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ate116nad\Desktop\صورت های  مالی نمونه 1403\1403\"/>
    </mc:Choice>
  </mc:AlternateContent>
  <xr:revisionPtr revIDLastSave="0" documentId="13_ncr:1_{FA73F197-E842-47BE-B433-B6E19B15C05E}" xr6:coauthVersionLast="47" xr6:coauthVersionMax="47" xr10:uidLastSave="{00000000-0000-0000-0000-000000000000}"/>
  <bookViews>
    <workbookView xWindow="-120" yWindow="-120" windowWidth="21840" windowHeight="13140" tabRatio="917" firstSheet="32" activeTab="32" xr2:uid="{00000000-000D-0000-FFFF-FFFF00000000}"/>
  </bookViews>
  <sheets>
    <sheet name="سر برگ صفحات" sheetId="1" state="hidden" r:id="rId1"/>
    <sheet name="مجمع" sheetId="95" r:id="rId2"/>
    <sheet name="سودوزيان" sheetId="4" r:id="rId3"/>
    <sheet name="سود و زیان جامع" sheetId="97" r:id="rId4"/>
    <sheet name="صورت وضعيت مالي" sheetId="5" r:id="rId5"/>
    <sheet name="حقوق مالكانه" sheetId="8" r:id="rId6"/>
    <sheet name="جريان هاي نقدي" sheetId="9" r:id="rId7"/>
    <sheet name="تاريخچه" sheetId="91" r:id="rId8"/>
    <sheet name="اهم رویه 1" sheetId="92" r:id="rId9"/>
    <sheet name="اهم رويه2" sheetId="105" r:id="rId10"/>
    <sheet name="اهم رويه3" sheetId="93" r:id="rId11"/>
    <sheet name="اهم رويه4 " sheetId="113" r:id="rId12"/>
    <sheet name="5" sheetId="79" r:id="rId13"/>
    <sheet name="5-1 " sheetId="120" r:id="rId14"/>
    <sheet name="5-1-5 &amp; 5-6 " sheetId="81" r:id="rId15"/>
    <sheet name="6" sheetId="80" r:id="rId16"/>
    <sheet name="6-1 &amp;6-3" sheetId="82" r:id="rId17"/>
    <sheet name="7-8-9-10-11-12" sheetId="83" r:id="rId18"/>
    <sheet name="13" sheetId="24" r:id="rId19"/>
    <sheet name="13-4" sheetId="99" r:id="rId20"/>
    <sheet name="13-5&amp;13-7" sheetId="26" r:id="rId21"/>
    <sheet name="14" sheetId="28" r:id="rId22"/>
    <sheet name="15" sheetId="84" r:id="rId23"/>
    <sheet name="15-1-2" sheetId="88" r:id="rId24"/>
    <sheet name="15-1-3" sheetId="89" r:id="rId25"/>
    <sheet name="15-1-5 &amp; 16" sheetId="90" r:id="rId26"/>
    <sheet name="17-18" sheetId="34" r:id="rId27"/>
    <sheet name="19-20" sheetId="35" r:id="rId28"/>
    <sheet name="21-22-23" sheetId="36" r:id="rId29"/>
    <sheet name="24-25-26-27" sheetId="101" r:id="rId30"/>
    <sheet name="28-29" sheetId="37" r:id="rId31"/>
    <sheet name="30" sheetId="87" r:id="rId32"/>
    <sheet name="31" sheetId="41" r:id="rId33"/>
    <sheet name="31-1-3" sheetId="42" r:id="rId34"/>
    <sheet name="32-33-34" sheetId="77" r:id="rId35"/>
    <sheet name="34-1" sheetId="49" r:id="rId36"/>
    <sheet name="34-9" sheetId="112" r:id="rId37"/>
    <sheet name="35-36-37" sheetId="50" r:id="rId38"/>
    <sheet name="37-4" sheetId="52" r:id="rId39"/>
    <sheet name="37" sheetId="53" r:id="rId40"/>
    <sheet name="38-39" sheetId="54" r:id="rId41"/>
    <sheet name="40" sheetId="55" r:id="rId42"/>
    <sheet name="41" sheetId="103" r:id="rId43"/>
    <sheet name="42" sheetId="59" r:id="rId44"/>
    <sheet name="44-43" sheetId="61" r:id="rId45"/>
    <sheet name="اهداف کمی  " sheetId="110" r:id="rId46"/>
    <sheet name="بودجه تفصیلی 1" sheetId="115" r:id="rId47"/>
    <sheet name="منابع . مصارف  " sheetId="111" r:id="rId48"/>
    <sheet name="بودجه تفصیلی 2" sheetId="117" r:id="rId49"/>
    <sheet name="کنترل" sheetId="96" r:id="rId50"/>
  </sheets>
  <definedNames>
    <definedName name="_xlnm._FilterDatabase" localSheetId="7" hidden="1">تاريخچه!$A$1:$L$1</definedName>
    <definedName name="_ftn1" localSheetId="36">'34-9'!$D$41</definedName>
    <definedName name="_ftnref1" localSheetId="36">'34-9'!$D$33</definedName>
    <definedName name="_xlnm.Print_Area" localSheetId="18">'13'!$A$1:$W$53</definedName>
    <definedName name="_xlnm.Print_Area" localSheetId="19">'13-4'!$A$1:$M$38</definedName>
    <definedName name="_xlnm.Print_Area" localSheetId="20">'13-5&amp;13-7'!$A$1:$P$41</definedName>
    <definedName name="_xlnm.Print_Area" localSheetId="21">'14'!$A$1:$N$42</definedName>
    <definedName name="_xlnm.Print_Area" localSheetId="22">'15'!$A$1:$L$42</definedName>
    <definedName name="_xlnm.Print_Area" localSheetId="23">'15-1-2'!$A$1:$T$63</definedName>
    <definedName name="_xlnm.Print_Area" localSheetId="24">'15-1-3'!$A$1:$T$59</definedName>
    <definedName name="_xlnm.Print_Area" localSheetId="26">'17-18'!$A$1:$P$52</definedName>
    <definedName name="_xlnm.Print_Area" localSheetId="27">'19-20'!$A$1:$N$39</definedName>
    <definedName name="_xlnm.Print_Area" localSheetId="28">'21-22-23'!$A$1:$N$37</definedName>
    <definedName name="_xlnm.Print_Area" localSheetId="29">'24-25-26-27'!$A$1:$K$37</definedName>
    <definedName name="_xlnm.Print_Area" localSheetId="30">'28-29'!$A$1:$T$46</definedName>
    <definedName name="_xlnm.Print_Area" localSheetId="31">'30'!$A$1:$I$186</definedName>
    <definedName name="_xlnm.Print_Area" localSheetId="32">'31'!$A$1:$AQ$38</definedName>
    <definedName name="_xlnm.Print_Area" localSheetId="33">'31-1-3'!$A$1:$P$35</definedName>
    <definedName name="_xlnm.Print_Area" localSheetId="34">'32-33-34'!$A$1:$S$60</definedName>
    <definedName name="_xlnm.Print_Area" localSheetId="35">'34-1'!$A$1:$U$52</definedName>
    <definedName name="_xlnm.Print_Area" localSheetId="36">'34-9'!$A$1:$T$72</definedName>
    <definedName name="_xlnm.Print_Area" localSheetId="37">'35-36-37'!$A$1:$R$41</definedName>
    <definedName name="_xlnm.Print_Area" localSheetId="39">'37'!$A$1:$O$58</definedName>
    <definedName name="_xlnm.Print_Area" localSheetId="38">'37-4'!$A$1:$O$63</definedName>
    <definedName name="_xlnm.Print_Area" localSheetId="40">'38-39'!$A$1:$L$39</definedName>
    <definedName name="_xlnm.Print_Area" localSheetId="41">'40'!$A$1:$I$49</definedName>
    <definedName name="_xlnm.Print_Area" localSheetId="42">'41'!$A$1:$M$34</definedName>
    <definedName name="_xlnm.Print_Area" localSheetId="43">'42'!$A$1:$L$38</definedName>
    <definedName name="_xlnm.Print_Area" localSheetId="44">'44-43'!$A$1:$N$41</definedName>
    <definedName name="_xlnm.Print_Area" localSheetId="12">'5'!$A$2:$U$18</definedName>
    <definedName name="_xlnm.Print_Area" localSheetId="13">'5-1 '!$A$2:$AJ$43</definedName>
    <definedName name="_xlnm.Print_Area" localSheetId="14">'5-1-5 &amp; 5-6 '!$A$1:$R$70</definedName>
    <definedName name="_xlnm.Print_Area" localSheetId="15">'6'!$A$1:$AG$25</definedName>
    <definedName name="_xlnm.Print_Area" localSheetId="16">'6-1 &amp;6-3'!$A$1:$J$61</definedName>
    <definedName name="_xlnm.Print_Area" localSheetId="17">'7-8-9-10-11-12'!$A$1:$J$104</definedName>
    <definedName name="_xlnm.Print_Area" localSheetId="45">'اهداف کمی  '!$A$1:$N$74</definedName>
    <definedName name="_xlnm.Print_Area" localSheetId="8">'اهم رویه 1'!$A$1:$M$34</definedName>
    <definedName name="_xlnm.Print_Area" localSheetId="9">'اهم رويه2'!$A$1:$M$54</definedName>
    <definedName name="_xlnm.Print_Area" localSheetId="10">'اهم رويه3'!$A$1:$J$41</definedName>
    <definedName name="_xlnm.Print_Area" localSheetId="11">'اهم رويه4 '!$A$1:$J$45</definedName>
    <definedName name="_xlnm.Print_Area" localSheetId="46">'بودجه تفصیلی 1'!$A$1:$J$53</definedName>
    <definedName name="_xlnm.Print_Area" localSheetId="48">'بودجه تفصیلی 2'!$A$1:$K$53</definedName>
    <definedName name="_xlnm.Print_Area" localSheetId="7">تاريخچه!$A$1:$L$54</definedName>
    <definedName name="_xlnm.Print_Area" localSheetId="6">'جريان هاي نقدي'!$A$1:$G$52</definedName>
    <definedName name="_xlnm.Print_Area" localSheetId="5">'حقوق مالكانه'!$A$1:$W$43</definedName>
    <definedName name="_xlnm.Print_Area" localSheetId="3">'سود و زیان جامع'!$A$1:$I$35</definedName>
    <definedName name="_xlnm.Print_Area" localSheetId="2">سودوزيان!$A$1:$J$29</definedName>
    <definedName name="_xlnm.Print_Area" localSheetId="4">'صورت وضعيت مالي'!$A$1:$L$68</definedName>
    <definedName name="_xlnm.Print_Area" localSheetId="1">مجمع!$A$1:$H$25</definedName>
    <definedName name="_xlnm.Print_Area" localSheetId="47">'منابع . مصارف  '!$A$1:$N$68</definedName>
    <definedName name="_xlnm.Print_Titles" localSheetId="22">'15'!$1:$3</definedName>
    <definedName name="_xlnm.Print_Titles" localSheetId="24">'15-1-3'!$1:$3</definedName>
    <definedName name="_xlnm.Print_Titles" localSheetId="29">'24-25-26-27'!$1:$3</definedName>
    <definedName name="_xlnm.Print_Titles" localSheetId="12">'5'!$2:$4</definedName>
    <definedName name="_xlnm.Print_Titles" localSheetId="13">'5-1 '!$2:$4</definedName>
    <definedName name="_xlnm.Print_Titles" localSheetId="14">'5-1-5 &amp; 5-6 '!$1:$3</definedName>
    <definedName name="_xlnm.Print_Titles" localSheetId="15">'6'!$1:$3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0" i="41" l="1"/>
  <c r="V10" i="41"/>
  <c r="P10" i="41"/>
  <c r="N10" i="41"/>
  <c r="AJ20" i="41"/>
  <c r="AP26" i="41"/>
  <c r="AP25" i="41"/>
  <c r="AP24" i="41"/>
  <c r="AP22" i="41"/>
  <c r="AP21" i="41"/>
  <c r="AN20" i="41"/>
  <c r="AN23" i="41" s="1"/>
  <c r="AN27" i="41" s="1"/>
  <c r="AL20" i="41"/>
  <c r="AP20" i="41" s="1"/>
  <c r="AJ26" i="41"/>
  <c r="AJ25" i="41"/>
  <c r="AJ24" i="41"/>
  <c r="AH23" i="41"/>
  <c r="AH27" i="41" s="1"/>
  <c r="AF23" i="41"/>
  <c r="AF27" i="41" s="1"/>
  <c r="AJ22" i="41"/>
  <c r="AJ21" i="41"/>
  <c r="AD26" i="41"/>
  <c r="AD25" i="41"/>
  <c r="AD24" i="41"/>
  <c r="AB23" i="41"/>
  <c r="AB27" i="41" s="1"/>
  <c r="Z23" i="41"/>
  <c r="Z27" i="41" s="1"/>
  <c r="AD22" i="41"/>
  <c r="AD21" i="41"/>
  <c r="AD20" i="41"/>
  <c r="X22" i="41"/>
  <c r="X21" i="41"/>
  <c r="X24" i="41"/>
  <c r="X25" i="41"/>
  <c r="X26" i="41"/>
  <c r="V20" i="41"/>
  <c r="V23" i="41" s="1"/>
  <c r="V27" i="41" s="1"/>
  <c r="T20" i="41"/>
  <c r="T23" i="41" s="1"/>
  <c r="T27" i="41" s="1"/>
  <c r="J23" i="41"/>
  <c r="H23" i="41"/>
  <c r="AL23" i="41" l="1"/>
  <c r="AL27" i="41" s="1"/>
  <c r="AJ23" i="41"/>
  <c r="AJ27" i="41" s="1"/>
  <c r="AP27" i="41"/>
  <c r="AP23" i="41"/>
  <c r="AD23" i="41"/>
  <c r="AD27" i="41" s="1"/>
  <c r="X27" i="41"/>
  <c r="X20" i="41"/>
  <c r="X23" i="41"/>
  <c r="L26" i="41"/>
  <c r="L25" i="41"/>
  <c r="L24" i="41"/>
  <c r="J27" i="41"/>
  <c r="H27" i="41"/>
  <c r="L22" i="41"/>
  <c r="L21" i="41"/>
  <c r="L20" i="41"/>
  <c r="W25" i="8"/>
  <c r="W26" i="8"/>
  <c r="W22" i="8"/>
  <c r="L23" i="41" l="1"/>
  <c r="L27" i="41" s="1"/>
  <c r="R102" i="90"/>
  <c r="O50" i="81"/>
  <c r="M50" i="81"/>
  <c r="M62" i="81"/>
  <c r="E62" i="81"/>
  <c r="T52" i="49" l="1"/>
  <c r="R52" i="49"/>
  <c r="P52" i="49"/>
  <c r="T51" i="49"/>
  <c r="T50" i="49"/>
  <c r="T48" i="49"/>
  <c r="T49" i="49" s="1"/>
  <c r="P21" i="49"/>
  <c r="R109" i="90" l="1"/>
  <c r="N109" i="90"/>
  <c r="L14" i="84" l="1"/>
  <c r="L21" i="53" l="1"/>
  <c r="N21" i="53" s="1"/>
  <c r="M23" i="52"/>
  <c r="O23" i="52" s="1"/>
  <c r="W37" i="8" l="1"/>
  <c r="T69" i="112" l="1"/>
  <c r="N51" i="112"/>
  <c r="R43" i="112"/>
  <c r="T43" i="112"/>
  <c r="T44" i="112"/>
  <c r="R44" i="112"/>
  <c r="T27" i="112"/>
  <c r="R27" i="112"/>
  <c r="N33" i="28"/>
  <c r="N37" i="28"/>
  <c r="N36" i="28"/>
  <c r="N22" i="28"/>
  <c r="N21" i="28"/>
  <c r="N19" i="28"/>
  <c r="J64" i="83"/>
  <c r="H64" i="83"/>
  <c r="J55" i="83"/>
  <c r="H55" i="83"/>
  <c r="J45" i="83"/>
  <c r="H45" i="83"/>
  <c r="Z39" i="120"/>
  <c r="P43" i="120"/>
  <c r="N43" i="120"/>
  <c r="Z19" i="120"/>
  <c r="AB22" i="120"/>
  <c r="X22" i="120"/>
  <c r="AB16" i="120"/>
  <c r="J22" i="120"/>
  <c r="AH42" i="120" l="1"/>
  <c r="AH41" i="120"/>
  <c r="AH40" i="120"/>
  <c r="AH39" i="120"/>
  <c r="AH38" i="120"/>
  <c r="AH36" i="120"/>
  <c r="AB42" i="120"/>
  <c r="Z42" i="120" s="1"/>
  <c r="X42" i="120"/>
  <c r="AB41" i="120"/>
  <c r="Z41" i="120" s="1"/>
  <c r="X41" i="120"/>
  <c r="AB40" i="120"/>
  <c r="Z40" i="120" s="1"/>
  <c r="X40" i="120"/>
  <c r="AB39" i="120"/>
  <c r="X39" i="120"/>
  <c r="AB38" i="120"/>
  <c r="Z38" i="120" s="1"/>
  <c r="X38" i="120"/>
  <c r="AB36" i="120"/>
  <c r="Z36" i="120" s="1"/>
  <c r="X36" i="120"/>
  <c r="J42" i="120"/>
  <c r="J41" i="120"/>
  <c r="J40" i="120"/>
  <c r="J39" i="120"/>
  <c r="J38" i="120"/>
  <c r="J36" i="120"/>
  <c r="Q22" i="77"/>
  <c r="Q14" i="77"/>
  <c r="N37" i="35" l="1"/>
  <c r="L37" i="35"/>
  <c r="F23" i="28"/>
  <c r="F38" i="28"/>
  <c r="O62" i="81" l="1"/>
  <c r="I62" i="81"/>
  <c r="G62" i="81"/>
  <c r="K61" i="81"/>
  <c r="K60" i="81"/>
  <c r="J37" i="120"/>
  <c r="AB37" i="120"/>
  <c r="O22" i="120"/>
  <c r="P22" i="120"/>
  <c r="G24" i="9"/>
  <c r="E24" i="9"/>
  <c r="H15" i="97"/>
  <c r="K62" i="81" l="1"/>
  <c r="H19" i="97"/>
  <c r="F19" i="97"/>
  <c r="M17" i="77" l="1"/>
  <c r="G164" i="87"/>
  <c r="N34" i="28"/>
  <c r="N18" i="28"/>
  <c r="O40" i="24"/>
  <c r="W40" i="24" s="1"/>
  <c r="O23" i="24"/>
  <c r="W23" i="24" s="1"/>
  <c r="O22" i="24"/>
  <c r="W22" i="24" s="1"/>
  <c r="AD43" i="120" l="1"/>
  <c r="R43" i="120"/>
  <c r="D43" i="120"/>
  <c r="AJ43" i="120"/>
  <c r="AF43" i="120"/>
  <c r="AH43" i="120" s="1"/>
  <c r="W43" i="120"/>
  <c r="V43" i="120"/>
  <c r="T43" i="120"/>
  <c r="L43" i="120"/>
  <c r="H43" i="120"/>
  <c r="F43" i="120"/>
  <c r="AH37" i="120"/>
  <c r="X37" i="120"/>
  <c r="J17" i="120"/>
  <c r="X17" i="120" s="1"/>
  <c r="J18" i="120"/>
  <c r="X18" i="120" s="1"/>
  <c r="J19" i="120"/>
  <c r="X19" i="120" s="1"/>
  <c r="J16" i="120"/>
  <c r="X16" i="120"/>
  <c r="AB17" i="120"/>
  <c r="AB18" i="120"/>
  <c r="AB19" i="120"/>
  <c r="AH17" i="120"/>
  <c r="AH18" i="120"/>
  <c r="AH19" i="120"/>
  <c r="AH16" i="120"/>
  <c r="AJ22" i="120"/>
  <c r="AF22" i="120"/>
  <c r="AD22" i="120"/>
  <c r="T22" i="120"/>
  <c r="V22" i="120"/>
  <c r="R22" i="120"/>
  <c r="N22" i="120"/>
  <c r="L22" i="120"/>
  <c r="H22" i="120"/>
  <c r="F22" i="120"/>
  <c r="D22" i="120"/>
  <c r="AH22" i="120" l="1"/>
  <c r="C17" i="96"/>
  <c r="B18" i="96"/>
  <c r="P11" i="79"/>
  <c r="T11" i="79"/>
  <c r="AB43" i="120"/>
  <c r="X43" i="120"/>
  <c r="Z37" i="120"/>
  <c r="J43" i="120"/>
  <c r="Z16" i="120"/>
  <c r="Z18" i="120"/>
  <c r="Z17" i="120"/>
  <c r="B17" i="96" l="1"/>
  <c r="Z22" i="120"/>
  <c r="R11" i="79"/>
  <c r="Z43" i="120"/>
  <c r="N12" i="79" l="1"/>
  <c r="W22" i="120"/>
  <c r="Q23" i="77"/>
  <c r="Q24" i="77"/>
  <c r="Q21" i="77"/>
  <c r="Q20" i="77"/>
  <c r="Q19" i="77"/>
  <c r="Q18" i="77"/>
  <c r="Q10" i="77"/>
  <c r="Q11" i="77"/>
  <c r="Q12" i="77"/>
  <c r="Q13" i="77"/>
  <c r="Q15" i="77"/>
  <c r="Q16" i="77"/>
  <c r="Q9" i="77"/>
  <c r="K17" i="77"/>
  <c r="M58" i="77"/>
  <c r="M60" i="77" s="1"/>
  <c r="J39" i="84"/>
  <c r="J38" i="84"/>
  <c r="F42" i="84"/>
  <c r="J31" i="28"/>
  <c r="J38" i="28" s="1"/>
  <c r="L15" i="28"/>
  <c r="L23" i="28" s="1"/>
  <c r="F15" i="28"/>
  <c r="K37" i="24"/>
  <c r="O34" i="24"/>
  <c r="W34" i="24" s="1"/>
  <c r="O20" i="24"/>
  <c r="W20" i="24" s="1"/>
  <c r="O17" i="24"/>
  <c r="W17" i="24" s="1"/>
  <c r="O12" i="24"/>
  <c r="W12" i="24" s="1"/>
  <c r="U18" i="24"/>
  <c r="Q18" i="24"/>
  <c r="K18" i="24"/>
  <c r="C18" i="24"/>
  <c r="C28" i="24" s="1"/>
  <c r="O52" i="81"/>
  <c r="K25" i="77" l="1"/>
  <c r="N11" i="79" l="1"/>
  <c r="J11" i="79" l="1"/>
  <c r="T43" i="49"/>
  <c r="T44" i="49" s="1"/>
  <c r="T45" i="49" s="1"/>
  <c r="T46" i="49" s="1"/>
  <c r="T47" i="49" s="1"/>
  <c r="L11" i="79" l="1"/>
  <c r="G24" i="4"/>
  <c r="O41" i="24"/>
  <c r="W41" i="24" s="1"/>
  <c r="O26" i="24"/>
  <c r="W26" i="24" s="1"/>
  <c r="O16" i="24"/>
  <c r="W16" i="24" s="1"/>
  <c r="AB23" i="80" l="1"/>
  <c r="AD23" i="80"/>
  <c r="Z23" i="80"/>
  <c r="X23" i="80"/>
  <c r="V23" i="80"/>
  <c r="T23" i="80"/>
  <c r="R23" i="80"/>
  <c r="P23" i="80"/>
  <c r="N23" i="80"/>
  <c r="L23" i="80"/>
  <c r="J23" i="80"/>
  <c r="H23" i="80"/>
  <c r="F23" i="80"/>
  <c r="AF14" i="80"/>
  <c r="R14" i="80"/>
  <c r="I22" i="117" l="1"/>
  <c r="I38" i="117"/>
  <c r="I50" i="117"/>
  <c r="I45" i="115"/>
  <c r="H45" i="115"/>
  <c r="I29" i="115"/>
  <c r="H29" i="115"/>
  <c r="H21" i="115" l="1"/>
  <c r="H12" i="115"/>
  <c r="H11" i="115"/>
  <c r="I11" i="115" s="1"/>
  <c r="X11" i="41" l="1"/>
  <c r="V11" i="41"/>
  <c r="N11" i="41"/>
  <c r="M25" i="77" l="1"/>
  <c r="Q10" i="81"/>
  <c r="J15" i="103"/>
  <c r="L14" i="103"/>
  <c r="L15" i="103" s="1"/>
  <c r="J14" i="103"/>
  <c r="H14" i="103"/>
  <c r="F14" i="103"/>
  <c r="F15" i="103" s="1"/>
  <c r="L10" i="103"/>
  <c r="J10" i="103"/>
  <c r="H10" i="103"/>
  <c r="H15" i="103" s="1"/>
  <c r="F10" i="103"/>
  <c r="E46" i="55"/>
  <c r="C46" i="55"/>
  <c r="I43" i="55"/>
  <c r="I15" i="55"/>
  <c r="G15" i="55"/>
  <c r="K27" i="54"/>
  <c r="I27" i="54"/>
  <c r="K19" i="54"/>
  <c r="I19" i="54"/>
  <c r="K37" i="54"/>
  <c r="I37" i="54"/>
  <c r="L26" i="53"/>
  <c r="N26" i="53" s="1"/>
  <c r="M28" i="52"/>
  <c r="P35" i="50"/>
  <c r="N35" i="50"/>
  <c r="P21" i="50"/>
  <c r="P24" i="50" s="1"/>
  <c r="N21" i="50"/>
  <c r="N24" i="50" s="1"/>
  <c r="P11" i="50"/>
  <c r="N11" i="50"/>
  <c r="T62" i="112"/>
  <c r="T61" i="112"/>
  <c r="T70" i="112"/>
  <c r="R71" i="112"/>
  <c r="P71" i="112"/>
  <c r="N71" i="112"/>
  <c r="L71" i="112"/>
  <c r="J71" i="112"/>
  <c r="R63" i="112"/>
  <c r="P63" i="112"/>
  <c r="N63" i="112"/>
  <c r="L63" i="112"/>
  <c r="J63" i="112"/>
  <c r="T52" i="112"/>
  <c r="T51" i="112"/>
  <c r="N52" i="112"/>
  <c r="R53" i="112"/>
  <c r="P53" i="112"/>
  <c r="L53" i="112"/>
  <c r="J53" i="112"/>
  <c r="T14" i="112"/>
  <c r="T16" i="112" s="1"/>
  <c r="R14" i="112"/>
  <c r="R16" i="112" s="1"/>
  <c r="R21" i="49"/>
  <c r="N21" i="42"/>
  <c r="N23" i="42" s="1"/>
  <c r="N13" i="42"/>
  <c r="R38" i="41"/>
  <c r="T38" i="41"/>
  <c r="R12" i="41"/>
  <c r="I184" i="87"/>
  <c r="G184" i="87"/>
  <c r="I175" i="87"/>
  <c r="G175" i="87"/>
  <c r="S42" i="37"/>
  <c r="M42" i="37"/>
  <c r="S11" i="37"/>
  <c r="Q8" i="37" s="1"/>
  <c r="Q11" i="37" s="1"/>
  <c r="H35" i="101"/>
  <c r="J35" i="101"/>
  <c r="J22" i="101"/>
  <c r="J11" i="101"/>
  <c r="H11" i="101"/>
  <c r="L37" i="36"/>
  <c r="J37" i="36"/>
  <c r="J29" i="36"/>
  <c r="L29" i="36"/>
  <c r="N23" i="35"/>
  <c r="L23" i="35"/>
  <c r="L42" i="34"/>
  <c r="L45" i="34" s="1"/>
  <c r="J42" i="34"/>
  <c r="J45" i="34" s="1"/>
  <c r="J48" i="34" s="1"/>
  <c r="P22" i="34"/>
  <c r="P26" i="34" s="1"/>
  <c r="N22" i="34"/>
  <c r="P13" i="34"/>
  <c r="N13" i="34"/>
  <c r="R139" i="90"/>
  <c r="R126" i="90"/>
  <c r="N126" i="90"/>
  <c r="R91" i="90"/>
  <c r="R77" i="90"/>
  <c r="P77" i="90"/>
  <c r="L77" i="90"/>
  <c r="J77" i="90"/>
  <c r="R63" i="90"/>
  <c r="N63" i="90"/>
  <c r="L63" i="90"/>
  <c r="R52" i="90"/>
  <c r="R36" i="90"/>
  <c r="R38" i="90" s="1"/>
  <c r="N36" i="90"/>
  <c r="N38" i="90" s="1"/>
  <c r="L58" i="89"/>
  <c r="P49" i="89"/>
  <c r="N49" i="89"/>
  <c r="T38" i="89"/>
  <c r="R38" i="89"/>
  <c r="P38" i="89"/>
  <c r="N38" i="89"/>
  <c r="L42" i="84"/>
  <c r="H42" i="84"/>
  <c r="J26" i="84"/>
  <c r="J15" i="84"/>
  <c r="N32" i="28"/>
  <c r="H31" i="28"/>
  <c r="H38" i="28" s="1"/>
  <c r="F31" i="28"/>
  <c r="N20" i="28"/>
  <c r="N12" i="28"/>
  <c r="L40" i="26"/>
  <c r="N40" i="26"/>
  <c r="N30" i="26"/>
  <c r="L30" i="26"/>
  <c r="N18" i="26"/>
  <c r="L18" i="26"/>
  <c r="J18" i="26"/>
  <c r="J17" i="99"/>
  <c r="J19" i="99" s="1"/>
  <c r="H17" i="99"/>
  <c r="H19" i="99" s="1"/>
  <c r="O31" i="24"/>
  <c r="C44" i="24"/>
  <c r="O10" i="24"/>
  <c r="C46" i="24"/>
  <c r="J101" i="83"/>
  <c r="H101" i="83"/>
  <c r="J82" i="83"/>
  <c r="H82" i="83"/>
  <c r="J60" i="82"/>
  <c r="H60" i="82"/>
  <c r="J39" i="82"/>
  <c r="H39" i="82"/>
  <c r="J24" i="82"/>
  <c r="H24" i="82"/>
  <c r="H28" i="82" s="1"/>
  <c r="M52" i="81"/>
  <c r="J31" i="91"/>
  <c r="W17" i="8"/>
  <c r="W15" i="8"/>
  <c r="W12" i="8"/>
  <c r="W7" i="8"/>
  <c r="I9" i="8"/>
  <c r="G9" i="8"/>
  <c r="E9" i="8"/>
  <c r="C9" i="8"/>
  <c r="M24" i="61"/>
  <c r="K24" i="61"/>
  <c r="M14" i="61"/>
  <c r="K14" i="61"/>
  <c r="K30" i="61"/>
  <c r="M30" i="61"/>
  <c r="K74" i="110"/>
  <c r="I74" i="110"/>
  <c r="K69" i="110"/>
  <c r="I69" i="110"/>
  <c r="I52" i="117"/>
  <c r="F42" i="117"/>
  <c r="H42" i="117"/>
  <c r="G42" i="117"/>
  <c r="I17" i="117"/>
  <c r="I20" i="117"/>
  <c r="H25" i="117"/>
  <c r="G25" i="117"/>
  <c r="F25" i="117"/>
  <c r="I52" i="115"/>
  <c r="G53" i="115"/>
  <c r="F53" i="115"/>
  <c r="E53" i="115"/>
  <c r="G48" i="115"/>
  <c r="F48" i="115"/>
  <c r="E48" i="115"/>
  <c r="E35" i="115"/>
  <c r="G22" i="115"/>
  <c r="F22" i="115"/>
  <c r="E22" i="115"/>
  <c r="E36" i="115" s="1"/>
  <c r="E38" i="115" s="1"/>
  <c r="E41" i="115" s="1"/>
  <c r="M64" i="110"/>
  <c r="G35" i="115"/>
  <c r="F35" i="115"/>
  <c r="I41" i="117"/>
  <c r="J48" i="117"/>
  <c r="I48" i="117"/>
  <c r="I49" i="117"/>
  <c r="I51" i="117"/>
  <c r="I53" i="117"/>
  <c r="I40" i="117"/>
  <c r="J40" i="117" s="1"/>
  <c r="I39" i="117"/>
  <c r="I37" i="117"/>
  <c r="I36" i="117"/>
  <c r="I35" i="117"/>
  <c r="I34" i="117"/>
  <c r="I33" i="117"/>
  <c r="I32" i="117"/>
  <c r="I31" i="117"/>
  <c r="I30" i="117"/>
  <c r="I42" i="117" s="1"/>
  <c r="J42" i="117" s="1"/>
  <c r="I29" i="117"/>
  <c r="I28" i="117"/>
  <c r="I27" i="117"/>
  <c r="I12" i="117"/>
  <c r="I13" i="117"/>
  <c r="I14" i="117"/>
  <c r="I15" i="117"/>
  <c r="I16" i="117"/>
  <c r="I18" i="117"/>
  <c r="I19" i="117"/>
  <c r="I21" i="117"/>
  <c r="I23" i="117"/>
  <c r="I24" i="117"/>
  <c r="I11" i="117"/>
  <c r="I25" i="117" s="1"/>
  <c r="J25" i="117" s="1"/>
  <c r="H51" i="115"/>
  <c r="I51" i="115" s="1"/>
  <c r="H46" i="115"/>
  <c r="H43" i="115"/>
  <c r="H48" i="115" s="1"/>
  <c r="H52" i="115"/>
  <c r="H50" i="115"/>
  <c r="H53" i="115" s="1"/>
  <c r="H47" i="115"/>
  <c r="H44" i="115"/>
  <c r="I44" i="115" s="1"/>
  <c r="I27" i="115"/>
  <c r="I32" i="115"/>
  <c r="I34" i="115"/>
  <c r="H40" i="115"/>
  <c r="H39" i="115"/>
  <c r="H37" i="115"/>
  <c r="I37" i="115" s="1"/>
  <c r="H30" i="115"/>
  <c r="I30" i="115" s="1"/>
  <c r="H34" i="115"/>
  <c r="H33" i="115"/>
  <c r="I33" i="115" s="1"/>
  <c r="H32" i="115"/>
  <c r="H31" i="115"/>
  <c r="I31" i="115" s="1"/>
  <c r="H28" i="115"/>
  <c r="I28" i="115" s="1"/>
  <c r="H27" i="115"/>
  <c r="H26" i="115"/>
  <c r="I26" i="115" s="1"/>
  <c r="H25" i="115"/>
  <c r="I25" i="115" s="1"/>
  <c r="H24" i="115"/>
  <c r="I24" i="115" s="1"/>
  <c r="I12" i="115"/>
  <c r="I14" i="115"/>
  <c r="I18" i="115"/>
  <c r="I21" i="115"/>
  <c r="H13" i="115"/>
  <c r="H22" i="115" s="1"/>
  <c r="I22" i="115" s="1"/>
  <c r="H14" i="115"/>
  <c r="H15" i="115"/>
  <c r="I15" i="115" s="1"/>
  <c r="H16" i="115"/>
  <c r="I16" i="115" s="1"/>
  <c r="H17" i="115"/>
  <c r="I17" i="115" s="1"/>
  <c r="H18" i="115"/>
  <c r="H19" i="115"/>
  <c r="I19" i="115" s="1"/>
  <c r="H20" i="115"/>
  <c r="I20" i="115" s="1"/>
  <c r="M34" i="111"/>
  <c r="M8" i="110"/>
  <c r="K31" i="61" l="1"/>
  <c r="M31" i="61"/>
  <c r="T63" i="112"/>
  <c r="T53" i="112"/>
  <c r="N53" i="112"/>
  <c r="N26" i="34"/>
  <c r="N50" i="89"/>
  <c r="C45" i="24"/>
  <c r="J11" i="117"/>
  <c r="I13" i="115"/>
  <c r="H35" i="115"/>
  <c r="I35" i="115" s="1"/>
  <c r="H36" i="115" l="1"/>
  <c r="H38" i="115"/>
  <c r="H41" i="115" s="1"/>
  <c r="J53" i="117" l="1"/>
  <c r="J52" i="117"/>
  <c r="J51" i="117"/>
  <c r="J50" i="117"/>
  <c r="J49" i="117"/>
  <c r="I43" i="115" l="1"/>
  <c r="J28" i="117"/>
  <c r="J29" i="117"/>
  <c r="J30" i="117"/>
  <c r="J31" i="117"/>
  <c r="J32" i="117"/>
  <c r="J33" i="117"/>
  <c r="J34" i="117"/>
  <c r="J35" i="117"/>
  <c r="J36" i="117"/>
  <c r="J37" i="117"/>
  <c r="J38" i="117"/>
  <c r="J39" i="117"/>
  <c r="J41" i="117"/>
  <c r="J27" i="117"/>
  <c r="J12" i="117"/>
  <c r="J13" i="117"/>
  <c r="J14" i="117"/>
  <c r="J15" i="117"/>
  <c r="J16" i="117"/>
  <c r="J17" i="117"/>
  <c r="J18" i="117"/>
  <c r="J19" i="117"/>
  <c r="J20" i="117"/>
  <c r="J21" i="117"/>
  <c r="J22" i="117"/>
  <c r="J23" i="117"/>
  <c r="J24" i="117"/>
  <c r="I50" i="115"/>
  <c r="I49" i="115"/>
  <c r="I47" i="115"/>
  <c r="I46" i="115"/>
  <c r="G36" i="115"/>
  <c r="G38" i="115" s="1"/>
  <c r="G41" i="115" s="1"/>
  <c r="F36" i="115" l="1"/>
  <c r="I53" i="115"/>
  <c r="I48" i="115"/>
  <c r="I40" i="115"/>
  <c r="I39" i="115"/>
  <c r="F38" i="115" l="1"/>
  <c r="F41" i="115" s="1"/>
  <c r="I36" i="115"/>
  <c r="I41" i="115"/>
  <c r="I38" i="115"/>
  <c r="G46" i="55" l="1"/>
  <c r="I45" i="55"/>
  <c r="I44" i="55"/>
  <c r="I46" i="55" l="1"/>
  <c r="P23" i="41"/>
  <c r="N23" i="41"/>
  <c r="O17" i="77" l="1"/>
  <c r="Q17" i="77" s="1"/>
  <c r="Z11" i="41"/>
  <c r="R11" i="41"/>
  <c r="O25" i="77" l="1"/>
  <c r="Q25" i="77" s="1"/>
  <c r="E42" i="9"/>
  <c r="H35" i="99" l="1"/>
  <c r="G37" i="99" s="1"/>
  <c r="L15" i="99"/>
  <c r="L10" i="99"/>
  <c r="E37" i="24"/>
  <c r="E44" i="24" s="1"/>
  <c r="O24" i="24"/>
  <c r="AF21" i="80"/>
  <c r="R15" i="80"/>
  <c r="Q40" i="81"/>
  <c r="M40" i="81"/>
  <c r="O25" i="81"/>
  <c r="I25" i="81"/>
  <c r="G28" i="81"/>
  <c r="K28" i="81"/>
  <c r="Q11" i="81"/>
  <c r="O40" i="81" l="1"/>
  <c r="C31" i="8"/>
  <c r="C40" i="8" s="1"/>
  <c r="C14" i="8"/>
  <c r="W11" i="8"/>
  <c r="O9" i="8"/>
  <c r="G60" i="5"/>
  <c r="K59" i="5"/>
  <c r="K61" i="5" s="1"/>
  <c r="K51" i="5"/>
  <c r="K39" i="5"/>
  <c r="K22" i="5"/>
  <c r="K24" i="5" s="1"/>
  <c r="K25" i="5" s="1"/>
  <c r="K15" i="5"/>
  <c r="C16" i="8" l="1"/>
  <c r="C25" i="8" s="1"/>
  <c r="C26" i="8" s="1"/>
  <c r="C41" i="8" s="1"/>
  <c r="M39" i="52"/>
  <c r="O39" i="52" s="1"/>
  <c r="L37" i="53"/>
  <c r="N37" i="53"/>
  <c r="Q36" i="77"/>
  <c r="I48" i="5" s="1"/>
  <c r="O36" i="77"/>
  <c r="G48" i="5" s="1"/>
  <c r="T14" i="79" l="1"/>
  <c r="P14" i="79"/>
  <c r="K40" i="81"/>
  <c r="N14" i="79" s="1"/>
  <c r="G40" i="81"/>
  <c r="J14" i="79" s="1"/>
  <c r="O39" i="81"/>
  <c r="I39" i="81"/>
  <c r="O38" i="81"/>
  <c r="I38" i="81"/>
  <c r="O37" i="81"/>
  <c r="I37" i="81"/>
  <c r="N13" i="79"/>
  <c r="J13" i="79"/>
  <c r="J17" i="79" s="1"/>
  <c r="O27" i="81"/>
  <c r="O26" i="81"/>
  <c r="I28" i="81"/>
  <c r="I26" i="81"/>
  <c r="I27" i="81"/>
  <c r="I40" i="81" l="1"/>
  <c r="L13" i="79"/>
  <c r="T71" i="112" l="1"/>
  <c r="L49" i="53" l="1"/>
  <c r="N49" i="53" s="1"/>
  <c r="L29" i="53"/>
  <c r="N29" i="53" s="1"/>
  <c r="M51" i="52"/>
  <c r="O51" i="52" s="1"/>
  <c r="M31" i="52"/>
  <c r="O31" i="52" s="1"/>
  <c r="G47" i="5" l="1"/>
  <c r="G13" i="5"/>
  <c r="I47" i="5" l="1"/>
  <c r="I13" i="5"/>
  <c r="O42" i="37"/>
  <c r="Q42" i="37" l="1"/>
  <c r="T35" i="88" l="1"/>
  <c r="T34" i="88"/>
  <c r="R21" i="80"/>
  <c r="J9" i="83" l="1"/>
  <c r="J23" i="83" s="1"/>
  <c r="H9" i="83"/>
  <c r="H23" i="83" s="1"/>
  <c r="R36" i="88" l="1"/>
  <c r="L36" i="88"/>
  <c r="N36" i="88"/>
  <c r="P36" i="88"/>
  <c r="G23" i="83" l="1"/>
  <c r="T36" i="88"/>
  <c r="B15" i="96" l="1"/>
  <c r="I13" i="4"/>
  <c r="J28" i="82"/>
  <c r="C15" i="96"/>
  <c r="G13" i="4" l="1"/>
  <c r="R40" i="81" l="1"/>
  <c r="M53" i="110"/>
  <c r="K53" i="110"/>
  <c r="M15" i="110" l="1"/>
  <c r="M14" i="110"/>
  <c r="M13" i="110"/>
  <c r="M12" i="110"/>
  <c r="K68" i="111" l="1"/>
  <c r="I68" i="111"/>
  <c r="M67" i="111"/>
  <c r="M66" i="111"/>
  <c r="M65" i="111"/>
  <c r="M64" i="111"/>
  <c r="M63" i="111"/>
  <c r="M62" i="111"/>
  <c r="M61" i="111"/>
  <c r="M59" i="111"/>
  <c r="M58" i="111"/>
  <c r="M57" i="111"/>
  <c r="M56" i="111"/>
  <c r="M55" i="111"/>
  <c r="M54" i="111"/>
  <c r="M53" i="111"/>
  <c r="M52" i="111"/>
  <c r="M51" i="111"/>
  <c r="M49" i="111"/>
  <c r="M48" i="111"/>
  <c r="M47" i="111"/>
  <c r="M46" i="111"/>
  <c r="M45" i="111"/>
  <c r="M44" i="111"/>
  <c r="M43" i="111"/>
  <c r="M42" i="111"/>
  <c r="M41" i="111"/>
  <c r="M40" i="111"/>
  <c r="M39" i="111"/>
  <c r="M37" i="111"/>
  <c r="M36" i="111"/>
  <c r="M33" i="111"/>
  <c r="K27" i="111"/>
  <c r="I27" i="111"/>
  <c r="M26" i="111"/>
  <c r="M25" i="111"/>
  <c r="M24" i="111"/>
  <c r="M23" i="111"/>
  <c r="M22" i="111"/>
  <c r="M21" i="111"/>
  <c r="M20" i="111"/>
  <c r="M19" i="111"/>
  <c r="M18" i="111"/>
  <c r="M16" i="111"/>
  <c r="M15" i="111"/>
  <c r="M14" i="111"/>
  <c r="M13" i="111"/>
  <c r="M12" i="111"/>
  <c r="M11" i="111"/>
  <c r="M9" i="111"/>
  <c r="M8" i="111"/>
  <c r="M73" i="110"/>
  <c r="M72" i="110"/>
  <c r="M71" i="110"/>
  <c r="M68" i="110"/>
  <c r="M67" i="110"/>
  <c r="M66" i="110"/>
  <c r="M65" i="110"/>
  <c r="M69" i="110" s="1"/>
  <c r="M56" i="110"/>
  <c r="K56" i="110"/>
  <c r="M55" i="110"/>
  <c r="K55" i="110"/>
  <c r="I51" i="110"/>
  <c r="G51" i="110"/>
  <c r="M50" i="110"/>
  <c r="K50" i="110"/>
  <c r="M49" i="110"/>
  <c r="K49" i="110"/>
  <c r="M48" i="110"/>
  <c r="K48" i="110"/>
  <c r="M47" i="110"/>
  <c r="K47" i="110"/>
  <c r="M46" i="110"/>
  <c r="K46" i="110"/>
  <c r="M45" i="110"/>
  <c r="K45" i="110"/>
  <c r="M44" i="110"/>
  <c r="K44" i="110"/>
  <c r="M43" i="110"/>
  <c r="K43" i="110"/>
  <c r="M42" i="110"/>
  <c r="K42" i="110"/>
  <c r="M41" i="110"/>
  <c r="K41" i="110"/>
  <c r="M40" i="110"/>
  <c r="K40" i="110"/>
  <c r="M39" i="110"/>
  <c r="K39" i="110"/>
  <c r="M38" i="110"/>
  <c r="K38" i="110"/>
  <c r="M37" i="110"/>
  <c r="K37" i="110"/>
  <c r="M36" i="110"/>
  <c r="K36" i="110"/>
  <c r="I31" i="110"/>
  <c r="I52" i="110" s="1"/>
  <c r="I54" i="110" s="1"/>
  <c r="I57" i="110" s="1"/>
  <c r="G31" i="110"/>
  <c r="G52" i="110" s="1"/>
  <c r="G54" i="110" s="1"/>
  <c r="G57" i="110" s="1"/>
  <c r="M30" i="110"/>
  <c r="K30" i="110"/>
  <c r="M29" i="110"/>
  <c r="K29" i="110"/>
  <c r="M28" i="110"/>
  <c r="K28" i="110"/>
  <c r="M27" i="110"/>
  <c r="K27" i="110"/>
  <c r="M26" i="110"/>
  <c r="K26" i="110"/>
  <c r="M25" i="110"/>
  <c r="K25" i="110"/>
  <c r="M24" i="110"/>
  <c r="K24" i="110"/>
  <c r="M23" i="110"/>
  <c r="K23" i="110"/>
  <c r="M22" i="110"/>
  <c r="K22" i="110"/>
  <c r="M11" i="110"/>
  <c r="M10" i="110"/>
  <c r="M9" i="110"/>
  <c r="M74" i="110" l="1"/>
  <c r="M27" i="111"/>
  <c r="M68" i="111"/>
  <c r="K31" i="110"/>
  <c r="K51" i="110"/>
  <c r="M31" i="110"/>
  <c r="M51" i="110"/>
  <c r="L58" i="53"/>
  <c r="N58" i="53" s="1"/>
  <c r="M60" i="52"/>
  <c r="O60" i="52" s="1"/>
  <c r="K52" i="110" l="1"/>
  <c r="K54" i="110" s="1"/>
  <c r="K57" i="110" s="1"/>
  <c r="M52" i="110"/>
  <c r="M54" i="110" s="1"/>
  <c r="M57" i="110" s="1"/>
  <c r="I60" i="5"/>
  <c r="G37" i="5" l="1"/>
  <c r="F13" i="97" s="1"/>
  <c r="I37" i="5"/>
  <c r="L35" i="53" l="1"/>
  <c r="N35" i="53" s="1"/>
  <c r="M37" i="52"/>
  <c r="O37" i="52" s="1"/>
  <c r="F61" i="88"/>
  <c r="N61" i="88" s="1"/>
  <c r="R61" i="88" s="1"/>
  <c r="I18" i="4"/>
  <c r="G18" i="4"/>
  <c r="G85" i="87" l="1"/>
  <c r="I85" i="87"/>
  <c r="I75" i="87"/>
  <c r="G75" i="87"/>
  <c r="I139" i="87"/>
  <c r="G139" i="87"/>
  <c r="I130" i="87"/>
  <c r="G130" i="87"/>
  <c r="I119" i="87"/>
  <c r="I109" i="87"/>
  <c r="G109" i="87"/>
  <c r="I100" i="87"/>
  <c r="G100" i="87"/>
  <c r="I62" i="87"/>
  <c r="G62" i="87"/>
  <c r="I46" i="87"/>
  <c r="G46" i="87"/>
  <c r="T78" i="90" l="1"/>
  <c r="N78" i="90"/>
  <c r="T74" i="90"/>
  <c r="T75" i="90"/>
  <c r="T76" i="90"/>
  <c r="T73" i="90"/>
  <c r="N74" i="90"/>
  <c r="N75" i="90"/>
  <c r="N76" i="90"/>
  <c r="N73" i="90"/>
  <c r="N77" i="90" l="1"/>
  <c r="T77" i="90"/>
  <c r="T62" i="88"/>
  <c r="T47" i="88" s="1"/>
  <c r="T49" i="88" s="1"/>
  <c r="T51" i="88" s="1"/>
  <c r="N60" i="88"/>
  <c r="R60" i="88" s="1"/>
  <c r="G23" i="5" l="1"/>
  <c r="I23" i="5" l="1"/>
  <c r="I19" i="87"/>
  <c r="G19" i="87"/>
  <c r="I18" i="87"/>
  <c r="G18" i="87"/>
  <c r="J37" i="84" l="1"/>
  <c r="L28" i="99"/>
  <c r="L18" i="99"/>
  <c r="W10" i="24"/>
  <c r="K16" i="81"/>
  <c r="R12" i="80" l="1"/>
  <c r="R103" i="90" l="1"/>
  <c r="N103" i="90"/>
  <c r="B22" i="96" s="1"/>
  <c r="L22" i="84" l="1"/>
  <c r="R25" i="41"/>
  <c r="T49" i="89"/>
  <c r="I17" i="4" l="1"/>
  <c r="G17" i="4"/>
  <c r="I15" i="4"/>
  <c r="G15" i="4"/>
  <c r="U31" i="8" l="1"/>
  <c r="U40" i="8" s="1"/>
  <c r="S31" i="8"/>
  <c r="S40" i="8" s="1"/>
  <c r="Q31" i="8"/>
  <c r="Q40" i="8" s="1"/>
  <c r="O31" i="8"/>
  <c r="O40" i="8" s="1"/>
  <c r="M31" i="8"/>
  <c r="M40" i="8" s="1"/>
  <c r="K31" i="8"/>
  <c r="K40" i="8" s="1"/>
  <c r="I31" i="8"/>
  <c r="I40" i="8" s="1"/>
  <c r="G31" i="8"/>
  <c r="G40" i="8" s="1"/>
  <c r="E31" i="8"/>
  <c r="E40" i="8" s="1"/>
  <c r="U14" i="8"/>
  <c r="S14" i="8"/>
  <c r="S16" i="8" s="1"/>
  <c r="S25" i="8" s="1"/>
  <c r="S26" i="8" s="1"/>
  <c r="Q14" i="8"/>
  <c r="Q16" i="8" s="1"/>
  <c r="Q25" i="8" s="1"/>
  <c r="Q26" i="8" s="1"/>
  <c r="O14" i="8"/>
  <c r="O16" i="8" s="1"/>
  <c r="O25" i="8" s="1"/>
  <c r="O26" i="8" s="1"/>
  <c r="M14" i="8"/>
  <c r="M16" i="8" s="1"/>
  <c r="M25" i="8" s="1"/>
  <c r="K14" i="8"/>
  <c r="K16" i="8" s="1"/>
  <c r="K25" i="8" s="1"/>
  <c r="I14" i="8"/>
  <c r="I16" i="8" s="1"/>
  <c r="I25" i="8" s="1"/>
  <c r="G14" i="8"/>
  <c r="G16" i="8" s="1"/>
  <c r="G25" i="8" s="1"/>
  <c r="E14" i="8"/>
  <c r="E16" i="8" s="1"/>
  <c r="E25" i="8" s="1"/>
  <c r="U9" i="8"/>
  <c r="S9" i="8"/>
  <c r="Q9" i="8"/>
  <c r="M9" i="8"/>
  <c r="K9" i="8"/>
  <c r="D6" i="96"/>
  <c r="U16" i="8" l="1"/>
  <c r="U25" i="8" s="1"/>
  <c r="U26" i="8" s="1"/>
  <c r="U41" i="8" s="1"/>
  <c r="E26" i="8"/>
  <c r="M26" i="8"/>
  <c r="M41" i="8" s="1"/>
  <c r="K26" i="8"/>
  <c r="K41" i="8" s="1"/>
  <c r="S41" i="8"/>
  <c r="I26" i="8"/>
  <c r="I41" i="8" s="1"/>
  <c r="Q41" i="8"/>
  <c r="G26" i="8"/>
  <c r="G41" i="8" s="1"/>
  <c r="O41" i="8"/>
  <c r="E41" i="8" l="1"/>
  <c r="G30" i="5" s="1"/>
  <c r="B6" i="96" s="1"/>
  <c r="I30" i="5"/>
  <c r="C6" i="96" s="1"/>
  <c r="F21" i="84"/>
  <c r="L36" i="99" l="1"/>
  <c r="L29" i="99"/>
  <c r="L30" i="99"/>
  <c r="L31" i="99"/>
  <c r="L32" i="99"/>
  <c r="L33" i="99"/>
  <c r="L34" i="99"/>
  <c r="L11" i="99"/>
  <c r="L12" i="99"/>
  <c r="L13" i="99"/>
  <c r="L14" i="99"/>
  <c r="L16" i="99"/>
  <c r="W39" i="8"/>
  <c r="L17" i="99" l="1"/>
  <c r="L19" i="99" s="1"/>
  <c r="W13" i="8"/>
  <c r="W14" i="8" l="1"/>
  <c r="W16" i="8" s="1"/>
  <c r="D32" i="59" l="1"/>
  <c r="E32" i="59"/>
  <c r="F32" i="59"/>
  <c r="G32" i="59"/>
  <c r="H32" i="59"/>
  <c r="I32" i="59"/>
  <c r="J32" i="59"/>
  <c r="K32" i="59"/>
  <c r="D36" i="59"/>
  <c r="D37" i="59" s="1"/>
  <c r="E36" i="59"/>
  <c r="E37" i="59" s="1"/>
  <c r="F36" i="59"/>
  <c r="F37" i="59" s="1"/>
  <c r="G36" i="59"/>
  <c r="G37" i="59" s="1"/>
  <c r="H36" i="59"/>
  <c r="I36" i="59"/>
  <c r="J36" i="59"/>
  <c r="K36" i="59"/>
  <c r="H37" i="59"/>
  <c r="I37" i="59"/>
  <c r="J37" i="59"/>
  <c r="K37" i="59"/>
  <c r="C36" i="59"/>
  <c r="C32" i="59"/>
  <c r="F19" i="59"/>
  <c r="G19" i="59"/>
  <c r="H19" i="59"/>
  <c r="I19" i="59"/>
  <c r="J19" i="59"/>
  <c r="K19" i="59"/>
  <c r="E19" i="59"/>
  <c r="F15" i="59"/>
  <c r="G15" i="59"/>
  <c r="H15" i="59"/>
  <c r="I15" i="59"/>
  <c r="J15" i="59"/>
  <c r="K15" i="59"/>
  <c r="E15" i="59"/>
  <c r="E20" i="59" l="1"/>
  <c r="H20" i="59"/>
  <c r="K20" i="59"/>
  <c r="G20" i="59"/>
  <c r="J20" i="59"/>
  <c r="F20" i="59"/>
  <c r="I20" i="59"/>
  <c r="C37" i="59"/>
  <c r="I17" i="55"/>
  <c r="G17" i="55"/>
  <c r="G48" i="9"/>
  <c r="E48" i="9"/>
  <c r="L12" i="53"/>
  <c r="N12" i="53" s="1"/>
  <c r="L13" i="53"/>
  <c r="N13" i="53" s="1"/>
  <c r="L14" i="53"/>
  <c r="N14" i="53" s="1"/>
  <c r="L15" i="53"/>
  <c r="N15" i="53" s="1"/>
  <c r="L16" i="53"/>
  <c r="N16" i="53" s="1"/>
  <c r="L17" i="53"/>
  <c r="N17" i="53" s="1"/>
  <c r="L18" i="53"/>
  <c r="N18" i="53" s="1"/>
  <c r="L19" i="53"/>
  <c r="N19" i="53" s="1"/>
  <c r="L20" i="53"/>
  <c r="N20" i="53" s="1"/>
  <c r="L22" i="53"/>
  <c r="N22" i="53" s="1"/>
  <c r="L23" i="53"/>
  <c r="N23" i="53" s="1"/>
  <c r="L24" i="53"/>
  <c r="N24" i="53" s="1"/>
  <c r="L11" i="53"/>
  <c r="N11" i="53" s="1"/>
  <c r="L27" i="53"/>
  <c r="N27" i="53" s="1"/>
  <c r="L28" i="53"/>
  <c r="N28" i="53" s="1"/>
  <c r="L30" i="53"/>
  <c r="N30" i="53" s="1"/>
  <c r="L31" i="53"/>
  <c r="N31" i="53" s="1"/>
  <c r="L32" i="53"/>
  <c r="N32" i="53" s="1"/>
  <c r="L33" i="53"/>
  <c r="N33" i="53" s="1"/>
  <c r="L34" i="53"/>
  <c r="N34" i="53" s="1"/>
  <c r="L36" i="53"/>
  <c r="N36" i="53" s="1"/>
  <c r="L38" i="53"/>
  <c r="N38" i="53" s="1"/>
  <c r="L39" i="53"/>
  <c r="N39" i="53" s="1"/>
  <c r="L40" i="53"/>
  <c r="N40" i="53" s="1"/>
  <c r="L41" i="53"/>
  <c r="N41" i="53" s="1"/>
  <c r="L42" i="53"/>
  <c r="N42" i="53" s="1"/>
  <c r="L43" i="53"/>
  <c r="N43" i="53" s="1"/>
  <c r="L44" i="53"/>
  <c r="N44" i="53" s="1"/>
  <c r="L45" i="53"/>
  <c r="N45" i="53" s="1"/>
  <c r="L46" i="53"/>
  <c r="N46" i="53" s="1"/>
  <c r="L47" i="53"/>
  <c r="N47" i="53" s="1"/>
  <c r="L48" i="53"/>
  <c r="N48" i="53" s="1"/>
  <c r="L50" i="53"/>
  <c r="N50" i="53" s="1"/>
  <c r="L51" i="53"/>
  <c r="N51" i="53" s="1"/>
  <c r="L52" i="53"/>
  <c r="N52" i="53" s="1"/>
  <c r="L53" i="53"/>
  <c r="N53" i="53" s="1"/>
  <c r="L54" i="53"/>
  <c r="N54" i="53" s="1"/>
  <c r="L55" i="53"/>
  <c r="N55" i="53" s="1"/>
  <c r="L56" i="53"/>
  <c r="N56" i="53" s="1"/>
  <c r="L57" i="53"/>
  <c r="N57" i="53" s="1"/>
  <c r="M14" i="52"/>
  <c r="O14" i="52" s="1"/>
  <c r="M15" i="52"/>
  <c r="O15" i="52" s="1"/>
  <c r="M16" i="52"/>
  <c r="O16" i="52" s="1"/>
  <c r="M17" i="52"/>
  <c r="O17" i="52" s="1"/>
  <c r="M18" i="52"/>
  <c r="O18" i="52" s="1"/>
  <c r="M19" i="52"/>
  <c r="O19" i="52" s="1"/>
  <c r="M20" i="52"/>
  <c r="O20" i="52" s="1"/>
  <c r="M21" i="52"/>
  <c r="O21" i="52" s="1"/>
  <c r="M22" i="52"/>
  <c r="O22" i="52" s="1"/>
  <c r="M24" i="52"/>
  <c r="O24" i="52" s="1"/>
  <c r="M25" i="52"/>
  <c r="O25" i="52" s="1"/>
  <c r="M26" i="52"/>
  <c r="O26" i="52" s="1"/>
  <c r="M13" i="52"/>
  <c r="O13" i="52" s="1"/>
  <c r="M29" i="52"/>
  <c r="O29" i="52" s="1"/>
  <c r="M30" i="52"/>
  <c r="O30" i="52" s="1"/>
  <c r="M32" i="52"/>
  <c r="O32" i="52" s="1"/>
  <c r="M33" i="52"/>
  <c r="O33" i="52" s="1"/>
  <c r="M34" i="52"/>
  <c r="O34" i="52" s="1"/>
  <c r="M35" i="52"/>
  <c r="O35" i="52" s="1"/>
  <c r="M36" i="52"/>
  <c r="O36" i="52" s="1"/>
  <c r="M38" i="52"/>
  <c r="O38" i="52" s="1"/>
  <c r="M40" i="52"/>
  <c r="O40" i="52" s="1"/>
  <c r="M41" i="52"/>
  <c r="O41" i="52" s="1"/>
  <c r="M42" i="52"/>
  <c r="O42" i="52" s="1"/>
  <c r="M43" i="52"/>
  <c r="O43" i="52" s="1"/>
  <c r="M44" i="52"/>
  <c r="O44" i="52" s="1"/>
  <c r="M45" i="52"/>
  <c r="O45" i="52" s="1"/>
  <c r="M46" i="52"/>
  <c r="O46" i="52" s="1"/>
  <c r="M47" i="52"/>
  <c r="O47" i="52" s="1"/>
  <c r="M48" i="52"/>
  <c r="O48" i="52" s="1"/>
  <c r="M49" i="52"/>
  <c r="O49" i="52" s="1"/>
  <c r="M50" i="52"/>
  <c r="O50" i="52" s="1"/>
  <c r="M52" i="52"/>
  <c r="O52" i="52" s="1"/>
  <c r="M53" i="52"/>
  <c r="O53" i="52" s="1"/>
  <c r="M54" i="52"/>
  <c r="O54" i="52" s="1"/>
  <c r="M55" i="52"/>
  <c r="O55" i="52" s="1"/>
  <c r="M56" i="52"/>
  <c r="O56" i="52" s="1"/>
  <c r="M57" i="52"/>
  <c r="O57" i="52" s="1"/>
  <c r="M58" i="52"/>
  <c r="O58" i="52" s="1"/>
  <c r="M59" i="52"/>
  <c r="O59" i="52" s="1"/>
  <c r="O28" i="52"/>
  <c r="R22" i="49"/>
  <c r="R23" i="49" s="1"/>
  <c r="P22" i="49"/>
  <c r="P23" i="49" s="1"/>
  <c r="C27" i="96"/>
  <c r="B27" i="96"/>
  <c r="S47" i="77"/>
  <c r="Q49" i="77"/>
  <c r="O49" i="77"/>
  <c r="G46" i="77" s="1"/>
  <c r="G49" i="77" s="1"/>
  <c r="M49" i="77"/>
  <c r="K48" i="77"/>
  <c r="R26" i="41"/>
  <c r="R24" i="41"/>
  <c r="P27" i="41"/>
  <c r="N27" i="41"/>
  <c r="R21" i="41"/>
  <c r="R22" i="41"/>
  <c r="R20" i="41"/>
  <c r="Z12" i="41"/>
  <c r="I152" i="87"/>
  <c r="G152" i="87"/>
  <c r="G11" i="87"/>
  <c r="I32" i="5"/>
  <c r="G32" i="5"/>
  <c r="D14" i="96"/>
  <c r="D11" i="96"/>
  <c r="D8" i="96"/>
  <c r="D7" i="96"/>
  <c r="L20" i="36"/>
  <c r="J20" i="36"/>
  <c r="L19" i="36"/>
  <c r="J19" i="36"/>
  <c r="N44" i="34"/>
  <c r="L48" i="34"/>
  <c r="P42" i="34"/>
  <c r="N41" i="34"/>
  <c r="N37" i="34"/>
  <c r="P61" i="90"/>
  <c r="N24" i="90"/>
  <c r="R58" i="89"/>
  <c r="P57" i="89"/>
  <c r="P56" i="89"/>
  <c r="F18" i="84"/>
  <c r="R49" i="89"/>
  <c r="P62" i="88"/>
  <c r="P47" i="88" s="1"/>
  <c r="L62" i="88"/>
  <c r="L47" i="88" s="1"/>
  <c r="J62" i="88"/>
  <c r="J47" i="88" s="1"/>
  <c r="H62" i="88"/>
  <c r="H47" i="88" s="1"/>
  <c r="J41" i="84"/>
  <c r="G42" i="9"/>
  <c r="W33" i="8"/>
  <c r="W34" i="8"/>
  <c r="W35" i="8"/>
  <c r="W36" i="8"/>
  <c r="W38" i="8"/>
  <c r="W32" i="8"/>
  <c r="W30" i="8"/>
  <c r="W29" i="8"/>
  <c r="W18" i="8"/>
  <c r="W19" i="8"/>
  <c r="W20" i="8"/>
  <c r="W21" i="8"/>
  <c r="W23" i="8"/>
  <c r="W24" i="8"/>
  <c r="G36" i="5"/>
  <c r="B12" i="96" s="1"/>
  <c r="G33" i="5"/>
  <c r="B9" i="96" s="1"/>
  <c r="G29" i="5"/>
  <c r="I38" i="5"/>
  <c r="C14" i="96" s="1"/>
  <c r="W8" i="8"/>
  <c r="W6" i="8"/>
  <c r="W9" i="8" s="1"/>
  <c r="D13" i="96"/>
  <c r="D12" i="96"/>
  <c r="D10" i="96"/>
  <c r="D9" i="96"/>
  <c r="D5" i="96"/>
  <c r="J29" i="84"/>
  <c r="J24" i="84"/>
  <c r="J20" i="84"/>
  <c r="N35" i="28"/>
  <c r="N30" i="28"/>
  <c r="N28" i="28"/>
  <c r="N29" i="28"/>
  <c r="N26" i="28"/>
  <c r="N17" i="28"/>
  <c r="N16" i="28"/>
  <c r="J15" i="28"/>
  <c r="J23" i="28" s="1"/>
  <c r="H15" i="28"/>
  <c r="H23" i="28" s="1"/>
  <c r="N11" i="28"/>
  <c r="N13" i="28"/>
  <c r="N14" i="28"/>
  <c r="N10" i="28"/>
  <c r="M35" i="99"/>
  <c r="L35" i="99"/>
  <c r="L37" i="99" s="1"/>
  <c r="K35" i="99"/>
  <c r="J35" i="99"/>
  <c r="J37" i="99" s="1"/>
  <c r="O39" i="24"/>
  <c r="W39" i="24" s="1"/>
  <c r="O42" i="24"/>
  <c r="W42" i="24" s="1"/>
  <c r="O43" i="24"/>
  <c r="W43" i="24" s="1"/>
  <c r="O38" i="24"/>
  <c r="W38" i="24" s="1"/>
  <c r="W31" i="24"/>
  <c r="O32" i="24"/>
  <c r="W32" i="24" s="1"/>
  <c r="O33" i="24"/>
  <c r="W33" i="24" s="1"/>
  <c r="O35" i="24"/>
  <c r="W35" i="24" s="1"/>
  <c r="O36" i="24"/>
  <c r="W36" i="24" s="1"/>
  <c r="M37" i="24"/>
  <c r="M44" i="24" s="1"/>
  <c r="K44" i="24"/>
  <c r="I37" i="24"/>
  <c r="I44" i="24" s="1"/>
  <c r="G37" i="24"/>
  <c r="G44" i="24" s="1"/>
  <c r="O21" i="24"/>
  <c r="W21" i="24" s="1"/>
  <c r="W24" i="24"/>
  <c r="O25" i="24"/>
  <c r="W25" i="24" s="1"/>
  <c r="O27" i="24"/>
  <c r="W27" i="24" s="1"/>
  <c r="O19" i="24"/>
  <c r="W19" i="24" s="1"/>
  <c r="S18" i="24"/>
  <c r="M18" i="24"/>
  <c r="M28" i="24" s="1"/>
  <c r="K28" i="24"/>
  <c r="I18" i="24"/>
  <c r="G18" i="24"/>
  <c r="G28" i="24" s="1"/>
  <c r="E18" i="24"/>
  <c r="E46" i="24" s="1"/>
  <c r="O11" i="24"/>
  <c r="W11" i="24" s="1"/>
  <c r="O13" i="24"/>
  <c r="W13" i="24" s="1"/>
  <c r="O14" i="24"/>
  <c r="W14" i="24" s="1"/>
  <c r="O15" i="24"/>
  <c r="W15" i="24" s="1"/>
  <c r="R23" i="41" l="1"/>
  <c r="S46" i="24"/>
  <c r="S28" i="24"/>
  <c r="S45" i="24" s="1"/>
  <c r="L40" i="28"/>
  <c r="J42" i="84"/>
  <c r="J12" i="84" s="1"/>
  <c r="P45" i="34"/>
  <c r="P48" i="34" s="1"/>
  <c r="I19" i="5" s="1"/>
  <c r="L21" i="36"/>
  <c r="I31" i="5" s="1"/>
  <c r="C7" i="96" s="1"/>
  <c r="J39" i="28"/>
  <c r="H39" i="28"/>
  <c r="W18" i="24"/>
  <c r="B5" i="96"/>
  <c r="M46" i="24"/>
  <c r="W31" i="8"/>
  <c r="W40" i="8" s="1"/>
  <c r="K45" i="24"/>
  <c r="K46" i="24"/>
  <c r="I18" i="5"/>
  <c r="C35" i="96"/>
  <c r="R27" i="41"/>
  <c r="N13" i="41" s="1"/>
  <c r="G46" i="24"/>
  <c r="P58" i="89"/>
  <c r="C13" i="96"/>
  <c r="F40" i="28"/>
  <c r="R50" i="89"/>
  <c r="T50" i="89"/>
  <c r="C8" i="96"/>
  <c r="I36" i="5"/>
  <c r="C12" i="96" s="1"/>
  <c r="I29" i="5"/>
  <c r="N86" i="90"/>
  <c r="U46" i="24"/>
  <c r="U28" i="24"/>
  <c r="U45" i="24" s="1"/>
  <c r="N15" i="28"/>
  <c r="L39" i="28"/>
  <c r="G38" i="5"/>
  <c r="B14" i="96" s="1"/>
  <c r="G45" i="24"/>
  <c r="O37" i="24"/>
  <c r="O44" i="24" s="1"/>
  <c r="M45" i="24"/>
  <c r="W37" i="24"/>
  <c r="W44" i="24" s="1"/>
  <c r="B8" i="96"/>
  <c r="O18" i="24"/>
  <c r="E28" i="24"/>
  <c r="E45" i="24" s="1"/>
  <c r="F39" i="28"/>
  <c r="H40" i="28"/>
  <c r="I46" i="24"/>
  <c r="I28" i="24"/>
  <c r="I45" i="24" s="1"/>
  <c r="J40" i="28"/>
  <c r="G18" i="5"/>
  <c r="I33" i="5"/>
  <c r="C9" i="96" s="1"/>
  <c r="N23" i="28" l="1"/>
  <c r="B24" i="96"/>
  <c r="N91" i="90"/>
  <c r="C5" i="96"/>
  <c r="J18" i="36"/>
  <c r="B13" i="96"/>
  <c r="W28" i="24"/>
  <c r="W45" i="24" s="1"/>
  <c r="W46" i="24"/>
  <c r="O28" i="24"/>
  <c r="O45" i="24" s="1"/>
  <c r="O46" i="24"/>
  <c r="I19" i="4"/>
  <c r="G19" i="4"/>
  <c r="H45" i="82"/>
  <c r="H50" i="82" s="1"/>
  <c r="AF20" i="80"/>
  <c r="AF13" i="80"/>
  <c r="AF23" i="80" s="1"/>
  <c r="AF15" i="80"/>
  <c r="C32" i="96" s="1"/>
  <c r="AF16" i="80"/>
  <c r="C33" i="96" s="1"/>
  <c r="AF17" i="80"/>
  <c r="AF18" i="80"/>
  <c r="AF19" i="80"/>
  <c r="AF22" i="80"/>
  <c r="AF12" i="80"/>
  <c r="R22" i="80"/>
  <c r="R13" i="80"/>
  <c r="B32" i="96"/>
  <c r="R16" i="80"/>
  <c r="B33" i="96" s="1"/>
  <c r="R17" i="80"/>
  <c r="R18" i="80"/>
  <c r="R19" i="80"/>
  <c r="R20" i="80"/>
  <c r="T16" i="79"/>
  <c r="N16" i="79"/>
  <c r="N17" i="79" s="1"/>
  <c r="G9" i="4" s="1"/>
  <c r="G12" i="4" s="1"/>
  <c r="Q28" i="81"/>
  <c r="M28" i="81"/>
  <c r="P13" i="79" s="1"/>
  <c r="P17" i="79" s="1"/>
  <c r="O16" i="81"/>
  <c r="M16" i="81"/>
  <c r="I16" i="81"/>
  <c r="R15" i="79"/>
  <c r="R14" i="79"/>
  <c r="L14" i="79"/>
  <c r="L15" i="79"/>
  <c r="L31" i="91"/>
  <c r="J21" i="36" l="1"/>
  <c r="G31" i="5" s="1"/>
  <c r="B7" i="96" s="1"/>
  <c r="O28" i="81"/>
  <c r="T13" i="79"/>
  <c r="B29" i="96"/>
  <c r="B34" i="96"/>
  <c r="J45" i="82"/>
  <c r="J50" i="82" s="1"/>
  <c r="R13" i="79" l="1"/>
  <c r="T17" i="79"/>
  <c r="I9" i="4" s="1"/>
  <c r="I11" i="4"/>
  <c r="C34" i="96"/>
  <c r="I69" i="81"/>
  <c r="G11" i="4"/>
  <c r="I35" i="5"/>
  <c r="C11" i="96" s="1"/>
  <c r="G35" i="5"/>
  <c r="B11" i="96" l="1"/>
  <c r="F15" i="97"/>
  <c r="I12" i="4"/>
  <c r="L18" i="84"/>
  <c r="N58" i="89"/>
  <c r="H18" i="84" s="1"/>
  <c r="P50" i="89" l="1"/>
  <c r="J18" i="84"/>
  <c r="S24" i="37" l="1"/>
  <c r="S32" i="37" s="1"/>
  <c r="Q20" i="37" s="1"/>
  <c r="Q32" i="37" s="1"/>
  <c r="Q24" i="37"/>
  <c r="H19" i="101" l="1"/>
  <c r="H22" i="101" l="1"/>
  <c r="G34" i="5" s="1"/>
  <c r="B30" i="96"/>
  <c r="I34" i="5"/>
  <c r="B10" i="96" l="1"/>
  <c r="G39" i="5"/>
  <c r="C10" i="96"/>
  <c r="I39" i="5"/>
  <c r="R39" i="89"/>
  <c r="R10" i="89" s="1"/>
  <c r="R24" i="89" s="1"/>
  <c r="T39" i="89"/>
  <c r="T10" i="89" s="1"/>
  <c r="P39" i="89"/>
  <c r="P10" i="89" s="1"/>
  <c r="P24" i="89" s="1"/>
  <c r="N39" i="89"/>
  <c r="N10" i="89" s="1"/>
  <c r="N24" i="89" s="1"/>
  <c r="F59" i="88"/>
  <c r="N59" i="88" s="1"/>
  <c r="R59" i="88" s="1"/>
  <c r="F58" i="88"/>
  <c r="F62" i="88" l="1"/>
  <c r="F47" i="88" s="1"/>
  <c r="N58" i="88"/>
  <c r="G35" i="99"/>
  <c r="N62" i="88" l="1"/>
  <c r="N47" i="88" s="1"/>
  <c r="R58" i="88"/>
  <c r="R62" i="88" s="1"/>
  <c r="R47" i="88" s="1"/>
  <c r="Q12" i="81" l="1"/>
  <c r="Q13" i="81"/>
  <c r="E80" i="81"/>
  <c r="G80" i="81"/>
  <c r="I80" i="81"/>
  <c r="K80" i="81"/>
  <c r="M80" i="81"/>
  <c r="Q16" i="81" l="1"/>
  <c r="W41" i="8" l="1"/>
  <c r="G69" i="81"/>
  <c r="K69" i="81" s="1"/>
  <c r="M69" i="81" s="1"/>
  <c r="S46" i="77"/>
  <c r="I22" i="87"/>
  <c r="G22" i="87"/>
  <c r="I11" i="87"/>
  <c r="N43" i="34"/>
  <c r="N38" i="34"/>
  <c r="T24" i="90"/>
  <c r="R24" i="90"/>
  <c r="P24" i="90"/>
  <c r="P49" i="88"/>
  <c r="L49" i="88"/>
  <c r="J49" i="88"/>
  <c r="H49" i="88"/>
  <c r="B21" i="96" s="1"/>
  <c r="P19" i="88"/>
  <c r="T19" i="88"/>
  <c r="J25" i="84"/>
  <c r="T21" i="88" l="1"/>
  <c r="L13" i="84" s="1"/>
  <c r="C19" i="96"/>
  <c r="B35" i="96"/>
  <c r="B36" i="96"/>
  <c r="B37" i="96"/>
  <c r="G114" i="87"/>
  <c r="G119" i="87" s="1"/>
  <c r="N47" i="90"/>
  <c r="N52" i="90" s="1"/>
  <c r="S48" i="77"/>
  <c r="S49" i="77" s="1"/>
  <c r="B31" i="96" l="1"/>
  <c r="B23" i="96"/>
  <c r="L23" i="84"/>
  <c r="H23" i="84"/>
  <c r="H27" i="84" s="1"/>
  <c r="F23" i="84"/>
  <c r="J21" i="84"/>
  <c r="L21" i="84"/>
  <c r="H13" i="84"/>
  <c r="H12" i="84"/>
  <c r="H16" i="84" l="1"/>
  <c r="C22" i="96"/>
  <c r="H30" i="84"/>
  <c r="H31" i="84" s="1"/>
  <c r="P62" i="90" l="1"/>
  <c r="P63" i="90" s="1"/>
  <c r="J19" i="88"/>
  <c r="J23" i="84" l="1"/>
  <c r="N117" i="90"/>
  <c r="N104" i="90" s="1"/>
  <c r="N105" i="90"/>
  <c r="N139" i="90"/>
  <c r="G14" i="5" s="1"/>
  <c r="B25" i="96"/>
  <c r="R117" i="90"/>
  <c r="R104" i="90" s="1"/>
  <c r="R105" i="90"/>
  <c r="G12" i="5" l="1"/>
  <c r="I12" i="5"/>
  <c r="I14" i="5"/>
  <c r="I49" i="5" l="1"/>
  <c r="G49" i="5"/>
  <c r="I58" i="5"/>
  <c r="G58" i="5"/>
  <c r="I56" i="5"/>
  <c r="G56" i="5"/>
  <c r="X13" i="41" l="1"/>
  <c r="P13" i="41"/>
  <c r="C39" i="96" l="1"/>
  <c r="I50" i="5"/>
  <c r="K54" i="77" l="1"/>
  <c r="K58" i="77" s="1"/>
  <c r="K60" i="77" s="1"/>
  <c r="I55" i="5"/>
  <c r="I46" i="5"/>
  <c r="G46" i="5"/>
  <c r="Z10" i="41" l="1"/>
  <c r="Z13" i="41" s="1"/>
  <c r="V13" i="41"/>
  <c r="R10" i="41"/>
  <c r="R13" i="41" s="1"/>
  <c r="B38" i="96" s="1"/>
  <c r="B41" i="96"/>
  <c r="G55" i="5" l="1"/>
  <c r="B39" i="96"/>
  <c r="I57" i="5"/>
  <c r="G57" i="5"/>
  <c r="I10" i="87"/>
  <c r="G10" i="87"/>
  <c r="G41" i="5" l="1"/>
  <c r="L9" i="35"/>
  <c r="L13" i="35" s="1"/>
  <c r="N9" i="35"/>
  <c r="N13" i="35" s="1"/>
  <c r="N47" i="34"/>
  <c r="N39" i="34"/>
  <c r="N40" i="34"/>
  <c r="L19" i="84"/>
  <c r="L27" i="84" s="1"/>
  <c r="L30" i="84" s="1"/>
  <c r="F19" i="84"/>
  <c r="L19" i="88"/>
  <c r="H19" i="88"/>
  <c r="B20" i="96" s="1"/>
  <c r="N42" i="34" l="1"/>
  <c r="N45" i="34" s="1"/>
  <c r="N48" i="34"/>
  <c r="G19" i="5" s="1"/>
  <c r="B28" i="96"/>
  <c r="J19" i="84"/>
  <c r="I41" i="5"/>
  <c r="L12" i="84" l="1"/>
  <c r="F12" i="84"/>
  <c r="N27" i="28"/>
  <c r="N31" i="28" s="1"/>
  <c r="N38" i="28" l="1"/>
  <c r="N39" i="28" s="1"/>
  <c r="N40" i="28"/>
  <c r="B26" i="96"/>
  <c r="G11" i="5" l="1"/>
  <c r="C26" i="96"/>
  <c r="H31" i="83"/>
  <c r="H36" i="83" s="1"/>
  <c r="G14" i="4" l="1"/>
  <c r="G16" i="4" s="1"/>
  <c r="G20" i="4" s="1"/>
  <c r="G22" i="4" s="1"/>
  <c r="I11" i="5"/>
  <c r="K62" i="5" l="1"/>
  <c r="F10" i="97" l="1"/>
  <c r="F20" i="97" s="1"/>
  <c r="B4" i="96"/>
  <c r="I8" i="54"/>
  <c r="I9" i="54" l="1"/>
  <c r="I28" i="54" s="1"/>
  <c r="E9" i="9" s="1"/>
  <c r="E11" i="9" s="1"/>
  <c r="E43" i="9" s="1"/>
  <c r="E46" i="9" s="1"/>
  <c r="K63" i="5"/>
  <c r="D3" i="96" s="1"/>
  <c r="A28" i="59"/>
  <c r="Q119" i="87" l="1"/>
  <c r="O114" i="87" s="1"/>
  <c r="O119" i="87" s="1"/>
  <c r="Q113" i="87"/>
  <c r="O113" i="87"/>
  <c r="I23" i="87" l="1"/>
  <c r="G23" i="87" l="1"/>
  <c r="J31" i="83"/>
  <c r="J36" i="83" s="1"/>
  <c r="I14" i="4" l="1"/>
  <c r="B31" i="28"/>
  <c r="B23" i="28"/>
  <c r="B15" i="28"/>
  <c r="B10" i="28"/>
  <c r="I16" i="4" l="1"/>
  <c r="I20" i="4" s="1"/>
  <c r="I22" i="4" s="1"/>
  <c r="K8" i="54" l="1"/>
  <c r="K9" i="54" s="1"/>
  <c r="H10" i="97"/>
  <c r="H20" i="97" s="1"/>
  <c r="C4" i="96"/>
  <c r="T24" i="89"/>
  <c r="K28" i="54" l="1"/>
  <c r="G9" i="9" s="1"/>
  <c r="G11" i="9" s="1"/>
  <c r="G43" i="9" s="1"/>
  <c r="G46" i="9" s="1"/>
  <c r="F14" i="84"/>
  <c r="J14" i="84" s="1"/>
  <c r="L16" i="84"/>
  <c r="L31" i="84" s="1"/>
  <c r="B37" i="24"/>
  <c r="B28" i="24"/>
  <c r="K47" i="77" l="1"/>
  <c r="O21" i="49"/>
  <c r="O23" i="49" s="1"/>
  <c r="E46" i="77" l="1"/>
  <c r="I46" i="77"/>
  <c r="I49" i="77" s="1"/>
  <c r="E49" i="77" l="1"/>
  <c r="K46" i="77"/>
  <c r="K49" i="77" l="1"/>
  <c r="B40" i="96"/>
  <c r="G50" i="5" l="1"/>
  <c r="F22" i="84"/>
  <c r="F27" i="84" s="1"/>
  <c r="F30" i="84" s="1"/>
  <c r="J22" i="84" l="1"/>
  <c r="J27" i="84" s="1"/>
  <c r="J30" i="84" s="1"/>
  <c r="A2" i="88"/>
  <c r="F13" i="88"/>
  <c r="F14" i="88"/>
  <c r="R14" i="88" s="1"/>
  <c r="F15" i="88"/>
  <c r="N15" i="88" s="1"/>
  <c r="R15" i="88" s="1"/>
  <c r="F16" i="88"/>
  <c r="N16" i="88" s="1"/>
  <c r="R16" i="88" s="1"/>
  <c r="F43" i="88"/>
  <c r="F44" i="88"/>
  <c r="N44" i="88" s="1"/>
  <c r="R44" i="88" s="1"/>
  <c r="F45" i="88"/>
  <c r="N45" i="88" s="1"/>
  <c r="R45" i="88" s="1"/>
  <c r="F46" i="88"/>
  <c r="N46" i="88" s="1"/>
  <c r="R46" i="88" s="1"/>
  <c r="F48" i="88"/>
  <c r="N48" i="88" s="1"/>
  <c r="R48" i="88" s="1"/>
  <c r="F19" i="88" l="1"/>
  <c r="N13" i="88"/>
  <c r="F49" i="88"/>
  <c r="N43" i="88"/>
  <c r="R43" i="88" s="1"/>
  <c r="R49" i="88" s="1"/>
  <c r="R51" i="88" s="1"/>
  <c r="G51" i="87"/>
  <c r="G12" i="87"/>
  <c r="I12" i="87"/>
  <c r="G20" i="87"/>
  <c r="I20" i="87"/>
  <c r="H24" i="87"/>
  <c r="H25" i="87"/>
  <c r="I51" i="87"/>
  <c r="G21" i="87"/>
  <c r="I21" i="87"/>
  <c r="G24" i="87"/>
  <c r="I24" i="87"/>
  <c r="G25" i="87"/>
  <c r="I25" i="87"/>
  <c r="G150" i="87"/>
  <c r="G151" i="87"/>
  <c r="I151" i="87"/>
  <c r="I154" i="87" s="1"/>
  <c r="R13" i="88" l="1"/>
  <c r="N19" i="88"/>
  <c r="F13" i="84" s="1"/>
  <c r="F16" i="84" s="1"/>
  <c r="F31" i="84" s="1"/>
  <c r="I32" i="87"/>
  <c r="G32" i="87"/>
  <c r="G154" i="87"/>
  <c r="G45" i="5" s="1"/>
  <c r="G51" i="5" s="1"/>
  <c r="I14" i="87"/>
  <c r="R19" i="88"/>
  <c r="R21" i="88" s="1"/>
  <c r="G14" i="87"/>
  <c r="N49" i="88"/>
  <c r="I45" i="5"/>
  <c r="I51" i="5" s="1"/>
  <c r="I105" i="87"/>
  <c r="I126" i="87" s="1"/>
  <c r="I135" i="87" s="1"/>
  <c r="I149" i="87" s="1"/>
  <c r="G105" i="87"/>
  <c r="G126" i="87" s="1"/>
  <c r="G135" i="87" s="1"/>
  <c r="G149" i="87" s="1"/>
  <c r="J13" i="84" l="1"/>
  <c r="J16" i="84" s="1"/>
  <c r="J31" i="84" s="1"/>
  <c r="I33" i="87"/>
  <c r="I54" i="5" s="1"/>
  <c r="I59" i="5" s="1"/>
  <c r="I61" i="5" s="1"/>
  <c r="G33" i="87"/>
  <c r="B19" i="96"/>
  <c r="I62" i="5" l="1"/>
  <c r="I63" i="5" s="1"/>
  <c r="G54" i="5"/>
  <c r="G59" i="5" s="1"/>
  <c r="G61" i="5" s="1"/>
  <c r="G62" i="5" s="1"/>
  <c r="G63" i="5" s="1"/>
  <c r="I21" i="5" l="1"/>
  <c r="C16" i="96" s="1"/>
  <c r="G21" i="5"/>
  <c r="B16" i="96" s="1"/>
  <c r="I20" i="5"/>
  <c r="I22" i="5" l="1"/>
  <c r="I24" i="5" s="1"/>
  <c r="G20" i="5" l="1"/>
  <c r="G22" i="5" s="1"/>
  <c r="G24" i="5" s="1"/>
  <c r="B18" i="24" l="1"/>
  <c r="B10" i="24"/>
  <c r="Q46" i="24" l="1"/>
  <c r="Q28" i="24"/>
  <c r="Q45" i="24" s="1"/>
  <c r="G10" i="5"/>
  <c r="G15" i="5" s="1"/>
  <c r="G25" i="5" s="1"/>
  <c r="I10" i="5"/>
  <c r="I15" i="5" s="1"/>
  <c r="I25" i="5" s="1"/>
  <c r="C3" i="96" l="1"/>
  <c r="B3" i="96"/>
</calcChain>
</file>

<file path=xl/sharedStrings.xml><?xml version="1.0" encoding="utf-8"?>
<sst xmlns="http://schemas.openxmlformats.org/spreadsheetml/2006/main" count="3823" uniqueCount="1704">
  <si>
    <t>با احترام</t>
  </si>
  <si>
    <t>صورت وضعیت مالی</t>
  </si>
  <si>
    <t>شماره صفحه</t>
  </si>
  <si>
    <t>....................................</t>
  </si>
  <si>
    <t>سال 1397</t>
  </si>
  <si>
    <t>(تجدید ارائه شده)</t>
  </si>
  <si>
    <t>يادداشت</t>
  </si>
  <si>
    <t>ميليون ريال</t>
  </si>
  <si>
    <t xml:space="preserve">هزينه هاي فروش ، اداري و عمومي </t>
  </si>
  <si>
    <t xml:space="preserve">هزينه هاي مالي </t>
  </si>
  <si>
    <t xml:space="preserve">ساير درآمدها و هزينه هاي غيرعملياتي </t>
  </si>
  <si>
    <t>دارايي ها</t>
  </si>
  <si>
    <t>1397/12/29</t>
  </si>
  <si>
    <t xml:space="preserve">دارایی هاي جاري : </t>
  </si>
  <si>
    <t>جمع دارایی هاي غير جاري</t>
  </si>
  <si>
    <t>1398/12/29</t>
  </si>
  <si>
    <t>1397/01/01</t>
  </si>
  <si>
    <t>موجودی نقد</t>
  </si>
  <si>
    <t>حقوق مالکانه</t>
  </si>
  <si>
    <t>جمع حقوق مالکانه</t>
  </si>
  <si>
    <t>بدهی ها</t>
  </si>
  <si>
    <t>بدهی های جاری</t>
  </si>
  <si>
    <t>سرمایه</t>
  </si>
  <si>
    <t>اندوخته قانونی</t>
  </si>
  <si>
    <t>سایر اندوخته ها</t>
  </si>
  <si>
    <t>جمع کل</t>
  </si>
  <si>
    <t>میلیون ریال</t>
  </si>
  <si>
    <t>سال 1398</t>
  </si>
  <si>
    <t>نقد حاصل از عملیات</t>
  </si>
  <si>
    <t>جریان خالص ورود (خروج) نقد حاصل از فعالیت های عملیاتی</t>
  </si>
  <si>
    <t>پرداخت های نقدی بابت مالیات بر درآمد</t>
  </si>
  <si>
    <t>پرداخت های نقدی برای خرید دارایی های نامشهود</t>
  </si>
  <si>
    <t>پرداخت های نقدی برای تحصیل سرمایه گذاری های کوتاه مدت</t>
  </si>
  <si>
    <t>جریان خالص ورود (خروج) نقد حاصل از فعالیت های سرمایه گذاری</t>
  </si>
  <si>
    <t>جریان خالص ورود (خروج) نقد حاصل از فعالیت های تامین مالی</t>
  </si>
  <si>
    <t>خالص افزایش (کاهش) در موجودی نقد</t>
  </si>
  <si>
    <t>مانده موجودی نقد در ابتدای سال</t>
  </si>
  <si>
    <t>مانده موجودی نقد در پایان سال</t>
  </si>
  <si>
    <t>شرح</t>
  </si>
  <si>
    <t>مقدار</t>
  </si>
  <si>
    <t>مبلغ</t>
  </si>
  <si>
    <t>درآمد عملیاتی</t>
  </si>
  <si>
    <t>بهای تمام شده</t>
  </si>
  <si>
    <t>جمع</t>
  </si>
  <si>
    <t>..................</t>
  </si>
  <si>
    <t>............................</t>
  </si>
  <si>
    <t>9-</t>
  </si>
  <si>
    <t>11-</t>
  </si>
  <si>
    <t>سایر هزینه ها</t>
  </si>
  <si>
    <t>هزینه های مالی</t>
  </si>
  <si>
    <t>سود (زیان) ناشی از فروش دارایی های ثابت مشهود</t>
  </si>
  <si>
    <t>سود (زیان) ناشی از فروش دارایی های نامشهود</t>
  </si>
  <si>
    <t>16-</t>
  </si>
  <si>
    <t>زمین</t>
  </si>
  <si>
    <t>ساختمان</t>
  </si>
  <si>
    <t>تاسیسات</t>
  </si>
  <si>
    <t>ماشین آلات و تجهیزات</t>
  </si>
  <si>
    <t>وسایل نقلیه</t>
  </si>
  <si>
    <t>اثاثه و منصوبات</t>
  </si>
  <si>
    <t>دارایی های در جریان تکمیل</t>
  </si>
  <si>
    <t>واگذار شده</t>
  </si>
  <si>
    <t>سایر نقل و انتقالات و تغییرات</t>
  </si>
  <si>
    <t>تاثیر پروژه بر عملیات</t>
  </si>
  <si>
    <t>برآورد تاریخ بهره برداری</t>
  </si>
  <si>
    <t>مانده پایان سال</t>
  </si>
  <si>
    <t>مبالغ دفتری</t>
  </si>
  <si>
    <t>توضیحات</t>
  </si>
  <si>
    <t>18-</t>
  </si>
  <si>
    <t>حق امتیاز خدمات عمومی</t>
  </si>
  <si>
    <t>دانش فنی</t>
  </si>
  <si>
    <t>نرم افزار رایانه ای</t>
  </si>
  <si>
    <t>19-</t>
  </si>
  <si>
    <t>درصد</t>
  </si>
  <si>
    <t>مانده در ابتدای سال</t>
  </si>
  <si>
    <t>مانده در پایان سال</t>
  </si>
  <si>
    <t>خالص</t>
  </si>
  <si>
    <t>گردش حساب کاهش ارزش دریافتنی ها به شرح ذیل است:</t>
  </si>
  <si>
    <t>زیان های کاهش ارزش دریافتنی ها</t>
  </si>
  <si>
    <t>حذف شده طی سال به عنوان غیر قابل وصول</t>
  </si>
  <si>
    <t>بازیافت شده طی سال</t>
  </si>
  <si>
    <t>برگشت زیان های کاهش ارزش</t>
  </si>
  <si>
    <t>سایر دارایی ها</t>
  </si>
  <si>
    <t>سپرده نزد صندوق دادگستری</t>
  </si>
  <si>
    <t>.............</t>
  </si>
  <si>
    <t>موجودي مواد و كالا</t>
  </si>
  <si>
    <t>نقد در راه</t>
  </si>
  <si>
    <t>تجاري:</t>
  </si>
  <si>
    <t>ساير</t>
  </si>
  <si>
    <t>سود و كارمزد سال هاي آتي</t>
  </si>
  <si>
    <t>به تفكيك نرخ سود و كارمزد:</t>
  </si>
  <si>
    <t>بيش از 25 درصد</t>
  </si>
  <si>
    <t>20 تا 25 درصد</t>
  </si>
  <si>
    <t>15 تا 20 درصد</t>
  </si>
  <si>
    <t>10 تا 15 درصد</t>
  </si>
  <si>
    <t>1 تا 10 درصد</t>
  </si>
  <si>
    <t>به تفكيك زمان بندي پرداخت:</t>
  </si>
  <si>
    <t>به تفكيك نوع وثيقه:</t>
  </si>
  <si>
    <t>چك و سفته</t>
  </si>
  <si>
    <t>تسهيلات بدون وثيقه</t>
  </si>
  <si>
    <t>زمين، ساختمان و ماشين آلات</t>
  </si>
  <si>
    <t>درآمدهاي عملياتي</t>
  </si>
  <si>
    <t>بهاي تمام شده درآمدهاي عملياتي</t>
  </si>
  <si>
    <t>ساير درآمدها</t>
  </si>
  <si>
    <t>ساير هزينه ها</t>
  </si>
  <si>
    <t>جمع بدهی های غیر جاری</t>
  </si>
  <si>
    <t xml:space="preserve">    دارایی هاي ثابت مشهود </t>
  </si>
  <si>
    <t xml:space="preserve">    دارایی هاي نامشهود</t>
  </si>
  <si>
    <t xml:space="preserve">    ساير دارايي ها</t>
  </si>
  <si>
    <t xml:space="preserve">    پيش پرداخت ها </t>
  </si>
  <si>
    <t xml:space="preserve">    موجودي مواد و كالا </t>
  </si>
  <si>
    <t xml:space="preserve">    دریافتنی هاي تجاری و ساير دريافتني ها</t>
  </si>
  <si>
    <t xml:space="preserve">    موجودی نقد</t>
  </si>
  <si>
    <t xml:space="preserve">    سرمايه </t>
  </si>
  <si>
    <t xml:space="preserve">    پرداختنی های تجاری و سایر پرداختنی ها</t>
  </si>
  <si>
    <t xml:space="preserve">    مالیات پرداختنی</t>
  </si>
  <si>
    <t xml:space="preserve">    سود سهام پرداختنی</t>
  </si>
  <si>
    <t xml:space="preserve">    تسهیلات مالی</t>
  </si>
  <si>
    <t xml:space="preserve">    پیش دریافت ها</t>
  </si>
  <si>
    <t>سال مالی</t>
  </si>
  <si>
    <t>مانده ابتدای سال</t>
  </si>
  <si>
    <t>صورت سود و زیان :</t>
  </si>
  <si>
    <t>صورت وضعیت مالی :</t>
  </si>
  <si>
    <t>تجدید طبقه بندی</t>
  </si>
  <si>
    <t>تغییر در رویه های حسابداری</t>
  </si>
  <si>
    <t>تعدیلات</t>
  </si>
  <si>
    <t>طبق صورت های مالی</t>
  </si>
  <si>
    <t xml:space="preserve">کاهش (افزایش) پیش پرداخت های عملیاتی </t>
  </si>
  <si>
    <t>استهلاک دارایی های غیر جاری</t>
  </si>
  <si>
    <t>خالص افزایش در ذخیره مزایای پایان خدمات کارکنان</t>
  </si>
  <si>
    <t>هزینه مالیات بر درآمد</t>
  </si>
  <si>
    <t>خالص بدهی</t>
  </si>
  <si>
    <t>جمع بدهی</t>
  </si>
  <si>
    <t>نسبت اهرمی در پایان سال به شرح زیر است :</t>
  </si>
  <si>
    <t>سایر اشخاص وابسته</t>
  </si>
  <si>
    <t>مشمول ماده 129</t>
  </si>
  <si>
    <t>نام شخص وابسته</t>
  </si>
  <si>
    <t>طلب</t>
  </si>
  <si>
    <t>-3-1</t>
  </si>
  <si>
    <t>-2-1</t>
  </si>
  <si>
    <t xml:space="preserve">فعالیت اصلی </t>
  </si>
  <si>
    <t>-1-2</t>
  </si>
  <si>
    <t xml:space="preserve">تاریخچه </t>
  </si>
  <si>
    <t>-1-1</t>
  </si>
  <si>
    <t xml:space="preserve">تاریخچه وفعالیت </t>
  </si>
  <si>
    <t>-3-2-2</t>
  </si>
  <si>
    <t>-3-2-1</t>
  </si>
  <si>
    <t xml:space="preserve">درآمد عملیاتی </t>
  </si>
  <si>
    <t>-3-2</t>
  </si>
  <si>
    <t>-3-6-2</t>
  </si>
  <si>
    <t>-3-6-1</t>
  </si>
  <si>
    <t>-3-6</t>
  </si>
  <si>
    <t xml:space="preserve">مخارج تامین مالی </t>
  </si>
  <si>
    <t>-3-5</t>
  </si>
  <si>
    <t>-3-7-1</t>
  </si>
  <si>
    <t>-3-7</t>
  </si>
  <si>
    <t xml:space="preserve">روش استهلاک </t>
  </si>
  <si>
    <t xml:space="preserve">نرخ استهلاک </t>
  </si>
  <si>
    <t xml:space="preserve">نوع دارایی </t>
  </si>
  <si>
    <t xml:space="preserve">نرم افزار های رایانه ای </t>
  </si>
  <si>
    <t xml:space="preserve">دانش فنی </t>
  </si>
  <si>
    <t xml:space="preserve">موجودی مواد وکالا </t>
  </si>
  <si>
    <t>يادداشتهاي توضيحي ، بخش جدایی ناپذیر صورت هاي مالي است .</t>
  </si>
  <si>
    <t>يادداشتهاي توضيحي صورت هاي مالي</t>
  </si>
  <si>
    <t>-1</t>
  </si>
  <si>
    <t>صورت جريان هاي نقدي</t>
  </si>
  <si>
    <t>9</t>
  </si>
  <si>
    <t>جریان های نقدی حاصل از فعالیت های سرمایه گذاری :</t>
  </si>
  <si>
    <t>شرکت نمونه (سهامی عام)</t>
  </si>
  <si>
    <t>بدون سود و كارمزد</t>
  </si>
  <si>
    <t>1396/12/29</t>
  </si>
  <si>
    <t>مخارج تامین مالی در دوره وقوع به عنوان هزینه شناسایی می شود، به استثنای مخارجی که مستقیما قابل انتساب به تحصیل  «دارایی های واجد شرایط» است.</t>
  </si>
  <si>
    <t xml:space="preserve">دارایی های ثابت مشهود </t>
  </si>
  <si>
    <t xml:space="preserve">دارایی هاي نامشهود </t>
  </si>
  <si>
    <t xml:space="preserve">استهلاک دارایی های نامشهود با عمر مفید معین، با توجه به الگوی مصرف منافع اقتصادی آتی مورد انتظار مربوط و بر اساس نرخ ها و روش های زیر محاسبه می شود : </t>
  </si>
  <si>
    <t xml:space="preserve">افزایش (کاهش) پیش دریافت های عملیاتی </t>
  </si>
  <si>
    <t>1 طبق بند 39 استاندارد حسابداري 1، در صورتي كه شركت(1) يك رويه حسابداري جديد را با تسري به گذشته بكار گيرد،‌(2) اقلامي از صورت هاي مالي را با تسري به گذشته تجديد ارائه نمايد يا(3) اقلامي در صورت هاي مالي را تجديد طبقه بندي كند و اين موارد اثر با اهميتي بر اطلاعات مندرج در صورت وضعيت مالي در ابتداي دوره قبل داشته باشد، بايد صورت وضعيت مالي به تاريخ ابتداي دوره قبل نيز ارائه گردد.</t>
  </si>
  <si>
    <t xml:space="preserve">صورت سود و زيان </t>
  </si>
  <si>
    <t>سال مالي منتهی به 29 اسفند 1398</t>
  </si>
  <si>
    <t>-3-4</t>
  </si>
  <si>
    <t>-3-5-1</t>
  </si>
  <si>
    <t>-3-5-2</t>
  </si>
  <si>
    <t>17-</t>
  </si>
  <si>
    <t>مستقیم</t>
  </si>
  <si>
    <t>روشنايي معابر</t>
  </si>
  <si>
    <t xml:space="preserve">آزاد </t>
  </si>
  <si>
    <t xml:space="preserve">صنعت و معدن </t>
  </si>
  <si>
    <t>كشاورزي</t>
  </si>
  <si>
    <t xml:space="preserve">عمومي </t>
  </si>
  <si>
    <t xml:space="preserve">خانگي </t>
  </si>
  <si>
    <t>ریال</t>
  </si>
  <si>
    <t xml:space="preserve">ميليون 
كيلووات ساعت </t>
  </si>
  <si>
    <t>ميليون ریال</t>
  </si>
  <si>
    <t>میلیون کیلووات ساعت</t>
  </si>
  <si>
    <t>عوارض برق</t>
  </si>
  <si>
    <t xml:space="preserve">يادداشت </t>
  </si>
  <si>
    <t>یادداشت</t>
  </si>
  <si>
    <t xml:space="preserve">يادداشت هاي توضيحي صورت هاي مالي </t>
  </si>
  <si>
    <t>بهای تمام شده در آمد عملیاتی</t>
  </si>
  <si>
    <t>4-2-</t>
  </si>
  <si>
    <t xml:space="preserve">ميليون ريال </t>
  </si>
  <si>
    <t xml:space="preserve">مبلغ </t>
  </si>
  <si>
    <t xml:space="preserve">نکته: در صورت وجود تغییرات در نوع تعرفه مشترکین، کاهش یا افزایش حاصل از تغییرات در ستون تعدیلات وارد گردد و نهایتاً جمع مانده ستون تعدیلات می بایست صفر باشد. </t>
  </si>
  <si>
    <t xml:space="preserve">تجاري </t>
  </si>
  <si>
    <t xml:space="preserve">كشاورزي </t>
  </si>
  <si>
    <t xml:space="preserve">كاهش </t>
  </si>
  <si>
    <t xml:space="preserve">افزايش </t>
  </si>
  <si>
    <t xml:space="preserve"> تعداد مشتركین براساس انواع تعرفه به شرح زیر است:</t>
  </si>
  <si>
    <t>حقوق و دستمزد بهای تمام شده</t>
  </si>
  <si>
    <t>سرشكن به دارايي هاي در جريان تكميل</t>
  </si>
  <si>
    <t xml:space="preserve">انتقال به فروش، اداری و عمومي </t>
  </si>
  <si>
    <t>كسر مي شود:</t>
  </si>
  <si>
    <t>جمع  کل حقوق و دستمزد</t>
  </si>
  <si>
    <t xml:space="preserve">ماموريت </t>
  </si>
  <si>
    <t>اضافه كار</t>
  </si>
  <si>
    <t>خوارو بار</t>
  </si>
  <si>
    <t>مسكن</t>
  </si>
  <si>
    <t>بيمه سهم كارفرما</t>
  </si>
  <si>
    <t>5-3-</t>
  </si>
  <si>
    <t>5-4-</t>
  </si>
  <si>
    <t xml:space="preserve">ساير </t>
  </si>
  <si>
    <t xml:space="preserve">مديريت مصرف </t>
  </si>
  <si>
    <t xml:space="preserve">بيمه اموال </t>
  </si>
  <si>
    <t xml:space="preserve">تعمير و نگهداري </t>
  </si>
  <si>
    <t xml:space="preserve">آموزش </t>
  </si>
  <si>
    <t xml:space="preserve">آب ، برق ، گاز و تلفن </t>
  </si>
  <si>
    <t xml:space="preserve">حسابرسي </t>
  </si>
  <si>
    <t xml:space="preserve">مواد و ملزومات مصرفي </t>
  </si>
  <si>
    <t>ساير خدمات قراردادي</t>
  </si>
  <si>
    <t xml:space="preserve">هزينه هاي فروش، اداري و عمومي </t>
  </si>
  <si>
    <t>اسناد خزانه اسلامی</t>
  </si>
  <si>
    <t xml:space="preserve">مشتركين- واگذاری انشعاب </t>
  </si>
  <si>
    <t xml:space="preserve">خالص </t>
  </si>
  <si>
    <t xml:space="preserve">مانده </t>
  </si>
  <si>
    <t xml:space="preserve">كسر مي‎شود: </t>
  </si>
  <si>
    <t>شهرداری ها</t>
  </si>
  <si>
    <t>شرکت های خصوصی</t>
  </si>
  <si>
    <t>كاركنان</t>
  </si>
  <si>
    <t xml:space="preserve">سپرده‎ها </t>
  </si>
  <si>
    <t xml:space="preserve">اسناد دريافتني </t>
  </si>
  <si>
    <t xml:space="preserve">مشتركين </t>
  </si>
  <si>
    <t xml:space="preserve">اسناد دريافتني  </t>
  </si>
  <si>
    <t>دريافتني هاي كوتاه مدت</t>
  </si>
  <si>
    <t xml:space="preserve">پيش‌پرداخت ها </t>
  </si>
  <si>
    <t xml:space="preserve">سوخت </t>
  </si>
  <si>
    <t>كالاي در راه</t>
  </si>
  <si>
    <t>کسر می شود :</t>
  </si>
  <si>
    <t>کاهش ارزش</t>
  </si>
  <si>
    <t>یاداشت</t>
  </si>
  <si>
    <t xml:space="preserve">نام بانک </t>
  </si>
  <si>
    <t xml:space="preserve">شماره حساب  </t>
  </si>
  <si>
    <t xml:space="preserve">نام شعبه </t>
  </si>
  <si>
    <t xml:space="preserve">سرمايه </t>
  </si>
  <si>
    <t>اسناد پرداختني</t>
  </si>
  <si>
    <t>..............................</t>
  </si>
  <si>
    <t>اسناد پرداختني تجاري به شرح زیر است:</t>
  </si>
  <si>
    <t>هزینه‌های پرداختنی</t>
  </si>
  <si>
    <t>سپرده هاي پرداختني (حسن انجام كار و...)</t>
  </si>
  <si>
    <t xml:space="preserve">اسناد پرداختني </t>
  </si>
  <si>
    <t>تجاری:</t>
  </si>
  <si>
    <t>سایر مشترکین</t>
  </si>
  <si>
    <t>شرکت های تابعه و وابسته به وزارت نیرو</t>
  </si>
  <si>
    <t>نیروی انتظامی</t>
  </si>
  <si>
    <t>سپاه</t>
  </si>
  <si>
    <t>ارتش</t>
  </si>
  <si>
    <t>به تفکیک مشترکین:</t>
  </si>
  <si>
    <t>آزاد</t>
  </si>
  <si>
    <t>تجاري</t>
  </si>
  <si>
    <t>صنعت و معدن</t>
  </si>
  <si>
    <t>عمومي</t>
  </si>
  <si>
    <t>خانگي</t>
  </si>
  <si>
    <t>به تفکیک تعرفه:</t>
  </si>
  <si>
    <t>سایر شرکت های وابسته به وزارت نیرو:</t>
  </si>
  <si>
    <t>سازمان ساتبا</t>
  </si>
  <si>
    <t xml:space="preserve">شرکت مادر تخصصی تولید نیروی برق حرارتی </t>
  </si>
  <si>
    <t xml:space="preserve">تعميرات نيروگاهي ايران </t>
  </si>
  <si>
    <t>شركت های مدیریت توليد برق:</t>
  </si>
  <si>
    <t>شركت های توليد نيروي برق:</t>
  </si>
  <si>
    <t xml:space="preserve">شرکت مدیریت شبکه برق </t>
  </si>
  <si>
    <t>سایر شرکت ها:</t>
  </si>
  <si>
    <t>شرکت های توزیع نیروی برق:</t>
  </si>
  <si>
    <t>شرکت های برق منطقه ای:</t>
  </si>
  <si>
    <t>شركت توانير</t>
  </si>
  <si>
    <t xml:space="preserve">جمع </t>
  </si>
  <si>
    <t xml:space="preserve">طلب </t>
  </si>
  <si>
    <t xml:space="preserve">بدهي </t>
  </si>
  <si>
    <t>وضعیت حساب شركت توانير به شرح زیر است:</t>
  </si>
  <si>
    <t>...............................</t>
  </si>
  <si>
    <t xml:space="preserve">سمت </t>
  </si>
  <si>
    <t xml:space="preserve"> </t>
  </si>
  <si>
    <t>6</t>
  </si>
  <si>
    <t>4</t>
  </si>
  <si>
    <t>صورت سود و زيان</t>
  </si>
  <si>
    <t>3</t>
  </si>
  <si>
    <t xml:space="preserve">                                                                                                                                                                                                          شماره صفحه</t>
  </si>
  <si>
    <t>مجمع عمومي عادي صاحبان سهام</t>
  </si>
  <si>
    <t>صورت هاي مالي</t>
  </si>
  <si>
    <t>نفر</t>
  </si>
  <si>
    <t>كارمند</t>
  </si>
  <si>
    <t xml:space="preserve">كارگر </t>
  </si>
  <si>
    <t xml:space="preserve">كارمند  </t>
  </si>
  <si>
    <t>کارکنان قرارداد مدت معین/کار معین</t>
  </si>
  <si>
    <t>1-3-1-</t>
  </si>
  <si>
    <t>اهم رويه هاي حسابداري</t>
  </si>
  <si>
    <t xml:space="preserve">كد حساب </t>
  </si>
  <si>
    <t xml:space="preserve">مستقيم </t>
  </si>
  <si>
    <t>مدت/سال</t>
  </si>
  <si>
    <t xml:space="preserve">4- كنتورها و كابل سرويس مشتركين </t>
  </si>
  <si>
    <t>15سال</t>
  </si>
  <si>
    <t xml:space="preserve">2-وسایل و تجهیزات تولید برق در نیروگاه های خورشیدی </t>
  </si>
  <si>
    <t>3-وسایل و تجهیزات تولید برق در نیروگاه های بادی</t>
  </si>
  <si>
    <t>636الی632</t>
  </si>
  <si>
    <t>15 سال</t>
  </si>
  <si>
    <t>2- انواع کانکس</t>
  </si>
  <si>
    <t xml:space="preserve">1- تجهیزات و وسايل مخابراتي </t>
  </si>
  <si>
    <t>2- انواع بی سیم و گوشی تلفن(همراه و ثابت)</t>
  </si>
  <si>
    <t>5 سال</t>
  </si>
  <si>
    <t>مطابق جدول استهلاکات موضوع ماده 149 ق.م.م</t>
  </si>
  <si>
    <t xml:space="preserve">لوازم و تجهيزات انبارها </t>
  </si>
  <si>
    <t xml:space="preserve">روش  </t>
  </si>
  <si>
    <t xml:space="preserve">موجودي كالاهاي برقي </t>
  </si>
  <si>
    <t xml:space="preserve">قطعات غيربرقي </t>
  </si>
  <si>
    <t>درصد
تکمیل</t>
  </si>
  <si>
    <t>برآورد مخارج تکمیل</t>
  </si>
  <si>
    <t>مانده ابتداي سال</t>
  </si>
  <si>
    <t>................</t>
  </si>
  <si>
    <t>دارایی های نامشهود</t>
  </si>
  <si>
    <t>دريافتني هاي تجاري و سایر دریافتنی ها</t>
  </si>
  <si>
    <t>سازمان انرژی های نو ایران (سانا)</t>
  </si>
  <si>
    <t>سازمان بهره وری انرژی ایران(سابا)</t>
  </si>
  <si>
    <t>وام.....................</t>
  </si>
  <si>
    <t>سایر تعدیلات</t>
  </si>
  <si>
    <t>................................................</t>
  </si>
  <si>
    <t xml:space="preserve"> کاهش ارزش</t>
  </si>
  <si>
    <t xml:space="preserve">شرح </t>
  </si>
  <si>
    <t>افزايش طي سال :</t>
  </si>
  <si>
    <t>كاهش طي سال :</t>
  </si>
  <si>
    <t xml:space="preserve">استرداد حق انشعاب </t>
  </si>
  <si>
    <t xml:space="preserve">مانده پايان سال </t>
  </si>
  <si>
    <t>سایر پرداختنی ها:</t>
  </si>
  <si>
    <t>سال سررسید</t>
  </si>
  <si>
    <t>تسهیلات مالي</t>
  </si>
  <si>
    <t>جاری</t>
  </si>
  <si>
    <t>بلندمدت</t>
  </si>
  <si>
    <t>تسهیلات ‌دریافتی</t>
  </si>
  <si>
    <t xml:space="preserve"> به تفكيك تامين ‌كنندگان تسهيلات :</t>
  </si>
  <si>
    <t>بانك ..............</t>
  </si>
  <si>
    <t>دریافت های نقدی</t>
  </si>
  <si>
    <t>سود و کارمزد و جرائم</t>
  </si>
  <si>
    <t>پرداخت های نقدی بابت اصل</t>
  </si>
  <si>
    <t>پرداخت های نقدی بابت سود</t>
  </si>
  <si>
    <t>سایر تغییرات غیر نقدی (مشخص شود)</t>
  </si>
  <si>
    <t xml:space="preserve">مزاياي پايان 
خدمت </t>
  </si>
  <si>
    <t>پس انداز</t>
  </si>
  <si>
    <t xml:space="preserve">مانده در ابتداي سال </t>
  </si>
  <si>
    <t>ذخیره تامین شده</t>
  </si>
  <si>
    <t xml:space="preserve">پرداخت شده طي سال </t>
  </si>
  <si>
    <t xml:space="preserve"> ماليات پرداختنی</t>
  </si>
  <si>
    <t>تعديل ذخيره ماليات عملكرد سال هاي قبل</t>
  </si>
  <si>
    <t>پرداخت شده طي سال</t>
  </si>
  <si>
    <t xml:space="preserve">سود (زيان) ابرازي </t>
  </si>
  <si>
    <t>در آمد مشمول ماليات ابرازی</t>
  </si>
  <si>
    <t xml:space="preserve">مالیات پرداختنی </t>
  </si>
  <si>
    <t xml:space="preserve">ابرازی </t>
  </si>
  <si>
    <t xml:space="preserve">تشخیصی </t>
  </si>
  <si>
    <t xml:space="preserve"> پرداختی </t>
  </si>
  <si>
    <t>...........</t>
  </si>
  <si>
    <t>زیان تایید شده</t>
  </si>
  <si>
    <t>استهلاک زیان</t>
  </si>
  <si>
    <t>مانده زیان تایید شده مستهلک نشده</t>
  </si>
  <si>
    <t>سال 1396</t>
  </si>
  <si>
    <t>.........</t>
  </si>
  <si>
    <t xml:space="preserve">سود سهام پرداختني </t>
  </si>
  <si>
    <t>پیش دریافت از محل عوارض برق موضوع قوانین بودجه سنواتی</t>
  </si>
  <si>
    <t xml:space="preserve">کسر می شود: </t>
  </si>
  <si>
    <t xml:space="preserve"> اصلاح اشتباهات، تغییر در رویه های حسابداری و تجدید طبقه بندی</t>
  </si>
  <si>
    <t>30-</t>
  </si>
  <si>
    <t xml:space="preserve"> به منظور ارائه تصویری مناسب از وضعیت مالی و نتایج عملیات، کلیه اطلاعات مقایسه ای مربوط در صورت های مالی مقایسه ای اصلاح و ارائه مجدد شده است و به همین دلیل اقلام مقایسه ای بعضا با صورت های مالی ارائه شده در سال مالی قبل مطابقت ندارد.</t>
  </si>
  <si>
    <t xml:space="preserve">کاهش (افزایش) دریافتنی های عملیاتی </t>
  </si>
  <si>
    <t xml:space="preserve">کاهش (افزایش) موجودی مواد و کالا </t>
  </si>
  <si>
    <t xml:space="preserve">افزایش (کاهش) پرداختنی های عملیاتی </t>
  </si>
  <si>
    <t>تعدیلات:</t>
  </si>
  <si>
    <t xml:space="preserve"> نسبت اهرمی</t>
  </si>
  <si>
    <t>(مبالغ به ميليون ريال)</t>
  </si>
  <si>
    <t xml:space="preserve">نوع وابستگي </t>
  </si>
  <si>
    <t>خريد كالا و خدمات</t>
  </si>
  <si>
    <t>فروش كالا و خدمات</t>
  </si>
  <si>
    <t>تسهيلات دريافتي</t>
  </si>
  <si>
    <t>تسهيلات پرداختي</t>
  </si>
  <si>
    <t xml:space="preserve">واحد تجاري اصلي </t>
  </si>
  <si>
    <t xml:space="preserve">سهامدار و عضو هیئت مدیره </t>
  </si>
  <si>
    <t xml:space="preserve">شركت </t>
  </si>
  <si>
    <t>جمع كل</t>
  </si>
  <si>
    <t>دريافتني هاي تجاري</t>
  </si>
  <si>
    <t>پرداختني هاي تجاري</t>
  </si>
  <si>
    <t>پيش دريافت ها</t>
  </si>
  <si>
    <t>خالص طلب</t>
  </si>
  <si>
    <t>خالص بدهي</t>
  </si>
  <si>
    <t>مانده پرداختنی</t>
  </si>
  <si>
    <t>اصلاح اشتباهات :</t>
  </si>
  <si>
    <t>0</t>
  </si>
  <si>
    <t>کاهش (افزایش) سایر دارایی‌ها</t>
  </si>
  <si>
    <t>معاملات غیرنقدی</t>
  </si>
  <si>
    <t>حقوق عمومی (وجوه و اموال دريافتي براي احداث و توسعه تاسيسات)</t>
  </si>
  <si>
    <t>جمع دارایی ها</t>
  </si>
  <si>
    <t>بدهی های غیر جاری</t>
  </si>
  <si>
    <t>جمع بدهی های جاری</t>
  </si>
  <si>
    <t>جمع بدهی ها</t>
  </si>
  <si>
    <t>پرداختني های تجاري و سایر پرداختنی ها</t>
  </si>
  <si>
    <t>صورت تغییرات در حقوق مالکانه</t>
  </si>
  <si>
    <t>صورت جریان های نقدی</t>
  </si>
  <si>
    <t>2</t>
  </si>
  <si>
    <t xml:space="preserve">حقوق مالکانه ، حقوق عمومی و بدهی ها </t>
  </si>
  <si>
    <t xml:space="preserve">5 سال </t>
  </si>
  <si>
    <t>قضاوت هاي مديريت در فرآيند بكارگيري رويه هاي حسابداري و برآوردها</t>
  </si>
  <si>
    <t>4-1-</t>
  </si>
  <si>
    <t>قضاوت ها در فرآيند بكارگيري رويه هاي حسابداري</t>
  </si>
  <si>
    <t>4-2-1-</t>
  </si>
  <si>
    <t>-4</t>
  </si>
  <si>
    <t>5-2-</t>
  </si>
  <si>
    <t>5-5-</t>
  </si>
  <si>
    <t>6-1-</t>
  </si>
  <si>
    <t xml:space="preserve">7- </t>
  </si>
  <si>
    <t>16-1-</t>
  </si>
  <si>
    <t>جمع حقوق مالکانه ، حقوق عمومی و بدهی ها</t>
  </si>
  <si>
    <t>سود(زیان) ناخالص</t>
  </si>
  <si>
    <t>نقل و انتقالات</t>
  </si>
  <si>
    <t>سایر تعدیلات و تغییرات</t>
  </si>
  <si>
    <t xml:space="preserve"> نقل و انتقالات</t>
  </si>
  <si>
    <t>حساب های دریافتنی تجاری از مشترکین به تفکیک تعرفه و مشترکین به شرح زیر است:</t>
  </si>
  <si>
    <t>روشنایی معابر</t>
  </si>
  <si>
    <t>(0)</t>
  </si>
  <si>
    <t>8-</t>
  </si>
  <si>
    <t>10-</t>
  </si>
  <si>
    <t>-8-1</t>
  </si>
  <si>
    <t>8-1</t>
  </si>
  <si>
    <t>-</t>
  </si>
  <si>
    <t>حقوق عمومي (وجوه و اموال دريافتي براي احداث و توسعه تاسيسات) :</t>
  </si>
  <si>
    <t>حق بيمه پرداختني (سازمان تامين اجتماعي)</t>
  </si>
  <si>
    <t>سپرده بيمه پرداختني (پیمانکاران و سایر شرکت ها)</t>
  </si>
  <si>
    <t>سایر اسناد دریافتنی به شرح زیر است:</t>
  </si>
  <si>
    <t>پرداختنی های کوتاه مدت</t>
  </si>
  <si>
    <t>سازمان امور مالياتي -ماليات هاي حقوق و ....</t>
  </si>
  <si>
    <t>سال1395</t>
  </si>
  <si>
    <t>اسناد پرداختنی</t>
  </si>
  <si>
    <t>قطعی</t>
  </si>
  <si>
    <t>5</t>
  </si>
  <si>
    <t>-4-1-1</t>
  </si>
  <si>
    <t>نام شرکت عضو گروه</t>
  </si>
  <si>
    <t>شرح كالاها/ خدمات فروخته شده</t>
  </si>
  <si>
    <t xml:space="preserve"> فروخته شده / واگذار شده</t>
  </si>
  <si>
    <t>دارايي هاي در جريان تكميل به شرح زیر است:</t>
  </si>
  <si>
    <t>مخارج انباشته</t>
  </si>
  <si>
    <t xml:space="preserve"> واگذار شده/ فروخته شده </t>
  </si>
  <si>
    <t>وصولی طی سال</t>
  </si>
  <si>
    <t>صورتحساب های طی سال</t>
  </si>
  <si>
    <t>بدهي</t>
  </si>
  <si>
    <t>مالیات و عوارض فروش کالا و ارائه خدمات طی سال</t>
  </si>
  <si>
    <t>مالیات و عوارض خرید کالا و خدمات طی سال</t>
  </si>
  <si>
    <t>بین یکسال تا دو سال</t>
  </si>
  <si>
    <t>بیشتر از دو سال</t>
  </si>
  <si>
    <t xml:space="preserve"> سپرده هاي بلندمدت نزد اشخاص و بانک ها به شرح ذيل است:</t>
  </si>
  <si>
    <t>سپرده ما نزد بانک ............ بابت ............</t>
  </si>
  <si>
    <t>واگذاری انشعاب جديد</t>
  </si>
  <si>
    <t>وزارتخانه ها ، موسسات و شرکت های دولتی</t>
  </si>
  <si>
    <t xml:space="preserve">شركت ها و موسسات غیر دولتی </t>
  </si>
  <si>
    <t>بدهی به  وزارتخانه ها ، موسسات و شرکت های دولتی به شرح زير است:</t>
  </si>
  <si>
    <t>شرح / عنوان سپرده</t>
  </si>
  <si>
    <t>سپرده های حسن انجام کار و ... به شرح زیر است:</t>
  </si>
  <si>
    <t>عنوان هزینه پرداختنی</t>
  </si>
  <si>
    <t xml:space="preserve">سود (زیان) عملياتي </t>
  </si>
  <si>
    <t>سود (زیان) خالص</t>
  </si>
  <si>
    <t>سایر (با ذکر عنوان)</t>
  </si>
  <si>
    <t>تسهيلات دریافتنی بر حسب مباني مختلف به شرح زیر است:</t>
  </si>
  <si>
    <t>موسسه اعتباری .........</t>
  </si>
  <si>
    <t>سایر اشخاص (با ذکر نام)</t>
  </si>
  <si>
    <t>ماليات</t>
  </si>
  <si>
    <t xml:space="preserve">سود (زیان) ناخالص </t>
  </si>
  <si>
    <t>سود (زیان)خالص</t>
  </si>
  <si>
    <t>زیان (سود) ناشی از فروش دارایی های ثابت مشهود</t>
  </si>
  <si>
    <t>زیان (سود) ناشی از فروش دارایی های نامشهود</t>
  </si>
  <si>
    <t>تغییرات در سرمایه در گردش:</t>
  </si>
  <si>
    <t>شركت هاي تحت کنترل مشترک(شرکت های مشمول تلفیق)</t>
  </si>
  <si>
    <t>خريد ......</t>
  </si>
  <si>
    <t>فروش ......</t>
  </si>
  <si>
    <t>شرح / عنوان</t>
  </si>
  <si>
    <t xml:space="preserve">دارایی هاي ثابت مشهود </t>
  </si>
  <si>
    <t>دارایی هاي نامشهود</t>
  </si>
  <si>
    <t>ساير دارايي ها</t>
  </si>
  <si>
    <t xml:space="preserve">پيش پرداخت ها </t>
  </si>
  <si>
    <t xml:space="preserve">موجودي مواد و كالا </t>
  </si>
  <si>
    <t>دریافتنی هاي تجاری و ساير دريافتني ها</t>
  </si>
  <si>
    <t xml:space="preserve">(زیان) انباشته </t>
  </si>
  <si>
    <t>ذخیره مزایای پایان خدمت کارکنان</t>
  </si>
  <si>
    <t>پرداختنی های تجاری و سایر پرداختنی ها</t>
  </si>
  <si>
    <t>مالیات پرداختنی</t>
  </si>
  <si>
    <t>سود سهام پرداختنی</t>
  </si>
  <si>
    <t>تسهیلات مالی</t>
  </si>
  <si>
    <t>پیش دریافت ها</t>
  </si>
  <si>
    <t xml:space="preserve">يادداشت هاي توضيحي ، بخش جدايي ناپذير صورت هاي مالي است. </t>
  </si>
  <si>
    <t>سود (زیان) ناخالص به درآمد عملیاتی</t>
  </si>
  <si>
    <t>دریافتنی از كاركنان شامل موارد زير است:</t>
  </si>
  <si>
    <t>طلب از وزارتخانه ها، بانک ها و سازمان ها و شرکت های دولتی شامل موارد زير است:</t>
  </si>
  <si>
    <t>کمتر از شش ماه</t>
  </si>
  <si>
    <t>بین شش ماه تا یکسال</t>
  </si>
  <si>
    <t>میانگین مدت زمان (ماه)</t>
  </si>
  <si>
    <t>در تعیین قابلیت بازیافت دریافتنی های تجاری، هرگونه تغییر در کیفیت اعتباری دریافتنی های تجاری از زمان ایجاد تا پایان دوره گزارشگری مد نظر قرار می گیرد.</t>
  </si>
  <si>
    <t xml:space="preserve">نام وزارتخانه ها / موسسات / شرکت های دولتی </t>
  </si>
  <si>
    <t xml:space="preserve"> سود وكارمزد و جرائم معوق</t>
  </si>
  <si>
    <t xml:space="preserve">سایر پرداختني ها </t>
  </si>
  <si>
    <t xml:space="preserve">سایر دريافتني ها </t>
  </si>
  <si>
    <t xml:space="preserve">نحوه تشخیص </t>
  </si>
  <si>
    <t>اقلام سرمایه ای در انبار</t>
  </si>
  <si>
    <t>(یاداشت 18)</t>
  </si>
  <si>
    <t xml:space="preserve">پیش پرداخت ها و علی الحساب های سرمایه ای </t>
  </si>
  <si>
    <t xml:space="preserve">بانک ها، وزارتخانه ها، سازمان ها و شرکت های دولتی </t>
  </si>
  <si>
    <t>انتقال به اسناد دریافتنی</t>
  </si>
  <si>
    <t>اقلام عمده سایر دارایی ها حسب لزوم افشا شود.</t>
  </si>
  <si>
    <t xml:space="preserve"> اسناد دريافتني تجاری به شرح زیر است:</t>
  </si>
  <si>
    <t>.............................................................................</t>
  </si>
  <si>
    <t xml:space="preserve">دارایي هاي غير جاري : </t>
  </si>
  <si>
    <t>مباني اندازه گيري استفاده شده در تهيه صورت هاي مالي</t>
  </si>
  <si>
    <t>........................</t>
  </si>
  <si>
    <t>………………………………</t>
  </si>
  <si>
    <t>………</t>
  </si>
  <si>
    <t>مانده 
ابتدای سال</t>
  </si>
  <si>
    <t>مانده 
 پایان سال</t>
  </si>
  <si>
    <t>مانده 
 ابتدای سال</t>
  </si>
  <si>
    <t>مانده 
پایان سال</t>
  </si>
  <si>
    <t>.......................................</t>
  </si>
  <si>
    <t>دريافتني هاي بلندمدت:</t>
  </si>
  <si>
    <t>پرداختني هاي بلندمدت</t>
  </si>
  <si>
    <t xml:space="preserve">تسهيلات دريافتي به مبلغ .... ميليون ريال از بانك ....... مستلزم ايجاد ........ ميليون ريال سپرده سرمايه گذاري با سود ........ درصد بوده كه با توجه به اينكه شركت در استفاده از آن سپرده محدوديت دارد و نرخ سود آن كمتر از نرخ سود متعارف بانكي است، لذا از تسهيلات مالي مذكور كسر و تسهيلات مالي به صورت خالص ارايه شده است. همچنين نرخ موثر (واقعي) تسهيلات مالي مذكور برابر......... درصد است.  </t>
  </si>
  <si>
    <t>تغییرات حاصل از جریان های نقدی و تغییرات غیرنقدی در بدهی های حاصل از فعالیت های تامین مالی به شرح زیر است:</t>
  </si>
  <si>
    <t>اقلام عمده حسب مورد افشا گردد.</t>
  </si>
  <si>
    <t>مدت زمان دریافتنی هایی که معوق هستند ولی کاهش ارزش ندارند :</t>
  </si>
  <si>
    <t>.....................................</t>
  </si>
  <si>
    <t>............</t>
  </si>
  <si>
    <t>تسهیلات دریافتی</t>
  </si>
  <si>
    <t>مالیات پرداختی و پرداختنی</t>
  </si>
  <si>
    <t>مازاد مورد مطالبه اداره امور مالیاتی</t>
  </si>
  <si>
    <t>مالیات تشخیصی / قطعی</t>
  </si>
  <si>
    <t>…………………………………………</t>
  </si>
  <si>
    <t>……………………………</t>
  </si>
  <si>
    <t>سایر درآمدها و هزینه های غیرعملیاتی</t>
  </si>
  <si>
    <t>……………</t>
  </si>
  <si>
    <t>مالیات و عوارض پرداختی/ (دریافتی) طی سال</t>
  </si>
  <si>
    <t>این دریافتنی های تجاری شامل مبالغی است که در پایان دوره گزارشگری معوق هستند ولی به دلیل عدم تغییر قابل ملاحظه در کیفیت اعتباری، برای آنها ذخیره شناسایی نشده و این مبالغ هنوز قابل دریافت هستند.</t>
  </si>
  <si>
    <t>موجودي نقد</t>
  </si>
  <si>
    <t>………………</t>
  </si>
  <si>
    <t xml:space="preserve">سایر دریافتنی ها از/ پرداختنی ها به شركت هاي وابسته به وزارت نيرو به شرح زیر است: </t>
  </si>
  <si>
    <t>مالیات و عوارض دریافتی/ (پرداختی) طی سال</t>
  </si>
  <si>
    <t>سپرده های سرمایه گذاری (مرتبط با تسهیلات دریافتی)</t>
  </si>
  <si>
    <t xml:space="preserve">جریان های نقدی حاصل از فعاليت هاي عملياتي: </t>
  </si>
  <si>
    <t xml:space="preserve">جریان های نقدی حاصل از فعاليت هاي تامین مالی : </t>
  </si>
  <si>
    <t>برای دارایی های ثابتی که طی ماه تحصیل می شود و مورد بهره برداری قرار می گیرد، استهلاک از اول ماه بعد محاسبه و در حساب ها منظور می شود. در مواردی که هر یک از دارایی های استهلاک پذیر (به استثنای ساختمان ها وتاسیسات ساختمانی) پس از آمادگی جهت بهره برداری به علت تعطیل کار یا علل دیگر برای بیش از 6 ماه متوالی در یک دوره مالی مورد استفاده قرار نگیرد، میزان استهلاک آن برای مدت یاد شده معادل 30 درصد نرخ استهلاک منعکس در جدول بالاست. در این صورت چنانچه محاسبه استهلاک بر حسب مدت باشد، 70%مدت زمانی که دارایی مورد استفاده قرار نگرفته است، به مدت باقی مانده تعیین شده برای استهلاک دارایی در این جدول اضافه خواهد شد .</t>
  </si>
  <si>
    <t>………………………………………</t>
  </si>
  <si>
    <t>نسبت خالص بدهی به حقوق مالکانه (‌درصد)</t>
  </si>
  <si>
    <t>حساب ها و اسناد دريافتني بلندمدت</t>
  </si>
  <si>
    <t>اعضای هيئت مديره و مدیرعامل</t>
  </si>
  <si>
    <t>امضا</t>
  </si>
  <si>
    <t xml:space="preserve">کنترل مانده اول دوره حقوق عمومي  </t>
  </si>
  <si>
    <t>کنترل یادداشت فرعی تسهیلات(زمانبندی پرداخت)</t>
  </si>
  <si>
    <t>کنترل یادداشت فرعی تسهیلات(وثیقه)</t>
  </si>
  <si>
    <t>کنترل سود و زیان خالص در صورت سود و زیان و صورت تغییرات حقوق مالکانه</t>
  </si>
  <si>
    <t>کنترل سرمایه در صورت وضعیت مالی و صورت تغییرات حقوق مالکانه</t>
  </si>
  <si>
    <t>کنترل مانده وجه نقد در صورت وضعیت مالی و صورت جریان های نقدی</t>
  </si>
  <si>
    <t>کنترل دریافتنی تجاری از مشترکین به تفکیک تعرفه و مشترکین</t>
  </si>
  <si>
    <t>کنترل مانده اول دوره مالیات و عوارض بر ارزش افزوده دریافتنی</t>
  </si>
  <si>
    <t>کنترل مانده اول دوره گردش حساب کاهش ارزش دریافتنی ها</t>
  </si>
  <si>
    <t>کنترل مالیات پرداختنی</t>
  </si>
  <si>
    <t>کنترل مانده اول دوره مالیات و عوارض بر ارزش افزوده پرداختنی</t>
  </si>
  <si>
    <t>کنترل یادداشت فرعی تسهیلات(نرخ سود و کارمزد)</t>
  </si>
  <si>
    <t>کنترل مانده اول دوره ذخیره مزایای پایان خدمت</t>
  </si>
  <si>
    <t>کنترل مانده اول دوره مالیات پرداختنی</t>
  </si>
  <si>
    <t xml:space="preserve">کنترل اقلام سرمايه اي در انبار و جدول دارایی های ثابت </t>
  </si>
  <si>
    <t>سود (زیان) قبل از مالیات</t>
  </si>
  <si>
    <t>فروش کالا و خدمات به شرکت های گروه</t>
  </si>
  <si>
    <t>فروش کالا و خدمات به سایر اشخاص</t>
  </si>
  <si>
    <t>فروش کالا و خدمات به شرکت های گروه به ‌شرح زیر است:</t>
  </si>
  <si>
    <t>هزینه های پرداختنی به شرح زیر است:</t>
  </si>
  <si>
    <t>صورت سود و زیان جامع</t>
  </si>
  <si>
    <t>هزینه های ناشی از اجرای مقررات</t>
  </si>
  <si>
    <t>افزایش سرمایه در جریان</t>
  </si>
  <si>
    <t>مازاد تجدید ارزیابی دارایی ها</t>
  </si>
  <si>
    <t>سایر اقلام سود و زیان جامع پس از کسر مالیات</t>
  </si>
  <si>
    <t>افزایش سرمایه</t>
  </si>
  <si>
    <t>تخصیص به اندوخته قانونی</t>
  </si>
  <si>
    <t>تخصیص به سایر اندوخته ها</t>
  </si>
  <si>
    <t>سرمایه گذاری توانیر</t>
  </si>
  <si>
    <t>پرداخت های نقدی بابت اصل اوراق مشارکت</t>
  </si>
  <si>
    <t>پرداخت های نقدی بابت سود اوراق مشارکت</t>
  </si>
  <si>
    <t>پرداخت های نقدی بابت اصل اوراق خرید دین</t>
  </si>
  <si>
    <t>پرداخت های نقدی بابت سود اوراق خرید دین</t>
  </si>
  <si>
    <t>پرداخت های نقدی بابت سود سهام</t>
  </si>
  <si>
    <t>تاثیر تغییرات نرخ ارز</t>
  </si>
  <si>
    <t>كاركنان رسمی</t>
  </si>
  <si>
    <t>کارکنان قراردادی دائم و پیمانی</t>
  </si>
  <si>
    <t>-3-2-3</t>
  </si>
  <si>
    <t xml:space="preserve">جدول ماده 149 ق.م.م. بخش ب صنعت برق </t>
  </si>
  <si>
    <t xml:space="preserve">روش و نرخ  استهلاك </t>
  </si>
  <si>
    <t xml:space="preserve">1- مولدهاي ديزلي و تجهيزات مربوطه </t>
  </si>
  <si>
    <t>343، 344، 346</t>
  </si>
  <si>
    <t xml:space="preserve">20 سال </t>
  </si>
  <si>
    <t>مخازن سوخت و تجهيزات :</t>
  </si>
  <si>
    <t xml:space="preserve">1- مخازن سوخت و تجهيزات توليد </t>
  </si>
  <si>
    <t>612، 342، 322، 316</t>
  </si>
  <si>
    <t>وسايل و تجهيزات توليد (برق آبي) :</t>
  </si>
  <si>
    <t xml:space="preserve">1- مخازن، سدها و آبروها مربوط به تاسيسات توليد </t>
  </si>
  <si>
    <t xml:space="preserve">50 سال </t>
  </si>
  <si>
    <t xml:space="preserve">2- توربين‎ها، ژنراتورها و چرخهاي آبي </t>
  </si>
  <si>
    <t xml:space="preserve">30 سال </t>
  </si>
  <si>
    <t>وسايل و تجهيزات انتقال :</t>
  </si>
  <si>
    <t xml:space="preserve">35 سال </t>
  </si>
  <si>
    <t>358، 357، 356، 354</t>
  </si>
  <si>
    <t xml:space="preserve">25 سال </t>
  </si>
  <si>
    <t>وسايل و تجهيزات توزيع :</t>
  </si>
  <si>
    <t>368، 362</t>
  </si>
  <si>
    <t xml:space="preserve">3- تيرها، برجها، سيمهاي هوايي و كابلهاي زميني </t>
  </si>
  <si>
    <t>367، 366، 365، 364</t>
  </si>
  <si>
    <t>370، 369</t>
  </si>
  <si>
    <t xml:space="preserve">5- تاسيسات روشنايي معابر </t>
  </si>
  <si>
    <t xml:space="preserve">15 سال </t>
  </si>
  <si>
    <t>تاسيسات ديسپاچينگ :</t>
  </si>
  <si>
    <t xml:space="preserve">1- ساختمانهاي محل نصب تاسيسات ديسپاچينگ </t>
  </si>
  <si>
    <t xml:space="preserve">2- تجهيزات كامپيوتر مراكز كنترل </t>
  </si>
  <si>
    <t xml:space="preserve">10 سال </t>
  </si>
  <si>
    <t xml:space="preserve">3- تجهيزات مخابراتي مراكز </t>
  </si>
  <si>
    <t xml:space="preserve">4- ساير تجهيزات </t>
  </si>
  <si>
    <t xml:space="preserve">ساختمانهاي محل نصب تاسيسات و تجهيزات توليد برق </t>
  </si>
  <si>
    <t>611، 341، 331، 321، 311</t>
  </si>
  <si>
    <t>ساير تجهيزات توليد برق</t>
  </si>
  <si>
    <t xml:space="preserve">619، 618، 335، 334، 325 </t>
  </si>
  <si>
    <t>تجهیزات و وسایل مخابراتی :</t>
  </si>
  <si>
    <t>ساير اقلام دارايي های ثابت  :</t>
  </si>
  <si>
    <t>لوازم و اثاثه اداري</t>
  </si>
  <si>
    <t xml:space="preserve">وسايل نقليه </t>
  </si>
  <si>
    <t xml:space="preserve">ابزار و لوازم كارگاهي </t>
  </si>
  <si>
    <t xml:space="preserve">لوازم آزمايشگاهي </t>
  </si>
  <si>
    <t xml:space="preserve">ماشين‎ آلات و تجهيزات </t>
  </si>
  <si>
    <t xml:space="preserve">لوازم و وسايل متفرقه </t>
  </si>
  <si>
    <t>-3-5-3</t>
  </si>
  <si>
    <t>-3-5-3-1</t>
  </si>
  <si>
    <t>-3-5-3-2</t>
  </si>
  <si>
    <t>ذخيره مزاياي پايان خدمت و پس انداز کارکنان</t>
  </si>
  <si>
    <t xml:space="preserve"> فروش برق به مشتركين </t>
  </si>
  <si>
    <t xml:space="preserve"> فروش برق به شرکت مدیریت شبکه / بازار برق</t>
  </si>
  <si>
    <t>فروش برق - سایر</t>
  </si>
  <si>
    <t>نام مشترک</t>
  </si>
  <si>
    <t>...........................</t>
  </si>
  <si>
    <t xml:space="preserve"> درآمدهای عملیاتی</t>
  </si>
  <si>
    <t>5-</t>
  </si>
  <si>
    <t xml:space="preserve"> 5-1- </t>
  </si>
  <si>
    <t>فروش برق به مشترکین به تفکیک مشترکین عمده به شرح زیر است:</t>
  </si>
  <si>
    <t xml:space="preserve">مبلغ  </t>
  </si>
  <si>
    <t xml:space="preserve">میلیون کیلووات ساعت </t>
  </si>
  <si>
    <t xml:space="preserve">میلیون ريال </t>
  </si>
  <si>
    <t>فروش برق به شرکت مدیریت شبکه به شرح زیر است:</t>
  </si>
  <si>
    <t>5-2-1-</t>
  </si>
  <si>
    <t>5-6-</t>
  </si>
  <si>
    <t xml:space="preserve"> تولید</t>
  </si>
  <si>
    <t xml:space="preserve"> انتقال و فوق توزیع</t>
  </si>
  <si>
    <t xml:space="preserve"> دیسپاچینگ</t>
  </si>
  <si>
    <t>خرید برق</t>
  </si>
  <si>
    <t>مواد مصرفي</t>
  </si>
  <si>
    <t>خدمات قراردادی</t>
  </si>
  <si>
    <t xml:space="preserve">سوخت   </t>
  </si>
  <si>
    <t>استهلاك</t>
  </si>
  <si>
    <t xml:space="preserve"> تعمیر و نگهداری</t>
  </si>
  <si>
    <t xml:space="preserve">هزینه های ناشی از اجرای مقررات </t>
  </si>
  <si>
    <t>اوراق مشارکت</t>
  </si>
  <si>
    <t>12-</t>
  </si>
  <si>
    <t>بهای تمام شده یا مبلغ تجدید ارزیابی</t>
  </si>
  <si>
    <t>جمع دارایی های ثابت مشهود و نامشهود</t>
  </si>
  <si>
    <t>جمع دارایی های ثابت مشهود</t>
  </si>
  <si>
    <t>وسايل نقليه</t>
  </si>
  <si>
    <t>زمين</t>
  </si>
  <si>
    <t>مابه التفاوت</t>
  </si>
  <si>
    <t>بر مبنای تجدید ارزیابی</t>
  </si>
  <si>
    <t>بر مبنای بهای تمام شده</t>
  </si>
  <si>
    <t>مازاد تجدید ارزیابی</t>
  </si>
  <si>
    <t>آثار تفاوت های تسعیر ارز</t>
  </si>
  <si>
    <t>15-</t>
  </si>
  <si>
    <t>…………………….</t>
  </si>
  <si>
    <t>بدهی دولت بابت اجرای قوانین آمره</t>
  </si>
  <si>
    <t>.................</t>
  </si>
  <si>
    <t>سپرده رهن (ودیعه اجاره زمین)</t>
  </si>
  <si>
    <t>پيش پرداخت هاي خارجي :</t>
  </si>
  <si>
    <t>پيش پرداخت هاي  داخلي:</t>
  </si>
  <si>
    <t xml:space="preserve">بيمه دارایي ها </t>
  </si>
  <si>
    <t>در تاریخ صورت وضعیت مالی مبلغ ....... میلیون ریال از موجودی های شرکت به منظور ........ نزد ........... بطور امانی تحویل گردیده است.</t>
  </si>
  <si>
    <t>خرید خدمات</t>
  </si>
  <si>
    <t>17-1-</t>
  </si>
  <si>
    <t>افشاء مناسب در مورد نقد در راه صورت پذیرد.</t>
  </si>
  <si>
    <t>.....................</t>
  </si>
  <si>
    <t xml:space="preserve">مانده در پایان سال </t>
  </si>
  <si>
    <t xml:space="preserve">افزایش </t>
  </si>
  <si>
    <t xml:space="preserve">کاهش </t>
  </si>
  <si>
    <t xml:space="preserve">مانده در ابتدای سال </t>
  </si>
  <si>
    <t>كاهش طي سال</t>
  </si>
  <si>
    <t xml:space="preserve">افزايش طي سال </t>
  </si>
  <si>
    <t>مانده</t>
  </si>
  <si>
    <t>افزايش قدرت دیماند</t>
  </si>
  <si>
    <t>كاهش قدرت دیماند</t>
  </si>
  <si>
    <t>تعدیلات و نقل و انتقالات</t>
  </si>
  <si>
    <t>-19-1</t>
  </si>
  <si>
    <t>-19-2</t>
  </si>
  <si>
    <t>-19-3</t>
  </si>
  <si>
    <t>ریالی</t>
  </si>
  <si>
    <t>ارزی</t>
  </si>
  <si>
    <t>شرکت سهامی خاص برق منطقه ای ......</t>
  </si>
  <si>
    <t xml:space="preserve">عنوان طرح  </t>
  </si>
  <si>
    <t xml:space="preserve">شماره طرح </t>
  </si>
  <si>
    <t>ذخیره مزایای پایان خدمت و پس انداز کارکنان</t>
  </si>
  <si>
    <t xml:space="preserve">جمع مبالغ پرداختی و پرداختنی در پایان سال مورد گزارش بالغ بر ..... میلیون ریال کمتر از مجموع برگ‌های تشخیص یا قطعی مالیاتی صادره توسط اداره امور مالیاتی مربوط به شرح زیر است که مورد اعتراض قرار گرفته، لذا بدهی بابت آنها در حساب‌ها منظور نشده است : </t>
  </si>
  <si>
    <t xml:space="preserve"> دلایل اصلی اختلاف مالیات پرداختی و پرداختنی با مالیات تشخیصی / قطعی به شرح زیر است :</t>
  </si>
  <si>
    <t>جدول زیان تایید شده توسط سازمان امور مالیاتی و زیان مستهلک شده و مستهلک نشده به شرح زیر می باشد :</t>
  </si>
  <si>
    <t>35-</t>
  </si>
  <si>
    <t xml:space="preserve">متقاضيان ایجاد تاسيسات </t>
  </si>
  <si>
    <t>37-</t>
  </si>
  <si>
    <t>سایر پرداخت ها</t>
  </si>
  <si>
    <t>...</t>
  </si>
  <si>
    <t>یورو</t>
  </si>
  <si>
    <t>دلار</t>
  </si>
  <si>
    <t>تعهدات سرمایه ای ارزی</t>
  </si>
  <si>
    <t>خالص دارایی ها (بدهی های) پولی و ارزی</t>
  </si>
  <si>
    <t>جمع بدهی های پولی و ارزی</t>
  </si>
  <si>
    <t>پرداختنی های تجاری وسایر پرداختنی ها</t>
  </si>
  <si>
    <t>جمع دارایی های پولی و ارزی</t>
  </si>
  <si>
    <t>دریافتنی های تجاری و سایر دریافتنی ها</t>
  </si>
  <si>
    <t>....</t>
  </si>
  <si>
    <t>شماره یادداشت</t>
  </si>
  <si>
    <t xml:space="preserve"> وضعیت ارزی</t>
  </si>
  <si>
    <t>دارایی های احتمالی شرکت به شرح زیر است:</t>
  </si>
  <si>
    <t>دعوی حقوقی در تاریخ ... توسط ... علیه شرکت به مبلغ ... میلیون ریال در دادگاه مطرح گردیده که پیامدهای ناشی از آن در شرایط حاضر مشخص نمی باشد.</t>
  </si>
  <si>
    <t>تعهدات، بدهی های احتمالی و دارایی های احتمالی</t>
  </si>
  <si>
    <r>
      <rPr>
        <sz val="11"/>
        <color rgb="FFFF0000"/>
        <rFont val="B Mitra"/>
        <charset val="178"/>
      </rPr>
      <t>1*</t>
    </r>
    <r>
      <rPr>
        <sz val="11"/>
        <rFont val="B Mitra"/>
        <charset val="178"/>
      </rPr>
      <t xml:space="preserve"> طبق بند 39 استاندارد حسابداري 1، در صورتي كه شركت; (1) يك رويه حسابداري جديد را با تسري به گذشته بكار گيرد،‌(2) اقلامي از صورت هاي مالي را با تسري به گذشته تجديد ارائه نمايد يا (3) اقلامي در صورت هاي مالي را تجديد طبقه بندي كند و اين موارد اثر با اهميتي بر اطلاعات مندرج در صورت وضعيت مالي در ابتداي دوره قبل داشته باشد، بايد صورت وضعيت مالي به تاريخ ابتداي دوره قبل نيز ارائه گردد.</t>
    </r>
  </si>
  <si>
    <t xml:space="preserve">    سرمایه گذاری توانیر</t>
  </si>
  <si>
    <t xml:space="preserve">    بدهی دولت مربوط به تبصره های قوانین بودجه سنواتی</t>
  </si>
  <si>
    <t xml:space="preserve">    اندوخته قانونی</t>
  </si>
  <si>
    <t xml:space="preserve">    سایر اندوخته ها</t>
  </si>
  <si>
    <t xml:space="preserve">    مازاد تجدید ارزیابی دارایی ها</t>
  </si>
  <si>
    <t xml:space="preserve">   ذخیره مزایای پایان خدمت و پس انداز کارکنان</t>
  </si>
  <si>
    <t>بدهی دولت مربوط به تبصره های قوانین بودجه سنواتی</t>
  </si>
  <si>
    <t>وجوه دریافتنی مربوط به طرح های تملک دارایی های سرمایه ای غیر انتفاعی خاتمه یافته</t>
  </si>
  <si>
    <t>قضاوت مربوط به برآوردها</t>
  </si>
  <si>
    <t>5-1</t>
  </si>
  <si>
    <t>5-2</t>
  </si>
  <si>
    <t>5-3</t>
  </si>
  <si>
    <t>5-4</t>
  </si>
  <si>
    <t>5-5</t>
  </si>
  <si>
    <t xml:space="preserve"> بهاي تمام شده درآمدهای عملیاتی :</t>
  </si>
  <si>
    <t>بخشی از منابع برای پروژه ......... از محل انتشار اوراق مشارکت به مبلغ .......... میلیون ریال تامین شده است.</t>
  </si>
  <si>
    <t>پیش پرداخت خرید تضمینی برق حسب مورد افشا گردد.</t>
  </si>
  <si>
    <t>موجودي نزد بانك ها - ریالی</t>
  </si>
  <si>
    <t>موجودی نزد بانک ها - ارزی</t>
  </si>
  <si>
    <t xml:space="preserve">موجودی نزد بانک ها (ریالی) به شرح زیر است : </t>
  </si>
  <si>
    <t>29-</t>
  </si>
  <si>
    <t>...............................................</t>
  </si>
  <si>
    <t>هزینه ناشی از اجرای مقررات</t>
  </si>
  <si>
    <t>صورت سود و زيان جامع</t>
  </si>
  <si>
    <t xml:space="preserve">مشترکین صنعتی </t>
  </si>
  <si>
    <t xml:space="preserve"> وجوه واريزي بابت ........................                               </t>
  </si>
  <si>
    <t xml:space="preserve">وجوه واريزي بابت .........................                                      </t>
  </si>
  <si>
    <t>..................................</t>
  </si>
  <si>
    <t>...................................</t>
  </si>
  <si>
    <t>38-</t>
  </si>
  <si>
    <t>مازاد تجدیدارزیابی دارایی ها</t>
  </si>
  <si>
    <t>حقوق و دستمزد (کارکنان رسمی، حکمی، قرارداد معین)</t>
  </si>
  <si>
    <t>کسر می شود:</t>
  </si>
  <si>
    <t>مبلغ ........... میلیون ریال از موجودی نزد بانک ها به دلیل ............ توسط .......... مسدود شده است که انتظار می رود موضوع ، تا پایان سال مورد گزارش حل و فصل شود.</t>
  </si>
  <si>
    <t>22-</t>
  </si>
  <si>
    <t xml:space="preserve"> سرمايه‎گذاري توانير</t>
  </si>
  <si>
    <t>…………………………………………….</t>
  </si>
  <si>
    <t>6-2-</t>
  </si>
  <si>
    <t xml:space="preserve">     تفاوت تسعیر ارز </t>
  </si>
  <si>
    <t xml:space="preserve">    سود(زیان) انباشته </t>
  </si>
  <si>
    <t xml:space="preserve">    تفاوت تسعیر ارز</t>
  </si>
  <si>
    <t>سود(زیان) انباشته</t>
  </si>
  <si>
    <t>تفاوت تسعیر ارز</t>
  </si>
  <si>
    <t>3-3-</t>
  </si>
  <si>
    <t>تسعیر ارز</t>
  </si>
  <si>
    <t>-3-6-3</t>
  </si>
  <si>
    <t xml:space="preserve">     مازاد تجدید ارزیابی دارایی ها</t>
  </si>
  <si>
    <t>سود سهام مصوب/ سهم سود دولت</t>
  </si>
  <si>
    <t>سود سهام مصوب / سهم سود دولت</t>
  </si>
  <si>
    <t>افزایش (کاهش) سرمایه گذاری توانیر</t>
  </si>
  <si>
    <t>پرداخت های نقدی بابت سهم سود دولت</t>
  </si>
  <si>
    <t>3-3-1-</t>
  </si>
  <si>
    <t xml:space="preserve"> ساختمان ها :</t>
  </si>
  <si>
    <t>نوع ارز</t>
  </si>
  <si>
    <t>نرخ تسعیر</t>
  </si>
  <si>
    <t>دلیل استفاده از نرخ</t>
  </si>
  <si>
    <t>3-3-2-</t>
  </si>
  <si>
    <t xml:space="preserve">نرخ </t>
  </si>
  <si>
    <t>کارمزد خدمات انتقال شرکت مدیریت شبکه برق</t>
  </si>
  <si>
    <t>کمک هزینه غذا</t>
  </si>
  <si>
    <t>کمک هزینه سرویس</t>
  </si>
  <si>
    <t>فوق العاده کارائی(کارانه)</t>
  </si>
  <si>
    <t>فوق العاده کشیک و نوبت کار</t>
  </si>
  <si>
    <t>مزایای پایان خدمت کارکنان</t>
  </si>
  <si>
    <t>عیدی</t>
  </si>
  <si>
    <t>پاداش</t>
  </si>
  <si>
    <t>خزانه داری کل کشور بابت علی الحساب مالیات و سهم سود دولت</t>
  </si>
  <si>
    <t>مشترکین صنعتی به شرح زیر است :</t>
  </si>
  <si>
    <t>سپرده های دریافتنی حسب مورد و با توجه به اهمیت افشاءگردد.</t>
  </si>
  <si>
    <t>حساب ها و اسناد دريافتني بلندمدت به شرح زیر است:</t>
  </si>
  <si>
    <t>تاسیسات دیسپاچینگ</t>
  </si>
  <si>
    <t>تاسیسات فیبر نوری</t>
  </si>
  <si>
    <t xml:space="preserve">توسعه ، احداث و بهینه سازی پست های فوق توزیع </t>
  </si>
  <si>
    <t xml:space="preserve">توسعه ، احداث و بهینه سازی خطوط انتقال </t>
  </si>
  <si>
    <t>تامین اپراتوری</t>
  </si>
  <si>
    <t>تامین نگهبانی</t>
  </si>
  <si>
    <t>تامین خودرو</t>
  </si>
  <si>
    <t>6-</t>
  </si>
  <si>
    <t xml:space="preserve">خدمات </t>
  </si>
  <si>
    <t>پيش‌پرداخت مالیات عملکرد</t>
  </si>
  <si>
    <t>پيش‌پرداخت سهم سود دولت</t>
  </si>
  <si>
    <t>لوازم و تجهیزات تولید</t>
  </si>
  <si>
    <t>لوازم و تجهیزات انتقال و فوق توزیع</t>
  </si>
  <si>
    <t>موجودی ارزی شامل ......... دلار /یورو/پوند/ ........... نزد ............ می باشد که به نرخ هر دلار/یورو/پوند/......... ریال تسعیر شده است .</t>
  </si>
  <si>
    <t>تاسیسات برق رسانی</t>
  </si>
  <si>
    <t xml:space="preserve">تعدیلات و نقل و انتقالات  با اهمیت حسب مورد افشاء گردد. </t>
  </si>
  <si>
    <t xml:space="preserve"> پيمانكاران و مشاوران</t>
  </si>
  <si>
    <t>سازمان امور مالياتي - ماليات و عوارض ارزش افزوده</t>
  </si>
  <si>
    <t>گردش حساب سازمان امور مالیاتی بابت مالیات و عوارض ارزش افزوده به شرح زیر است:</t>
  </si>
  <si>
    <t xml:space="preserve"> پیمانکاران / سازندگان تجهیزات و مشاوران</t>
  </si>
  <si>
    <t>.......................</t>
  </si>
  <si>
    <t xml:space="preserve">  شركت توانیر بابت سود سهام مصوب سال  .............</t>
  </si>
  <si>
    <t>مبالغ و موارد عمده و با اهمیت پیش دریافت ها حسب مورد افشاء گردد.</t>
  </si>
  <si>
    <t>متقاضيان برق ( بابت انشعاب و لوازم اندازه گیری)</t>
  </si>
  <si>
    <t xml:space="preserve">دلار </t>
  </si>
  <si>
    <t>پوند</t>
  </si>
  <si>
    <t>ارز مصرفی برای واردات و سایر پرداخت ها طی سال مورد گزارش به شرح زیر است :</t>
  </si>
  <si>
    <t xml:space="preserve">لوازم و تجهیزات ماشين‎آلات </t>
  </si>
  <si>
    <t>لوازم و تجهیزات دیسپاچینگ</t>
  </si>
  <si>
    <t>ذخيره مزاياي پايان خدمت كاركنان بر اساس يك ماه آخرين حقوق ثابت و مزاياي مستمر براي هر سال خدمت آنان محاسبه و در حساب ها منظور مي شود. ذخیره پس انداز کارکنان بر اساس ضریب ریالی و امتیاز تعیین شده طبق مقررات مربوط به صورت ماهانه محاسبه و در حساب ها منظور می گردد.</t>
  </si>
  <si>
    <t>.........................</t>
  </si>
  <si>
    <t xml:space="preserve">توسعه ، احداث و بهینه سازی پست های انتقال </t>
  </si>
  <si>
    <t xml:space="preserve">توسعه ، احداث و بهینه سازی خطوط فوق توزیع  </t>
  </si>
  <si>
    <t>بدهی دولت بابت اجرای قوانین آمره به مبلغ ...... میلیون ریال بابت برقی مصرفی مشترکین کم مصرف در سنوات قبل بوده که به موجب دستورالعمل شماره ..... مورخ ............ وزارت نیرو مورد بخشودگی واقع شده و به حساب طلب از دولت منظور گردیده است که وصول و تعیین تکلیف آن در دست پیگیری است .</t>
  </si>
  <si>
    <t>لوازم و تجهیزات شبکه های انتقال، فوق توزیع و دیسپاچینگ</t>
  </si>
  <si>
    <t>موجودی ها به بهای تمام شده ........ میلیون ریال در وثیقه بانک ها می باشد.</t>
  </si>
  <si>
    <t>ماهیت افزایش یا کاهش عمده و با اهمیت در حقوق عمومی حسب مورد افشاء گردد.</t>
  </si>
  <si>
    <t>(ریال)..........</t>
  </si>
  <si>
    <t xml:space="preserve">درآمد خدمات انتقال و ترانزیت برق </t>
  </si>
  <si>
    <t>6-2</t>
  </si>
  <si>
    <t>6-3</t>
  </si>
  <si>
    <t>هزینه کالاو خدمات خریداری شده از شرکت های گروه</t>
  </si>
  <si>
    <t>تعمیرات</t>
  </si>
  <si>
    <t>کالا و خدمات خریداری شده از شرکت های گروه به شرح زیر است:</t>
  </si>
  <si>
    <t>شرح کالا و خدمات خریداری شده</t>
  </si>
  <si>
    <t>6-3-</t>
  </si>
  <si>
    <t>6-3-1-</t>
  </si>
  <si>
    <t>استهلاک انباشته</t>
  </si>
  <si>
    <t>سپرده ما نزد اشخاص ............ بابت ...........</t>
  </si>
  <si>
    <t>خدمات</t>
  </si>
  <si>
    <t>عنوان طرح</t>
  </si>
  <si>
    <t>شماره طرح</t>
  </si>
  <si>
    <t>نام پیمانکار / مشاور</t>
  </si>
  <si>
    <t xml:space="preserve">نام پیمانکاران / سازندگان تجهیزات و مشاوران </t>
  </si>
  <si>
    <t>وجوه دريافتي مربوط به اعتبارات طرح های تملک دارایی های سرمایه ای انتفاعی خاتمه یافته</t>
  </si>
  <si>
    <t xml:space="preserve"> تفاوت تسعیر ارز</t>
  </si>
  <si>
    <t>طرف معامله</t>
  </si>
  <si>
    <t>6-3-1</t>
  </si>
  <si>
    <t xml:space="preserve">                                      
عوامل هزينه / مراكز هزينه</t>
  </si>
  <si>
    <t>تحقيقات و استانداردها</t>
  </si>
  <si>
    <t>درآمد اجاره</t>
  </si>
  <si>
    <t>36-</t>
  </si>
  <si>
    <t>زیان ناشی از تسعیر دارایی ها و بدهی های ارزی</t>
  </si>
  <si>
    <t xml:space="preserve"> سایر فروش برق در صورت مصداق افشا گردد.</t>
  </si>
  <si>
    <t>جمع دارایی هاي جاري</t>
  </si>
  <si>
    <t xml:space="preserve">   پیش دریافت بلندمدت</t>
  </si>
  <si>
    <t>افزایش (کاهش) وجوه دریافتنی مربوط به طرح های تملک دارایی های سرمایه ای غیرانتفاعی خاتمه یافته</t>
  </si>
  <si>
    <t>خرید و فروش و مبادله برق اعم از کلی و جزیی . ایجاد و توسعه تاسیسات تولید و انتقال نیروی برق و اداره و بهره برداری از آن ها . اخذ هرگونه وام و تسهیلات مالی از منابع داخلی و خارجی . عرضه اوراق مشارکت داخلی و پیش فروش انشعاب و سایر روش های تامین منابع مالی با اخد مجوز از مراجع قانونی . بهره برداری و اداره تاسیساتی که در اختیار شرکت گذارده شود . خرید خدمات از بخش غیردولتی برای انجام امور مطالعاتی ، اجرایی ، بهره برداری و نگهداری تاسیسات برق و خدمات مشترکین به منظور کاهش هزینه ها . افزایش بهره وری و ارتقای سطح خدمات . انجام تمهیدات لازم به منظور توسعه مشارکت بخش غیر دولتی در صنعت برق به نحوی که دسترسی عام به شبکه های برق در حوزه فعالیت شرکت برای تبادل انرژی برقرارگردد . تامین برق کلیه مشترکان و واگذاری اشتراک به کلیه متقاضیان در چارچوب قوانین ومقررات ذیربط . انجام اموری که وزارت نیرو در اجرای قانون سازمان برق ایران و سایر قوانین ومقررات انجام آن را به عنوان کارگزار و یا نماینده به شرکت ارجاع می نماید . انجام هر گونه عملیات و معاملات که برای مقاصد شرکت ضروری و مرتبط بوده و به صرف و صلاح شرکت باشد. تبصره : شرکت مجاز به ایجاد شرکت یا سرمایه گذاری در سایر شرکت ها نمی باشد.</t>
  </si>
  <si>
    <t>درآمد حاصل از فروش برق به بازار برق پس از تحویل برق به بازار و بر اساس صورت حساب های صادره شرکت مدیریت شبکه برق ایران شناسایی می شود.</t>
  </si>
  <si>
    <t>…………………………….</t>
  </si>
  <si>
    <t>………..</t>
  </si>
  <si>
    <t>…………...……..</t>
  </si>
  <si>
    <t>1-3-</t>
  </si>
  <si>
    <t>حق امتیاز خدمات عمومی به دلیل عمر مفید نامعین، مستهلک نمی شود.</t>
  </si>
  <si>
    <t>ساير (تجاري )</t>
  </si>
  <si>
    <t>مالیات و عوارض ارزش افزوده</t>
  </si>
  <si>
    <t>6-1</t>
  </si>
  <si>
    <r>
      <t xml:space="preserve">در اجرای ماده </t>
    </r>
    <r>
      <rPr>
        <u/>
        <sz val="17"/>
        <rFont val="B Mitra"/>
        <charset val="178"/>
      </rPr>
      <t>4</t>
    </r>
    <r>
      <rPr>
        <sz val="17"/>
        <rFont val="B Mitra"/>
        <charset val="178"/>
      </rPr>
      <t xml:space="preserve"> و بند «ج» ماده </t>
    </r>
    <r>
      <rPr>
        <u/>
        <sz val="17"/>
        <rFont val="B Mitra"/>
        <charset val="178"/>
      </rPr>
      <t>28</t>
    </r>
    <r>
      <rPr>
        <sz val="17"/>
        <rFont val="B Mitra"/>
        <charset val="178"/>
      </rPr>
      <t xml:space="preserve"> قانون الحاق برخی مواد به قانون تنظیم بخشی از مقررات مالی دولت (2) ، مبلغ ............... میلیون ریال بابت علی الحساب مالیات سود سهام دولت طبق بودجه مصوب در وجه خزانه داری کل کشور پرداخت گردیده است.</t>
    </r>
  </si>
  <si>
    <t>تفاوت تسعیر ارز به شرح زیر است :</t>
  </si>
  <si>
    <t>تسهيلات دريافتي به مبلغ ....... ميليون ريال از بانك ....... نكول شده است كه شركت بايد اصل، سود و جرايم آن را به مبلغ ......... ميليون ريال پرداخت نمايد. تا تاريخ تاييد صورت هاي مالي ، مبلغ ....... ميليون ريال آن با تسهيلات جديد جايگزين (استمهال) شده و مذاكره براي استمهال مابقي تسهيلات مذكور در جريان مي باشد.</t>
  </si>
  <si>
    <t>در مورد وجوه دریافتی مربوط به اعتبارات طرح های تملک مزبور حسب اهمیت افشاء لازم صورت پذیرد.</t>
  </si>
  <si>
    <t xml:space="preserve">دریافتنی های بلندمدت </t>
  </si>
  <si>
    <t>پرداختنی های بلندمدت</t>
  </si>
  <si>
    <t>تسهیلات مالی بلندمدت</t>
  </si>
  <si>
    <t>پرداخت های نقدی بابت اصل تسهیلات</t>
  </si>
  <si>
    <t>پرداخت های نقدی بابت سود تسهیلات</t>
  </si>
  <si>
    <t>معادل ریالی خالص دارایی ها (بدهی های) پولی و ارزی ( میلیون ریال)</t>
  </si>
  <si>
    <t>کنترل افزایش سرمایه در جریان در صورت وضعیت مالی و صورت تغییرات حقوق مالکانه</t>
  </si>
  <si>
    <t>کنترل سرمایه گذاری توانیر در صورت وضعیت مالی و صورت تغییرات حقوق مالکانه</t>
  </si>
  <si>
    <t>کنترل بدهی دولت در صورت وضعیت مالی و صورت تغییرات حقوق مالکانه</t>
  </si>
  <si>
    <t>کنترل اندوخته قانونی در صورت وضعیت مالی و صورت تغییرات حقوق مالکانه</t>
  </si>
  <si>
    <t>کنترل سایر اندوخته ها در صورت وضعیت مالی و صورت تغییرات حقوق مالکانه</t>
  </si>
  <si>
    <t>کنترل وجوه دریافتنی طرح های تملک غیر انتفاعی در صورت وضعیت مالی و صورت تغییرات حقوق مالکانه</t>
  </si>
  <si>
    <t>کنترل مازاد تجدیدارزیابی دارایی ها در صورت وضعیت مالی و صورت تغییرات حقوق مالکانه</t>
  </si>
  <si>
    <t>کنترل تفاوت تسعیر ارز در صورت وضعیت مالی و صورت تغییرات حقوق مالکانه</t>
  </si>
  <si>
    <t>کنترل سود(زیان) انباشته در صورت وضعیت مالی و صورت تغییرات حقوق مالکانه</t>
  </si>
  <si>
    <t>کنترل گردش حساب کاهش ارزش دریافتنی ها</t>
  </si>
  <si>
    <t>کنترل مانده اول دوره سرمایه گذاری توانیر</t>
  </si>
  <si>
    <t>کنترل مانده اول دوره سایر اندوخته ها</t>
  </si>
  <si>
    <t>کنترل هزینه های حقوق و دستمزد اداری و عمومی</t>
  </si>
  <si>
    <t>کنترل مطابقت صورت وضعیت مالی</t>
  </si>
  <si>
    <t>کنترل فروش برق به مشترکین به تفکیک تعرفه و مشترکین</t>
  </si>
  <si>
    <t>خدمات قراردادی به شرح جدول زیر می باشد:</t>
  </si>
  <si>
    <t xml:space="preserve"> (سود) حاصل از سایر اوراق بهادار و سپرده‌های سرمایه‌گذاری بانکی</t>
  </si>
  <si>
    <t>يادداشت هاي توضيحي صورت هاي مالي</t>
  </si>
  <si>
    <t xml:space="preserve">1- ساختمان هاي محل نصب تاسيسات پست ها </t>
  </si>
  <si>
    <t xml:space="preserve">2- وسايل و تجهيزات پست ها </t>
  </si>
  <si>
    <t xml:space="preserve">1- ساختمان هاي محل نصب پست هاي توزيع </t>
  </si>
  <si>
    <t xml:space="preserve">2- پست ها و تجهيزات مربوطه </t>
  </si>
  <si>
    <t xml:space="preserve">اقلام پولی ارزی با نرخ قابل دسترس ارز در تاریخ صورت وضعیت مالی و اقلام غیر پولی که به بهای تمام شده تاریخی ارزی اندازه گیری شده است، با نرخ قابل دسترس ارز در تاریخ انجام معامله، تسعیر می شود. نرخ های قابل دسترس به شرح زیر است :  </t>
  </si>
  <si>
    <t>سازمان امور مالياتي - مالیات و عوارض ارزش افزوده</t>
  </si>
  <si>
    <t>تاسیسات مولدهای تولید پراکنده و مقیاس کوچک</t>
  </si>
  <si>
    <t>اسناد پرداختني مندرج در سرفصل سایر پرداختنی ها حسب مورد افشا شود.</t>
  </si>
  <si>
    <t>بدهی به شرکت ها و موسسات غیردولتی به شرح زیر است:</t>
  </si>
  <si>
    <t>نام شرکت ها/ موسسات غیردولتی</t>
  </si>
  <si>
    <t>ماهیت اسناد پرداختنی بلندمدت حسب مورد و با توجه به اهمیت اقلام افشا گردد.</t>
  </si>
  <si>
    <t>دریافتنی های بلندمدت</t>
  </si>
  <si>
    <t>پرداخت های نقدی برای تحصیل سرمایه گذاری های بلندمدت</t>
  </si>
  <si>
    <t xml:space="preserve">حصه بلندمدت پیش دریافت ها </t>
  </si>
  <si>
    <t>پیش دریافت بلندمدت</t>
  </si>
  <si>
    <t>کنترل حصه بلندمدت کارکنان</t>
  </si>
  <si>
    <t>کنترل صورت حساب های  فروش برق طی سال، در یادداشت ح دریافتنی به تفکیک مشترکین و درآمد</t>
  </si>
  <si>
    <t>کنترل صورت حساب های فروش برق طی سال، در یادداشت ح دریافتنی به تفکیک تعرفه و درآمد</t>
  </si>
  <si>
    <t>وسايل و تجهيزات توليد :</t>
  </si>
  <si>
    <t>سود اوراق بهادار</t>
  </si>
  <si>
    <t>خالص اضافه(کسری) انبار</t>
  </si>
  <si>
    <t>زیان کاهش ارزش موجودی ها</t>
  </si>
  <si>
    <t xml:space="preserve">سود (زیان) ناشی از فروش ضایعات </t>
  </si>
  <si>
    <t xml:space="preserve">هزینه استهلاک </t>
  </si>
  <si>
    <t xml:space="preserve">مقایسه هزینه استهلاک سال مورد گزارش دارایی های تجدید ارزیابی شده مبتنی بر روش تجدید ارزیابی با استهلاک مبتنی بر روش بهای تمام شده به شرح زیر است : </t>
  </si>
  <si>
    <t>جدول مقایسه ای درآمدهای عملیاتی و بهای تمام شده درآمدهای عملیاتی به شرح زیر است :</t>
  </si>
  <si>
    <t>شرکت نسبت به کلیه دارایی های مورد استفاده خود تملک و تصرف مالکانه داشته و در اعمال حقوق مالکانه نسبت به آن ها با محدودیت مواجه نیست. علی ایحال اسناد مالکیت رسمی برخی دارایی ها به شرح زیر به نام شرکت انتقال نیافته است که مراتب اخذ سند رسمی در دست پیگیری و اقدام است :</t>
  </si>
  <si>
    <t>کنترل صورتحساب های برق مصرفی به تفکیک تعرفه و مشترکین</t>
  </si>
  <si>
    <t>کنترل یادداشت فرعی بهای تمام شده درآمدهای عملیاتی (حقوق و دستمزد)</t>
  </si>
  <si>
    <t>کنترل یادداشت فرعی بهای تمام شده درآمدهای عملیاتی (خدمات قراردادی)</t>
  </si>
  <si>
    <t>کنترل یادداشت فرعی بهای تمام شده درآمدهای عملیاتی (سایر هزینه عملیاتی)</t>
  </si>
  <si>
    <t>مدیریت سرمایه و ریسک‌ها</t>
  </si>
  <si>
    <t>درآمد حاصل از فروش برق به مشترکین پس از تحویل برق به مشترکین بر اساس صورت حساب های صادره شناسایی می شود.</t>
  </si>
  <si>
    <t>درآمد خدمات انتقال برق و حق ترانزیت در زمان ارائه خدمات و بر اساس صورت حساب های مربوط شناسایی می شود.</t>
  </si>
  <si>
    <t>کنترل یادداشت فرعی مالیات پرداختنی</t>
  </si>
  <si>
    <t>نام تامین کننده</t>
  </si>
  <si>
    <r>
      <rPr>
        <b/>
        <sz val="12"/>
        <color theme="1"/>
        <rFont val="B Mitra"/>
        <charset val="178"/>
      </rPr>
      <t>مدیریت سرمایه :</t>
    </r>
    <r>
      <rPr>
        <sz val="12"/>
        <color theme="1"/>
        <rFont val="B Mitra"/>
        <charset val="178"/>
      </rPr>
      <t xml:space="preserve"> </t>
    </r>
    <r>
      <rPr>
        <sz val="14"/>
        <color theme="1"/>
        <rFont val="B Mitra"/>
        <charset val="178"/>
      </rPr>
      <t xml:space="preserve">شرکت سرمایه خود را مدیریت می کند تا اطمینان حاصل کند در حین حداکثر کردن بازده ذینفعان از طریق بهینه سازی تعادل بدهی و سرمایه، قادر به تداوم فعالیت خواهد بود. ساختار سرمایه شرکت از خالص بدهی و حقوق مالکانه تشکیل می شود.سیاست‌ها و راهبردها و وظایف اصلی شرکت با توجه به ماهیت تشکیل شرکت ، بدون تغییر مانده است و شرکت در معرض هیچگونه الزامات سرمایه تحمیل شده از خارج از شرکت نیست . </t>
    </r>
  </si>
  <si>
    <t>دارایی های غیر جاری نگهداری شده برای فروش</t>
  </si>
  <si>
    <t>مشترکین صنعتی بین 7 تا 15 مگاوات</t>
  </si>
  <si>
    <t>مشترکین صنعتی بین 15 تا 30 مگاوات</t>
  </si>
  <si>
    <t>مشترکین صنعتی بیش از 30 مگاوات</t>
  </si>
  <si>
    <t>مانده بدهکار</t>
  </si>
  <si>
    <t>مانده بستانکار</t>
  </si>
  <si>
    <t>نام تولید کنندگان / فروشندگان</t>
  </si>
  <si>
    <t xml:space="preserve">تامین کنندگان کالا </t>
  </si>
  <si>
    <t>حساب هاي پرداختني بلندمدت به پیمانکاران/ سازندگان تجهیزات و مشاوران به شرح زیر است:</t>
  </si>
  <si>
    <t>سررسید اسناد پرداختني بلندمدت به شرح زیر است:</t>
  </si>
  <si>
    <t>پرداخت های نقدی بابت استرداد انشعاب و کاهش دیماند</t>
  </si>
  <si>
    <t>تسهیلات ارزی</t>
  </si>
  <si>
    <t>بانک مرکزی</t>
  </si>
  <si>
    <t xml:space="preserve">سایر اقلام قیمت تمام شده </t>
  </si>
  <si>
    <t xml:space="preserve"> ساير اقلام قیمت تمام شده شامل موارد زیر است:</t>
  </si>
  <si>
    <t>وام موضوع ماده 32 قانون برنامه و بودجه</t>
  </si>
  <si>
    <t>مشترکین برق</t>
  </si>
  <si>
    <t xml:space="preserve">سایر </t>
  </si>
  <si>
    <t>افزایش طی سال شامل موارد زیر است:</t>
  </si>
  <si>
    <t>کاهش طی سال شامل موارد زیر است:</t>
  </si>
  <si>
    <t>افزایش / تحصیل دارایی ثابت از محل طرح های تملک</t>
  </si>
  <si>
    <t>-3-8-1</t>
  </si>
  <si>
    <t>3-9-</t>
  </si>
  <si>
    <t xml:space="preserve">    دریافتی مربوط به طرح های تملک دارایی های سرمایه ای غیرانتفاعی خاتمه یافته</t>
  </si>
  <si>
    <t>مانده حساب فوق به مبلغ ............. میلیون ریال بابت دریافتی از محل اعتبارات مربوط به طرح های تملک دارایی های سرمایه ای غیرانتفاعی خاتمه یافته در سنوات قبل می باشد که تاسیسات ایجاد شده ذیربط به حساب دارایی های ثابت شرکت منظور شده است. مشخصات طرح های خاتمه یافته مزبور به شرح زیر است:</t>
  </si>
  <si>
    <t xml:space="preserve">مقايسه  عملكرد و بودجه </t>
  </si>
  <si>
    <t xml:space="preserve">اهداف كمي </t>
  </si>
  <si>
    <t xml:space="preserve">یادداشت </t>
  </si>
  <si>
    <t>عملكرد</t>
  </si>
  <si>
    <t>بودجه</t>
  </si>
  <si>
    <t xml:space="preserve">انحراف </t>
  </si>
  <si>
    <t>جمع هزينه‌ها</t>
  </si>
  <si>
    <t xml:space="preserve">عملكرد </t>
  </si>
  <si>
    <t xml:space="preserve">بودجه </t>
  </si>
  <si>
    <t>منابع :</t>
  </si>
  <si>
    <t>مصارف :</t>
  </si>
  <si>
    <t>بدهی های مرتبط با دارایی های غیر جاری نگهداری شده برای فروش</t>
  </si>
  <si>
    <t xml:space="preserve">   دریافتنی مربوط به اعتبارات طرح های تملک دارایی های سرمایه ای انتفاعی خاتمه یافته</t>
  </si>
  <si>
    <t>دارایی‌های غیرجاری که مبلغ دفتری آنها، عمدتا از طریق فروش و نه استفاده مستمر بازیافت می‌گردد، به عنوان «دارایی‌های غیرجاری نگهداری‌شده برای فروش» طبقه‌بندی می‌شود. این شرایط تنها زمانی احراز می‌شود که دارایی‌های غیرجاری جهت فروش فوری در وضعیت فعلی آن، فقط بر حسب شرایطی که برای فروش چنین دارایی‌هایی مرسوم و معمول است، آماده بوده و فروش آن بسیار محتمل باشد و سطح مناسبی از مدیریت، متعهد به اجرای طرح فروش دارایی‌ها  باشد به‌گونه‌ای که انتظار رود شرایط تکمیل فروش طی یکسال از تاریخ طبقه‌بندی، به استثنای مواردی که خارج از حیطه اختیار مدیریت شرکت است، احراز گردد.</t>
  </si>
  <si>
    <t>افزایش ظرفیت خدمات انتقال و فروش برق</t>
  </si>
  <si>
    <t>کاهش تلفات و افزایش ظرفیت خدمات انتقال و فروش برق</t>
  </si>
  <si>
    <t xml:space="preserve">موجودی صندوق </t>
  </si>
  <si>
    <t>دارایی های غیر جاری نگهداری شده برای فروش و بدهی های مرتبط با دارایی های غیر جاری نگهداری شده برای فروش</t>
  </si>
  <si>
    <t>بدهی های مرتبط دارایی های غیر جاری نگهداری شده برای فروش</t>
  </si>
  <si>
    <t>در خصوص افزایش یا کاهش تفاوت تسعیر ارز حسب اهمیت افشا لازم صورت پذیرد.</t>
  </si>
  <si>
    <t xml:space="preserve"> دریافتی مربوط به طرح های تملک دارایی های سرمایه ای غیرانتفاعی خاتمه یافته</t>
  </si>
  <si>
    <t xml:space="preserve"> دریافتنی مربوط به اعتبارات طرح های تملک دارایی های سرمایه ای انتفاعی خاتمه یافته</t>
  </si>
  <si>
    <t>1- تولید</t>
  </si>
  <si>
    <t>2- خريد انرژی از شرکت مدیریت شبکه برق ایران</t>
  </si>
  <si>
    <t>3- خرید انرژی از بخش خصوصی</t>
  </si>
  <si>
    <t>4- فروش انرژی به شرکتها</t>
  </si>
  <si>
    <t xml:space="preserve"> الف- مقايسه عملكرد با بودجه جاري  به شرح زیر است:</t>
  </si>
  <si>
    <t>1- درآمدها :</t>
  </si>
  <si>
    <t>1-1- دریافتی حاصل از فروش انرژی به مشترکین</t>
  </si>
  <si>
    <t>1-2- کسر می شود موضوع پرداخت به سازمان هدفمندی یارانه ها</t>
  </si>
  <si>
    <t xml:space="preserve">1-3- درآمد حاصل از صادرات </t>
  </si>
  <si>
    <t>1-4- دریافتی حاصل از فروش انرژی به شرکتها</t>
  </si>
  <si>
    <t>1-5- دریافتی حاصل از خدمات انتقال انرژی (ترانزیت)</t>
  </si>
  <si>
    <t>1-6- دریافتی حاصل از مابه التفاوت نرخ - یارانه برق و سوخت</t>
  </si>
  <si>
    <t>1-7- درآمد ناشی از اجرای مفاد ذیل ماده 61 قانون الحاق</t>
  </si>
  <si>
    <t>1-8- سایر درآمد های عملیاتی</t>
  </si>
  <si>
    <t>1-9- کسر می شود: بابت اجرای قوانین و مقررات</t>
  </si>
  <si>
    <t>2- هزینه:</t>
  </si>
  <si>
    <t>2-1- هزينه های تولید</t>
  </si>
  <si>
    <t>2-2 - هزينه تعمیرات دوره ای</t>
  </si>
  <si>
    <t>2-3- هزينه واردات انرژی</t>
  </si>
  <si>
    <t>2-4- هزینه های خرید از شرکت مدیریت شبکه</t>
  </si>
  <si>
    <t>2-5- هزینه های خرید از بخش خصوصی</t>
  </si>
  <si>
    <t>2-6- هزینه های انتقال و دیسپاچینگ</t>
  </si>
  <si>
    <t>2-7- هزینه های عمومی و اداری</t>
  </si>
  <si>
    <t>2-8- هزینه سنوات خدمت کارکنان</t>
  </si>
  <si>
    <t>2-9- هزینه ترانزیت انرژی</t>
  </si>
  <si>
    <t>2-10- پرداخت به شرکت مدیریت شبکه</t>
  </si>
  <si>
    <t>2-11- هزینه بیمه تاسیسات</t>
  </si>
  <si>
    <t>2-12- هزینه توزیع (حق العمل کاری)</t>
  </si>
  <si>
    <t>2-13- هزینه ناشی از اجرای قوانین و مقررات</t>
  </si>
  <si>
    <t>2-14- هزینه مالی</t>
  </si>
  <si>
    <t>2-15- هزینه استهلاک</t>
  </si>
  <si>
    <t>6- مالیات</t>
  </si>
  <si>
    <t>7- حداقل 50% سود ویژه</t>
  </si>
  <si>
    <t>سود سهام سهم دولت</t>
  </si>
  <si>
    <t>سود سهام سهم سایر سهامداران</t>
  </si>
  <si>
    <t>تحقیقات(موضوع بند ب ماده 64 قانون برنامه ششم)</t>
  </si>
  <si>
    <t>منابع تامین زیان:</t>
  </si>
  <si>
    <t>ذخایر سال</t>
  </si>
  <si>
    <t>دارائی جاری</t>
  </si>
  <si>
    <t>منابع عمومی دولت</t>
  </si>
  <si>
    <t>1- ذخایر</t>
  </si>
  <si>
    <t>2- اندوخته ها</t>
  </si>
  <si>
    <t>3- منابع عمومی بابت طرح های تملک دارائی های سرمایه ای</t>
  </si>
  <si>
    <t>3-1- انتقال</t>
  </si>
  <si>
    <t>3-2- تولید</t>
  </si>
  <si>
    <t>3-3- توزیع</t>
  </si>
  <si>
    <t>3-4- روستایی</t>
  </si>
  <si>
    <t>3-5- تحقیقات</t>
  </si>
  <si>
    <t>3-6- بهینه سازی</t>
  </si>
  <si>
    <t>4- سایر منابع</t>
  </si>
  <si>
    <t>4-1- حق انشعاب</t>
  </si>
  <si>
    <t>4-2- تسهیلات دریافتی از سیستم بانکی</t>
  </si>
  <si>
    <t>4-3- وام داخلی - سایر</t>
  </si>
  <si>
    <t>4-4- وام خارجی</t>
  </si>
  <si>
    <t>4-5- اوراق مشارکت</t>
  </si>
  <si>
    <t>4-6- سایر دریافتیها از توانیر</t>
  </si>
  <si>
    <t>4-7 - سایر دریافتی ها</t>
  </si>
  <si>
    <t>4-8- سایر دریافتی ها از شرکتها</t>
  </si>
  <si>
    <t>4-9- سایر منابع (پذیره نویسی)</t>
  </si>
  <si>
    <t>جمع منابع</t>
  </si>
  <si>
    <t>1- هزینه های طرحهای تملک داراییهای سرمایه ای:</t>
  </si>
  <si>
    <t>1-1- طرح های تملک دارایی های سرمایه ای از محل منابع عمومی</t>
  </si>
  <si>
    <t>1-2- طرحهای تملک دارایهای سرمایه ای از محل منابع داخلی</t>
  </si>
  <si>
    <t>2- سایر هزینه های سرمایه ای:</t>
  </si>
  <si>
    <t>2-1- سرمایه گذاری در طرحهای انتقال از محل منابع داخلی</t>
  </si>
  <si>
    <t>2-2- سرمایه گذاری در طرحهای تولید از محل منابع داخلی</t>
  </si>
  <si>
    <t>2-3- سرمایه گذاری در طرح انرژی روستایی</t>
  </si>
  <si>
    <t>2-4- سرمایه گذاری اختصاصی تولید</t>
  </si>
  <si>
    <t>2-5- سرمایه گذاری در بهینه سازی شبکه انتقال</t>
  </si>
  <si>
    <t xml:space="preserve">2-6- سرمایه گذاری در طرح توسعه و احداث توزیع </t>
  </si>
  <si>
    <t>2-7- سرمایه گذاری در سایر طرحها - پدافند غیر عامل</t>
  </si>
  <si>
    <t>2-8- سرمایه گذاری در طرح تحقیقات از محل منابع داخلی</t>
  </si>
  <si>
    <t>2-9- سایر سرمایه گذاری از طریق شرکتهای زیر مجموعه</t>
  </si>
  <si>
    <t>2-10- فن آوری اطلاعات</t>
  </si>
  <si>
    <t>2-11- پرداخت به توانیر بابت خرید تاسیسات</t>
  </si>
  <si>
    <t>2-12- سایر هزینه های سرمایه ای</t>
  </si>
  <si>
    <t>پیش پرداخت خرید برق</t>
  </si>
  <si>
    <t>خرید خودروی سواری</t>
  </si>
  <si>
    <t>ماشین آلات</t>
  </si>
  <si>
    <t>اثاثه و لوازم اداری</t>
  </si>
  <si>
    <t>خرید لوازم یدکی تولید</t>
  </si>
  <si>
    <t>3- بازپرداخت وام ، تسهیلات دریافتی و دیون</t>
  </si>
  <si>
    <t>3-1- بازپرداخت اصل تسهیلات دریافتی از سیستم بانکی داخلی</t>
  </si>
  <si>
    <t>3-2- بازپرداخت وام داخلی</t>
  </si>
  <si>
    <t>3-3- بازپرداخت وام خارجی</t>
  </si>
  <si>
    <t>3-4- بازپرداخت اصل اوراق مشارکت</t>
  </si>
  <si>
    <t>3-5- بازپرداخت وام موضوع ماده 32 قانون برنامه و بودجه کشور</t>
  </si>
  <si>
    <t>3-6- باز پرداخت دیون</t>
  </si>
  <si>
    <t>3-7- سایر پرداختیها</t>
  </si>
  <si>
    <t>جمع مصارف</t>
  </si>
  <si>
    <t>4- درآمد خالص غیرعملیاتی</t>
  </si>
  <si>
    <t xml:space="preserve">5-سود (زيان) قبل از كسر ماليات </t>
  </si>
  <si>
    <t xml:space="preserve">8-سود (زيان) خالص </t>
  </si>
  <si>
    <t>حساب تخصیص سود/ منابع تامین زیان به شرح زیر است:</t>
  </si>
  <si>
    <t xml:space="preserve"> تخصیص سود:</t>
  </si>
  <si>
    <t>ب- حساب های سرمايه ای</t>
  </si>
  <si>
    <t xml:space="preserve"> طرح های تملک دارایی های سرمایه ای تولید از محل منابع عمومی</t>
  </si>
  <si>
    <t xml:space="preserve"> طرح های تملک دارایی های سرمایه ای انتقال از محل منابع عمومی</t>
  </si>
  <si>
    <t xml:space="preserve"> طرحهای تملک دارایهای سرمایه ای تولید از محل منابع داخلی</t>
  </si>
  <si>
    <t xml:space="preserve"> طرحهای تملک دارایهای سرمایه ای انتقال از محل منابع داخلی</t>
  </si>
  <si>
    <t xml:space="preserve">3-سود / (زيان) عملیاتی </t>
  </si>
  <si>
    <t>سایر پرداختني ها به پیمانکاران و مشاوران به شرح زیر است:</t>
  </si>
  <si>
    <t>سایر پرداختني ها به تامین کنندگان کالا به شرح زیر است:</t>
  </si>
  <si>
    <t>تولید کنندگان / فروشندگان برق (تولید پراکنده به جز شرکت های گروه)</t>
  </si>
  <si>
    <t>افزایش / تحصیل دارایی ثابت در قبال تسهیلات مالی، پرداختنی ها</t>
  </si>
  <si>
    <t>پرداختني های تجاری به تولید کنندگان / فروشندگان برق (تولید پراکنده به جز شرکت های گروه) به شرح زیر است:</t>
  </si>
  <si>
    <t>6- کل انرژی ورودی به شبکه تحت پوشش</t>
  </si>
  <si>
    <t>7-کل انرژی خروجی از شبکه تحت پوشش</t>
  </si>
  <si>
    <t>8- میزان افت</t>
  </si>
  <si>
    <t>9- درصد افت</t>
  </si>
  <si>
    <t>زیان کاهش ارزش دارایی‌ها</t>
  </si>
  <si>
    <t xml:space="preserve">آزمون کاهش ارزش دارایی‌های نامشهود با عمر مفید نامعین، بدون توجه به وجود یا عدم وجود هرگونه نشانه‌ای دال بر امکان کاهش ارزش، بطور سالانه انجام می‌شود. </t>
  </si>
  <si>
    <t>مبلغ بازیافتنی یک دارایی (یا واحد مولد وجه نقد)، ارزش فروش به کسر مخارج فروش یا ارزش اقتصادی، هر کدام بیشتر است می‌باشد. ارزش اقتصادی برابر با ارزش فعلی جریان‌های نقدی آتی ناشی از دارایی با استفاده از نرخ تنزیل قبل از مالیات که بیانگر ارزش زمانی پول و ریسک‌های مختص دارایی که جریان‌های نقدی آتی براوردی بابت آن تعدیل نشده است، می‌باشد.</t>
  </si>
  <si>
    <t>تنها در صورتیکه مبلغ بازیافتنی یک دارایی از مبلغ دفتری آن کمتر باشد، مبلغ دفتری دارایی (یا واحد مولد وجه نقد) تا مبلغ بازیافتنی آن کاهش یافته و تفاوت به عنوان زیان کاهش ارزش بلافاصله در سود و زیان شناسایی می‌گردد، مگر اینکه دارایی تجدید ارزیابی شده باشد که در این صورت منجر به کاهش مبلغ مازاد تجدید ارزیابی می‌گردد.</t>
  </si>
  <si>
    <t>در صورت افزایش مبلغ بازیافتنی از زمان شناسایی آخرین زیان که بیانگر برگشت زیان کاهش ارزش دارایی (واحد مولد وجه نقد) می‌باشد، مبلغ دفتری دارایی تا مبلغ بازیافتنی جدید حداکثر تا مبلغ دفتری با فرض عدم‌شناسایی زیان کاهش ارزش در سال‌های قبل، افزایش می‌یابد. برگشت زیان کاهش ارزش دارایی (واحد مولد وجه نقد) نیز بلافاصله در سود و زیان شناسایی می‌گردد مگر اینکه دارایی تجدید ارزیابی شده باشد که در این صورت منجر به افزایش مبلغ مازاد تجدید ارزیابی می‌شود.</t>
  </si>
  <si>
    <t>-3-7-2</t>
  </si>
  <si>
    <t>-3-7-3</t>
  </si>
  <si>
    <t>-3-7-4</t>
  </si>
  <si>
    <t>-3-7-5</t>
  </si>
  <si>
    <t>-3-8</t>
  </si>
  <si>
    <t>-3-9-1</t>
  </si>
  <si>
    <t>-3-9-2</t>
  </si>
  <si>
    <t>3-10-</t>
  </si>
  <si>
    <t>خرید لوازم یدکی انتقال</t>
  </si>
  <si>
    <t>هزينه های حقوق و مزایا و دستمزد به شرح زیر است:</t>
  </si>
  <si>
    <t>حقوق ثابت</t>
  </si>
  <si>
    <t>ساير مزایا و فوق العاده های مستمر</t>
  </si>
  <si>
    <t>اجاره</t>
  </si>
  <si>
    <t>مزایای غیر نقدی</t>
  </si>
  <si>
    <t>حقوق و دستمزد (انتقال از یاداشت 1-6)</t>
  </si>
  <si>
    <t xml:space="preserve"> استهلاك</t>
  </si>
  <si>
    <t>خدمات قراردادي (حجمی و تامين نيرو)</t>
  </si>
  <si>
    <t>در خصوص هر یک از ریسک های مزبور حسب مورد و متناسب با وضعیت شرکت افشای لازم صورت پذیرد.</t>
  </si>
  <si>
    <t xml:space="preserve">موضوع فعاليت شركت طبق ماده 7 اساسنامه به شرح زیر است :  </t>
  </si>
  <si>
    <t>3- خطوط انتقال و تجهيزات مربوطه (تيرها، برجها، سيم، كابل، مقره، و 000)</t>
  </si>
  <si>
    <t>1- ساختمان ها (مسکونی، تجاری، اداري، صنعتی، خدماتی، ورزشی،كارگاه ها، انبارها، سیلوها، سالن ها، اسکله ها و ....)</t>
  </si>
  <si>
    <r>
      <t>تامین نیروی خدماتی</t>
    </r>
    <r>
      <rPr>
        <sz val="18"/>
        <rFont val="B Mitra"/>
        <charset val="178"/>
      </rPr>
      <t>(عمومی ، دبیرخانه ، فضایی سبز و ....)</t>
    </r>
  </si>
  <si>
    <t xml:space="preserve">تاسیسات </t>
  </si>
  <si>
    <t>سال 1399</t>
  </si>
  <si>
    <t>درآمد خدمات انتقال و ترانزیت برق به شرح زیر است:</t>
  </si>
  <si>
    <t>شرکت برق منطقه ای ...... (سهامی خاص)</t>
  </si>
  <si>
    <t>شــــــــــــــــرح</t>
  </si>
  <si>
    <t xml:space="preserve">اهداف مدیریت ریسک مالی </t>
  </si>
  <si>
    <t>مدیریت شرکت انواع ریسک های مالی و درجه و اندازه آنها را مورد ارزیابی و تجزیه و تحلیل قرار می دهد .این ریسک ها 
شامل ریسک بازار ، ریسک اعتباری و ریسک نقدینگی می باشد . مدیریت شرکت احتمال آسیب پذیری شرکت از ریسک های مزبور را ارزیابی و سیاستهایی را اتخاذ و اعمال می نماید تا این آسیب پذیری به حداقل ممکن کاهش یابد.</t>
  </si>
  <si>
    <t>مدیریت ریسک بازار:</t>
  </si>
  <si>
    <t>مدیریت شرکت ریسک بازار (شامل ریسک تغییرات نرخ ارز و ریسک سایر قیمتها ) را مورد توجه و ارزیابی قرار می دهد . به شرح توضیحاتی که در ذیل ارائه می گردد در وضعیت فعلی  آسیب پذیری شرکت از بابت ریسک تغییرات نرخ ارز و سایر قیمت ها قابل ملاحظه نبوده و در حداقل قرار دارد .</t>
  </si>
  <si>
    <t>ریسک نوسانات نرخ ارز</t>
  </si>
  <si>
    <t xml:space="preserve"> عملیات و فعالیت های شرکت ارتباط مستقیمی با نوسانات نرخ ارز ندارد. لیکن تعهدات و قراردادهای پیمانکاری مربوط به احداث و توسعه شبکه ها و تاسیسات انتقال نیروی برق و فوق توزیع برق ( مخارج سرمایه‌ای ) و همچنین تعهدات مربوط به تسهیلات مالی ارزی ، تحت تاثیر نوسانات نرخ ارز قرار دارد .جبران تفاوت ناشی از نوسانات نرخ  ارز مربوط به قراردادهای پیمانکاری تابع مقررات و بخشنامه های ابلاغی سازمان مدیریت و برنامه ریزی کشور می باشد و تسویه تسهیلات ارزی نیز تابع قراردادهای ذیربط می باشد . بنا بر این  افزایش نرخ ارز میتواند قیمت تمام شده قراردادهای پیمانکاری و به تبع آن قیمت تمام شده درآمدهای عملیاتی شرکت افزایش داده و همچنین هزینه‌های مالی ناشی از تسعیر ارز  به شرکت تحمیل نماید . با این حال مدیریت شرکت حسب مورد تدابیر مقتضی اتخاذ می نماید تا نوسانات نرخ ارز در فعالیت های شرکت خللی ایجاد ننموده و آسیب پذیری شرکت از نوسانات نرخ ارز به حداقل ممکن کاهش یابد . </t>
  </si>
  <si>
    <t xml:space="preserve">ریسک سایر قیمت ها </t>
  </si>
  <si>
    <t xml:space="preserve"> فعالیت اصلی شرکت ، ارائه خدمات انتقال ، فروش برق و واگذاری انشعاب برق در سطح فوق توزیع در حوزه عملیاتی ذیربط می باشد و این فعالیت ها  انحصاری بوده و حسب مورد طبق مقررات هیات تنظیم بازار برق و تعرفه های مصوب مراجع قانونی صورت می پذیرد . ازطرفی اقلام تشکیل دهنده قیمت تمام شده درآمدهای عملیاتی و سایر هزینه‌ها  تابع ضوابط و مقررات قانونی مربوط بوده و ریسک سایر قیمت ها برای شرکت در حداقل ممکن قرار دارد و پیش بینی نمی شود که شرکت از این بابت در معرض آسیب پذیری قرار گیرد .</t>
  </si>
  <si>
    <t xml:space="preserve">مدیریت ریسک اعتباری </t>
  </si>
  <si>
    <t xml:space="preserve">ریسک اعتباری به ریسکی اشاره دارد که طرف قرارداد در ایفای تعهدات قراردادی خود ناتوان باشد و منجر به زیان مالی برای شرکت شود .  فعالیت واگذاری انشعاب برق به متقاضیان نقدی بوده و قبل از واگذاری، بهای آن دریافت می شود . فروش برق به مصرف کنندگان نیز طبق صورت حسابهای برق صادره معمولا در مهلت مقرر به حیطه وصول در می آید و ریسک اعتباری شرکت در حداقل ممکن قرار دارد . با این حال ممکن است برخی مصرف کنندگان برق ، بهای برق مصرفی خود را به موقع پرداخت ننمایند یا در پرداخت به موقع ناتوان باشند. در چنین مواردی با توجه به وجود قوانین و مقررات ناظر بر وصول بهای برق ، مدیریت شرکت با استفاده از ظرفیت‌های قانونی ، از جمله قانون مجازات استفاده کنندگان غیر مجاز از آب ، برق و ... و همچنین سایر ظرفیت های قانونی مانند جمع آوری انشعاب برق و ضبط حق انشعاب به نفع شرکت ، اجراییه ثبت و ... ، نسبت به وصول مطالبات خود اقدام می نماید . بنا بر این ریسک اعتباری شرکت از این بابت نیز در حداقل ممکن قرار دارد . </t>
  </si>
  <si>
    <t xml:space="preserve">مدیریت ریسک نقدینگی </t>
  </si>
  <si>
    <t>در وضعیت موجود ، چرخه دسترسی شرکت به منابع و نقدینگی حاصل از فروش برق به مشترکین متاثر از قوانین و مقررات جاری کشور است . طبق قوانین موجود از جمله قانون هدفمندسازی یارانه ها و قوانین بودجه سنواتی ، کلیه وجوه حاصل از فروش برق می بایست به حساب سازمان هدفمند سازی یارانه ها نزد خزانه داری کل کشور واریز  و متعاقبا  وجوه مزبور در اختیار شرکت توانیر قرار می گیرد و سهم شرکت توزیع از منابع و نقدینگی مزبور توسط توانیر به شرکت پرداخت می گردد. با توجه چرخه مزبور و همچینین با توجه به نرخ‌های تکلیفی فروش برق ، درآمدهای شرکت کفایت  انجام هزینه‌های جاری و سرمایه ای شرکت را ننموده و شرکت در از حیث نقدینگی بامحدودیت  مواجه است . لذا مدیریت شرکت مصرف نقدینگی را مدیریت و اولویت بندی می نماید تا خللی در انجام فعالیت های جاری و سرمایه‌ای ایجاد نشود .  شرکت به طور مستمر منابع و مصارف جاری و سرمایه ای خود را پیش بینی نموده و در موارد مقتضی با انجام اقدامات تامین مالی ، از بروز هزینه های تاخیر و جرائم دیرکرد و سایر هزینه هایی که بالقوه ممکن است از محدودیت‌های نقدینگی به شرکت تحمیل شود ، جلوگیری به عمل می آورد.</t>
  </si>
  <si>
    <t>تولید</t>
  </si>
  <si>
    <t>خرید</t>
  </si>
  <si>
    <t>انشعابات واگذار شده</t>
  </si>
  <si>
    <t>دارایی مالیات انتقالی</t>
  </si>
  <si>
    <t>بدهی مالیات انتقالی</t>
  </si>
  <si>
    <t>مالیات بر درآمد</t>
  </si>
  <si>
    <t xml:space="preserve">هزینه مالیات </t>
  </si>
  <si>
    <t>هزینه مالیات، مجموع مالیات جاری و انتقالی است. ماليات جاري و مالیات انتقالي بايد در صورت سود و زيان منعكس شوند، مگر در مواردی که به اقلام شناسایی شده در صورت سود و زیان جامع یا حقوق صاحبان سرمایه مرتبط باشند که به ترتیب باید در صورت سود و زیان جامع یا مستقیما در حقوق مالکانه شناسایی شوند.</t>
  </si>
  <si>
    <t>مالیات انتقالی</t>
  </si>
  <si>
    <t>مالیات انتقالی، بر اساس تفاوت موقتی بین مبلغ دفتری دارایی‌ها و بدهی‌ها برای مقاصد گزارشگری مالی و مبالغ مورد استفاده برای مقاصد مالیاتی محاسبه می‌شود.</t>
  </si>
  <si>
    <t>در پایان هر دوره گزارشگری برای اطمینان از قابلیت بازیافت مبلغ دفتری دارایی‌های مالیات انتقالی، محتمل بودن وجود سود مشمول مالیات در آینده قابل پیش بینی برای بازیافت دارایی مالیات انتقالی ارزیابی می‌گردد و در صورت ضرورت، مبلغ دفتری دارایی‌های مزبور تا میزان قابل بازیافت کاهش داده می شود. چنین کاهشی، در صورتی برگشت داده می شود که وجود سود مشمول مالیات به میزان کافی، محتمل باشد.</t>
  </si>
  <si>
    <t>مالیات جاری</t>
  </si>
  <si>
    <t>هزینه مالیات انتقالی مربوط به ايجاد بدهی مالیات انتقالی</t>
  </si>
  <si>
    <t>(درآمد مالیات انتقالی) مربوط به ايجاد دارایی مالیات انتقالی</t>
  </si>
  <si>
    <t>هزینه مالیات انتقالی مربوط به برگشت دارایی مالیات انتقالی</t>
  </si>
  <si>
    <t>(درآمد مالیات انتقالی) مربوط به برگشت بدهی مالیات انتقالی</t>
  </si>
  <si>
    <t>هزینه مالیات بر درآمد سال جاری</t>
  </si>
  <si>
    <t>مالیات مربوط به صورت سود و زیان:</t>
  </si>
  <si>
    <t>..........</t>
  </si>
  <si>
    <t>سود حسابداری قبل از مالیات</t>
  </si>
  <si>
    <t>اثر هزینه‌های غیر قابل قبول برای مقاصد مالیاتی:</t>
  </si>
  <si>
    <t>مالیات انتقالی مربوط به تفاوت‌های موقتی به شرح زیر است:</t>
  </si>
  <si>
    <t>دارایی (بدهی) مالیات انتقالی</t>
  </si>
  <si>
    <t>گردش حساب مالیات انتقالی به شرح زیر است:</t>
  </si>
  <si>
    <t>شناسایی شده در صورت سود و زیان</t>
  </si>
  <si>
    <t>دارایی‌ها (بدهی های) مالیات انتقالی مربوط به:</t>
  </si>
  <si>
    <t>هزینه مالیات بر درآمد سال های قبل</t>
  </si>
  <si>
    <t>تغییر در رویه‌های حسابداری</t>
  </si>
  <si>
    <t xml:space="preserve"> هزينه مالیات بر درآمد</t>
  </si>
  <si>
    <t>اشتباهات حسابداری</t>
  </si>
  <si>
    <t xml:space="preserve">هزینه مالیات بر درآمد سال های قبل، مربوط به عملکرد سال های قبل است که در سال های قبل به گونه ای صحیح محاسبه شده بود، لذا بعنوان اصلاح اشتباه محسوب نشده است . </t>
  </si>
  <si>
    <t>.............................................................................................</t>
  </si>
  <si>
    <t>استهلاک دارایی های تجدید ارزیابی شده با توجه به مبلغ دفتری جدید (پس از تجدید ارزیابی)، طی عمر مفید باقی مانده محاسبه و در حساب ها منظور می شود .</t>
  </si>
  <si>
    <t>شناسایی شده در سایر اقلام سود و زیان جامع</t>
  </si>
  <si>
    <t>تحصیل/ واگذاری</t>
  </si>
  <si>
    <t>صورت تطبیق هزینه مالیات بر درآمد و حاصل ضرب سود حسابداری در نرخ مالیات قابل اعمال به شرح زیر است:</t>
  </si>
  <si>
    <t>توجه :  جمع جبری مانده ردیف های « نقل و انتقالات» می بایست صفر باشد.</t>
  </si>
  <si>
    <t>3-11-</t>
  </si>
  <si>
    <t>-3-12</t>
  </si>
  <si>
    <t>-3-12-1</t>
  </si>
  <si>
    <t>-3-12-2</t>
  </si>
  <si>
    <t>موجودی مواد وکالا بر مبنای «اقل بهای تمام شده و خالص ارزش فروش» هریک از اقلام/ گروه های اقلام مشابه اندازه گیری میشود . در صورت فزونی بهای تمام شده نسبت به خالص ارزش فروش ، مابه التفاوت به عنوان زیان کاهش ارزش موجودی شناسایی می شود . بهای تمام شده موجودی ها با بکارگیری روش های زیر تعیین می گردد:</t>
  </si>
  <si>
    <t>فروش برق به شرکت های توزیع نیروی برق</t>
  </si>
  <si>
    <t>نرخ</t>
  </si>
  <si>
    <t>فروش برق به شرکت های توزیع نیروی برق به شرح زیر است :</t>
  </si>
  <si>
    <t>شرکت توزیع نیروی برق ............</t>
  </si>
  <si>
    <t xml:space="preserve">مدیریت شبکه برق ایران </t>
  </si>
  <si>
    <t>پیش پرداخت ها و علی الحساب های سرمایه ای به شرح زیر است :</t>
  </si>
  <si>
    <t>......................................</t>
  </si>
  <si>
    <t>اشخاص وابسته (شرکت های گروه مشمول تلفیق)</t>
  </si>
  <si>
    <t>دریافتنی های تجاری از/ پرداختنی های تجاری به اشخاص وابسته (شرکت های گروه مشمول تلفیق) به شرح زیر است :</t>
  </si>
  <si>
    <t>افزایش آمپراژ</t>
  </si>
  <si>
    <t>حساب های پرداختنی بلندمدت به اشخاص وابسته (شرکت های گروه مشمول تلفیق) به شرح زیر است :</t>
  </si>
  <si>
    <t>نام اشخاص وابسته</t>
  </si>
  <si>
    <t>نام شرکت توزیع</t>
  </si>
  <si>
    <t xml:space="preserve">    افزایش سرمایه در جریان</t>
  </si>
  <si>
    <t>تفاوت های ناشی از تسویه یا تسعیر اقلام پولی ارزی حسب مورد به شرح زیر در حساب ها منظور شده است :</t>
  </si>
  <si>
    <t>الف-</t>
  </si>
  <si>
    <t>تفاوت های تسعیر بدهی ارزی مربوط به دارایی های واجد شرایط، به بهای تمام شده آن دارایی منظور می شود.</t>
  </si>
  <si>
    <t>ب-</t>
  </si>
  <si>
    <t>در سایر موارد به موجب مفاد ماده 136 قانون محاسبات عمومي مصوب سال 1366، سود و زيان حاصل از تسعير ارز به حساب ذخيره/ اندوخته تسعير دارایي ها و بدهي هاي ارزي منظور مي‎شود. در صورتي كه در پايان سال مالي مانده حساب ذخيره / اندوخته مزبور بدهكار باشد اين مبلغ به حساب سود و زيان سال مالي منظور می شود.</t>
  </si>
  <si>
    <t>3-3-3-</t>
  </si>
  <si>
    <t>در صورت وجود نرخ های متعدد برای یک ارز، از نرخی برای تسعیر استفاده می شود که جریان های نقدی آتی ناشی از معامله یا مانده حساب مربوط بر حسب آن تسویه می شود. اگر تبدیل دو واحد پول به یکدیگر به صورت موقت ممکن نباشد نرخ مورد استفاده، نرخ اولین تاریخی است که در آن تبدیل امکانپذیر می شود.</t>
  </si>
  <si>
    <t xml:space="preserve"> اوراق سلف موازی استاندارد برق صادراتی</t>
  </si>
  <si>
    <t>سال 1400</t>
  </si>
  <si>
    <t>بکارگیری استاندارهاي حسابداري جديد و تجديد نظر شده :</t>
  </si>
  <si>
    <t>-3-1-1</t>
  </si>
  <si>
    <t>ج-</t>
  </si>
  <si>
    <t>تفاوت تسعیر بدهی‌های ارزی مربوط به تحصیل و ساخت دارایی‌ها، ناشی از کاهش شدید ارزش ریال، در صورتی که کاهش ارزش ریال نسبت به تاریخ شروع کاهش ارزش، حداقل 20 درصد باشد و در مقابل بدهی حفاظی وجود نداشته باشد، تا سقف مبلغ قابل بازیافت، به بهای تمام شده دارایی مربوط اضافه می‌شود.</t>
  </si>
  <si>
    <t>د-</t>
  </si>
  <si>
    <t>در صورت برگشت شدید کاهش ارزش ریال (حداقل 20 درصد)، سود ناشی از تسعیر بدهی‌های مزبور تا سقف زیان‌های تسعیری که قبلاً به بهاي تمام شده دارایی منظور شده است متناسب با عمر مفید باقیمانده از بهاي تمام شده دارایی کسر می‌شود.</t>
  </si>
  <si>
    <t>-3-12-3</t>
  </si>
  <si>
    <t>-3-12-4</t>
  </si>
  <si>
    <t>مالیات جاری و انتقالی دوره جاری</t>
  </si>
  <si>
    <t>شرکت دارايي‌های مالیات جاری و بدهي‌هاي ماليات جاري را تنها در صورتی تهاتر می‌كند که الف. حق قانوني برای تهاتر مبالغ شناسايي‎شده داشته باشد و ب. قصد تسويه بر مبناي خالص، یا بازیافت و تسويه همزمان دارایی و بدهي را داشته باشد.</t>
  </si>
  <si>
    <t>مالیات جاری و انتقالی در سود و زیان شناسایی می‌شود، به استثنای زمانی که آن‌ها مربوط به اقلامی باشند که در سایر اقلام سود و زیان جامع یا مستقیماً در حقوق مالکانه شناسایی می‌شوند، که در این خصوص، مالیات جاری و انتقالی نیز به ترتیب در سایر اقلام سود و زیان جامع یا مستقیماً در حقوق مالکانه شناسایی می‌شود.</t>
  </si>
  <si>
    <t>پیش پرداخت های سرمایه ای</t>
  </si>
  <si>
    <t>جمع تعدیلات</t>
  </si>
  <si>
    <t>عندالمطالبه</t>
  </si>
  <si>
    <t>بین 1 تا 12 ماه</t>
  </si>
  <si>
    <t>بیشتر از یکسال</t>
  </si>
  <si>
    <t>تجمیع</t>
  </si>
  <si>
    <t>پرداختنی ها</t>
  </si>
  <si>
    <t>تعهدات موضوع ماده 235 اصلاحيه قانون تجارت :</t>
  </si>
  <si>
    <t>بدهی‌های احتمالی به شرح زیر است :</t>
  </si>
  <si>
    <t xml:space="preserve">رويدادهاى پس از تاریخ پایان دوره گزارشگری </t>
  </si>
  <si>
    <t>سایر اقلام سود وزیان جامع که در دوره‌‌های آتی به صورت سود و زیان تجدید طبقه‌بندی نخواهد شد:</t>
  </si>
  <si>
    <t xml:space="preserve">     مالیات بردرآمد اقلام فوق</t>
  </si>
  <si>
    <t>سایر اقلام سود وزیان جامع که در دوره‌‌های آتی به صورت سود و زیان تجدید طبقه‌بندی خواهد شد:</t>
  </si>
  <si>
    <t xml:space="preserve">     .......................</t>
  </si>
  <si>
    <t xml:space="preserve">     سایر اقلام سود و زیان جامع سال پس از کسر مالیات</t>
  </si>
  <si>
    <t xml:space="preserve">گزارش تطبیق بودجه مصوب و عملکرد بر اساس بودجه تفصیلی </t>
  </si>
  <si>
    <t xml:space="preserve">جدول شماره(1) - گزارش تطبیق عملکرد با بودجه تفصیلی (اقلام جاری / سرمایه ای) </t>
  </si>
  <si>
    <t>بودجه مصوب</t>
  </si>
  <si>
    <t>بودجه اصلاحی</t>
  </si>
  <si>
    <t xml:space="preserve">عملکرد </t>
  </si>
  <si>
    <t xml:space="preserve">تغییرات عملکرد نسبت به بودجه مصوب / اصلاحی </t>
  </si>
  <si>
    <t>دلایل انحراف</t>
  </si>
  <si>
    <t>عناوین بودجه اصلاحی</t>
  </si>
  <si>
    <t>جدول شماره(2) - گزارش تطبیق مقادیر کمی اهداف پیش بینی شده در بودجه مصوب با عملکرد</t>
  </si>
  <si>
    <t>نام کالا / خدمت تولیدی یا عنوان هدف</t>
  </si>
  <si>
    <t>واحد سنجش</t>
  </si>
  <si>
    <t>مقدار هدف پیش بینی شده در بودجه مصوب</t>
  </si>
  <si>
    <t xml:space="preserve">مقدار هدف پیش بینی شده در بودجه اصلاحی </t>
  </si>
  <si>
    <t>مقدار عملکرد واقعی هدف</t>
  </si>
  <si>
    <t>میزان تغییر</t>
  </si>
  <si>
    <t>جمع درآمد</t>
  </si>
  <si>
    <t>ردیف</t>
  </si>
  <si>
    <t>شرح درآمدها :</t>
  </si>
  <si>
    <t>شرح هزینه:</t>
  </si>
  <si>
    <t xml:space="preserve">ماليات سال هاي قبل </t>
  </si>
  <si>
    <t>قدر السهم از انشعابات واگذار شده و افزایش آمپراژ در سطح فشار متوسط</t>
  </si>
  <si>
    <t>قدر السهم از انشعابات واگذار شده و افزایش آمپراژ در سطح فشار متوسط به شرح زیر است:</t>
  </si>
  <si>
    <t>حوزه عملیات شرکت توزیع نیروی برق ............................</t>
  </si>
  <si>
    <t xml:space="preserve">   </t>
  </si>
  <si>
    <t>در پایان هر دوره گزارشگری، در صورت وجود هرگونه نشانه‌ای دال بر امکان کاهش ارزش دارایی‌ها، آزمون کاهش ارزش انجام می‌گیرد. در این صورت مبلغ بازیافتنی دارایی برآورد و با ارزش دفتری آن مقایسه می‌گردد. چنانچه برآورد مبلغ بازیافتنی یک دارایی منفرد ممکن نباشد، مبلغ بازیافتنی واحد مولد وجه نقدی که دارایی متعلق به آن است تعیین می‌گردد.</t>
  </si>
  <si>
    <t>تهاتر دارايي های مالیات جاری و بدهيهاي ماليات جاري</t>
  </si>
  <si>
    <t>سال 1401</t>
  </si>
  <si>
    <t>1401/12/29</t>
  </si>
  <si>
    <t xml:space="preserve">سود (زیان) جامع </t>
  </si>
  <si>
    <t>موجودي مواد وکالا  در مقابل خطرات ناشي از .................. تا مبلغ  ................. ميليون ريال بيمه شده است.</t>
  </si>
  <si>
    <r>
      <t xml:space="preserve">به موجب بند «ش» تبصره </t>
    </r>
    <r>
      <rPr>
        <u/>
        <sz val="12"/>
        <rFont val="B Mitra"/>
        <charset val="178"/>
      </rPr>
      <t>2</t>
    </r>
    <r>
      <rPr>
        <sz val="12"/>
        <rFont val="B Mitra"/>
        <charset val="178"/>
      </rPr>
      <t xml:space="preserve"> قانون اصلاح بودجه سال 1377 و تبصره </t>
    </r>
    <r>
      <rPr>
        <u/>
        <sz val="12"/>
        <rFont val="B Mitra"/>
        <charset val="178"/>
      </rPr>
      <t>6</t>
    </r>
    <r>
      <rPr>
        <sz val="12"/>
        <rFont val="B Mitra"/>
        <charset val="178"/>
      </rPr>
      <t xml:space="preserve"> قانون اصلاح بودجه سال 1377 و بند «ق» تبصره </t>
    </r>
    <r>
      <rPr>
        <u/>
        <sz val="12"/>
        <rFont val="B Mitra"/>
        <charset val="178"/>
      </rPr>
      <t>2</t>
    </r>
    <r>
      <rPr>
        <sz val="12"/>
        <rFont val="B Mitra"/>
        <charset val="178"/>
      </rPr>
      <t xml:space="preserve"> قانون بودجه سال 1378 مبالغي به شرح ذيل از محل اعتبارات سرمايه‎اي به حساب خزانه واريز شده كه بنا به پاسخ كميته فني سازمان حسابرسي به شماره 34 مورخ 77/10/21 مقرر گرديده بعنوان كاهنده حقوق صاحبان سهام تحت اين سرفصل اعمال حساب گردد. مبالغ منظور شده به اين حساب به شرح زیر است: (در صورت مصداق افشا شود)</t>
    </r>
  </si>
  <si>
    <t>اجزای عمده هزینه مالیات بر درآمد به شرح زیر است:</t>
  </si>
  <si>
    <t>رويدادهايي كه در دوره بعد از تاريخ پایان دوره گزارشگری  تا تاريخ تایید صورت هاي مالي اتفاق افتاده اما مستلزم تعديل اقلام صورت هاي مالي نبوده، به شرح زيراست:
(در صورت وجود افشا شود.)
یا (هيچ گونه رويدادي بعد از تاريخ صورت وضعیت مالی تا تاريخ تصويب صورت هاي مالي شركت اتفاق نيفتاده است.)</t>
  </si>
  <si>
    <t>(مبالغ به میلیون ریال)</t>
  </si>
  <si>
    <t>انحراف</t>
  </si>
  <si>
    <t xml:space="preserve">خالص آثار کمی ناشی از ارائه کالا و خدمات به قیمت تکلیفی </t>
  </si>
  <si>
    <t>-3-2-4</t>
  </si>
  <si>
    <t>مابه التفاوت نرخ تکلیفی فروش برق و هزینه تمام شده آن، موضوع ماده 6 قانون حمایت از صنعت برق کشور مصوب سال 1394، پس از تایید سازمان حسابرسی و پیش بینی و تصویب اعتبار لازم در قوانین بودجه سنواتی و تخصیص و پرداخت آن توسط سازمان برنامه و بودجه کشور، بر اساس مبالغ ابلاغی از جانب شرکت توانیر شناسایی می گردد. به استثنای مواردی که نحوه عمل دیگری در قانون تعیین شده باشد.</t>
  </si>
  <si>
    <t>دارایی‌های نامشهود (به استثنای موارد مندرج در یاداشت «2-5-3» که بر مبنای روش تجدید ارزیابی اندازه گیری شده است) ، بر مبناى بهاى تمام شده اندازه‌گیری و در حساب‌ها ثبت مى‏شود. مخارجی از قبیل مخارج معرفي يک محصول يا خدمت جديد مانند مخارج تبليغات، مخارج انجام فعاليت تجاري در يک محل جديد يا با يک گروه جديد از مشتريان مانند مخارج آموزش کارکنان، و مخارج اداري، عمومي و فروش در بهاي تمام شده دارايي نامشهود منظور نمي‌شود. شناسايي مخارج در مبلغ دفتري يک دارايي نامشهود، هنگامي که دارايي آماده بهره‌برداري است، متوقف مي‌شود. بنابراين، مخارج تحمل شده براي استفاده يا بکارگيري مجدد يک دارايي نامشهود، در مبلغ دفتري آن منظور نمي‌شود.</t>
  </si>
  <si>
    <t xml:space="preserve">ذخایر، بدهی‌هایی هستند که زمان تسویه و یا تعیین مبلغ آن توام با ابهام نسبتا قابل توجه است. ذخایر زمانی شناسایی می‌شوند که شرکت دارای تعهد فعلی (قانونی یا عرفی) در نتیجه رویدادهای گذشته باشد، خروج منافع اقتصادی برای تسویه تعهد محتمل باشد و مبلغ تعهد به گونه‌ای اتکاپذیر قابل برآورد باشد.
</t>
  </si>
  <si>
    <t>ذخاير در پايان هر دوره مالي بررسي و براي نشان‌ دادن بهترين برآورد جاري تعديل می‌شوند و هرگاه خروج منافع اقتصادي براي تسويه تعهد، ديگر محتمل نباشد، ذخيره برگشت داده می‌شود.</t>
  </si>
  <si>
    <t>3-10-1-</t>
  </si>
  <si>
    <t xml:space="preserve"> بابت مرخصي استفاده نشده كاركنان رسمي، قراردادي دائم و پيماني حداكثر تا 15 روز در سال و كاركنان قرارداد مدت معيـن حداكثر تا 9 روز در سال ذخيره در حساب‎ها منظور می‎گردد.</t>
  </si>
  <si>
    <t>3-10-2-</t>
  </si>
  <si>
    <t>ذخيره مرخصي كاركنان</t>
  </si>
  <si>
    <t>ذخایر</t>
  </si>
  <si>
    <t>فروش برق به مشتركين به تفکیک تعرفه به شرح زیر است :</t>
  </si>
  <si>
    <t>5-1-4-</t>
  </si>
  <si>
    <t>-5-1-5</t>
  </si>
  <si>
    <t>5-3-1-</t>
  </si>
  <si>
    <t>-5-1-1</t>
  </si>
  <si>
    <t>تولید برق مولدهاي مقياس كوچك و تولید پراکنده متعلق به شرکت (بادی ، خورشیدی ، برق آبی ، دیزلی و ....)</t>
  </si>
  <si>
    <t>........................................</t>
  </si>
  <si>
    <t>مابه التفاوت نرخ برق موضوع ماده 6 قانون حمایت از صنعت برق کشور</t>
  </si>
  <si>
    <t>10-1-</t>
  </si>
  <si>
    <t>10-1</t>
  </si>
  <si>
    <t>تسهيلات دريافتي از بانك ها و موسسات اعتباری</t>
  </si>
  <si>
    <t>12-1-</t>
  </si>
  <si>
    <t>مبالغ با اهمیت سایر درآمدها و هزینه های غیرعملیاتی حسب مورد افشا شود.</t>
  </si>
  <si>
    <t>انتقال به دارایی های غیرجاری نگهداری شده برای فروش</t>
  </si>
  <si>
    <t>انتقالی از طرح های تملک دارایی های سرمایه ای</t>
  </si>
  <si>
    <t>عوارض ناشی از فروش برق</t>
  </si>
  <si>
    <t>مانده حساب شركت برق منطقه ای / توزیع نیروی برق   ...................  به شرح زیر است:</t>
  </si>
  <si>
    <t xml:space="preserve"> کالاي امانی نزد دیگران</t>
  </si>
  <si>
    <t>...................</t>
  </si>
  <si>
    <t>شرکت های وابسته به وزارت نیرو (شرکت های خارج از گروه توانیر)</t>
  </si>
  <si>
    <t>.................................</t>
  </si>
  <si>
    <t>مانده زیان انباشته در  پایان سال 1394</t>
  </si>
  <si>
    <t>تعهدات سرمایه ای مربوط به ................... مبلغ ............ میلیون ریال است.</t>
  </si>
  <si>
    <t>در تاریخ ... ادعایی بر علیه شرکت ......... مبنی بر ورود خسارت به مبلغ ........ میلیون ریال بابت ............ مطرح شده است که در حال بررسی است و وصول خسارت محتمل می باشد.</t>
  </si>
  <si>
    <t>......................</t>
  </si>
  <si>
    <t>(ارقام به ميليون كيلووات ساعت)</t>
  </si>
  <si>
    <t>...............</t>
  </si>
  <si>
    <t>....................</t>
  </si>
  <si>
    <t>................................</t>
  </si>
  <si>
    <t xml:space="preserve">تعداد مشترك </t>
  </si>
  <si>
    <t>عوارض ناشی از قراردادهای دو جانبه و سایر</t>
  </si>
  <si>
    <t>حسب اهمیت، افشای لازم در مورد تسهیلات مالی دریافتی از بانک ها و موسسات اعتباری صورت پذیرد.</t>
  </si>
  <si>
    <t>در سال مالی مورد گزارش به موجب مفاد............. تصویب نامه شماره ........... مورخ ............. هیات محترم وزیران مبلغ ........... میلیون ریال بدهی مربوط به طرح های تملک دارایی های سرمایه ای به بهره برداری رسیده، از محل مطالبات توانیر از دولت ناشی از مابه التفاوت قیمت تکلیفی و قیمت تمام شده فروش برق که به تایید سازمان حسابرسی رسیده است مورد تسویه قرار گرفته است .</t>
  </si>
  <si>
    <t>7-59</t>
  </si>
  <si>
    <t>8-2</t>
  </si>
  <si>
    <t>-8-2</t>
  </si>
  <si>
    <t>حسب اعلام شرکت توانیر طی نامه شماره..........................مورخ.................. مبلغ ............میلیون ریال تحت عنوان مابه التفاوت نرخ برق موضوع ماده 6 قانون حمایت از صنعت برق کشور  در حساب ها منظور شده است.</t>
  </si>
  <si>
    <t xml:space="preserve">با توجه به ماهیت فعالیت شرکت، در سال مالی مورد گزارش، مدیریت شرکت جهت تهیه صورت های مالی از قضاوت با اهمیت در بکارگیری رویه های حسابداری استفاده ننموده است. </t>
  </si>
  <si>
    <t>رسیدگی به دفاتر</t>
  </si>
  <si>
    <t>رسیدگی نشده</t>
  </si>
  <si>
    <t>.......</t>
  </si>
  <si>
    <t xml:space="preserve">صورت حساب های برق </t>
  </si>
  <si>
    <t>-5-1-2</t>
  </si>
  <si>
    <t>کنترل یادداشت فرعی تسهیلات(غییرات حاصل از جریان های نقدی و تغییرات غیرنقدی)</t>
  </si>
  <si>
    <t xml:space="preserve">بیمه </t>
  </si>
  <si>
    <t xml:space="preserve"> مابه التفاوت اجرای مقررات</t>
  </si>
  <si>
    <t>نوع تعرفه</t>
  </si>
  <si>
    <t>کل انرژی مصرفی (قرائت شده)</t>
  </si>
  <si>
    <t xml:space="preserve">خالص انرژی فروخته  شده توسط شرکت برق منطقه ای </t>
  </si>
  <si>
    <t xml:space="preserve">عوارض برق </t>
  </si>
  <si>
    <t xml:space="preserve">تامین شده از بورس و دوجانبه </t>
  </si>
  <si>
    <t>تعداد مشترکین</t>
  </si>
  <si>
    <t>1402/12/29</t>
  </si>
  <si>
    <t>سال 1402</t>
  </si>
  <si>
    <t>سود (زیان) جامع سال 1402</t>
  </si>
  <si>
    <t>خالص تغییرات سال 1402</t>
  </si>
  <si>
    <t>مانده در 1402/12/29</t>
  </si>
  <si>
    <t xml:space="preserve">(خرید یا تحصیل طی سال1402)افزایش </t>
  </si>
  <si>
    <t>مانده در پایان سال 1402</t>
  </si>
  <si>
    <t>استهلاک سال 1402</t>
  </si>
  <si>
    <t>مبلغ دفتری در پایان سال 1402</t>
  </si>
  <si>
    <t>مانده در 1402/01/01</t>
  </si>
  <si>
    <t>یادداشت های توضیحی صورت های مالی و سایر اطلاعات مالی</t>
  </si>
  <si>
    <r>
      <t xml:space="preserve">صورت هاي مالي طبق </t>
    </r>
    <r>
      <rPr>
        <b/>
        <sz val="11"/>
        <color theme="1"/>
        <rFont val="B Mitra"/>
        <charset val="178"/>
      </rPr>
      <t>استانداردهاي حسابداري</t>
    </r>
    <r>
      <rPr>
        <sz val="12"/>
        <color theme="1"/>
        <rFont val="B Mitra"/>
        <charset val="178"/>
      </rPr>
      <t xml:space="preserve"> تهيه شده و در تاريخ ……………………  به تایيد هيئت مديره شرکت رسيده است.</t>
    </r>
  </si>
  <si>
    <t>دارايي هاي ثابت مشهود (به استثنای موارد تشریح شده در یاداشت «2-5-3» ذیل که بر مبنای روش تجدید ارزیابی اندازه گیری شده است) بر مبنای بهای تمام شده اندازه گیری می شود . مخارج بعدی مرتبط با دارایی های ثابت مشهود که موجب بهبود وضعیت دارایی در مقایسه با استاندارد عملکرد ارزیابی شده اولیه آن گردد و منجر به افزایش منافع اقتصادی حاصل از دارایی شود، به مبلغ دفتری دارایی اضافه و طی عمر مفید باقی مانده دارایی های مربوط مستهلک می شود. مخارج روزمره تعمیر و نگهداری دارایی ها که به منظور حفظ وضعيت دارایی در مقایسه با استاندارد عملکرد ارزیابی شده اولیه دارایی انجام می شود، در زمان وقوع به عنوان هزینه شناسایی می گردد .</t>
  </si>
  <si>
    <t>استهلاك دارايي‌هاى ثابت مشهود با توجه به الگوی مصرف منافع اقتصادی آتی مورد انتظار (شامل عمر مفید برآوردی) دارایی های مربوط و با در نظر گرفتن آیین نامه استهلاکات موضوع ماده 149 اصلاحیه مصوب 1394/04/31 قانون مالیات های مستقیم مصوب اسفند 1366 و اصلاحیه های بعدی آن و براساس نرخ ها و روش های زیر محاسبه می شود:</t>
  </si>
  <si>
    <t>دارایی‌های غیرجاری نگهداری شده برای فروش به« اقل مبلغ دفتری و خالص ارزش فروش» اندازه‌گیری می‌گردد.</t>
  </si>
  <si>
    <t>به موجب قانون استفساریه مورخ 1377/08/06مجلس شورای اسلامی که در تاریخ 1377/08/13 به تایید شورای محترم نگهبان رسیده است، وجوه دریافتی از متقاضیان بابت واگذاری انشعابات برق یا هزینه های برق رسانی حقوق عمومی بوده و قابل تبدیل به سرمایه، تقسیم بیــن سهامداران یا جبران زیان عملیاتی نیست. همچنین چنانچه به موجب قراردادهای منعقده قسمتی از پیش پرداخت متقاضیان انشعاب در پایان طرح در حساب" پیـش دریافت از مشتـرکیـن برای امور تاسیساتی " باقی بماند و یا پس از خاتمه عملیات اجرایی هر طرح ، موجودی قطعات ولوازم یدکی مازاد و پای کار به شرکت تعلق گیرد، به بهای تمام شده یا بهای ارزیابی توسط کارشناسان ذیربط (در صورت عدم امکان تعیین بهای تمام شده) به این حساب منظور می گردد.</t>
  </si>
  <si>
    <t>برق فروخته شده به شرکت مدیریت شبکه (بازار برق) براساس نرخ هاي ابلاغی ................... وزارت نيرو صورت پذیرفته است.</t>
  </si>
  <si>
    <t>سایر دریافتنی ها:</t>
  </si>
  <si>
    <t>مشتركين- فروش برق</t>
  </si>
  <si>
    <t>مشتركين- ترانزیت برق</t>
  </si>
  <si>
    <r>
      <t xml:space="preserve">در اجرای ماده </t>
    </r>
    <r>
      <rPr>
        <b/>
        <u/>
        <sz val="13"/>
        <color theme="1"/>
        <rFont val="B Mitra"/>
        <charset val="178"/>
      </rPr>
      <t>4</t>
    </r>
    <r>
      <rPr>
        <b/>
        <sz val="13"/>
        <color theme="1"/>
        <rFont val="B Mitra"/>
        <charset val="178"/>
      </rPr>
      <t xml:space="preserve"> و بند «ج» ماده </t>
    </r>
    <r>
      <rPr>
        <b/>
        <u/>
        <sz val="13"/>
        <color theme="1"/>
        <rFont val="B Mitra"/>
        <charset val="178"/>
      </rPr>
      <t>28</t>
    </r>
    <r>
      <rPr>
        <b/>
        <sz val="13"/>
        <color theme="1"/>
        <rFont val="B Mitra"/>
        <charset val="178"/>
      </rPr>
      <t xml:space="preserve"> قانون الحاق برخی مواد به قانون تنظیم بخشی از مقررات مالی دولت (2) ، مبلغ ..... میلیون ریال بابت مالیات و سود سهم دولت طبق بودجه مصوب ، در وجه خزانه داری کل کشور پرداخت گردیده است.</t>
    </r>
  </si>
  <si>
    <r>
      <t>سپرده های بلندمدت نزد اشخاص و بانک ها</t>
    </r>
    <r>
      <rPr>
        <sz val="10"/>
        <color theme="1"/>
        <rFont val="B Mitra"/>
        <charset val="178"/>
      </rPr>
      <t xml:space="preserve"> </t>
    </r>
    <r>
      <rPr>
        <sz val="11"/>
        <color theme="1"/>
        <rFont val="B Mitra"/>
        <charset val="178"/>
      </rPr>
      <t>(منظور سپرده هایی غیر از سپرده سرمایه گذاری نزد بانک ها و اشخاص است)</t>
    </r>
  </si>
  <si>
    <t>وجوه بانکی مسدود شده 1</t>
  </si>
  <si>
    <t>1*وجوه بانکی مسدود شده وجوهی است که انتظار نمی رود ظرف یک سال از تاریخ صورت وضعیت مالی قابل دسترس باشد.</t>
  </si>
  <si>
    <r>
      <rPr>
        <sz val="16"/>
        <color theme="1"/>
        <rFont val="B Mitra"/>
        <charset val="178"/>
      </rPr>
      <t xml:space="preserve">سایر </t>
    </r>
    <r>
      <rPr>
        <sz val="12"/>
        <color theme="1"/>
        <rFont val="B Mitra"/>
        <charset val="178"/>
      </rPr>
      <t>(همچون اوراق مشارکت، اوراق خرید دین و ... با ذکر عنوان)</t>
    </r>
  </si>
  <si>
    <t xml:space="preserve">   تسهیلات مالی </t>
  </si>
  <si>
    <t>ميانگين ماهانه كاركنان در استخدام  شرکت طى سال به شرح زير بوده است:</t>
  </si>
  <si>
    <t>کارکنان</t>
  </si>
  <si>
    <t>دریافت های نقدی ناشی از فروش دارایی های ثابت مشهود</t>
  </si>
  <si>
    <t>دریافت های نقدی ناشی از فروش دارایی های نامشهود</t>
  </si>
  <si>
    <t>دریافت های نقدی ناشی از فروش سرمایه گذاری های بلندمدت</t>
  </si>
  <si>
    <t>دریافت های نقدی ناشی از فروش سرمایه گذاری های کوتاه مدت</t>
  </si>
  <si>
    <t>دریافت های نقدی ناشی از سود سایر اوراق بهادار و سپرده های سرمایه گذاری بانکی</t>
  </si>
  <si>
    <t>دریافت های نقدی ناشی از افزایش سرمایه</t>
  </si>
  <si>
    <t>دریافت های نقدی ناشی از موضوع ماده 61 قانون الحاق</t>
  </si>
  <si>
    <t>دریافت های نقدی ناشی از واگذاری انشعاب و افزایش دیماند</t>
  </si>
  <si>
    <t>دریافت های نقدی ناشی از تسهیلات</t>
  </si>
  <si>
    <t>دریافت های نقدی ناشی از اوراق سلف موازی استاندارد برق صادراتی</t>
  </si>
  <si>
    <t>دریافت های نقدی ناشی از انتشار اوراق خرید دین</t>
  </si>
  <si>
    <t>پرداخت های نقدی برای خرید دارایی های ثابت مشهود</t>
  </si>
  <si>
    <t>درآمدهای عملیاتی به ارزش منصفانه مابه ازای دریافتی یا دریافتنی و به کسر مبالغ برآوردی از بابت برگشت از فروش وتخفیفات اندازه گیری می شود.</t>
  </si>
  <si>
    <t>سود (زیان) ناشی از فروش دارایی های نگهداری شده برای فروش</t>
  </si>
  <si>
    <t>افزایش ناشی از تجدید ارزیابی</t>
  </si>
  <si>
    <t>کاهش ناشی از تجدید ارزیابی</t>
  </si>
  <si>
    <t>حذف استهلاک انباشته دارایی های تجدید ارزیابی شده</t>
  </si>
  <si>
    <t>در اجرای مفاد ماده 135 قانون محاسبات عمومی در سنوات قبل مبلغ ....................... میلیون ریال از سود ویژه به حساب اندوخته قانونی منتقل شده است . به موجب ماده یاد شده تارسیدن اندوخته قانونی به معادل سرمایه شرکت، انتقال 10 درصد از سود ویژه شرکت به منظور افزایش بنیه مالی شرکت به اندوخته فوق الذکر الزامی است.اندوخته قانونی قابل انتقال به سرمایه نیست و جز در هنگام انحلال شرکت ، قابل تقسیم بین سهامداران نیست.</t>
  </si>
  <si>
    <t>مالیات بر درآمد شرکت برای کلیه سال های قبل از  ...14 و سال های ......... قطعی و تسویه شده است.</t>
  </si>
  <si>
    <t>شرکت نسبت به مالیات تشخیصی برای عملکرد سال مالی .......14 اعتراض کرده و موضوع توسط هیات حل اختلاف مالیاتی در دست رسیدگی است.</t>
  </si>
  <si>
    <t>شرکت نسبت به مالیات قطعی برای عملکرد سال مالی ........14 اعتراض کرده و موضوع توسط هیات .................... در دست رسیدگی است.</t>
  </si>
  <si>
    <t>نرخ میانگین</t>
  </si>
  <si>
    <t>سایر درآمدها</t>
  </si>
  <si>
    <t>شركت برق منطقه ای ................... (سهامی خاص) به موجب بند ............ ماده یک قانون تاسیس وزارت نیرو در تاریخ ...........  به صورت شرکت سهامی خاص تاسیس وطی شماره .............. مورخ .............. در اداره کل ثبت شرکت ها و مالکیت صنعتی  شهر/شهرستان .......... به ثبت رسیده است. آخرین اساسنامه شرکت در تاریخ ......... توسط هیئت محترم وزیران تصویب و در تاریخ .......... به تایید شورای محترم نگهبان رسیده است . در حال حاضر شرکت جزو شرکت های فرعی شرکت مادر تخصصی توانیر (شرکت تجاری نهایی گروه) است. نشانی مرکز شرکت ......... و محل فعالیت آن در ........ واقع است.</t>
  </si>
  <si>
    <t>آثار احتمالی ناشی از اجرای استانداردهای حسابداری جدید و تجدید نظر شده مصوب که هنوز لازم الاجرا نیستند به شرح زیر است :</t>
  </si>
  <si>
    <t>-2-2-1</t>
  </si>
  <si>
    <t>استاندارد حسابداری 43 «درآمدهای عملیاتی حاصل از قرارداد با مشتریان»</t>
  </si>
  <si>
    <t>دریافت های نقدی ناشی از فروش دارایی های غیر جاری نگهداری شده برای فروش</t>
  </si>
  <si>
    <t>بهای ماده 16 قانون جهش تولید</t>
  </si>
  <si>
    <t>کسر  شود :</t>
  </si>
  <si>
    <t>خالص فروش انرژی برق</t>
  </si>
  <si>
    <t xml:space="preserve">خالص انرژی فروخته  شده توسط شرکت </t>
  </si>
  <si>
    <t xml:space="preserve"> بهای ماده 16 قانون جهش تولید دانش بنیان به استناد قانون یاد شده و آئین نامه اجرایی مربوط، موضوع تصویب نامه شماره  94395/ت60027هـ مورخ 1401/06/02 هیات محترم وزیران و بر اساس مفاد بخشنامه شماره 1402/17013/30/100 مورخ1402/02/30 وزیر محترم نیرو،  در صورت حساب های مشترکان برق منظور و در حساب ها اعمال شده است.</t>
  </si>
  <si>
    <t>-5-1-3</t>
  </si>
  <si>
    <t>5-5-1</t>
  </si>
  <si>
    <t>5-5-1-</t>
  </si>
  <si>
    <t xml:space="preserve">صورت حساب های ترانزیت برق </t>
  </si>
  <si>
    <t xml:space="preserve">مالیات و عوارض ارزش افزوده </t>
  </si>
  <si>
    <t>خالص ترانزیت برق</t>
  </si>
  <si>
    <t>.</t>
  </si>
  <si>
    <t>مشترکین صنعتی</t>
  </si>
  <si>
    <t>هزینه ناشی از اجرای ماده 61 قانون الحاق (1)</t>
  </si>
  <si>
    <t>انتقال به سرفصل قیمت تمام شده درآمدهای عملیاتی (هزینه ماده 61 قانون الحاق (1))</t>
  </si>
  <si>
    <t>اوراق سلف موازی استاندارد برق صادراتی</t>
  </si>
  <si>
    <t>مابه التفاوت نرخ بابت جبران زیان سنوات ماقبل :</t>
  </si>
  <si>
    <t>مبتنی بر قیمت های دفتری قبل از تجدید ارزیابی</t>
  </si>
  <si>
    <t>مبتنی بر قیمت های تجدید ارزیابی</t>
  </si>
  <si>
    <t>مالیات پرداختنی (یاداشت 34)</t>
  </si>
  <si>
    <t>23-</t>
  </si>
  <si>
    <t xml:space="preserve">29-1- </t>
  </si>
  <si>
    <t>-31-1-1</t>
  </si>
  <si>
    <t>-32-1</t>
  </si>
  <si>
    <t>-33</t>
  </si>
  <si>
    <t>31-2-</t>
  </si>
  <si>
    <t>39-</t>
  </si>
  <si>
    <t xml:space="preserve">تهاتر غیرنقدی از محل تبصره های قوانین بودجه سنواتی و مطالبات از دولت  </t>
  </si>
  <si>
    <t xml:space="preserve">تهاتر غیر نقدی از محل تبصره های قوانین بودجه سنواتی و مطالبات از دولت  </t>
  </si>
  <si>
    <t>با توجه به ابلاغیه شماره ................ مورخ ........... معاون محترم وزیر نیرو در امور برق و انرژی، شرکت های برق منطقه ای موظف به انعقاد قرارداد با نیروگاه های مقیاس کوچک و خرید برق از آن ها بوده و برق خریداری شده را بر اساس نمونه قرارداد ابلاغی طی نامه شماره ........... مورخ................شرکت توانیر و نرخ های تعیین شده به شرکت های توزیع نیروی برق استانی به فروش برسانند.</t>
  </si>
  <si>
    <t>شرکت مدیریت شبکه برق ایران -بهای خدمات انتقال</t>
  </si>
  <si>
    <t>ترانزیت برق برای مشترکان / مصرف کنندگان برق</t>
  </si>
  <si>
    <t>بهای ترانزیت برق برای مشترکان/ مصرف کنندگان برق به شرح زیر است:</t>
  </si>
  <si>
    <t xml:space="preserve">فروش برق، مابه التفاوت اجرای مقررات و درآمد خدمات انتقال و ترانزیت </t>
  </si>
  <si>
    <t>خرید برق از مولدهاي مقياس كوچك و تولید پراکنده (بادی ، خورشیدی ، برق آبی ، دیزلی و ....)</t>
  </si>
  <si>
    <t>سایر هزینه های اجرای مقررات بابت اجرای قوانین (حسب مورد با ذکر عنوان)</t>
  </si>
  <si>
    <t>حفظ قدرت خرید اسناد خزانه اسلامی</t>
  </si>
  <si>
    <t>سایر اوراق خرید دین (در صورت وجود با ذکر عنوان)</t>
  </si>
  <si>
    <t>31-</t>
  </si>
  <si>
    <t xml:space="preserve">هزینه مالیات بر درآمد محاسبه شده با نرخ مالیات قابل اعمال  ..... درصد (سال .... با نرخ مالیات قابل اعمال ..... درصد) </t>
  </si>
  <si>
    <t>هزینه مالیات بر درآمد محاسبه شده با نرخ موثر مالیات ..... درصد (سال ....... با نرخ موثر مالیات ..... درصد)</t>
  </si>
  <si>
    <t>مالیات مربوط به سایر اقلام سود و زیان جامع :</t>
  </si>
  <si>
    <t>مالیات انتقالی :</t>
  </si>
  <si>
    <t>مالیات انتقالی مربوط به تجدید ارزیابی دارایی های ثابت مشهود</t>
  </si>
  <si>
    <t>اثر درآمدهای مشمول مالیات به نرخ صفر:</t>
  </si>
  <si>
    <t>اثر بخشودگی های مالیاتی:</t>
  </si>
  <si>
    <t>دارایی ثابت مشهود - تجدید ارزیابی</t>
  </si>
  <si>
    <t>......... بابت  ....... و بابت .....</t>
  </si>
  <si>
    <t>دارایی ثابت مشهود</t>
  </si>
  <si>
    <r>
      <rPr>
        <b/>
        <sz val="12"/>
        <color rgb="FFFF0000"/>
        <rFont val="B Mitra"/>
        <charset val="178"/>
      </rPr>
      <t>دوره</t>
    </r>
    <r>
      <rPr>
        <b/>
        <sz val="12"/>
        <color theme="1"/>
        <rFont val="B Mitra"/>
        <charset val="178"/>
      </rPr>
      <t xml:space="preserve"> مالي </t>
    </r>
  </si>
  <si>
    <t xml:space="preserve"> مابه التفاوت نرخ برق بابت جبران زیان سنوات ماقبل</t>
  </si>
  <si>
    <t>15</t>
  </si>
  <si>
    <t>34</t>
  </si>
  <si>
    <t>اصلاح اشتباهات حسابداری (یادداشت 37)</t>
  </si>
  <si>
    <t>تغییر در رویه های حسابداری (یادداشت 37)</t>
  </si>
  <si>
    <t xml:space="preserve">اصلاح اشتباهات (یادداشت 37) </t>
  </si>
  <si>
    <t>صورت های مالی اساساً برمبنای بهای تمام شده تاریخی تهیه شده است لیکن در مورد تجدید ارزیابی دارایی های ثابت مشهود و نامشهود به شرح مندرج در یادداشت های شماره «2-5-3» و «4-13»، از ارزش های جاری استفاده شده است .</t>
  </si>
  <si>
    <t xml:space="preserve">دارایی های ثابت مشهود و نامشهود به شرح مندرج در یادداشت‌های «2-5-3» و «4-13» بر مبنای تجدید ارزیابی در حساب‌ها انعکاس یافته است . تجدید ارزیابی با استفاده از کارشناسان منتخب مجمع عمومی صورت پذیرفته است . مفروضات و مبانی تجدید ارزیابی وفق آیین نامه اجرائی تبصره «1» ماده «149» قانون مالیات های مستقیم مصوب 1394 می باشد.
</t>
  </si>
  <si>
    <t xml:space="preserve">13- دارایی های ثابت مشهود </t>
  </si>
  <si>
    <t>(یاداشت 1-15و 17)</t>
  </si>
  <si>
    <t>1- 13- دارایی های ثابت مشهود تا مبلغ ..................... میلیون ریال در مقابل خطرات احتمالی ناشی از حریق،سیل و زلزله از پوشش بیمه ای برخوردار است.</t>
  </si>
  <si>
    <t>2- 13- مبلغ ................. ميليون ريال از زمين ، ساختمان و ماشين آلات و تجهيزات در قبال تسهيلات مالي دريافتي در وثيقه بانك ها مي باشد.</t>
  </si>
  <si>
    <t>3- 13- افزایش (کاهش) های با اهمیت در اقلام دارایی های ثابت افشا شود.</t>
  </si>
  <si>
    <t>-13-4</t>
  </si>
  <si>
    <t>-13-4-1</t>
  </si>
  <si>
    <t xml:space="preserve">13-5- </t>
  </si>
  <si>
    <t>-13-5-1</t>
  </si>
  <si>
    <t>13-6-</t>
  </si>
  <si>
    <t>13-7-</t>
  </si>
  <si>
    <t>14-</t>
  </si>
  <si>
    <t>(یاداشت 17)</t>
  </si>
  <si>
    <t>15-1-</t>
  </si>
  <si>
    <t>15-1-1</t>
  </si>
  <si>
    <t>15-1-2</t>
  </si>
  <si>
    <t>15-1-3</t>
  </si>
  <si>
    <t>15-1-4</t>
  </si>
  <si>
    <t>15-1-5</t>
  </si>
  <si>
    <t>15-1-6</t>
  </si>
  <si>
    <t>15-1-7</t>
  </si>
  <si>
    <t>15-1-8</t>
  </si>
  <si>
    <t>15-1-9</t>
  </si>
  <si>
    <t>15-1-10</t>
  </si>
  <si>
    <t xml:space="preserve">علي‌الحساب هاي سرمايه‌اي ( یاداشت 13)  </t>
  </si>
  <si>
    <t>15-1-1-</t>
  </si>
  <si>
    <t>15-1-2-</t>
  </si>
  <si>
    <t>15-1-2-1-</t>
  </si>
  <si>
    <t>(یاداشت 1-1-15)</t>
  </si>
  <si>
    <t>15-1-2-1-1-</t>
  </si>
  <si>
    <t>15-1-2-2-</t>
  </si>
  <si>
    <t>15-1-2-2-1</t>
  </si>
  <si>
    <t>15-1-2-2-1-</t>
  </si>
  <si>
    <t>15-1-3-</t>
  </si>
  <si>
    <t>15-1-3-1</t>
  </si>
  <si>
    <t>-15-1-3-1</t>
  </si>
  <si>
    <t>-15-1-3-2</t>
  </si>
  <si>
    <t>15-1-4-</t>
  </si>
  <si>
    <t>15-1-5-</t>
  </si>
  <si>
    <t>-15-1-5-1</t>
  </si>
  <si>
    <t>-15-1-6</t>
  </si>
  <si>
    <t>-15-1-7</t>
  </si>
  <si>
    <t>كسر مي شود: حصه بلندمدت (یادداشت 2-15)</t>
  </si>
  <si>
    <t>-15-1-8</t>
  </si>
  <si>
    <t>توجه : چنانچه مانده حساب سازمان امور مالیاتی بابت مالیات و عوارض ارزش افزوده ماهیت بدهکار داشته باشد ، گردش حساب در این سر فصل افشاء می گردد و چنانچه مانده بستانکار داشته باشد می بایست در یاداشت شماره 8-1-30  ارائه گردد.</t>
  </si>
  <si>
    <t>-15-1-9</t>
  </si>
  <si>
    <t>15-1-10-</t>
  </si>
  <si>
    <t>-15-1-11</t>
  </si>
  <si>
    <t>-15-1-12</t>
  </si>
  <si>
    <t>-15-1-13</t>
  </si>
  <si>
    <t>حصه بلندمدت وام كاركنان (یاداشت  7-1-15)</t>
  </si>
  <si>
    <t>-15-2</t>
  </si>
  <si>
    <t>15-2-1</t>
  </si>
  <si>
    <t>15-2-2</t>
  </si>
  <si>
    <t>15-2-3</t>
  </si>
  <si>
    <t>-15-2-1</t>
  </si>
  <si>
    <t>-15-2-2</t>
  </si>
  <si>
    <t>-15-2-3</t>
  </si>
  <si>
    <t>17-1</t>
  </si>
  <si>
    <t>پيش پرداخت هاي سرمایه ای (یادداشت 13و14 )</t>
  </si>
  <si>
    <t>17-2-</t>
  </si>
  <si>
    <t xml:space="preserve"> اقلام سرمايه‌اي در انبار (يادداشت 13 )</t>
  </si>
  <si>
    <t>-18-1</t>
  </si>
  <si>
    <t>-18-2</t>
  </si>
  <si>
    <t>-18-3</t>
  </si>
  <si>
    <t>19-1</t>
  </si>
  <si>
    <t>19-2</t>
  </si>
  <si>
    <t>19-3</t>
  </si>
  <si>
    <t>-19-1-1</t>
  </si>
  <si>
    <t>-20</t>
  </si>
  <si>
    <t>21-</t>
  </si>
  <si>
    <t>23-1</t>
  </si>
  <si>
    <t>23-2</t>
  </si>
  <si>
    <t>23-1-</t>
  </si>
  <si>
    <t>23-2-</t>
  </si>
  <si>
    <t xml:space="preserve">24- بدهي دولت بابت تبصره‎هاي قانون بودجه </t>
  </si>
  <si>
    <t xml:space="preserve">25- اندوخته‎ قانونی  </t>
  </si>
  <si>
    <t xml:space="preserve">26- سایر اندوخته ها </t>
  </si>
  <si>
    <t xml:space="preserve">27- دريافتي بابت طرح هاي تملک دارایی های سرمایه ای غيرانتفاعي خاتمه يافته </t>
  </si>
  <si>
    <t>27-1- در مورد نحوه و فرآیند تعیین تکلیف مانده سرفصل فوق افشا لازم صورت پذیرد.</t>
  </si>
  <si>
    <t>28-</t>
  </si>
  <si>
    <t xml:space="preserve">28-1- </t>
  </si>
  <si>
    <t>29-1</t>
  </si>
  <si>
    <t xml:space="preserve">29-2- </t>
  </si>
  <si>
    <t xml:space="preserve">29-3- </t>
  </si>
  <si>
    <t>30-1-</t>
  </si>
  <si>
    <t>30-1-1</t>
  </si>
  <si>
    <t>30-1-2</t>
  </si>
  <si>
    <t>30-1-3</t>
  </si>
  <si>
    <t>30-1-4</t>
  </si>
  <si>
    <t>30-1-5</t>
  </si>
  <si>
    <t>30-1-6</t>
  </si>
  <si>
    <t>30-1-7</t>
  </si>
  <si>
    <t>30-1-8</t>
  </si>
  <si>
    <t>30-1-9</t>
  </si>
  <si>
    <t>30-1-10</t>
  </si>
  <si>
    <t>-30-1-1</t>
  </si>
  <si>
    <t>-30-1-2</t>
  </si>
  <si>
    <t>-30-1-3</t>
  </si>
  <si>
    <t>-30-1-4</t>
  </si>
  <si>
    <t>-30-1-5</t>
  </si>
  <si>
    <t>-30-1-6</t>
  </si>
  <si>
    <t>-30-1-7</t>
  </si>
  <si>
    <t>-30-1-8</t>
  </si>
  <si>
    <t>توجه : چنانچه مانده حساب سازمان امور مالیاتی بابت مالیات و عوارض ارزش افزوده ماهیت بستانکار داشته باشد، گردش حساب در این سرفصل افشاء می گردد و چنانچه مانده بدهکار داشته باشد می بایست در یاداشت شماره 8-1-15  ارائه گردد.</t>
  </si>
  <si>
    <t>-30-1-9</t>
  </si>
  <si>
    <t>-30-1-10</t>
  </si>
  <si>
    <t>30-2-</t>
  </si>
  <si>
    <t>30-2-1</t>
  </si>
  <si>
    <t>30-2-2</t>
  </si>
  <si>
    <t>30-2-3</t>
  </si>
  <si>
    <t>30-2-1-</t>
  </si>
  <si>
    <t>30-2-1-1-</t>
  </si>
  <si>
    <t>30-2-2-</t>
  </si>
  <si>
    <t>30-2-3-</t>
  </si>
  <si>
    <t>-31-1</t>
  </si>
  <si>
    <t>31-1-2-</t>
  </si>
  <si>
    <t>31-1-3-</t>
  </si>
  <si>
    <t>31-1-4-</t>
  </si>
  <si>
    <t>31-3-</t>
  </si>
  <si>
    <t>31-4-</t>
  </si>
  <si>
    <t>31-5-</t>
  </si>
  <si>
    <t>31-6-</t>
  </si>
  <si>
    <t>-31-6</t>
  </si>
  <si>
    <t>-32</t>
  </si>
  <si>
    <t>-32-2</t>
  </si>
  <si>
    <t>34-</t>
  </si>
  <si>
    <t>كسر مي‌شود: پيش پرداخت های ماليات (یادداشت 17)</t>
  </si>
  <si>
    <t>34-1-</t>
  </si>
  <si>
    <t>پيش پرداخت هاي ماليات ( یادداشت 17)</t>
  </si>
  <si>
    <t>34-2-</t>
  </si>
  <si>
    <t>34-3-</t>
  </si>
  <si>
    <t>34-4-</t>
  </si>
  <si>
    <t>34-5-</t>
  </si>
  <si>
    <t>34-6-</t>
  </si>
  <si>
    <t>34-7-</t>
  </si>
  <si>
    <t>طبق قوانین مالیاتی، شرکت در سال جاری از معافیت های ... و ... استفاده نموده است. (یادداشت 11-34)</t>
  </si>
  <si>
    <t>-34-7-1</t>
  </si>
  <si>
    <t>34-8-</t>
  </si>
  <si>
    <t>34-9-</t>
  </si>
  <si>
    <t>34-9-1-</t>
  </si>
  <si>
    <t>34-10-</t>
  </si>
  <si>
    <t>34-11-</t>
  </si>
  <si>
    <t>34-12-</t>
  </si>
  <si>
    <t>34-13-</t>
  </si>
  <si>
    <t>-36-1</t>
  </si>
  <si>
    <t>37-1-</t>
  </si>
  <si>
    <t>37-2-</t>
  </si>
  <si>
    <t>37-2-1-</t>
  </si>
  <si>
    <t>37-2-2-</t>
  </si>
  <si>
    <t>37-3-</t>
  </si>
  <si>
    <t>37-4-</t>
  </si>
  <si>
    <t>37-4-1-</t>
  </si>
  <si>
    <t>37-4-1-1-</t>
  </si>
  <si>
    <t>37-4-2-</t>
  </si>
  <si>
    <t xml:space="preserve">40- </t>
  </si>
  <si>
    <t>40-1-</t>
  </si>
  <si>
    <t>40-1-1-</t>
  </si>
  <si>
    <t>40-2-</t>
  </si>
  <si>
    <t>40-2-1-</t>
  </si>
  <si>
    <t>40-2-1-1-</t>
  </si>
  <si>
    <t>40-2-1-2-</t>
  </si>
  <si>
    <t>40-2-2-</t>
  </si>
  <si>
    <t>40-2-3-</t>
  </si>
  <si>
    <t>-41</t>
  </si>
  <si>
    <t>-41-1</t>
  </si>
  <si>
    <t xml:space="preserve">42- معاملات با اشخاص  وابسته </t>
  </si>
  <si>
    <t xml:space="preserve">42-1- معاملات انجام شده با  اشخاص وابسته طي سال  مورد گزارش به شرح زیر است: </t>
  </si>
  <si>
    <t>42-2- معاملات با اشخاص وابسته با شرایط حاکم بر معاملات حقیقی تفاوت بااهمیتی نداشته است.</t>
  </si>
  <si>
    <t>42-3- مانده حساب های نهایی اشخاص وابسته به شرح زیر است:</t>
  </si>
  <si>
    <t>-43</t>
  </si>
  <si>
    <t>-43-1</t>
  </si>
  <si>
    <t>مخارج تکمیل طرح‌های در دست اجرای شرکت به شرح یادداشت توضیحی 4ـ13 به‌ترتیب بالغ بر .... میلیون ریال و .... میلیون ریال می‌باشد. از این بابت تعهدات سرمایه‌ای ناشى از قراردادهاى منعقده و مصوب در تاريخ صورت وضعیت مالی به شرح زير است:</t>
  </si>
  <si>
    <t>-43-1-1</t>
  </si>
  <si>
    <t>-43-2</t>
  </si>
  <si>
    <t>-43-3</t>
  </si>
  <si>
    <t>-43-3-1</t>
  </si>
  <si>
    <t>-43-4</t>
  </si>
  <si>
    <t>-43-4-1</t>
  </si>
  <si>
    <t>-43-4-2</t>
  </si>
  <si>
    <t>44-</t>
  </si>
  <si>
    <t>مابه التفاوت نرخ برق بابت جبران زیان سنوات ماقبل(یادداشت 37)</t>
  </si>
  <si>
    <t>مابه التفاوت نرخ برق موضوع قانون بودجه سنواتی</t>
  </si>
  <si>
    <t>انتقال به حصه بلندمدت (یادداشت 2-15)</t>
  </si>
  <si>
    <t>حصه بلندمدت مطالبات از مشترکین (یاداشت  1-2-1-15)</t>
  </si>
  <si>
    <t>15-1-2-1-2-</t>
  </si>
  <si>
    <t>15-1-2-1-3-</t>
  </si>
  <si>
    <t xml:space="preserve"> تا تاریخ تهیه و انتشار این گزارش مبلغ .... میلیون ریال از مطالبات مزبور وصول شده است.</t>
  </si>
  <si>
    <t>این استاندارد در سال 1402 مصوب شده و الزامات آن در مورد کلیه صورت های مالی که دوره مالی آن ها از 1404/01/01 و بعد از آن شروع می شود لازم الاجراست. هدف این استاندارد تعیین اصول گزارش اطلاعات مفید به استفاده کنندگان صورت های مالی در مورد ماهیت، مبلغ، زمانبندی و میزان اطمینان از درآمد عملیاتی و جریان های نقدی حاصل از قرارداد با یک مشتری است. برای دستیابی به این هدف شرکت باید درآمد عملیاتی را به گونه ای شناسایی کند که بیانگر انتقال کالا یا خدمات تعهد شده به مشتریان به مبلغ ما به ازایی باشد که واحد تجاری انتظار دارد در قبال ارائه آن کالا یا خدمات نسبت به آن محق باشد. بر اساس ارزیابی مدیریت، به کارگیری استاندارد مزبور تاثیر قابل ملاحظه ای بر صورت های مالی نخواهد داشت.</t>
  </si>
  <si>
    <t>سال مالي منتهي به  30 اسفند 1403</t>
  </si>
  <si>
    <t>مانده مطالبات از مشترکین شامل ....... میلیون ریال عوارض برق موضوع قوانین بودجه سنواتی است. گردش مطالبات ناشی از عوارض برق طی سال 1403 به شرح زیر می باشد :</t>
  </si>
  <si>
    <t xml:space="preserve">        به پيوست صورت هاي مالي شركت برق منطقه ای ………………… (سهامی خاص) مربوط به سال مالي منتهي به 30 اسفند 1403 تقديم مي شود.  اجزاي تشكيل دهنده صورت هاي مالي به قرار زير است:</t>
  </si>
  <si>
    <t>سال 1403</t>
  </si>
  <si>
    <t>به تاریخ 30 اسفند 1403</t>
  </si>
  <si>
    <t>1403/12/30</t>
  </si>
  <si>
    <t>1402/01/01</t>
  </si>
  <si>
    <t>مانده در 1403/12/30</t>
  </si>
  <si>
    <t>خالص تغییرات سال 1403</t>
  </si>
  <si>
    <t>تغییرات حقوق مالکانه درسال 1403</t>
  </si>
  <si>
    <t>سود (زیان) خالص سال 1403</t>
  </si>
  <si>
    <t>سود (زیان) جامع سال 1403</t>
  </si>
  <si>
    <t>ابتدای سال 1403</t>
  </si>
  <si>
    <t>پایان سال 1403</t>
  </si>
  <si>
    <t>مانده در پایان سال 1403</t>
  </si>
  <si>
    <t>استهلاک سال 1403</t>
  </si>
  <si>
    <t>مبلغ دفتری در پایان سال 1403</t>
  </si>
  <si>
    <t xml:space="preserve">(خرید یا تحصیل طی سال1403)افزایش </t>
  </si>
  <si>
    <t>مانده مطالبات بابت عوارض برق در 1403/01/01</t>
  </si>
  <si>
    <t>عوارض برق سال 1403</t>
  </si>
  <si>
    <t>از محل مانده 1403/01/01</t>
  </si>
  <si>
    <t>از محل عوارض سال 1403</t>
  </si>
  <si>
    <t xml:space="preserve">سرمايه شركت در تاریخ 1403/12/29  مبلغ ................. ميليون ريال، شامل ................ سهم ................... ریالی با نام تمام پرداخت شده می‌باشد و 100% آن متعلق به شرکت مادر تخصصی توانیر است. </t>
  </si>
  <si>
    <t>1403 و ما قبل (سررسید شده)</t>
  </si>
  <si>
    <t>1407و پس از آن</t>
  </si>
  <si>
    <t>خلاصه وضعيت ماليات پرداختني براي سال هاي 1395 تا 1403 به شرح جدول زير است:</t>
  </si>
  <si>
    <t>مانده در 1403/01/01</t>
  </si>
  <si>
    <t>مانده 
 در 1403/12/30</t>
  </si>
  <si>
    <t>مانده تجدید ارائه شده در 1402/01/01</t>
  </si>
  <si>
    <t>تغییرات حقوق مالکانه در سال 1402:</t>
  </si>
  <si>
    <t>سود (زیان)خالص گزارش شده در صورت های مالی سال 1402</t>
  </si>
  <si>
    <t>سود (زیان) خالص تجدید ارائه شده سال 1402</t>
  </si>
  <si>
    <t>مانده تجدید ارائه شده در1402/12/29</t>
  </si>
  <si>
    <t>میانگین ماهانه کارکنان شرکت های خدماتی که بخشی از امور خدماتی شرکت را عهده داشته اند ( نیروهای شرکتی یا حجمی) طی سال 1403 ، ............. (سال مالی 1402 ،  .............) نفر بوده است.</t>
  </si>
  <si>
    <t xml:space="preserve"> مابه التفاوت اجرای مقررات به مبلغ ............. میلیون ریال (سال 1402 به مبلغ .............. میلیون ریال) مربوط به اعمال افزایش های قانونی نسبت به ...... میلیون کیلووات ساعت (سال 1402،  ...... میلیون کیلووات ساعت) برق مصرفی مشترکان ذیربط است که توسط مشترک از طریق قراردادهای دو جانبه و بورس برق خریداری و تامین شده است.</t>
  </si>
  <si>
    <t>مانده در ابتدای سال 1402</t>
  </si>
  <si>
    <t>استهلاک سال1402</t>
  </si>
  <si>
    <t xml:space="preserve">(خرید یا تحصیل طی سال 1402)افزایش </t>
  </si>
  <si>
    <t>بهای دفتری در 1402/12/29</t>
  </si>
  <si>
    <t xml:space="preserve">در سال مالی 1402 دارایی های ثابت مشهود (تاسیسات ، تجهیزات، اموال و  ماشین آلات و ..... ) و دارایی های نامشهود پایان سال 1402 شرکت تجدید ارزیابی شده است. مازاد حاصل از تجدید ارزیابی به استناد ماده ١٤ قانون “ حداكثر استفاده از توان توليدي و خدماتي كشور و حمايت از كالاي ايراني“ به حساب سرمايه منظور خواهد شد. مقایسه مبلغ دفتری دارایی های مزبور مبتنی بر روش تجدید ارزیابی و روش بهای تمام شده به شرح زیر است : </t>
  </si>
  <si>
    <t>مانده مالیات پرداختنی در پایان سال شامل ....... میلیون ریال اسناد پرداختنی (سال 1402 ....... میلیون ریال) در وجه سازمان امور مالیاتی می باشد.</t>
  </si>
  <si>
    <t xml:space="preserve"> اصلاح و ارائه مجدد صورت های مالی 1402/12/29 به شرح زیر است:</t>
  </si>
  <si>
    <t>خالص دارایی ها (بدهی های) پولی و ارزی در تاریخ1402/12/29</t>
  </si>
  <si>
    <t>معادل ریالی خالص دارایی ها (بدهیهای ) پولی ارزی در تاریخ  1402/12/29 (میلیون ریال)</t>
  </si>
  <si>
    <t>اصلاح و ارائه مجدد صورت های مالی 1401/12/29 به شرح زیر است :</t>
  </si>
  <si>
    <t>در سال مالی1402، دارایی های ثابت مشهود و نامشهود شرکت به شرح یادداشت شماره 4-14 مورد تجدید ارزیابی قرار گرفته است. مازاد تجدید ارزیابی به مبلغ ..... میلیون ریال مطابق مفاد ماده ١٤ قانون “ حداكثر استفاده از توان توليدي و خدماتي كشور و حمايت از كالاي ايراني“ پس از طی تشریفات قانونی مربوط به حساب سرمايه منظور خواهد شد.</t>
  </si>
  <si>
    <t>در خصوص هر میزان از تسهیلات مالی پرداختنی که  در سال مالی مورد گزارش از محل ظرفیت تبصره .... قانون بودجه سال 1403 کل کشور مورد تسویه قرار گرفته است حسب مورد افشا لازم در این قسمت صورت پذیرد.</t>
  </si>
  <si>
    <t>اثر درآمدهای معاف از مالیات بر عملکرد (یادداشت 6-34):</t>
  </si>
  <si>
    <t xml:space="preserve">نرخ های فروش در سال 1403 بر اساس قوانین و مقررات مربوط و دستورالعمل صادره وزارت نیرو و شرکت توانیر تعیین شده است. </t>
  </si>
  <si>
    <t xml:space="preserve">(ميليون 
كيلووات ساعت) </t>
  </si>
  <si>
    <t>هزینه اجرای مقررات (موضوع ...)</t>
  </si>
  <si>
    <t xml:space="preserve">مطابق حکم ماده 61 قانون الحاق موادی به قانون تنظیم بخشی از مقررات مالی دولت (1) شركت‌هاي بـرق منطقه اي مكلفند جهت رد دیون و یا توسعه شبكه دولتی برق كشور، مبالغ تعيين شده در بودجه سالانه خود را به شركت توانير جهت سرمايه گذاري در طرحهاي مزبور پرداخت نمايند. لذا دراجرای احکام قانونی مزبور مبلغ .........................  میلیون ریال که از این بابت در بودجه مصوب سال 1403 شرکت تعیین شده به شرکت توانیر پرداخت و به هزینه ناشی از اجرای مقررات منظور شده است و این هزینه به عنوان هزینه قابل قبول مالیاتی است . </t>
  </si>
  <si>
    <t xml:space="preserve"> کل مطالبات ناشی از معوقات مزبور مبلغ ........ میلیون ریال است که حصه بلندمدت آن  (اقساط با سررسید سال 1404) جمعاً به مبلغ ..... میلیون ریال در سرفصل مطالبات بلندمدت از مشترکین (یادداشت 2-15) طبقه بندی شده است.</t>
  </si>
  <si>
    <t>مانده ابتداي دوره</t>
  </si>
  <si>
    <t>ذخيره ماليات عملكرد دوره</t>
  </si>
  <si>
    <t>در سال مالی1402 به استناد تبصره(١) ماده(١٤٩) قانون ماليات هاي مستقيم مصوب ١٣٦٦/١٢/٠٣ با اصلاحات و الحاقات بعدي آن، دارایی های ثابت مشهود (زمین، ساختمان، تاسیسات، تجهیزات، اموال و  ماشین آلات  به استثنای اثاثه اداری) و دارایی های ثابت نامشهود شرکت توسط کارشناسان منتخب مجمع عمومی مورد تجدید ارزیابی قرار گرفته است. مازاد حاصل از تجدید ارزیابی به استناد ماده (١٤) قانون حداکثر استفاده از توان تولیدی و خدماتی کشور و حمایت از کالای ایرانی ظرف مدت يك سال پس از ثبت تجديد ارزيابي، به حساب سرمايه منظور خواهد شد.</t>
  </si>
  <si>
    <t xml:space="preserve"> اوراق سلف موازی استاندارد برق صادراتی بر اساس احکام قوانین بودجه سنواتی کل کشور و به استناد مصوبات شماره ............... مورخ ................. و شماره .............. مورخ ................... شورای اقتصاد برای اجرای طرح های انتقال نیروی صنعت برق منتشر شده است.اوراق مزبور توسط شرکت برق منطقه ای گیلان به نیابت از کلیه شرکت های برق های منطقه ای طبق مقررات مربوط منتشر شده است.</t>
  </si>
  <si>
    <t>در سال مالی 1402 به استناد تبصره(١) ماده(١٤٩) قانون ماليات هاي مستقيم مصوب ١٣٦٦/١٢/٠٣ با اصلاحات و الحاقات بعدي آن، دارایی های ثابت مشهود (زمین، ساختمان، تاسیسات، تجهیزات، اموال و  ماشین آلات به استثنای اثاثه اداری) و دارایی های ثابت نامشهود شرکت مورد تجدید ارزیابی قرار گرفته است و مازاد حاصل از تجدید ارزیابی و به استناد ماده ١٤ قانون “ حداكثر استفاده از توان توليدي و خدماتي كشور و حمايت از كالاي ايراني“ به حساب سرمايه منظور خواهد شد.</t>
  </si>
  <si>
    <t>به موجب دستورالعمل شماره 1403/11/19973 مورخ 1403/02/29 شرکت توانیر، مطالبات ناشی از معوقات مربوط به اجرای ماده (3) قانون مانع زدایی از توسعه صنعت برق کشور مربوط به دوره مصرف برق از 1402/02/01 لغایت 1402/10/30، برای مدت 24 ماه از اردیبهشت ماه سال 1403 تقسیط شد لیکن با عنایت به دادنامه شماره 140331390001061776 مورخ 1403/05/09هیات تخصصی صنایع و بازرگانی دیوان عدالت اداری مبنی بر "صدور قرار دستور موقت توقف" وصول مطالبات یاد شده منوط به صدور رای نهایی دیوان عدالت اداری می باشد.</t>
  </si>
  <si>
    <t>در خصوص وصول مطالبات ماده (3) قانون مانع زدایی از توسعه صنعت برق کشور برای  بازه زمانی 1403/02/01 لغایت 1403/07/01 به موجب دادنامه  شماره 140331100007984113 مورخ 1403/10/17 هیات تخصصی صنایع و بازرگانی دیوان عدالت اداری مبنی بر "صدور قرار دستور موقت توقف" وصول مطالبات یاد شده منوط به صدور رای نهایی دیوان عدالت اداری می باشد.</t>
  </si>
  <si>
    <t>مطالبات ناشی از حکم صدور قرار دستور موقت توقف موضوع دادنامه شماره 140331100007984113 مورخ 1403/10/17 ناظر به بازه زمانی 1403/02/01 لغایت 1403/07/01 مبلغ .................. میلیون ریال و موضوع دادنامه شماره 140331390001061776 مورخ 1403/05/09 ناظر به بازه زمانی 1402/02/01 لغایت 1402/11/07مبلغ .......... میلیون ریال می باشد.</t>
  </si>
  <si>
    <t>حسب اعلام شرکت توانیر طی نامه شماره ........... مورخ ............. مبلغ ......... میلیون ریال تحت عنوان مابه التفاوت نرخ برق موضوع ماده «6» قانون حمایت از صنعت برق کشور در حساب ها منظور شده است. از آنجا که این مابه التفاوت مربوط به جبران زیان سنوات ماقبل می باشد به استناد بند د تبصره 6 قانون بودجه سال 1403 مبلغ مزبور مستقیماً به حساب زیان انباشته شرکت منظور شده است.</t>
  </si>
  <si>
    <t>بلند مدت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</si>
</sst>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_-* #,##0.00\-;_-* &quot;-&quot;??_-;_-@_-"/>
    <numFmt numFmtId="165" formatCode="_(\ #,##0_);[Red]_(\(#,##0\);_(\ &quot;-&quot;_);_(@_)"/>
    <numFmt numFmtId="166" formatCode="_(* #,##0_);_(* \(#,##0\);_(* &quot;-&quot;??_);_(@_)"/>
    <numFmt numFmtId="167" formatCode="#,##0_-;[Red]\(#,##0\)"/>
    <numFmt numFmtId="168" formatCode="0.0"/>
    <numFmt numFmtId="169" formatCode="_(\ #\,##0_);[Red]_(\(#\,##0\);_(\ &quot;-&quot;_);_(@_)"/>
    <numFmt numFmtId="170" formatCode="#,##0_-;[Red]\(#,###\)"/>
    <numFmt numFmtId="171" formatCode="#,##0_-;\(#,##0\)"/>
    <numFmt numFmtId="172" formatCode="0_ ;\-0\ "/>
    <numFmt numFmtId="173" formatCode="#,##0;[Black]\(#,##0\)"/>
    <numFmt numFmtId="174" formatCode="#,##0;[Red]\(#,##0\)"/>
    <numFmt numFmtId="175" formatCode="#,##0;[Red]#,##0"/>
    <numFmt numFmtId="176" formatCode="0_);[Red]\(0\)"/>
    <numFmt numFmtId="177" formatCode="#,##0_ ;\-#,##0\ "/>
    <numFmt numFmtId="178" formatCode="[=0]&quot;-&quot;;General"/>
    <numFmt numFmtId="179" formatCode="&quot;&quot;#,##0_);\(&quot;&quot;#,##0\)"/>
  </numFmts>
  <fonts count="116">
    <font>
      <sz val="11"/>
      <color theme="1"/>
      <name val="Arial"/>
      <family val="2"/>
      <charset val="178"/>
      <scheme val="minor"/>
    </font>
    <font>
      <sz val="11"/>
      <color theme="1"/>
      <name val="Arial"/>
      <family val="2"/>
      <scheme val="minor"/>
    </font>
    <font>
      <b/>
      <sz val="20"/>
      <color theme="1"/>
      <name val="B Nazanin"/>
      <charset val="178"/>
    </font>
    <font>
      <sz val="20"/>
      <color theme="1"/>
      <name val="Arial"/>
      <family val="2"/>
      <charset val="178"/>
      <scheme val="minor"/>
    </font>
    <font>
      <b/>
      <sz val="13"/>
      <color theme="1"/>
      <name val="B Nazanin"/>
      <charset val="178"/>
    </font>
    <font>
      <sz val="11"/>
      <color theme="1"/>
      <name val="Arial"/>
      <family val="2"/>
      <charset val="178"/>
      <scheme val="minor"/>
    </font>
    <font>
      <b/>
      <sz val="9"/>
      <name val="B Nazanin"/>
      <charset val="178"/>
    </font>
    <font>
      <sz val="10"/>
      <name val="Arial"/>
      <family val="2"/>
    </font>
    <font>
      <sz val="11"/>
      <color theme="1"/>
      <name val="Arial"/>
      <family val="2"/>
      <scheme val="minor"/>
    </font>
    <font>
      <b/>
      <sz val="11"/>
      <color rgb="FF000080"/>
      <name val="Arial"/>
      <family val="2"/>
    </font>
    <font>
      <b/>
      <sz val="12"/>
      <color theme="1"/>
      <name val="B Mitra"/>
      <charset val="178"/>
    </font>
    <font>
      <b/>
      <sz val="12"/>
      <name val="B Mitra"/>
      <charset val="178"/>
    </font>
    <font>
      <sz val="12"/>
      <color theme="1"/>
      <name val="B Mitra"/>
      <charset val="178"/>
    </font>
    <font>
      <b/>
      <u/>
      <sz val="12"/>
      <name val="B Mitra"/>
      <charset val="178"/>
    </font>
    <font>
      <sz val="12"/>
      <name val="B Mitra"/>
      <charset val="178"/>
    </font>
    <font>
      <u/>
      <sz val="12"/>
      <name val="B Mitra"/>
      <charset val="178"/>
    </font>
    <font>
      <sz val="12"/>
      <color rgb="FFFF0000"/>
      <name val="B Mitra"/>
      <charset val="178"/>
    </font>
    <font>
      <b/>
      <sz val="12"/>
      <color rgb="FFFF0000"/>
      <name val="Arial"/>
      <family val="2"/>
    </font>
    <font>
      <b/>
      <sz val="10"/>
      <name val="B Mitra"/>
      <charset val="178"/>
    </font>
    <font>
      <sz val="14"/>
      <name val="B Mitra"/>
      <charset val="178"/>
    </font>
    <font>
      <sz val="13"/>
      <name val="B Mitra"/>
      <charset val="178"/>
    </font>
    <font>
      <b/>
      <sz val="13"/>
      <name val="B Mitra"/>
      <charset val="178"/>
    </font>
    <font>
      <b/>
      <sz val="11"/>
      <name val="B Mitra"/>
      <charset val="178"/>
    </font>
    <font>
      <b/>
      <sz val="10"/>
      <color theme="1"/>
      <name val="B Mitra"/>
      <charset val="178"/>
    </font>
    <font>
      <b/>
      <sz val="11"/>
      <color theme="1"/>
      <name val="B Mitra"/>
      <charset val="178"/>
    </font>
    <font>
      <b/>
      <sz val="9"/>
      <name val="B Mitra"/>
      <charset val="178"/>
    </font>
    <font>
      <b/>
      <sz val="9"/>
      <color theme="1"/>
      <name val="B Mitra"/>
      <charset val="178"/>
    </font>
    <font>
      <b/>
      <sz val="14"/>
      <name val="B Mitra"/>
      <charset val="178"/>
    </font>
    <font>
      <b/>
      <sz val="16"/>
      <name val="B Mitra"/>
      <charset val="178"/>
    </font>
    <font>
      <sz val="13"/>
      <color theme="1"/>
      <name val="B Mitra"/>
      <charset val="178"/>
    </font>
    <font>
      <b/>
      <sz val="10"/>
      <color rgb="FFFF0000"/>
      <name val="B Mitra"/>
      <charset val="178"/>
    </font>
    <font>
      <sz val="11"/>
      <name val="B Mitra"/>
      <charset val="178"/>
    </font>
    <font>
      <sz val="11"/>
      <color rgb="FF9C6500"/>
      <name val="B Nazanin"/>
      <family val="2"/>
      <charset val="178"/>
    </font>
    <font>
      <sz val="12.5"/>
      <name val="B Mitra"/>
      <charset val="178"/>
    </font>
    <font>
      <b/>
      <sz val="13"/>
      <color theme="1"/>
      <name val="B Mitra"/>
      <charset val="178"/>
    </font>
    <font>
      <b/>
      <u/>
      <sz val="13"/>
      <name val="B Mitra"/>
      <charset val="178"/>
    </font>
    <font>
      <u/>
      <sz val="13"/>
      <name val="B Mitra"/>
      <charset val="178"/>
    </font>
    <font>
      <sz val="14"/>
      <color theme="1"/>
      <name val="B Mitra"/>
      <charset val="178"/>
    </font>
    <font>
      <b/>
      <sz val="14"/>
      <color theme="1"/>
      <name val="B Mitra"/>
      <charset val="178"/>
    </font>
    <font>
      <sz val="13.5"/>
      <color theme="1"/>
      <name val="B Mitra"/>
      <charset val="178"/>
    </font>
    <font>
      <b/>
      <sz val="13.5"/>
      <color theme="1"/>
      <name val="B Mitra"/>
      <charset val="178"/>
    </font>
    <font>
      <sz val="13.5"/>
      <name val="B Mitra"/>
      <charset val="178"/>
    </font>
    <font>
      <sz val="11"/>
      <color theme="1"/>
      <name val="B Mitra"/>
      <charset val="178"/>
    </font>
    <font>
      <b/>
      <u/>
      <sz val="14"/>
      <name val="B Mitra"/>
      <charset val="178"/>
    </font>
    <font>
      <u/>
      <sz val="14"/>
      <name val="B Mitra"/>
      <charset val="178"/>
    </font>
    <font>
      <b/>
      <sz val="18"/>
      <name val="B Mitra"/>
      <charset val="178"/>
    </font>
    <font>
      <sz val="14"/>
      <color rgb="FF00B050"/>
      <name val="B Mitra"/>
      <charset val="178"/>
    </font>
    <font>
      <b/>
      <sz val="12.5"/>
      <name val="B Mitra"/>
      <charset val="178"/>
    </font>
    <font>
      <b/>
      <sz val="15"/>
      <color theme="1"/>
      <name val="B Mitra"/>
      <charset val="178"/>
    </font>
    <font>
      <sz val="15"/>
      <color theme="1"/>
      <name val="B Mitra"/>
      <charset val="178"/>
    </font>
    <font>
      <b/>
      <sz val="15"/>
      <name val="B Mitra"/>
      <charset val="178"/>
    </font>
    <font>
      <sz val="15"/>
      <name val="B Mitra"/>
      <charset val="178"/>
    </font>
    <font>
      <sz val="16"/>
      <name val="B Mitra"/>
      <charset val="178"/>
    </font>
    <font>
      <sz val="17"/>
      <name val="B Mitra"/>
      <charset val="178"/>
    </font>
    <font>
      <b/>
      <sz val="17"/>
      <name val="B Mitra"/>
      <charset val="178"/>
    </font>
    <font>
      <sz val="9"/>
      <color theme="1"/>
      <name val="B Mitra"/>
      <charset val="178"/>
    </font>
    <font>
      <sz val="17"/>
      <color theme="1"/>
      <name val="B Mitra"/>
      <charset val="178"/>
    </font>
    <font>
      <sz val="9"/>
      <name val="B Mitra"/>
      <charset val="178"/>
    </font>
    <font>
      <sz val="11"/>
      <color rgb="FFFF0000"/>
      <name val="B Mitra"/>
      <charset val="178"/>
    </font>
    <font>
      <b/>
      <sz val="8"/>
      <name val="B Mitra"/>
      <charset val="178"/>
    </font>
    <font>
      <sz val="18"/>
      <name val="B Mitra"/>
      <charset val="178"/>
    </font>
    <font>
      <b/>
      <u/>
      <sz val="17"/>
      <name val="B Mitra"/>
      <charset val="178"/>
    </font>
    <font>
      <u/>
      <sz val="17"/>
      <name val="B Mitra"/>
      <charset val="178"/>
    </font>
    <font>
      <b/>
      <sz val="17"/>
      <color theme="1"/>
      <name val="B Mitra"/>
      <charset val="178"/>
    </font>
    <font>
      <b/>
      <u/>
      <sz val="15"/>
      <name val="B Mitra"/>
      <charset val="178"/>
    </font>
    <font>
      <sz val="16"/>
      <color theme="1"/>
      <name val="B Mitra"/>
      <charset val="178"/>
    </font>
    <font>
      <u/>
      <sz val="15"/>
      <name val="B Mitra"/>
      <charset val="178"/>
    </font>
    <font>
      <u/>
      <sz val="18"/>
      <name val="B Mitra"/>
      <charset val="178"/>
    </font>
    <font>
      <b/>
      <u/>
      <sz val="18"/>
      <name val="B Mitra"/>
      <charset val="178"/>
    </font>
    <font>
      <sz val="18"/>
      <color theme="1"/>
      <name val="B Mitra"/>
      <charset val="178"/>
    </font>
    <font>
      <b/>
      <sz val="16"/>
      <color theme="1"/>
      <name val="B Mitra"/>
      <charset val="178"/>
    </font>
    <font>
      <b/>
      <sz val="13.5"/>
      <color theme="1"/>
      <name val="B Nazanin"/>
      <charset val="178"/>
    </font>
    <font>
      <u/>
      <sz val="11"/>
      <color theme="10"/>
      <name val="Arial"/>
      <family val="2"/>
      <charset val="178"/>
      <scheme val="minor"/>
    </font>
    <font>
      <sz val="19"/>
      <name val="B Mitra"/>
      <charset val="178"/>
    </font>
    <font>
      <sz val="11"/>
      <color theme="10"/>
      <name val="B Mitra"/>
      <charset val="178"/>
    </font>
    <font>
      <sz val="18"/>
      <color theme="10"/>
      <name val="B Mitra"/>
      <charset val="178"/>
    </font>
    <font>
      <sz val="20"/>
      <name val="B Mitra"/>
      <charset val="178"/>
    </font>
    <font>
      <b/>
      <sz val="14"/>
      <color indexed="8"/>
      <name val="B Mitra"/>
      <charset val="178"/>
    </font>
    <font>
      <u/>
      <sz val="15"/>
      <color theme="1"/>
      <name val="B Mitra"/>
      <charset val="178"/>
    </font>
    <font>
      <sz val="10"/>
      <color theme="1"/>
      <name val="B Mitra"/>
      <charset val="178"/>
    </font>
    <font>
      <sz val="11"/>
      <color theme="10"/>
      <name val="B Nazanin"/>
      <charset val="178"/>
    </font>
    <font>
      <sz val="12"/>
      <name val="B Nazanin"/>
      <charset val="178"/>
    </font>
    <font>
      <sz val="12"/>
      <color theme="10"/>
      <name val="B Nazanin"/>
      <charset val="178"/>
    </font>
    <font>
      <sz val="14"/>
      <color theme="1"/>
      <name val="B Nazanin"/>
      <charset val="178"/>
    </font>
    <font>
      <sz val="8"/>
      <name val="B Mitra"/>
      <charset val="178"/>
    </font>
    <font>
      <b/>
      <sz val="18"/>
      <color theme="1"/>
      <name val="B Mitra"/>
      <charset val="178"/>
    </font>
    <font>
      <sz val="8"/>
      <name val="Arial"/>
      <family val="2"/>
      <charset val="178"/>
      <scheme val="minor"/>
    </font>
    <font>
      <sz val="11"/>
      <name val="B Nazanin"/>
      <charset val="178"/>
    </font>
    <font>
      <sz val="17.5"/>
      <color theme="1"/>
      <name val="B Mitra"/>
      <charset val="178"/>
    </font>
    <font>
      <b/>
      <u/>
      <sz val="16"/>
      <color theme="1"/>
      <name val="B Mitra"/>
      <charset val="178"/>
    </font>
    <font>
      <sz val="22"/>
      <name val="B Mitra"/>
      <charset val="178"/>
    </font>
    <font>
      <sz val="22"/>
      <color theme="10"/>
      <name val="B Mitra"/>
      <charset val="178"/>
    </font>
    <font>
      <b/>
      <vertAlign val="superscript"/>
      <sz val="15.5"/>
      <color theme="1"/>
      <name val="B Mitra"/>
      <charset val="178"/>
    </font>
    <font>
      <b/>
      <u/>
      <vertAlign val="superscript"/>
      <sz val="12"/>
      <color theme="1"/>
      <name val="B Mitra"/>
      <charset val="178"/>
    </font>
    <font>
      <sz val="11"/>
      <color theme="1"/>
      <name val="B Nazanin"/>
      <charset val="178"/>
    </font>
    <font>
      <u/>
      <sz val="14"/>
      <color theme="1"/>
      <name val="B Mitra"/>
      <charset val="178"/>
    </font>
    <font>
      <sz val="15"/>
      <color theme="1"/>
      <name val="B Nazanin"/>
      <charset val="178"/>
    </font>
    <font>
      <i/>
      <sz val="18"/>
      <color theme="1"/>
      <name val="B Mitra"/>
      <charset val="178"/>
    </font>
    <font>
      <i/>
      <sz val="16"/>
      <color theme="1"/>
      <name val="B Mitra"/>
      <charset val="178"/>
    </font>
    <font>
      <u/>
      <sz val="16"/>
      <color theme="1"/>
      <name val="B Mitra"/>
      <charset val="178"/>
    </font>
    <font>
      <b/>
      <u/>
      <sz val="13"/>
      <color theme="1"/>
      <name val="B Mitra"/>
      <charset val="178"/>
    </font>
    <font>
      <b/>
      <sz val="10"/>
      <color theme="1"/>
      <name val="B Traffic"/>
      <charset val="178"/>
    </font>
    <font>
      <i/>
      <sz val="14"/>
      <color theme="1"/>
      <name val="B Mitra"/>
      <charset val="178"/>
    </font>
    <font>
      <b/>
      <u/>
      <sz val="14"/>
      <color theme="1"/>
      <name val="B Mitra"/>
      <charset val="178"/>
    </font>
    <font>
      <b/>
      <sz val="14"/>
      <color theme="1"/>
      <name val="B Nazanin"/>
      <charset val="178"/>
    </font>
    <font>
      <sz val="15.5"/>
      <color theme="1"/>
      <name val="B Mitra"/>
      <charset val="178"/>
    </font>
    <font>
      <b/>
      <sz val="15.5"/>
      <color theme="1"/>
      <name val="B Mitra"/>
      <charset val="178"/>
    </font>
    <font>
      <u/>
      <sz val="13"/>
      <color theme="1"/>
      <name val="B Mitra"/>
      <charset val="178"/>
    </font>
    <font>
      <sz val="14.5"/>
      <color theme="1"/>
      <name val="B Mitra"/>
      <charset val="178"/>
    </font>
    <font>
      <b/>
      <u val="doubleAccounting"/>
      <sz val="15"/>
      <color theme="1"/>
      <name val="B Mitra"/>
      <charset val="178"/>
    </font>
    <font>
      <u val="doubleAccounting"/>
      <sz val="15"/>
      <color theme="1"/>
      <name val="B Mitra"/>
      <charset val="178"/>
    </font>
    <font>
      <sz val="14"/>
      <name val="B Nazanin"/>
      <charset val="178"/>
    </font>
    <font>
      <b/>
      <sz val="11"/>
      <name val="B Nazanin"/>
      <charset val="178"/>
    </font>
    <font>
      <sz val="10"/>
      <name val="B Mitra"/>
      <charset val="178"/>
    </font>
    <font>
      <sz val="14.5"/>
      <name val="B Mitra"/>
      <charset val="178"/>
    </font>
    <font>
      <b/>
      <sz val="12"/>
      <color rgb="FFFF0000"/>
      <name val="B Mitra"/>
      <charset val="178"/>
    </font>
  </fonts>
  <fills count="12">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79998168889431442"/>
        <bgColor indexed="64"/>
      </patternFill>
    </fill>
    <fill>
      <patternFill patternType="solid">
        <fgColor theme="4" tint="0.39997558519241921"/>
        <bgColor indexed="64"/>
      </patternFill>
    </fill>
    <fill>
      <patternFill patternType="lightGray"/>
    </fill>
    <fill>
      <patternFill patternType="lightUp">
        <bgColor theme="0"/>
      </patternFill>
    </fill>
    <fill>
      <patternFill patternType="solid">
        <fgColor rgb="FFFFFF89"/>
        <bgColor indexed="64"/>
      </patternFill>
    </fill>
    <fill>
      <patternFill patternType="solid">
        <fgColor rgb="FF00FECE"/>
        <bgColor indexed="64"/>
      </patternFill>
    </fill>
    <fill>
      <patternFill patternType="solid">
        <fgColor rgb="FF00FFCC"/>
        <bgColor indexed="64"/>
      </patternFill>
    </fill>
    <fill>
      <patternFill patternType="darkDown">
        <bgColor theme="0"/>
      </patternFill>
    </fill>
  </fills>
  <borders count="17">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9">
    <xf numFmtId="0" fontId="0" fillId="0" borderId="0"/>
    <xf numFmtId="164" fontId="5" fillId="0" borderId="0" applyFont="0" applyFill="0" applyBorder="0" applyAlignment="0" applyProtection="0"/>
    <xf numFmtId="0" fontId="7" fillId="0" borderId="0"/>
    <xf numFmtId="0" fontId="8" fillId="0" borderId="0"/>
    <xf numFmtId="0" fontId="32" fillId="3" borderId="0" applyNumberFormat="0" applyBorder="0" applyAlignment="0" applyProtection="0"/>
    <xf numFmtId="0" fontId="8" fillId="0" borderId="0"/>
    <xf numFmtId="0" fontId="72" fillId="0" borderId="0" applyNumberFormat="0" applyFill="0" applyBorder="0" applyAlignment="0" applyProtection="0"/>
    <xf numFmtId="0" fontId="1" fillId="0" borderId="0"/>
    <xf numFmtId="0" fontId="5" fillId="0" borderId="0"/>
    <xf numFmtId="0" fontId="1" fillId="0" borderId="0"/>
    <xf numFmtId="0" fontId="7" fillId="0" borderId="0"/>
    <xf numFmtId="0" fontId="7" fillId="0" borderId="0"/>
    <xf numFmtId="164" fontId="5" fillId="0" borderId="0" applyFont="0" applyFill="0" applyBorder="0" applyAlignment="0" applyProtection="0"/>
    <xf numFmtId="0" fontId="1" fillId="0" borderId="0"/>
    <xf numFmtId="164" fontId="7" fillId="0" borderId="0" applyFont="0" applyFill="0" applyBorder="0" applyAlignment="0" applyProtection="0"/>
    <xf numFmtId="0" fontId="5" fillId="0" borderId="0"/>
    <xf numFmtId="0" fontId="7" fillId="0" borderId="0"/>
    <xf numFmtId="164" fontId="5" fillId="0" borderId="0" applyFont="0" applyFill="0" applyBorder="0" applyAlignment="0" applyProtection="0"/>
    <xf numFmtId="0" fontId="72" fillId="0" borderId="0" applyNumberFormat="0" applyFill="0" applyBorder="0" applyAlignment="0" applyProtection="0"/>
  </cellStyleXfs>
  <cellXfs count="2800">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center" vertical="center"/>
    </xf>
    <xf numFmtId="0" fontId="6" fillId="2" borderId="0" xfId="0" applyFont="1" applyFill="1" applyAlignment="1">
      <alignment readingOrder="2"/>
    </xf>
    <xf numFmtId="0" fontId="12" fillId="0" borderId="0" xfId="3" applyFont="1" applyAlignment="1">
      <alignment vertical="center"/>
    </xf>
    <xf numFmtId="165" fontId="14" fillId="2" borderId="0" xfId="0" applyNumberFormat="1" applyFont="1" applyFill="1" applyAlignment="1">
      <alignment horizontal="center" vertical="center" readingOrder="2"/>
    </xf>
    <xf numFmtId="0" fontId="11" fillId="2" borderId="0" xfId="0" applyFont="1" applyFill="1" applyAlignment="1">
      <alignment horizontal="right" vertical="center" readingOrder="2"/>
    </xf>
    <xf numFmtId="165" fontId="14" fillId="2" borderId="0" xfId="0" applyNumberFormat="1" applyFont="1" applyFill="1" applyAlignment="1">
      <alignment horizontal="right" vertical="center" wrapText="1" readingOrder="2"/>
    </xf>
    <xf numFmtId="167" fontId="14" fillId="2" borderId="0" xfId="0" applyNumberFormat="1" applyFont="1" applyFill="1" applyAlignment="1">
      <alignment horizontal="center" vertical="center" wrapText="1" readingOrder="2"/>
    </xf>
    <xf numFmtId="0" fontId="11" fillId="0" borderId="0" xfId="2" applyFont="1" applyAlignment="1" applyProtection="1">
      <alignment vertical="center" readingOrder="2"/>
      <protection locked="0"/>
    </xf>
    <xf numFmtId="49" fontId="14" fillId="2" borderId="0" xfId="0" applyNumberFormat="1" applyFont="1" applyFill="1" applyAlignment="1">
      <alignment horizontal="center" vertical="center" readingOrder="2"/>
    </xf>
    <xf numFmtId="0" fontId="10" fillId="0" borderId="0" xfId="3" applyFont="1" applyAlignment="1">
      <alignment vertical="center"/>
    </xf>
    <xf numFmtId="0" fontId="14" fillId="2" borderId="0" xfId="0" applyFont="1" applyFill="1" applyAlignment="1">
      <alignment horizontal="center" vertical="center" readingOrder="2"/>
    </xf>
    <xf numFmtId="0" fontId="11" fillId="2" borderId="0" xfId="0" applyFont="1" applyFill="1" applyAlignment="1">
      <alignment vertical="center" readingOrder="2"/>
    </xf>
    <xf numFmtId="169" fontId="18" fillId="2" borderId="0" xfId="0" applyNumberFormat="1" applyFont="1" applyFill="1" applyAlignment="1">
      <alignment horizontal="center" vertical="center" wrapText="1" readingOrder="2"/>
    </xf>
    <xf numFmtId="0" fontId="11" fillId="0" borderId="0" xfId="0" applyFont="1" applyAlignment="1">
      <alignment horizontal="right" vertical="center" wrapText="1" readingOrder="2"/>
    </xf>
    <xf numFmtId="0" fontId="11" fillId="0" borderId="0" xfId="0" applyFont="1" applyAlignment="1">
      <alignment horizontal="right" vertical="center" readingOrder="2"/>
    </xf>
    <xf numFmtId="0" fontId="14" fillId="0" borderId="0" xfId="0" applyFont="1" applyAlignment="1" applyProtection="1">
      <alignment vertical="center" readingOrder="2"/>
      <protection hidden="1"/>
    </xf>
    <xf numFmtId="170" fontId="14" fillId="0" borderId="8" xfId="0" applyNumberFormat="1" applyFont="1" applyBorder="1" applyAlignment="1" applyProtection="1">
      <alignment horizontal="center" vertical="center" readingOrder="2"/>
      <protection locked="0"/>
    </xf>
    <xf numFmtId="170" fontId="14" fillId="0" borderId="0" xfId="0" applyNumberFormat="1" applyFont="1" applyAlignment="1" applyProtection="1">
      <alignment vertical="center" readingOrder="2"/>
      <protection locked="0" hidden="1"/>
    </xf>
    <xf numFmtId="3" fontId="14" fillId="0" borderId="0" xfId="0" applyNumberFormat="1" applyFont="1" applyAlignment="1">
      <alignment horizontal="right" vertical="center" readingOrder="1"/>
    </xf>
    <xf numFmtId="0" fontId="14" fillId="0" borderId="0" xfId="0" applyFont="1" applyAlignment="1">
      <alignment horizontal="right" vertical="center" readingOrder="2"/>
    </xf>
    <xf numFmtId="170" fontId="14" fillId="0" borderId="0" xfId="0" applyNumberFormat="1" applyFont="1" applyAlignment="1" applyProtection="1">
      <alignment horizontal="right" vertical="center" readingOrder="2"/>
      <protection locked="0"/>
    </xf>
    <xf numFmtId="170" fontId="14" fillId="0" borderId="0" xfId="0" applyNumberFormat="1" applyFont="1" applyAlignment="1" applyProtection="1">
      <alignment horizontal="right" vertical="center" readingOrder="2"/>
      <protection locked="0" hidden="1"/>
    </xf>
    <xf numFmtId="165" fontId="20" fillId="2" borderId="0" xfId="0" applyNumberFormat="1" applyFont="1" applyFill="1" applyAlignment="1">
      <alignment horizontal="right" vertical="center" wrapText="1" readingOrder="2"/>
    </xf>
    <xf numFmtId="167" fontId="14" fillId="2" borderId="0" xfId="0" applyNumberFormat="1" applyFont="1" applyFill="1" applyAlignment="1">
      <alignment horizontal="center" vertical="center" readingOrder="2"/>
    </xf>
    <xf numFmtId="165" fontId="20" fillId="0" borderId="0" xfId="0" applyNumberFormat="1" applyFont="1" applyAlignment="1">
      <alignment vertical="center" readingOrder="2"/>
    </xf>
    <xf numFmtId="0" fontId="18" fillId="2" borderId="1" xfId="0" applyFont="1" applyFill="1" applyBorder="1" applyAlignment="1">
      <alignment horizontal="center" vertical="center" readingOrder="2"/>
    </xf>
    <xf numFmtId="0" fontId="18" fillId="2" borderId="0" xfId="0" applyFont="1" applyFill="1" applyAlignment="1">
      <alignment horizontal="center" vertical="center" readingOrder="2"/>
    </xf>
    <xf numFmtId="165" fontId="18" fillId="2" borderId="1" xfId="0" applyNumberFormat="1" applyFont="1" applyFill="1" applyBorder="1" applyAlignment="1">
      <alignment horizontal="center" vertical="center" wrapText="1" readingOrder="2"/>
    </xf>
    <xf numFmtId="165" fontId="18" fillId="2" borderId="1" xfId="0" applyNumberFormat="1" applyFont="1" applyFill="1" applyBorder="1" applyAlignment="1">
      <alignment horizontal="center" vertical="center" readingOrder="2"/>
    </xf>
    <xf numFmtId="49" fontId="14" fillId="2" borderId="0" xfId="0" applyNumberFormat="1" applyFont="1" applyFill="1" applyAlignment="1">
      <alignment horizontal="center" vertical="center" wrapText="1" readingOrder="2"/>
    </xf>
    <xf numFmtId="169" fontId="25" fillId="2" borderId="0" xfId="0" applyNumberFormat="1" applyFont="1" applyFill="1" applyAlignment="1">
      <alignment horizontal="center" vertical="center" wrapText="1" readingOrder="2"/>
    </xf>
    <xf numFmtId="165" fontId="25" fillId="2" borderId="0" xfId="0" applyNumberFormat="1" applyFont="1" applyFill="1" applyAlignment="1">
      <alignment horizontal="center" vertical="center" readingOrder="2"/>
    </xf>
    <xf numFmtId="0" fontId="21" fillId="2" borderId="1" xfId="0" applyFont="1" applyFill="1" applyBorder="1" applyAlignment="1">
      <alignment horizontal="center" vertical="center" wrapText="1" readingOrder="2"/>
    </xf>
    <xf numFmtId="165" fontId="20" fillId="0" borderId="0" xfId="0" applyNumberFormat="1" applyFont="1" applyAlignment="1">
      <alignment horizontal="center" vertical="center" readingOrder="2"/>
    </xf>
    <xf numFmtId="165" fontId="21" fillId="0" borderId="0" xfId="0" applyNumberFormat="1" applyFont="1" applyAlignment="1">
      <alignment vertical="center" readingOrder="2"/>
    </xf>
    <xf numFmtId="0" fontId="21" fillId="2" borderId="0" xfId="0" applyFont="1" applyFill="1" applyAlignment="1">
      <alignment horizontal="center" vertical="center" wrapText="1" readingOrder="2"/>
    </xf>
    <xf numFmtId="49" fontId="20" fillId="0" borderId="0" xfId="0" applyNumberFormat="1" applyFont="1" applyAlignment="1">
      <alignment vertical="center" readingOrder="2"/>
    </xf>
    <xf numFmtId="0" fontId="21" fillId="0" borderId="0" xfId="0" applyFont="1" applyAlignment="1">
      <alignment vertical="center" readingOrder="2"/>
    </xf>
    <xf numFmtId="0" fontId="21" fillId="2" borderId="0" xfId="0" applyFont="1" applyFill="1" applyAlignment="1">
      <alignment vertical="center" readingOrder="2"/>
    </xf>
    <xf numFmtId="165" fontId="35" fillId="0" borderId="0" xfId="0" applyNumberFormat="1" applyFont="1" applyAlignment="1">
      <alignment vertical="center" readingOrder="2"/>
    </xf>
    <xf numFmtId="165" fontId="35" fillId="0" borderId="0" xfId="1" applyNumberFormat="1" applyFont="1" applyFill="1" applyAlignment="1">
      <alignment vertical="center" readingOrder="2"/>
    </xf>
    <xf numFmtId="165" fontId="21" fillId="2" borderId="0" xfId="0" applyNumberFormat="1" applyFont="1" applyFill="1" applyAlignment="1">
      <alignment vertical="center" readingOrder="2"/>
    </xf>
    <xf numFmtId="49" fontId="21" fillId="2" borderId="0" xfId="0" applyNumberFormat="1" applyFont="1" applyFill="1" applyAlignment="1">
      <alignment horizontal="right" vertical="center" readingOrder="2"/>
    </xf>
    <xf numFmtId="169" fontId="35" fillId="2" borderId="0" xfId="0" applyNumberFormat="1" applyFont="1" applyFill="1" applyAlignment="1">
      <alignment horizontal="right" vertical="center" readingOrder="2"/>
    </xf>
    <xf numFmtId="169" fontId="35" fillId="2" borderId="0" xfId="0" applyNumberFormat="1" applyFont="1" applyFill="1" applyAlignment="1">
      <alignment horizontal="center" vertical="center" readingOrder="2"/>
    </xf>
    <xf numFmtId="169" fontId="21" fillId="2" borderId="0" xfId="0" applyNumberFormat="1" applyFont="1" applyFill="1" applyAlignment="1">
      <alignment vertical="center" readingOrder="2"/>
    </xf>
    <xf numFmtId="169" fontId="21" fillId="2" borderId="0" xfId="0" applyNumberFormat="1" applyFont="1" applyFill="1" applyAlignment="1">
      <alignment horizontal="center" vertical="center" readingOrder="2"/>
    </xf>
    <xf numFmtId="169" fontId="21" fillId="2" borderId="0" xfId="0" applyNumberFormat="1" applyFont="1" applyFill="1" applyAlignment="1">
      <alignment horizontal="center" vertical="center" wrapText="1" readingOrder="2"/>
    </xf>
    <xf numFmtId="165" fontId="20" fillId="0" borderId="0" xfId="1" applyNumberFormat="1" applyFont="1" applyFill="1" applyAlignment="1">
      <alignment vertical="center" readingOrder="2"/>
    </xf>
    <xf numFmtId="169" fontId="20" fillId="2" borderId="0" xfId="0" applyNumberFormat="1" applyFont="1" applyFill="1" applyAlignment="1">
      <alignment horizontal="right" vertical="center" readingOrder="2"/>
    </xf>
    <xf numFmtId="169" fontId="20" fillId="2" borderId="0" xfId="0" applyNumberFormat="1" applyFont="1" applyFill="1" applyAlignment="1">
      <alignment vertical="center" readingOrder="2"/>
    </xf>
    <xf numFmtId="169" fontId="36" fillId="2" borderId="0" xfId="0" applyNumberFormat="1" applyFont="1" applyFill="1" applyAlignment="1">
      <alignment horizontal="right" vertical="center" readingOrder="2"/>
    </xf>
    <xf numFmtId="169" fontId="25" fillId="2" borderId="1" xfId="0" applyNumberFormat="1" applyFont="1" applyFill="1" applyBorder="1" applyAlignment="1">
      <alignment horizontal="center" vertical="center" wrapText="1" readingOrder="2"/>
    </xf>
    <xf numFmtId="49" fontId="21" fillId="2" borderId="0" xfId="0" applyNumberFormat="1" applyFont="1" applyFill="1" applyAlignment="1">
      <alignment horizontal="center" vertical="center" readingOrder="2"/>
    </xf>
    <xf numFmtId="165" fontId="35" fillId="2" borderId="0" xfId="0" applyNumberFormat="1" applyFont="1" applyFill="1" applyAlignment="1">
      <alignment horizontal="center" vertical="center" readingOrder="2"/>
    </xf>
    <xf numFmtId="165" fontId="34" fillId="0" borderId="0" xfId="0" applyNumberFormat="1" applyFont="1" applyAlignment="1">
      <alignment vertical="center" readingOrder="2"/>
    </xf>
    <xf numFmtId="0" fontId="25" fillId="2" borderId="1" xfId="0" applyFont="1" applyFill="1" applyBorder="1" applyAlignment="1">
      <alignment horizontal="center" vertical="center" wrapText="1" readingOrder="2"/>
    </xf>
    <xf numFmtId="165" fontId="20" fillId="0" borderId="0" xfId="1" applyNumberFormat="1" applyFont="1" applyFill="1" applyBorder="1" applyAlignment="1">
      <alignment vertical="center" readingOrder="2"/>
    </xf>
    <xf numFmtId="165" fontId="21" fillId="0" borderId="0" xfId="1" applyNumberFormat="1" applyFont="1" applyFill="1" applyBorder="1" applyAlignment="1">
      <alignment vertical="center" readingOrder="2"/>
    </xf>
    <xf numFmtId="0" fontId="20" fillId="2" borderId="0" xfId="0" applyFont="1" applyFill="1" applyAlignment="1">
      <alignment horizontal="right" vertical="center" wrapText="1" readingOrder="2"/>
    </xf>
    <xf numFmtId="165" fontId="20" fillId="0" borderId="0" xfId="0" applyNumberFormat="1" applyFont="1" applyAlignment="1">
      <alignment horizontal="right" vertical="center" readingOrder="2"/>
    </xf>
    <xf numFmtId="49" fontId="11" fillId="2" borderId="0" xfId="0" applyNumberFormat="1" applyFont="1" applyFill="1" applyAlignment="1">
      <alignment horizontal="left" vertical="center" readingOrder="2"/>
    </xf>
    <xf numFmtId="165" fontId="13" fillId="2" borderId="0" xfId="0" applyNumberFormat="1" applyFont="1" applyFill="1" applyAlignment="1">
      <alignment horizontal="center" vertical="center" readingOrder="2"/>
    </xf>
    <xf numFmtId="0" fontId="11" fillId="2" borderId="0" xfId="0" applyFont="1" applyFill="1" applyAlignment="1">
      <alignment horizontal="center" vertical="center" readingOrder="2"/>
    </xf>
    <xf numFmtId="0" fontId="27" fillId="0" borderId="0" xfId="2" applyFont="1" applyAlignment="1" applyProtection="1">
      <alignment vertical="center" readingOrder="2"/>
      <protection locked="0"/>
    </xf>
    <xf numFmtId="49" fontId="27" fillId="2" borderId="0" xfId="0" applyNumberFormat="1" applyFont="1" applyFill="1" applyAlignment="1">
      <alignment horizontal="left" vertical="center" readingOrder="2"/>
    </xf>
    <xf numFmtId="0" fontId="19" fillId="0" borderId="0" xfId="0" applyFont="1" applyAlignment="1" applyProtection="1">
      <alignment vertical="center" readingOrder="2"/>
      <protection locked="0"/>
    </xf>
    <xf numFmtId="0" fontId="27" fillId="0" borderId="0" xfId="2" applyFont="1" applyAlignment="1" applyProtection="1">
      <alignment horizontal="right" vertical="center" readingOrder="2"/>
      <protection locked="0"/>
    </xf>
    <xf numFmtId="0" fontId="22" fillId="2" borderId="0" xfId="0" applyFont="1" applyFill="1" applyAlignment="1">
      <alignment horizontal="center" vertical="center" wrapText="1" readingOrder="2"/>
    </xf>
    <xf numFmtId="0" fontId="37" fillId="0" borderId="0" xfId="3" applyFont="1" applyAlignment="1">
      <alignment vertical="center"/>
    </xf>
    <xf numFmtId="0" fontId="38" fillId="0" borderId="0" xfId="3" applyFont="1" applyAlignment="1">
      <alignment vertical="center"/>
    </xf>
    <xf numFmtId="165" fontId="37" fillId="0" borderId="0" xfId="3" applyNumberFormat="1" applyFont="1" applyAlignment="1">
      <alignment horizontal="center" vertical="center"/>
    </xf>
    <xf numFmtId="0" fontId="37" fillId="0" borderId="0" xfId="3" applyFont="1" applyAlignment="1">
      <alignment horizontal="center" vertical="center"/>
    </xf>
    <xf numFmtId="170" fontId="19" fillId="0" borderId="8" xfId="0" applyNumberFormat="1" applyFont="1" applyBorder="1" applyAlignment="1" applyProtection="1">
      <alignment horizontal="center" vertical="center" readingOrder="2"/>
      <protection locked="0"/>
    </xf>
    <xf numFmtId="170" fontId="19" fillId="0" borderId="8" xfId="0" applyNumberFormat="1" applyFont="1" applyBorder="1" applyAlignment="1" applyProtection="1">
      <alignment horizontal="center" vertical="center" wrapText="1" readingOrder="2"/>
      <protection locked="0"/>
    </xf>
    <xf numFmtId="170" fontId="19" fillId="0" borderId="8" xfId="0" applyNumberFormat="1" applyFont="1" applyBorder="1" applyAlignment="1" applyProtection="1">
      <alignment horizontal="right" vertical="center" wrapText="1" readingOrder="2"/>
      <protection locked="0"/>
    </xf>
    <xf numFmtId="0" fontId="18" fillId="2" borderId="0" xfId="0" applyFont="1" applyFill="1" applyAlignment="1">
      <alignment vertical="center" readingOrder="2"/>
    </xf>
    <xf numFmtId="165" fontId="18" fillId="2" borderId="0" xfId="0" applyNumberFormat="1" applyFont="1" applyFill="1" applyAlignment="1">
      <alignment horizontal="center" vertical="center" wrapText="1" readingOrder="2"/>
    </xf>
    <xf numFmtId="0" fontId="14" fillId="2" borderId="0" xfId="0" applyFont="1" applyFill="1" applyAlignment="1">
      <alignment vertical="center" readingOrder="2"/>
    </xf>
    <xf numFmtId="173" fontId="14" fillId="2" borderId="0" xfId="0" applyNumberFormat="1" applyFont="1" applyFill="1" applyAlignment="1">
      <alignment horizontal="center" vertical="center" wrapText="1" readingOrder="2"/>
    </xf>
    <xf numFmtId="173" fontId="14" fillId="2" borderId="1" xfId="0" applyNumberFormat="1" applyFont="1" applyFill="1" applyBorder="1" applyAlignment="1">
      <alignment horizontal="center" vertical="center" wrapText="1" readingOrder="2"/>
    </xf>
    <xf numFmtId="173" fontId="14" fillId="2" borderId="0" xfId="1" applyNumberFormat="1" applyFont="1" applyFill="1" applyBorder="1" applyAlignment="1">
      <alignment horizontal="center" vertical="center" wrapText="1" readingOrder="2"/>
    </xf>
    <xf numFmtId="173" fontId="14" fillId="0" borderId="8" xfId="0" applyNumberFormat="1" applyFont="1" applyBorder="1" applyAlignment="1" applyProtection="1">
      <alignment horizontal="center" vertical="center" wrapText="1" readingOrder="2"/>
      <protection locked="0"/>
    </xf>
    <xf numFmtId="173" fontId="14" fillId="0" borderId="8" xfId="0" applyNumberFormat="1" applyFont="1" applyBorder="1" applyAlignment="1" applyProtection="1">
      <alignment horizontal="center" vertical="center" readingOrder="2"/>
      <protection locked="0"/>
    </xf>
    <xf numFmtId="173" fontId="14" fillId="0" borderId="8" xfId="0" applyNumberFormat="1" applyFont="1" applyBorder="1" applyAlignment="1" applyProtection="1">
      <alignment vertical="center" readingOrder="2"/>
      <protection locked="0"/>
    </xf>
    <xf numFmtId="170" fontId="14" fillId="0" borderId="0" xfId="0" applyNumberFormat="1" applyFont="1" applyAlignment="1">
      <alignment vertical="center" readingOrder="2"/>
    </xf>
    <xf numFmtId="170" fontId="14" fillId="0" borderId="0" xfId="0" applyNumberFormat="1" applyFont="1" applyAlignment="1" applyProtection="1">
      <alignment vertical="center" readingOrder="2"/>
      <protection hidden="1"/>
    </xf>
    <xf numFmtId="170" fontId="11" fillId="0" borderId="0" xfId="0" applyNumberFormat="1" applyFont="1" applyAlignment="1">
      <alignment horizontal="center" vertical="center" wrapText="1" readingOrder="2"/>
    </xf>
    <xf numFmtId="170" fontId="11" fillId="0" borderId="0" xfId="0" applyNumberFormat="1" applyFont="1" applyAlignment="1">
      <alignment vertical="center" readingOrder="2"/>
    </xf>
    <xf numFmtId="170" fontId="11" fillId="0" borderId="0" xfId="0" applyNumberFormat="1" applyFont="1" applyAlignment="1" applyProtection="1">
      <alignment vertical="center" readingOrder="2"/>
      <protection hidden="1"/>
    </xf>
    <xf numFmtId="170" fontId="19" fillId="0" borderId="8" xfId="0" applyNumberFormat="1" applyFont="1" applyBorder="1" applyAlignment="1" applyProtection="1">
      <alignment horizontal="justify" vertical="center" wrapText="1" readingOrder="2"/>
      <protection locked="0"/>
    </xf>
    <xf numFmtId="170" fontId="11" fillId="0" borderId="0" xfId="0" applyNumberFormat="1" applyFont="1" applyAlignment="1" applyProtection="1">
      <alignment horizontal="center" vertical="center" readingOrder="2"/>
      <protection locked="0"/>
    </xf>
    <xf numFmtId="170" fontId="11" fillId="0" borderId="0" xfId="0" applyNumberFormat="1" applyFont="1" applyAlignment="1">
      <alignment horizontal="center" vertical="center" readingOrder="2"/>
    </xf>
    <xf numFmtId="170" fontId="14" fillId="0" borderId="0" xfId="0" applyNumberFormat="1" applyFont="1" applyAlignment="1" applyProtection="1">
      <alignment vertical="center" readingOrder="2"/>
      <protection locked="0"/>
    </xf>
    <xf numFmtId="170" fontId="11" fillId="0" borderId="1" xfId="0" applyNumberFormat="1" applyFont="1" applyBorder="1" applyAlignment="1">
      <alignment vertical="center" readingOrder="2"/>
    </xf>
    <xf numFmtId="0" fontId="14" fillId="0" borderId="0" xfId="0" applyFont="1" applyAlignment="1">
      <alignment vertical="center"/>
    </xf>
    <xf numFmtId="173" fontId="51" fillId="0" borderId="0" xfId="0" applyNumberFormat="1" applyFont="1" applyAlignment="1" applyProtection="1">
      <alignment vertical="center" readingOrder="2"/>
      <protection locked="0"/>
    </xf>
    <xf numFmtId="173" fontId="50" fillId="0" borderId="0" xfId="0" applyNumberFormat="1" applyFont="1" applyAlignment="1" applyProtection="1">
      <alignment horizontal="center" vertical="center" readingOrder="2"/>
      <protection locked="0"/>
    </xf>
    <xf numFmtId="173" fontId="11" fillId="2" borderId="3" xfId="0" applyNumberFormat="1" applyFont="1" applyFill="1" applyBorder="1" applyAlignment="1">
      <alignment horizontal="center" vertical="center" wrapText="1" readingOrder="2"/>
    </xf>
    <xf numFmtId="49" fontId="51" fillId="0" borderId="0" xfId="0" applyNumberFormat="1" applyFont="1" applyAlignment="1" applyProtection="1">
      <alignment vertical="center" readingOrder="2"/>
      <protection locked="0"/>
    </xf>
    <xf numFmtId="165" fontId="51" fillId="0" borderId="0" xfId="0" applyNumberFormat="1" applyFont="1" applyAlignment="1">
      <alignment horizontal="right" vertical="center" readingOrder="2"/>
    </xf>
    <xf numFmtId="0" fontId="37" fillId="0" borderId="0" xfId="0" applyFont="1" applyAlignment="1">
      <alignment horizontal="center" vertical="center"/>
    </xf>
    <xf numFmtId="174" fontId="19" fillId="4" borderId="8" xfId="0" applyNumberFormat="1" applyFont="1" applyFill="1" applyBorder="1" applyAlignment="1" applyProtection="1">
      <alignment horizontal="right" vertical="center"/>
      <protection locked="0"/>
    </xf>
    <xf numFmtId="0" fontId="37" fillId="5" borderId="8" xfId="0" applyFont="1" applyFill="1" applyBorder="1" applyAlignment="1">
      <alignment horizontal="center" vertical="center"/>
    </xf>
    <xf numFmtId="0" fontId="37" fillId="0" borderId="0" xfId="0" applyFont="1" applyAlignment="1">
      <alignment horizontal="right" vertical="center"/>
    </xf>
    <xf numFmtId="0" fontId="42" fillId="0" borderId="8" xfId="0" applyFont="1" applyBorder="1" applyAlignment="1">
      <alignment horizontal="center" vertical="center"/>
    </xf>
    <xf numFmtId="0" fontId="42" fillId="6" borderId="8" xfId="0" applyFont="1" applyFill="1" applyBorder="1" applyAlignment="1">
      <alignment horizontal="center" vertical="center"/>
    </xf>
    <xf numFmtId="49" fontId="50" fillId="0" borderId="0" xfId="0" applyNumberFormat="1" applyFont="1" applyAlignment="1" applyProtection="1">
      <alignment vertical="center" readingOrder="2"/>
      <protection locked="0"/>
    </xf>
    <xf numFmtId="49" fontId="50" fillId="0" borderId="0" xfId="0" applyNumberFormat="1" applyFont="1" applyAlignment="1" applyProtection="1">
      <alignment horizontal="center" vertical="center" readingOrder="2"/>
      <protection locked="0"/>
    </xf>
    <xf numFmtId="170" fontId="11" fillId="0" borderId="0" xfId="0" applyNumberFormat="1" applyFont="1" applyAlignment="1" applyProtection="1">
      <alignment horizontal="right" vertical="center" readingOrder="2"/>
      <protection locked="0"/>
    </xf>
    <xf numFmtId="165" fontId="21" fillId="0" borderId="0" xfId="0" applyNumberFormat="1" applyFont="1" applyAlignment="1">
      <alignment horizontal="right" vertical="center" readingOrder="2"/>
    </xf>
    <xf numFmtId="0" fontId="21" fillId="2" borderId="0" xfId="0" applyFont="1" applyFill="1" applyAlignment="1">
      <alignment horizontal="center" vertical="center" readingOrder="2"/>
    </xf>
    <xf numFmtId="165" fontId="21" fillId="2" borderId="0" xfId="0" applyNumberFormat="1" applyFont="1" applyFill="1" applyAlignment="1">
      <alignment horizontal="center" vertical="center" readingOrder="2"/>
    </xf>
    <xf numFmtId="0" fontId="10" fillId="0" borderId="0" xfId="3" applyFont="1" applyAlignment="1">
      <alignment horizontal="center" vertical="center"/>
    </xf>
    <xf numFmtId="170" fontId="11" fillId="0" borderId="8" xfId="0" applyNumberFormat="1" applyFont="1" applyBorder="1" applyAlignment="1">
      <alignment horizontal="center" vertical="center" wrapText="1" readingOrder="2"/>
    </xf>
    <xf numFmtId="0" fontId="37" fillId="5" borderId="7" xfId="0" applyFont="1" applyFill="1" applyBorder="1" applyAlignment="1">
      <alignment horizontal="center" vertical="center"/>
    </xf>
    <xf numFmtId="0" fontId="37" fillId="5" borderId="9" xfId="0" applyFont="1" applyFill="1" applyBorder="1" applyAlignment="1">
      <alignment horizontal="center" vertical="center"/>
    </xf>
    <xf numFmtId="0" fontId="22" fillId="2" borderId="0" xfId="0" applyFont="1" applyFill="1" applyAlignment="1">
      <alignment vertical="center" readingOrder="2"/>
    </xf>
    <xf numFmtId="0" fontId="22" fillId="2" borderId="1" xfId="0" applyFont="1" applyFill="1" applyBorder="1" applyAlignment="1">
      <alignment horizontal="center" vertical="center" readingOrder="2"/>
    </xf>
    <xf numFmtId="0" fontId="22" fillId="2" borderId="0" xfId="0" applyFont="1" applyFill="1" applyAlignment="1">
      <alignment horizontal="center" vertical="center" readingOrder="2"/>
    </xf>
    <xf numFmtId="0" fontId="31" fillId="2" borderId="0" xfId="0" applyFont="1" applyFill="1" applyAlignment="1">
      <alignment horizontal="center" vertical="center" readingOrder="2"/>
    </xf>
    <xf numFmtId="0" fontId="31" fillId="2" borderId="2" xfId="0" applyFont="1" applyFill="1" applyBorder="1" applyAlignment="1">
      <alignment horizontal="center" vertical="center" readingOrder="2"/>
    </xf>
    <xf numFmtId="165" fontId="31" fillId="2" borderId="0" xfId="0" applyNumberFormat="1" applyFont="1" applyFill="1" applyAlignment="1">
      <alignment horizontal="center" vertical="center" readingOrder="2"/>
    </xf>
    <xf numFmtId="165" fontId="31" fillId="2" borderId="0" xfId="0" applyNumberFormat="1" applyFont="1" applyFill="1" applyAlignment="1">
      <alignment horizontal="center" vertical="center" wrapText="1" readingOrder="2"/>
    </xf>
    <xf numFmtId="0" fontId="21" fillId="2" borderId="0" xfId="0" applyFont="1" applyFill="1" applyAlignment="1">
      <alignment horizontal="right" vertical="center" readingOrder="2"/>
    </xf>
    <xf numFmtId="169" fontId="22" fillId="2" borderId="0" xfId="0" applyNumberFormat="1" applyFont="1" applyFill="1" applyAlignment="1">
      <alignment horizontal="center" vertical="center" wrapText="1" readingOrder="2"/>
    </xf>
    <xf numFmtId="49" fontId="27" fillId="2" borderId="0" xfId="0" applyNumberFormat="1" applyFont="1" applyFill="1" applyAlignment="1">
      <alignment horizontal="right" vertical="center" readingOrder="2"/>
    </xf>
    <xf numFmtId="0" fontId="11" fillId="0" borderId="0" xfId="2" applyFont="1" applyAlignment="1" applyProtection="1">
      <alignment horizontal="right" vertical="center" readingOrder="2"/>
      <protection locked="0"/>
    </xf>
    <xf numFmtId="0" fontId="37" fillId="0" borderId="0" xfId="3" applyFont="1" applyAlignment="1">
      <alignment horizontal="right" vertical="center" wrapText="1" readingOrder="2"/>
    </xf>
    <xf numFmtId="49" fontId="51" fillId="0" borderId="0" xfId="0" applyNumberFormat="1" applyFont="1" applyAlignment="1">
      <alignment vertical="center" readingOrder="2"/>
    </xf>
    <xf numFmtId="165" fontId="51" fillId="0" borderId="0" xfId="0" applyNumberFormat="1" applyFont="1" applyAlignment="1">
      <alignment vertical="center" readingOrder="2"/>
    </xf>
    <xf numFmtId="165" fontId="52" fillId="0" borderId="0" xfId="0" applyNumberFormat="1" applyFont="1" applyAlignment="1">
      <alignment vertical="center" readingOrder="2"/>
    </xf>
    <xf numFmtId="165" fontId="64" fillId="0" borderId="0" xfId="0" applyNumberFormat="1" applyFont="1" applyAlignment="1">
      <alignment vertical="center" readingOrder="2"/>
    </xf>
    <xf numFmtId="165" fontId="50" fillId="0" borderId="0" xfId="0" applyNumberFormat="1" applyFont="1" applyAlignment="1">
      <alignment vertical="center" readingOrder="2"/>
    </xf>
    <xf numFmtId="49" fontId="50" fillId="2" borderId="0" xfId="0" applyNumberFormat="1" applyFont="1" applyFill="1" applyAlignment="1">
      <alignment horizontal="left" vertical="center" readingOrder="2"/>
    </xf>
    <xf numFmtId="165" fontId="51" fillId="0" borderId="0" xfId="1" applyNumberFormat="1" applyFont="1" applyFill="1" applyBorder="1" applyAlignment="1">
      <alignment vertical="center" readingOrder="2"/>
    </xf>
    <xf numFmtId="49" fontId="50" fillId="0" borderId="0" xfId="0" applyNumberFormat="1" applyFont="1" applyAlignment="1" applyProtection="1">
      <alignment horizontal="left" vertical="center" readingOrder="2"/>
      <protection locked="0"/>
    </xf>
    <xf numFmtId="49" fontId="50" fillId="0" borderId="0" xfId="0" applyNumberFormat="1" applyFont="1" applyAlignment="1" applyProtection="1">
      <alignment horizontal="right" vertical="center" readingOrder="2"/>
      <protection locked="0"/>
    </xf>
    <xf numFmtId="0" fontId="50" fillId="0" borderId="0" xfId="0" applyFont="1" applyAlignment="1">
      <alignment horizontal="right" vertical="center" readingOrder="2"/>
    </xf>
    <xf numFmtId="0" fontId="50" fillId="0" borderId="0" xfId="0" applyFont="1" applyAlignment="1">
      <alignment vertical="center" readingOrder="2"/>
    </xf>
    <xf numFmtId="49" fontId="50" fillId="0" borderId="1" xfId="0" applyNumberFormat="1" applyFont="1" applyBorder="1" applyAlignment="1" applyProtection="1">
      <alignment horizontal="center" vertical="center" readingOrder="2"/>
      <protection locked="0"/>
    </xf>
    <xf numFmtId="0" fontId="50" fillId="0" borderId="1" xfId="0" applyFont="1" applyBorder="1" applyAlignment="1" applyProtection="1">
      <alignment horizontal="center" vertical="center" readingOrder="2"/>
      <protection locked="0"/>
    </xf>
    <xf numFmtId="0" fontId="50" fillId="0" borderId="1" xfId="0" applyFont="1" applyBorder="1" applyAlignment="1" applyProtection="1">
      <alignment horizontal="center" vertical="center" wrapText="1" readingOrder="2"/>
      <protection locked="0"/>
    </xf>
    <xf numFmtId="49" fontId="51" fillId="0" borderId="0" xfId="0" applyNumberFormat="1" applyFont="1" applyAlignment="1" applyProtection="1">
      <alignment horizontal="left" vertical="center"/>
      <protection locked="0"/>
    </xf>
    <xf numFmtId="173" fontId="51" fillId="0" borderId="0" xfId="0" applyNumberFormat="1" applyFont="1" applyAlignment="1">
      <alignment vertical="center" readingOrder="2"/>
    </xf>
    <xf numFmtId="173" fontId="51" fillId="0" borderId="0" xfId="0" applyNumberFormat="1" applyFont="1" applyAlignment="1" applyProtection="1">
      <alignment horizontal="center" vertical="center"/>
      <protection locked="0"/>
    </xf>
    <xf numFmtId="173" fontId="51" fillId="0" borderId="0" xfId="0" applyNumberFormat="1" applyFont="1" applyAlignment="1" applyProtection="1">
      <alignment horizontal="center" vertical="center" readingOrder="2"/>
      <protection locked="0"/>
    </xf>
    <xf numFmtId="173" fontId="51" fillId="0" borderId="0" xfId="0" applyNumberFormat="1" applyFont="1" applyAlignment="1">
      <alignment horizontal="center" vertical="center" readingOrder="2"/>
    </xf>
    <xf numFmtId="49" fontId="51" fillId="0" borderId="0" xfId="0" applyNumberFormat="1" applyFont="1" applyAlignment="1" applyProtection="1">
      <alignment horizontal="center" vertical="center"/>
      <protection locked="0"/>
    </xf>
    <xf numFmtId="49" fontId="51" fillId="2" borderId="0" xfId="0" applyNumberFormat="1" applyFont="1" applyFill="1" applyAlignment="1">
      <alignment horizontal="left" vertical="center" readingOrder="2"/>
    </xf>
    <xf numFmtId="165" fontId="51" fillId="0" borderId="0" xfId="0" applyNumberFormat="1" applyFont="1" applyAlignment="1">
      <alignment horizontal="right" vertical="top" wrapText="1" readingOrder="2"/>
    </xf>
    <xf numFmtId="173" fontId="50" fillId="0" borderId="0" xfId="0" applyNumberFormat="1" applyFont="1" applyAlignment="1">
      <alignment horizontal="right" vertical="center" readingOrder="2"/>
    </xf>
    <xf numFmtId="173" fontId="51" fillId="0" borderId="0" xfId="1" applyNumberFormat="1" applyFont="1" applyFill="1" applyBorder="1" applyAlignment="1">
      <alignment vertical="center" readingOrder="2"/>
    </xf>
    <xf numFmtId="165" fontId="51" fillId="0" borderId="0" xfId="1" applyNumberFormat="1" applyFont="1" applyFill="1" applyAlignment="1">
      <alignment vertical="center" readingOrder="2"/>
    </xf>
    <xf numFmtId="0" fontId="50" fillId="0" borderId="0" xfId="0" applyFont="1" applyAlignment="1" applyProtection="1">
      <alignment vertical="center"/>
      <protection locked="0"/>
    </xf>
    <xf numFmtId="0" fontId="27" fillId="2" borderId="0" xfId="2" applyFont="1" applyFill="1" applyAlignment="1">
      <alignment horizontal="center" vertical="center" readingOrder="2"/>
    </xf>
    <xf numFmtId="0" fontId="27" fillId="2" borderId="0" xfId="2" applyFont="1" applyFill="1" applyAlignment="1">
      <alignment horizontal="center" vertical="center" wrapText="1" readingOrder="2"/>
    </xf>
    <xf numFmtId="0" fontId="27" fillId="2" borderId="1" xfId="2" applyFont="1" applyFill="1" applyBorder="1" applyAlignment="1">
      <alignment horizontal="center" vertical="center" wrapText="1" readingOrder="2"/>
    </xf>
    <xf numFmtId="0" fontId="50" fillId="2" borderId="0" xfId="2" applyFont="1" applyFill="1" applyAlignment="1">
      <alignment horizontal="center" vertical="center" wrapText="1" readingOrder="2"/>
    </xf>
    <xf numFmtId="165" fontId="50" fillId="2" borderId="0" xfId="0" applyNumberFormat="1" applyFont="1" applyFill="1" applyAlignment="1">
      <alignment horizontal="center" vertical="center" readingOrder="2"/>
    </xf>
    <xf numFmtId="0" fontId="31" fillId="2" borderId="0" xfId="0" applyFont="1" applyFill="1" applyAlignment="1">
      <alignment vertical="center" readingOrder="2"/>
    </xf>
    <xf numFmtId="0" fontId="11" fillId="2" borderId="0" xfId="0" applyFont="1" applyFill="1" applyAlignment="1">
      <alignment horizontal="right" vertical="center" wrapText="1" readingOrder="2"/>
    </xf>
    <xf numFmtId="167" fontId="31" fillId="2" borderId="0" xfId="0" applyNumberFormat="1" applyFont="1" applyFill="1" applyAlignment="1">
      <alignment horizontal="center" vertical="center" wrapText="1" readingOrder="2"/>
    </xf>
    <xf numFmtId="0" fontId="31" fillId="2" borderId="0" xfId="0" applyFont="1" applyFill="1" applyAlignment="1">
      <alignment horizontal="right" vertical="center" wrapText="1" readingOrder="2"/>
    </xf>
    <xf numFmtId="167" fontId="31" fillId="2" borderId="0" xfId="0" applyNumberFormat="1" applyFont="1" applyFill="1" applyAlignment="1">
      <alignment horizontal="center" vertical="center" readingOrder="2"/>
    </xf>
    <xf numFmtId="165" fontId="14" fillId="2" borderId="0" xfId="0" applyNumberFormat="1" applyFont="1" applyFill="1" applyAlignment="1">
      <alignment vertical="center" readingOrder="2"/>
    </xf>
    <xf numFmtId="165" fontId="52" fillId="2" borderId="0" xfId="0" applyNumberFormat="1" applyFont="1" applyFill="1" applyAlignment="1">
      <alignment vertical="center" readingOrder="2"/>
    </xf>
    <xf numFmtId="173" fontId="52" fillId="2" borderId="0" xfId="0" applyNumberFormat="1" applyFont="1" applyFill="1" applyAlignment="1">
      <alignment horizontal="center" vertical="center" wrapText="1" readingOrder="2"/>
    </xf>
    <xf numFmtId="165" fontId="52" fillId="0" borderId="0" xfId="0" applyNumberFormat="1" applyFont="1" applyAlignment="1">
      <alignment horizontal="right" vertical="center" readingOrder="2"/>
    </xf>
    <xf numFmtId="49" fontId="28" fillId="2" borderId="0" xfId="0" applyNumberFormat="1" applyFont="1" applyFill="1" applyAlignment="1">
      <alignment horizontal="left" vertical="center" readingOrder="2"/>
    </xf>
    <xf numFmtId="165" fontId="28" fillId="2" borderId="0" xfId="0" applyNumberFormat="1" applyFont="1" applyFill="1" applyAlignment="1">
      <alignment horizontal="right" vertical="center" readingOrder="2"/>
    </xf>
    <xf numFmtId="169" fontId="11" fillId="2" borderId="0" xfId="0" applyNumberFormat="1" applyFont="1" applyFill="1" applyAlignment="1">
      <alignment horizontal="center" vertical="center" wrapText="1" readingOrder="2"/>
    </xf>
    <xf numFmtId="169" fontId="18" fillId="2" borderId="1" xfId="0" applyNumberFormat="1" applyFont="1" applyFill="1" applyBorder="1" applyAlignment="1">
      <alignment horizontal="center" vertical="center" wrapText="1" readingOrder="2"/>
    </xf>
    <xf numFmtId="169" fontId="52" fillId="2" borderId="0" xfId="0" applyNumberFormat="1" applyFont="1" applyFill="1" applyAlignment="1">
      <alignment vertical="center" readingOrder="2"/>
    </xf>
    <xf numFmtId="49" fontId="52" fillId="2" borderId="0" xfId="0" applyNumberFormat="1" applyFont="1" applyFill="1" applyAlignment="1">
      <alignment vertical="center" readingOrder="2"/>
    </xf>
    <xf numFmtId="49" fontId="53" fillId="0" borderId="0" xfId="0" applyNumberFormat="1" applyFont="1" applyAlignment="1" applyProtection="1">
      <alignment horizontal="left" vertical="center"/>
      <protection locked="0"/>
    </xf>
    <xf numFmtId="49" fontId="53" fillId="0" borderId="0" xfId="0" applyNumberFormat="1" applyFont="1" applyAlignment="1" applyProtection="1">
      <alignment horizontal="right" vertical="center" readingOrder="2"/>
      <protection locked="0"/>
    </xf>
    <xf numFmtId="49" fontId="53" fillId="2" borderId="0" xfId="0" applyNumberFormat="1" applyFont="1" applyFill="1" applyAlignment="1">
      <alignment horizontal="left" vertical="center" readingOrder="2"/>
    </xf>
    <xf numFmtId="165" fontId="53" fillId="0" borderId="0" xfId="0" applyNumberFormat="1" applyFont="1" applyAlignment="1">
      <alignment horizontal="right" vertical="top" wrapText="1" readingOrder="2"/>
    </xf>
    <xf numFmtId="0" fontId="38" fillId="0" borderId="0" xfId="3" applyFont="1" applyAlignment="1">
      <alignment vertical="center" wrapText="1" readingOrder="2"/>
    </xf>
    <xf numFmtId="173" fontId="11" fillId="2" borderId="0" xfId="0" applyNumberFormat="1" applyFont="1" applyFill="1" applyAlignment="1">
      <alignment horizontal="center" vertical="center" wrapText="1" readingOrder="2"/>
    </xf>
    <xf numFmtId="173" fontId="31" fillId="0" borderId="0" xfId="0" applyNumberFormat="1" applyFont="1" applyAlignment="1">
      <alignment horizontal="center" vertical="center" readingOrder="2"/>
    </xf>
    <xf numFmtId="173" fontId="11" fillId="0" borderId="4" xfId="0" applyNumberFormat="1" applyFont="1" applyBorder="1" applyAlignment="1">
      <alignment horizontal="center" vertical="center" wrapText="1" readingOrder="2"/>
    </xf>
    <xf numFmtId="173" fontId="11" fillId="0" borderId="0" xfId="0" applyNumberFormat="1" applyFont="1" applyAlignment="1">
      <alignment horizontal="center" vertical="center" wrapText="1" readingOrder="2"/>
    </xf>
    <xf numFmtId="173" fontId="11" fillId="0" borderId="4" xfId="0" applyNumberFormat="1" applyFont="1" applyBorder="1" applyAlignment="1">
      <alignment horizontal="center" vertical="center"/>
    </xf>
    <xf numFmtId="173" fontId="11" fillId="0" borderId="0" xfId="0" applyNumberFormat="1" applyFont="1" applyAlignment="1" applyProtection="1">
      <alignment horizontal="center" vertical="center" readingOrder="2"/>
      <protection locked="0"/>
    </xf>
    <xf numFmtId="49" fontId="11" fillId="0" borderId="1" xfId="0" applyNumberFormat="1" applyFont="1" applyBorder="1" applyAlignment="1" applyProtection="1">
      <alignment horizontal="center" vertical="center" readingOrder="2"/>
      <protection locked="0"/>
    </xf>
    <xf numFmtId="3" fontId="51" fillId="0" borderId="0" xfId="0" applyNumberFormat="1" applyFont="1" applyAlignment="1">
      <alignment horizontal="center" vertical="center" readingOrder="2"/>
    </xf>
    <xf numFmtId="3" fontId="51" fillId="0" borderId="4" xfId="0" applyNumberFormat="1" applyFont="1" applyBorder="1" applyAlignment="1">
      <alignment horizontal="center" vertical="center" readingOrder="2"/>
    </xf>
    <xf numFmtId="3" fontId="51" fillId="0" borderId="4" xfId="0" applyNumberFormat="1" applyFont="1" applyBorder="1" applyAlignment="1" applyProtection="1">
      <alignment horizontal="center" vertical="center" readingOrder="2"/>
      <protection locked="0"/>
    </xf>
    <xf numFmtId="3" fontId="51" fillId="0" borderId="0" xfId="0" applyNumberFormat="1" applyFont="1" applyAlignment="1" applyProtection="1">
      <alignment horizontal="center" vertical="center" readingOrder="2"/>
      <protection locked="0"/>
    </xf>
    <xf numFmtId="174" fontId="14" fillId="4" borderId="8" xfId="0" applyNumberFormat="1" applyFont="1" applyFill="1" applyBorder="1" applyAlignment="1" applyProtection="1">
      <alignment horizontal="right" vertical="center"/>
      <protection locked="0"/>
    </xf>
    <xf numFmtId="174" fontId="20" fillId="4" borderId="8" xfId="0" applyNumberFormat="1" applyFont="1" applyFill="1" applyBorder="1" applyAlignment="1" applyProtection="1">
      <alignment horizontal="right" vertical="center"/>
      <protection locked="0"/>
    </xf>
    <xf numFmtId="170" fontId="27" fillId="0" borderId="0" xfId="0" applyNumberFormat="1" applyFont="1" applyAlignment="1">
      <alignment horizontal="right" vertical="center" readingOrder="2"/>
    </xf>
    <xf numFmtId="169" fontId="52" fillId="2" borderId="0" xfId="0" applyNumberFormat="1" applyFont="1" applyFill="1" applyAlignment="1">
      <alignment horizontal="right" vertical="center" readingOrder="2"/>
    </xf>
    <xf numFmtId="3" fontId="50" fillId="0" borderId="3" xfId="0" applyNumberFormat="1" applyFont="1" applyBorder="1" applyAlignment="1" applyProtection="1">
      <alignment horizontal="center" vertical="center" readingOrder="2"/>
      <protection locked="0"/>
    </xf>
    <xf numFmtId="3" fontId="50" fillId="0" borderId="0" xfId="0" applyNumberFormat="1" applyFont="1" applyAlignment="1" applyProtection="1">
      <alignment horizontal="center" vertical="center" readingOrder="2"/>
      <protection locked="0"/>
    </xf>
    <xf numFmtId="173" fontId="14" fillId="2" borderId="0" xfId="0" applyNumberFormat="1" applyFont="1" applyFill="1" applyAlignment="1">
      <alignment horizontal="center" vertical="center" readingOrder="2"/>
    </xf>
    <xf numFmtId="173" fontId="14" fillId="2" borderId="1" xfId="0" applyNumberFormat="1" applyFont="1" applyFill="1" applyBorder="1" applyAlignment="1">
      <alignment horizontal="center" vertical="center" readingOrder="2"/>
    </xf>
    <xf numFmtId="173" fontId="14" fillId="2" borderId="3" xfId="1" applyNumberFormat="1" applyFont="1" applyFill="1" applyBorder="1" applyAlignment="1">
      <alignment horizontal="center" vertical="center" wrapText="1" readingOrder="2"/>
    </xf>
    <xf numFmtId="173" fontId="20" fillId="7" borderId="0" xfId="0" applyNumberFormat="1" applyFont="1" applyFill="1" applyAlignment="1">
      <alignment horizontal="center" vertical="center" wrapText="1" readingOrder="2"/>
    </xf>
    <xf numFmtId="173" fontId="51" fillId="0" borderId="1" xfId="0" applyNumberFormat="1" applyFont="1" applyBorder="1" applyAlignment="1" applyProtection="1">
      <alignment horizontal="center" vertical="center" readingOrder="2"/>
      <protection locked="0"/>
    </xf>
    <xf numFmtId="173" fontId="51" fillId="0" borderId="0" xfId="0" applyNumberFormat="1" applyFont="1" applyAlignment="1">
      <alignment horizontal="center" vertical="center" readingOrder="1"/>
    </xf>
    <xf numFmtId="173" fontId="50" fillId="0" borderId="3" xfId="0" applyNumberFormat="1" applyFont="1" applyBorder="1" applyAlignment="1">
      <alignment horizontal="center" vertical="center" readingOrder="1"/>
    </xf>
    <xf numFmtId="173" fontId="11" fillId="0" borderId="8" xfId="0" applyNumberFormat="1" applyFont="1" applyBorder="1" applyAlignment="1">
      <alignment horizontal="center" vertical="center" readingOrder="2"/>
    </xf>
    <xf numFmtId="173" fontId="14" fillId="0" borderId="8" xfId="0" applyNumberFormat="1" applyFont="1" applyBorder="1" applyAlignment="1">
      <alignment horizontal="center" vertical="center" readingOrder="2"/>
    </xf>
    <xf numFmtId="173" fontId="11" fillId="0" borderId="8" xfId="0" applyNumberFormat="1" applyFont="1" applyBorder="1" applyAlignment="1" applyProtection="1">
      <alignment horizontal="center" vertical="center" readingOrder="2"/>
      <protection locked="0"/>
    </xf>
    <xf numFmtId="165" fontId="74" fillId="2" borderId="0" xfId="6" applyNumberFormat="1" applyFont="1" applyFill="1" applyBorder="1" applyAlignment="1">
      <alignment horizontal="center" vertical="center" readingOrder="2"/>
    </xf>
    <xf numFmtId="0" fontId="38" fillId="0" borderId="0" xfId="3" applyFont="1" applyAlignment="1">
      <alignment horizontal="center" vertical="center"/>
    </xf>
    <xf numFmtId="0" fontId="38" fillId="0" borderId="0" xfId="3" applyFont="1" applyAlignment="1">
      <alignment horizontal="right" vertical="center" wrapText="1" readingOrder="2"/>
    </xf>
    <xf numFmtId="0" fontId="37" fillId="0" borderId="0" xfId="3" applyFont="1" applyAlignment="1">
      <alignment vertical="center" wrapText="1" readingOrder="2"/>
    </xf>
    <xf numFmtId="0" fontId="37" fillId="0" borderId="0" xfId="3" applyFont="1" applyAlignment="1">
      <alignment horizontal="center" vertical="center" readingOrder="2"/>
    </xf>
    <xf numFmtId="0" fontId="19" fillId="0" borderId="0" xfId="0" applyFont="1" applyAlignment="1">
      <alignment vertical="center" readingOrder="2"/>
    </xf>
    <xf numFmtId="173" fontId="27" fillId="0" borderId="0" xfId="2" applyNumberFormat="1" applyFont="1" applyAlignment="1" applyProtection="1">
      <alignment horizontal="right" vertical="center" readingOrder="2"/>
      <protection locked="0"/>
    </xf>
    <xf numFmtId="0" fontId="38" fillId="0" borderId="0" xfId="3" applyFont="1" applyAlignment="1">
      <alignment horizontal="right" vertical="center"/>
    </xf>
    <xf numFmtId="165" fontId="80" fillId="2" borderId="0" xfId="6" applyNumberFormat="1" applyFont="1" applyFill="1" applyBorder="1" applyAlignment="1">
      <alignment horizontal="center" vertical="center" readingOrder="2"/>
    </xf>
    <xf numFmtId="0" fontId="52" fillId="2" borderId="0" xfId="0" applyFont="1" applyFill="1" applyAlignment="1">
      <alignment horizontal="right" vertical="center" readingOrder="2"/>
    </xf>
    <xf numFmtId="166" fontId="15" fillId="2" borderId="0" xfId="1" applyNumberFormat="1" applyFont="1" applyFill="1" applyBorder="1" applyAlignment="1">
      <alignment vertical="center" readingOrder="2"/>
    </xf>
    <xf numFmtId="0" fontId="15" fillId="2" borderId="0" xfId="0" applyFont="1" applyFill="1" applyAlignment="1">
      <alignment vertical="center" readingOrder="2"/>
    </xf>
    <xf numFmtId="166" fontId="14" fillId="2" borderId="0" xfId="1" applyNumberFormat="1" applyFont="1" applyFill="1" applyBorder="1" applyAlignment="1">
      <alignment vertical="center" readingOrder="2"/>
    </xf>
    <xf numFmtId="166" fontId="18" fillId="2" borderId="0" xfId="1" applyNumberFormat="1" applyFont="1" applyFill="1" applyBorder="1" applyAlignment="1">
      <alignment vertical="center" readingOrder="2"/>
    </xf>
    <xf numFmtId="1" fontId="14" fillId="2" borderId="0" xfId="0" applyNumberFormat="1" applyFont="1" applyFill="1" applyAlignment="1">
      <alignment horizontal="center" vertical="center" readingOrder="2"/>
    </xf>
    <xf numFmtId="168" fontId="14" fillId="2" borderId="0" xfId="0" applyNumberFormat="1" applyFont="1" applyFill="1" applyAlignment="1">
      <alignment horizontal="center" vertical="center" readingOrder="2"/>
    </xf>
    <xf numFmtId="168" fontId="14" fillId="2" borderId="0" xfId="0" applyNumberFormat="1" applyFont="1" applyFill="1" applyAlignment="1">
      <alignment vertical="center" readingOrder="2"/>
    </xf>
    <xf numFmtId="1" fontId="14" fillId="2" borderId="0" xfId="0" applyNumberFormat="1" applyFont="1" applyFill="1" applyAlignment="1">
      <alignment vertical="center" readingOrder="2"/>
    </xf>
    <xf numFmtId="49" fontId="18" fillId="2" borderId="0" xfId="0" applyNumberFormat="1" applyFont="1" applyFill="1" applyAlignment="1" applyProtection="1">
      <alignment horizontal="center" vertical="center" wrapText="1" readingOrder="2"/>
      <protection locked="0"/>
    </xf>
    <xf numFmtId="0" fontId="14" fillId="2" borderId="0" xfId="0" applyFont="1" applyFill="1" applyAlignment="1" applyProtection="1">
      <alignment horizontal="right" vertical="center" readingOrder="2"/>
      <protection locked="0"/>
    </xf>
    <xf numFmtId="0" fontId="14" fillId="2" borderId="0" xfId="0" applyFont="1" applyFill="1" applyAlignment="1" applyProtection="1">
      <alignment vertical="center" readingOrder="2"/>
      <protection locked="0"/>
    </xf>
    <xf numFmtId="0" fontId="11" fillId="2" borderId="0" xfId="0" applyFont="1" applyFill="1" applyAlignment="1" applyProtection="1">
      <alignment horizontal="center" vertical="center"/>
      <protection locked="0"/>
    </xf>
    <xf numFmtId="166" fontId="16" fillId="2" borderId="0" xfId="1" applyNumberFormat="1" applyFont="1" applyFill="1" applyBorder="1" applyAlignment="1">
      <alignment vertical="center" readingOrder="2"/>
    </xf>
    <xf numFmtId="0" fontId="16" fillId="2" borderId="0" xfId="0" applyFont="1" applyFill="1" applyAlignment="1">
      <alignment vertical="center" readingOrder="2"/>
    </xf>
    <xf numFmtId="166" fontId="31" fillId="2" borderId="0" xfId="1" applyNumberFormat="1" applyFont="1" applyFill="1" applyAlignment="1">
      <alignment vertical="center" readingOrder="2"/>
    </xf>
    <xf numFmtId="166" fontId="22" fillId="2" borderId="0" xfId="1" applyNumberFormat="1" applyFont="1" applyFill="1" applyAlignment="1">
      <alignment vertical="center" readingOrder="2"/>
    </xf>
    <xf numFmtId="165" fontId="31" fillId="2" borderId="0" xfId="0" applyNumberFormat="1" applyFont="1" applyFill="1" applyAlignment="1">
      <alignment vertical="center" readingOrder="2"/>
    </xf>
    <xf numFmtId="0" fontId="10" fillId="2" borderId="0" xfId="0" applyFont="1" applyFill="1" applyAlignment="1">
      <alignment vertical="center"/>
    </xf>
    <xf numFmtId="0" fontId="10" fillId="2" borderId="0" xfId="0" applyFont="1" applyFill="1" applyAlignment="1">
      <alignment horizontal="center" vertical="center"/>
    </xf>
    <xf numFmtId="0" fontId="18" fillId="2" borderId="0" xfId="0" applyFont="1" applyFill="1" applyAlignment="1">
      <alignment horizontal="center" vertical="center" wrapText="1" readingOrder="2"/>
    </xf>
    <xf numFmtId="0" fontId="18" fillId="2" borderId="1" xfId="0" applyFont="1" applyFill="1" applyBorder="1" applyAlignment="1">
      <alignment horizontal="center" vertical="center" wrapText="1" readingOrder="2"/>
    </xf>
    <xf numFmtId="0" fontId="30" fillId="2" borderId="0" xfId="0" applyFont="1" applyFill="1" applyAlignment="1">
      <alignment horizontal="right" vertical="center" readingOrder="2"/>
    </xf>
    <xf numFmtId="0" fontId="22" fillId="2" borderId="0" xfId="0" applyFont="1" applyFill="1" applyAlignment="1">
      <alignment horizontal="right" vertical="center" wrapText="1" readingOrder="2"/>
    </xf>
    <xf numFmtId="0" fontId="81" fillId="2" borderId="0" xfId="0" applyFont="1" applyFill="1" applyAlignment="1">
      <alignment vertical="center" readingOrder="2"/>
    </xf>
    <xf numFmtId="165" fontId="11" fillId="2" borderId="0" xfId="0" applyNumberFormat="1" applyFont="1" applyFill="1" applyAlignment="1">
      <alignment horizontal="center" vertical="center" readingOrder="2"/>
    </xf>
    <xf numFmtId="0" fontId="80" fillId="2" borderId="0" xfId="6" applyFont="1" applyFill="1" applyBorder="1" applyAlignment="1">
      <alignment horizontal="center" vertical="center" readingOrder="2"/>
    </xf>
    <xf numFmtId="173" fontId="31" fillId="2" borderId="0" xfId="0" applyNumberFormat="1" applyFont="1" applyFill="1" applyAlignment="1">
      <alignment horizontal="center" vertical="center" readingOrder="2"/>
    </xf>
    <xf numFmtId="173" fontId="31" fillId="2" borderId="0" xfId="0" applyNumberFormat="1" applyFont="1" applyFill="1" applyAlignment="1">
      <alignment horizontal="center" vertical="center" wrapText="1" readingOrder="2"/>
    </xf>
    <xf numFmtId="49" fontId="82" fillId="2" borderId="0" xfId="6" applyNumberFormat="1" applyFont="1" applyFill="1" applyBorder="1" applyAlignment="1">
      <alignment horizontal="center" vertical="center" readingOrder="2"/>
    </xf>
    <xf numFmtId="49" fontId="80" fillId="2" borderId="0" xfId="6" applyNumberFormat="1" applyFont="1" applyFill="1" applyBorder="1" applyAlignment="1">
      <alignment horizontal="center" vertical="center" readingOrder="2"/>
    </xf>
    <xf numFmtId="0" fontId="20" fillId="2" borderId="0" xfId="0" applyFont="1" applyFill="1" applyAlignment="1">
      <alignment vertical="center" readingOrder="2"/>
    </xf>
    <xf numFmtId="173" fontId="31" fillId="2" borderId="0" xfId="1" applyNumberFormat="1" applyFont="1" applyFill="1" applyAlignment="1">
      <alignment horizontal="center" vertical="center" wrapText="1" readingOrder="2"/>
    </xf>
    <xf numFmtId="173" fontId="31" fillId="2" borderId="4" xfId="0" applyNumberFormat="1" applyFont="1" applyFill="1" applyBorder="1" applyAlignment="1">
      <alignment horizontal="center" vertical="center" readingOrder="2"/>
    </xf>
    <xf numFmtId="3" fontId="80" fillId="2" borderId="0" xfId="6" applyNumberFormat="1" applyFont="1" applyFill="1" applyBorder="1" applyAlignment="1">
      <alignment horizontal="center" vertical="center" readingOrder="2"/>
    </xf>
    <xf numFmtId="173" fontId="31" fillId="2" borderId="1" xfId="1" applyNumberFormat="1" applyFont="1" applyFill="1" applyBorder="1" applyAlignment="1">
      <alignment horizontal="center" vertical="center" wrapText="1" readingOrder="2"/>
    </xf>
    <xf numFmtId="173" fontId="31" fillId="2" borderId="1" xfId="0" applyNumberFormat="1" applyFont="1" applyFill="1" applyBorder="1" applyAlignment="1">
      <alignment horizontal="center" vertical="center" wrapText="1" readingOrder="2"/>
    </xf>
    <xf numFmtId="0" fontId="81" fillId="2" borderId="0" xfId="0" applyFont="1" applyFill="1" applyAlignment="1">
      <alignment horizontal="center" vertical="center" readingOrder="2"/>
    </xf>
    <xf numFmtId="173" fontId="31" fillId="2" borderId="0" xfId="1" applyNumberFormat="1" applyFont="1" applyFill="1" applyBorder="1" applyAlignment="1">
      <alignment horizontal="center" vertical="center" wrapText="1" readingOrder="2"/>
    </xf>
    <xf numFmtId="0" fontId="82" fillId="2" borderId="0" xfId="6" applyFont="1" applyFill="1" applyBorder="1" applyAlignment="1">
      <alignment horizontal="center" vertical="center" readingOrder="2"/>
    </xf>
    <xf numFmtId="173" fontId="31" fillId="2" borderId="1" xfId="0" applyNumberFormat="1" applyFont="1" applyFill="1" applyBorder="1" applyAlignment="1">
      <alignment horizontal="center" vertical="center" readingOrder="2"/>
    </xf>
    <xf numFmtId="173" fontId="22" fillId="2" borderId="5" xfId="0" applyNumberFormat="1" applyFont="1" applyFill="1" applyBorder="1" applyAlignment="1">
      <alignment horizontal="center" vertical="center" readingOrder="2"/>
    </xf>
    <xf numFmtId="173" fontId="22" fillId="2" borderId="0" xfId="0" applyNumberFormat="1" applyFont="1" applyFill="1" applyAlignment="1">
      <alignment horizontal="center" vertical="center" readingOrder="2"/>
    </xf>
    <xf numFmtId="0" fontId="20" fillId="2" borderId="0" xfId="0" applyFont="1" applyFill="1" applyAlignment="1">
      <alignment horizontal="right" vertical="center" readingOrder="2"/>
    </xf>
    <xf numFmtId="0" fontId="12" fillId="2" borderId="0" xfId="0" applyFont="1" applyFill="1" applyAlignment="1">
      <alignment vertical="center" readingOrder="2"/>
    </xf>
    <xf numFmtId="3" fontId="11" fillId="2" borderId="0" xfId="0" applyNumberFormat="1" applyFont="1" applyFill="1" applyAlignment="1">
      <alignment vertical="center" readingOrder="2"/>
    </xf>
    <xf numFmtId="3" fontId="22" fillId="2" borderId="0" xfId="0" applyNumberFormat="1" applyFont="1" applyFill="1" applyAlignment="1">
      <alignment vertical="center" readingOrder="2"/>
    </xf>
    <xf numFmtId="49" fontId="81" fillId="2" borderId="0" xfId="0" applyNumberFormat="1" applyFont="1" applyFill="1" applyAlignment="1">
      <alignment horizontal="center" vertical="center" readingOrder="2"/>
    </xf>
    <xf numFmtId="0" fontId="20" fillId="2" borderId="0" xfId="0" applyFont="1" applyFill="1" applyAlignment="1">
      <alignment horizontal="right" vertical="center" indent="1" readingOrder="2"/>
    </xf>
    <xf numFmtId="173" fontId="22" fillId="2" borderId="3" xfId="0" applyNumberFormat="1" applyFont="1" applyFill="1" applyBorder="1" applyAlignment="1">
      <alignment horizontal="center" vertical="center" readingOrder="2"/>
    </xf>
    <xf numFmtId="0" fontId="14" fillId="2" borderId="0" xfId="0" applyFont="1" applyFill="1" applyAlignment="1">
      <alignment horizontal="right" vertical="center" wrapText="1" readingOrder="2"/>
    </xf>
    <xf numFmtId="0" fontId="14" fillId="2" borderId="0" xfId="0" applyFont="1" applyFill="1" applyAlignment="1">
      <alignment horizontal="center" vertical="center" wrapText="1" readingOrder="2"/>
    </xf>
    <xf numFmtId="0" fontId="12" fillId="2" borderId="0" xfId="0" applyFont="1" applyFill="1"/>
    <xf numFmtId="0" fontId="12" fillId="2" borderId="0" xfId="0" applyFont="1" applyFill="1" applyAlignment="1">
      <alignment horizontal="center" vertical="center"/>
    </xf>
    <xf numFmtId="0" fontId="12" fillId="2" borderId="0" xfId="0" applyFont="1" applyFill="1" applyAlignment="1">
      <alignment vertical="center"/>
    </xf>
    <xf numFmtId="49" fontId="12" fillId="2" borderId="0" xfId="0" applyNumberFormat="1" applyFont="1" applyFill="1" applyAlignment="1">
      <alignment horizontal="center" vertical="center"/>
    </xf>
    <xf numFmtId="0" fontId="49" fillId="2" borderId="0" xfId="0" applyFont="1" applyFill="1" applyAlignment="1">
      <alignment vertical="center"/>
    </xf>
    <xf numFmtId="0" fontId="48" fillId="2" borderId="0" xfId="0" applyFont="1" applyFill="1" applyAlignment="1">
      <alignment vertical="center"/>
    </xf>
    <xf numFmtId="0" fontId="49" fillId="2" borderId="0" xfId="0" applyFont="1" applyFill="1" applyAlignment="1">
      <alignment horizontal="left" vertical="center"/>
    </xf>
    <xf numFmtId="0" fontId="49" fillId="2" borderId="0" xfId="0" applyFont="1" applyFill="1" applyAlignment="1">
      <alignment horizontal="right" vertical="center" wrapText="1"/>
    </xf>
    <xf numFmtId="0" fontId="49" fillId="2" borderId="0" xfId="0" applyFont="1" applyFill="1" applyAlignment="1">
      <alignment vertical="center" wrapText="1"/>
    </xf>
    <xf numFmtId="49" fontId="38" fillId="2" borderId="0" xfId="0" applyNumberFormat="1" applyFont="1" applyFill="1" applyAlignment="1">
      <alignment horizontal="left" vertical="center"/>
    </xf>
    <xf numFmtId="0" fontId="37" fillId="2" borderId="0" xfId="0" applyFont="1" applyFill="1" applyAlignment="1">
      <alignment vertical="center"/>
    </xf>
    <xf numFmtId="49" fontId="48" fillId="2" borderId="0" xfId="0" applyNumberFormat="1" applyFont="1" applyFill="1" applyAlignment="1">
      <alignment horizontal="left" vertical="center"/>
    </xf>
    <xf numFmtId="49" fontId="49" fillId="2" borderId="0" xfId="0" applyNumberFormat="1" applyFont="1" applyFill="1" applyAlignment="1">
      <alignment horizontal="left" vertical="center"/>
    </xf>
    <xf numFmtId="0" fontId="48" fillId="2" borderId="0" xfId="0" applyFont="1" applyFill="1" applyAlignment="1">
      <alignment horizontal="right" vertical="center" wrapText="1"/>
    </xf>
    <xf numFmtId="0" fontId="10" fillId="2" borderId="1" xfId="0" applyFont="1" applyFill="1" applyBorder="1" applyAlignment="1">
      <alignment horizontal="center" vertical="center" wrapText="1"/>
    </xf>
    <xf numFmtId="0" fontId="49" fillId="2" borderId="0" xfId="0" applyFont="1" applyFill="1" applyAlignment="1">
      <alignment horizontal="center" vertical="center"/>
    </xf>
    <xf numFmtId="0" fontId="49" fillId="2" borderId="0" xfId="0" applyFont="1" applyFill="1" applyAlignment="1">
      <alignment horizontal="center" vertical="center" readingOrder="2"/>
    </xf>
    <xf numFmtId="49" fontId="49" fillId="2" borderId="0" xfId="0" applyNumberFormat="1" applyFont="1" applyFill="1" applyAlignment="1">
      <alignment horizontal="left" vertical="center" wrapText="1"/>
    </xf>
    <xf numFmtId="49" fontId="49" fillId="2" borderId="0" xfId="0" applyNumberFormat="1" applyFont="1" applyFill="1" applyAlignment="1">
      <alignment vertical="top"/>
    </xf>
    <xf numFmtId="0" fontId="49" fillId="2" borderId="0" xfId="0" applyFont="1" applyFill="1" applyAlignment="1">
      <alignment horizontal="right" vertical="center"/>
    </xf>
    <xf numFmtId="49" fontId="49" fillId="2" borderId="0" xfId="0" applyNumberFormat="1" applyFont="1" applyFill="1" applyAlignment="1">
      <alignment horizontal="center" vertical="center"/>
    </xf>
    <xf numFmtId="0" fontId="29" fillId="2" borderId="0" xfId="0" applyFont="1" applyFill="1" applyAlignment="1">
      <alignment vertical="center"/>
    </xf>
    <xf numFmtId="0" fontId="39" fillId="2" borderId="0" xfId="0" applyFont="1" applyFill="1" applyAlignment="1">
      <alignment horizontal="left" vertical="center"/>
    </xf>
    <xf numFmtId="0" fontId="39" fillId="2" borderId="0" xfId="0" applyFont="1" applyFill="1" applyAlignment="1">
      <alignment vertical="center"/>
    </xf>
    <xf numFmtId="0" fontId="39" fillId="2" borderId="0" xfId="0" applyFont="1" applyFill="1" applyAlignment="1">
      <alignment horizontal="center" vertical="center"/>
    </xf>
    <xf numFmtId="49" fontId="37" fillId="2" borderId="0" xfId="0" applyNumberFormat="1" applyFont="1" applyFill="1" applyAlignment="1">
      <alignment horizontal="left" vertical="top"/>
    </xf>
    <xf numFmtId="49" fontId="37" fillId="2" borderId="0" xfId="0" applyNumberFormat="1" applyFont="1" applyFill="1" applyAlignment="1">
      <alignment horizontal="left" vertical="center"/>
    </xf>
    <xf numFmtId="0" fontId="40" fillId="2" borderId="0" xfId="0" applyFont="1" applyFill="1" applyAlignment="1">
      <alignment vertical="center"/>
    </xf>
    <xf numFmtId="49" fontId="39" fillId="2" borderId="0" xfId="0" applyNumberFormat="1" applyFont="1" applyFill="1" applyAlignment="1">
      <alignment horizontal="left" vertical="center"/>
    </xf>
    <xf numFmtId="0" fontId="79" fillId="2" borderId="0" xfId="0" applyFont="1" applyFill="1" applyAlignment="1">
      <alignment vertical="center"/>
    </xf>
    <xf numFmtId="0" fontId="71" fillId="2" borderId="0" xfId="0" applyFont="1" applyFill="1"/>
    <xf numFmtId="0" fontId="29" fillId="2" borderId="0" xfId="0" applyFont="1" applyFill="1" applyAlignment="1">
      <alignment horizontal="left" vertical="center"/>
    </xf>
    <xf numFmtId="49" fontId="45" fillId="2" borderId="0" xfId="2" applyNumberFormat="1" applyFont="1" applyFill="1" applyAlignment="1" applyProtection="1">
      <alignment horizontal="left" vertical="center"/>
      <protection locked="0"/>
    </xf>
    <xf numFmtId="0" fontId="60" fillId="2" borderId="0" xfId="2" applyFont="1" applyFill="1" applyAlignment="1" applyProtection="1">
      <alignment vertical="center"/>
      <protection locked="0"/>
    </xf>
    <xf numFmtId="0" fontId="60" fillId="2" borderId="0" xfId="2" applyFont="1" applyFill="1" applyProtection="1">
      <protection locked="0"/>
    </xf>
    <xf numFmtId="3" fontId="60" fillId="2" borderId="0" xfId="2" applyNumberFormat="1" applyFont="1" applyFill="1" applyProtection="1">
      <protection locked="0"/>
    </xf>
    <xf numFmtId="49" fontId="45" fillId="2" borderId="0" xfId="2" applyNumberFormat="1" applyFont="1" applyFill="1" applyAlignment="1" applyProtection="1">
      <alignment horizontal="left"/>
      <protection locked="0"/>
    </xf>
    <xf numFmtId="3" fontId="45" fillId="2" borderId="0" xfId="2" applyNumberFormat="1" applyFont="1" applyFill="1" applyAlignment="1" applyProtection="1">
      <alignment horizontal="center" vertical="center"/>
      <protection locked="0"/>
    </xf>
    <xf numFmtId="49" fontId="45" fillId="2" borderId="0" xfId="2" applyNumberFormat="1" applyFont="1" applyFill="1" applyAlignment="1" applyProtection="1">
      <alignment horizontal="left" vertical="center" readingOrder="2"/>
      <protection locked="0"/>
    </xf>
    <xf numFmtId="0" fontId="60" fillId="2" borderId="0" xfId="2" applyFont="1" applyFill="1" applyAlignment="1" applyProtection="1">
      <alignment vertical="center" readingOrder="2"/>
      <protection locked="0"/>
    </xf>
    <xf numFmtId="0" fontId="45" fillId="2" borderId="0" xfId="2" applyFont="1" applyFill="1" applyAlignment="1" applyProtection="1">
      <alignment horizontal="right" vertical="center" readingOrder="2"/>
      <protection locked="0"/>
    </xf>
    <xf numFmtId="0" fontId="60" fillId="2" borderId="0" xfId="2" applyFont="1" applyFill="1" applyAlignment="1" applyProtection="1">
      <alignment horizontal="right" vertical="center" readingOrder="2"/>
      <protection locked="0"/>
    </xf>
    <xf numFmtId="49" fontId="45" fillId="2" borderId="0" xfId="0" applyNumberFormat="1" applyFont="1" applyFill="1" applyAlignment="1">
      <alignment horizontal="left" readingOrder="2"/>
    </xf>
    <xf numFmtId="170" fontId="60" fillId="2" borderId="0" xfId="0" applyNumberFormat="1" applyFont="1" applyFill="1" applyAlignment="1">
      <alignment readingOrder="2"/>
    </xf>
    <xf numFmtId="170" fontId="45" fillId="2" borderId="0" xfId="0" applyNumberFormat="1" applyFont="1" applyFill="1" applyAlignment="1">
      <alignment readingOrder="2"/>
    </xf>
    <xf numFmtId="1" fontId="45" fillId="2" borderId="0" xfId="0" applyNumberFormat="1" applyFont="1" applyFill="1" applyAlignment="1" applyProtection="1">
      <alignment vertical="center"/>
      <protection locked="0"/>
    </xf>
    <xf numFmtId="170" fontId="60" fillId="2" borderId="0" xfId="0" applyNumberFormat="1" applyFont="1" applyFill="1" applyAlignment="1">
      <alignment horizontal="center" readingOrder="2"/>
    </xf>
    <xf numFmtId="49" fontId="45" fillId="2" borderId="0" xfId="0" applyNumberFormat="1" applyFont="1" applyFill="1" applyAlignment="1">
      <alignment horizontal="left" vertical="center" readingOrder="2"/>
    </xf>
    <xf numFmtId="170" fontId="60" fillId="2" borderId="0" xfId="0" applyNumberFormat="1" applyFont="1" applyFill="1" applyAlignment="1">
      <alignment vertical="center" readingOrder="2"/>
    </xf>
    <xf numFmtId="170" fontId="45" fillId="2" borderId="0" xfId="0" applyNumberFormat="1" applyFont="1" applyFill="1" applyAlignment="1">
      <alignment horizontal="center" vertical="center" readingOrder="2"/>
    </xf>
    <xf numFmtId="3" fontId="45" fillId="2" borderId="0" xfId="0" applyNumberFormat="1" applyFont="1" applyFill="1" applyAlignment="1" applyProtection="1">
      <alignment horizontal="center" vertical="center"/>
      <protection locked="0"/>
    </xf>
    <xf numFmtId="170" fontId="28" fillId="2" borderId="1" xfId="0" applyNumberFormat="1" applyFont="1" applyFill="1" applyBorder="1" applyAlignment="1">
      <alignment horizontal="center" vertical="center" readingOrder="2"/>
    </xf>
    <xf numFmtId="3" fontId="28" fillId="2" borderId="4" xfId="0" applyNumberFormat="1" applyFont="1" applyFill="1" applyBorder="1" applyAlignment="1" applyProtection="1">
      <alignment horizontal="center" vertical="center" wrapText="1"/>
      <protection locked="0"/>
    </xf>
    <xf numFmtId="3" fontId="28" fillId="2" borderId="0" xfId="0" applyNumberFormat="1" applyFont="1" applyFill="1" applyAlignment="1" applyProtection="1">
      <alignment horizontal="center" vertical="center" wrapText="1"/>
      <protection locked="0"/>
    </xf>
    <xf numFmtId="3" fontId="28" fillId="2" borderId="0" xfId="0" applyNumberFormat="1" applyFont="1" applyFill="1" applyAlignment="1" applyProtection="1">
      <alignment horizontal="center" vertical="center"/>
      <protection locked="0"/>
    </xf>
    <xf numFmtId="170" fontId="52" fillId="2" borderId="0" xfId="0" applyNumberFormat="1" applyFont="1" applyFill="1" applyAlignment="1">
      <alignment vertical="center" readingOrder="2"/>
    </xf>
    <xf numFmtId="3" fontId="28" fillId="2" borderId="1" xfId="0" applyNumberFormat="1" applyFont="1" applyFill="1" applyBorder="1" applyAlignment="1" applyProtection="1">
      <alignment horizontal="center" vertical="center" wrapText="1"/>
      <protection locked="0"/>
    </xf>
    <xf numFmtId="49" fontId="60" fillId="2" borderId="0" xfId="0" applyNumberFormat="1" applyFont="1" applyFill="1" applyAlignment="1">
      <alignment horizontal="left" vertical="center" readingOrder="2"/>
    </xf>
    <xf numFmtId="170" fontId="60" fillId="2" borderId="0" xfId="0" applyNumberFormat="1" applyFont="1" applyFill="1" applyAlignment="1">
      <alignment horizontal="center" vertical="center" readingOrder="2"/>
    </xf>
    <xf numFmtId="3" fontId="60" fillId="2" borderId="0" xfId="0" applyNumberFormat="1" applyFont="1" applyFill="1" applyAlignment="1" applyProtection="1">
      <alignment horizontal="center" vertical="center"/>
      <protection locked="0"/>
    </xf>
    <xf numFmtId="3" fontId="52" fillId="2" borderId="0" xfId="0" applyNumberFormat="1" applyFont="1" applyFill="1" applyAlignment="1" applyProtection="1">
      <alignment horizontal="center" vertical="center"/>
      <protection locked="0"/>
    </xf>
    <xf numFmtId="3" fontId="52" fillId="2" borderId="0" xfId="0" applyNumberFormat="1" applyFont="1" applyFill="1" applyAlignment="1" applyProtection="1">
      <alignment horizontal="center" vertical="center" wrapText="1"/>
      <protection locked="0"/>
    </xf>
    <xf numFmtId="170" fontId="60" fillId="2" borderId="0" xfId="0" applyNumberFormat="1" applyFont="1" applyFill="1" applyAlignment="1" applyProtection="1">
      <alignment vertical="center" readingOrder="2"/>
      <protection locked="0"/>
    </xf>
    <xf numFmtId="49" fontId="75" fillId="2" borderId="0" xfId="6" applyNumberFormat="1" applyFont="1" applyFill="1" applyAlignment="1" applyProtection="1">
      <alignment horizontal="center" vertical="center" readingOrder="2"/>
      <protection locked="0"/>
    </xf>
    <xf numFmtId="173" fontId="60" fillId="2" borderId="0" xfId="0" applyNumberFormat="1" applyFont="1" applyFill="1" applyAlignment="1">
      <alignment horizontal="center" vertical="center" readingOrder="2"/>
    </xf>
    <xf numFmtId="173" fontId="60" fillId="2" borderId="0" xfId="0" applyNumberFormat="1" applyFont="1" applyFill="1" applyAlignment="1" applyProtection="1">
      <alignment horizontal="center" vertical="center" readingOrder="2"/>
      <protection locked="0"/>
    </xf>
    <xf numFmtId="170" fontId="45" fillId="2" borderId="0" xfId="0" applyNumberFormat="1" applyFont="1" applyFill="1" applyAlignment="1">
      <alignment vertical="center" readingOrder="2"/>
    </xf>
    <xf numFmtId="173" fontId="45" fillId="2" borderId="3" xfId="0" applyNumberFormat="1" applyFont="1" applyFill="1" applyBorder="1" applyAlignment="1">
      <alignment horizontal="center" vertical="center" readingOrder="2"/>
    </xf>
    <xf numFmtId="173" fontId="45" fillId="2" borderId="0" xfId="0" applyNumberFormat="1" applyFont="1" applyFill="1" applyAlignment="1">
      <alignment vertical="center" readingOrder="2"/>
    </xf>
    <xf numFmtId="173" fontId="45" fillId="2" borderId="0" xfId="0" applyNumberFormat="1" applyFont="1" applyFill="1" applyAlignment="1">
      <alignment horizontal="center" vertical="center" readingOrder="2"/>
    </xf>
    <xf numFmtId="173" fontId="60" fillId="2" borderId="0" xfId="0" applyNumberFormat="1" applyFont="1" applyFill="1" applyAlignment="1">
      <alignment vertical="center" readingOrder="2"/>
    </xf>
    <xf numFmtId="49" fontId="45" fillId="2" borderId="0" xfId="2" applyNumberFormat="1" applyFont="1" applyFill="1" applyAlignment="1" applyProtection="1">
      <alignment horizontal="left" readingOrder="2"/>
      <protection locked="0"/>
    </xf>
    <xf numFmtId="0" fontId="45" fillId="2" borderId="0" xfId="2" applyFont="1" applyFill="1" applyAlignment="1" applyProtection="1">
      <alignment horizontal="right" readingOrder="2"/>
      <protection locked="0"/>
    </xf>
    <xf numFmtId="0" fontId="60" fillId="2" borderId="0" xfId="2" applyFont="1" applyFill="1" applyAlignment="1" applyProtection="1">
      <alignment readingOrder="2"/>
      <protection locked="0"/>
    </xf>
    <xf numFmtId="49" fontId="45" fillId="2" borderId="0" xfId="2" applyNumberFormat="1" applyFont="1" applyFill="1" applyAlignment="1" applyProtection="1">
      <alignment vertical="center"/>
      <protection locked="0"/>
    </xf>
    <xf numFmtId="0" fontId="52" fillId="2" borderId="0" xfId="2" applyFont="1" applyFill="1" applyAlignment="1">
      <alignment vertical="center"/>
    </xf>
    <xf numFmtId="3" fontId="52" fillId="2" borderId="0" xfId="2" applyNumberFormat="1" applyFont="1" applyFill="1" applyAlignment="1">
      <alignment vertical="center"/>
    </xf>
    <xf numFmtId="49" fontId="28" fillId="2" borderId="0" xfId="2" applyNumberFormat="1" applyFont="1" applyFill="1" applyAlignment="1" applyProtection="1">
      <alignment vertical="center"/>
      <protection locked="0"/>
    </xf>
    <xf numFmtId="0" fontId="28" fillId="2" borderId="0" xfId="2" applyFont="1" applyFill="1" applyAlignment="1" applyProtection="1">
      <alignment vertical="center" readingOrder="2"/>
      <protection locked="0"/>
    </xf>
    <xf numFmtId="3" fontId="52" fillId="2" borderId="0" xfId="2" applyNumberFormat="1" applyFont="1" applyFill="1" applyAlignment="1" applyProtection="1">
      <alignment vertical="center"/>
      <protection locked="0"/>
    </xf>
    <xf numFmtId="3" fontId="28" fillId="2" borderId="0" xfId="2" applyNumberFormat="1" applyFont="1" applyFill="1" applyAlignment="1" applyProtection="1">
      <alignment horizontal="center" vertical="center"/>
      <protection locked="0"/>
    </xf>
    <xf numFmtId="0" fontId="28" fillId="2" borderId="0" xfId="2" applyFont="1" applyFill="1" applyAlignment="1" applyProtection="1">
      <alignment horizontal="center" vertical="center" readingOrder="2"/>
      <protection locked="0"/>
    </xf>
    <xf numFmtId="0" fontId="52" fillId="2" borderId="0" xfId="2" applyFont="1" applyFill="1" applyAlignment="1" applyProtection="1">
      <alignment vertical="center" readingOrder="2"/>
      <protection locked="0"/>
    </xf>
    <xf numFmtId="3" fontId="19" fillId="2" borderId="0" xfId="2" applyNumberFormat="1" applyFont="1" applyFill="1" applyAlignment="1" applyProtection="1">
      <alignment vertical="center"/>
      <protection locked="0"/>
    </xf>
    <xf numFmtId="0" fontId="27" fillId="2" borderId="0" xfId="2" applyFont="1" applyFill="1" applyAlignment="1" applyProtection="1">
      <alignment horizontal="center" vertical="center" readingOrder="2"/>
      <protection locked="0"/>
    </xf>
    <xf numFmtId="49" fontId="52" fillId="2" borderId="0" xfId="2" applyNumberFormat="1" applyFont="1" applyFill="1" applyAlignment="1" applyProtection="1">
      <alignment vertical="center"/>
      <protection locked="0"/>
    </xf>
    <xf numFmtId="173" fontId="52" fillId="2" borderId="0" xfId="2" applyNumberFormat="1" applyFont="1" applyFill="1" applyAlignment="1" applyProtection="1">
      <alignment horizontal="center" vertical="center"/>
      <protection locked="0"/>
    </xf>
    <xf numFmtId="173" fontId="52" fillId="2" borderId="0" xfId="2" applyNumberFormat="1" applyFont="1" applyFill="1" applyAlignment="1" applyProtection="1">
      <alignment horizontal="right" vertical="center" readingOrder="1"/>
      <protection locked="0"/>
    </xf>
    <xf numFmtId="173" fontId="52" fillId="2" borderId="0" xfId="2" applyNumberFormat="1" applyFont="1" applyFill="1" applyAlignment="1" applyProtection="1">
      <alignment horizontal="center" vertical="center" readingOrder="1"/>
      <protection locked="0"/>
    </xf>
    <xf numFmtId="173" fontId="52" fillId="2" borderId="0" xfId="2" applyNumberFormat="1" applyFont="1" applyFill="1" applyAlignment="1" applyProtection="1">
      <alignment vertical="center"/>
      <protection locked="0"/>
    </xf>
    <xf numFmtId="173" fontId="52" fillId="2" borderId="0" xfId="2" applyNumberFormat="1" applyFont="1" applyFill="1" applyAlignment="1">
      <alignment horizontal="center" vertical="center" readingOrder="2"/>
    </xf>
    <xf numFmtId="0" fontId="28" fillId="2" borderId="0" xfId="2" applyFont="1" applyFill="1" applyAlignment="1" applyProtection="1">
      <alignment horizontal="right" vertical="center" readingOrder="2"/>
      <protection locked="0"/>
    </xf>
    <xf numFmtId="3" fontId="28" fillId="2" borderId="0" xfId="2" applyNumberFormat="1" applyFont="1" applyFill="1" applyAlignment="1" applyProtection="1">
      <alignment vertical="center"/>
      <protection locked="0"/>
    </xf>
    <xf numFmtId="173" fontId="28" fillId="2" borderId="3" xfId="2" applyNumberFormat="1" applyFont="1" applyFill="1" applyBorder="1" applyAlignment="1">
      <alignment horizontal="center" vertical="center" readingOrder="1"/>
    </xf>
    <xf numFmtId="173" fontId="28" fillId="2" borderId="0" xfId="2" applyNumberFormat="1" applyFont="1" applyFill="1" applyAlignment="1" applyProtection="1">
      <alignment horizontal="center" vertical="center"/>
      <protection locked="0"/>
    </xf>
    <xf numFmtId="0" fontId="52" fillId="2" borderId="0" xfId="2" applyFont="1" applyFill="1" applyAlignment="1">
      <alignment vertical="center" readingOrder="2"/>
    </xf>
    <xf numFmtId="3" fontId="52" fillId="2" borderId="0" xfId="2" applyNumberFormat="1" applyFont="1" applyFill="1" applyAlignment="1" applyProtection="1">
      <alignment horizontal="center" vertical="center"/>
      <protection locked="0"/>
    </xf>
    <xf numFmtId="49" fontId="28" fillId="2" borderId="0" xfId="0" applyNumberFormat="1" applyFont="1" applyFill="1" applyAlignment="1">
      <alignment vertical="center" readingOrder="2"/>
    </xf>
    <xf numFmtId="173" fontId="52" fillId="2" borderId="0" xfId="2" applyNumberFormat="1" applyFont="1" applyFill="1" applyAlignment="1">
      <alignment horizontal="center" vertical="center"/>
    </xf>
    <xf numFmtId="173" fontId="28" fillId="2" borderId="0" xfId="2" applyNumberFormat="1" applyFont="1" applyFill="1" applyAlignment="1">
      <alignment horizontal="center" vertical="center"/>
    </xf>
    <xf numFmtId="3" fontId="28" fillId="2" borderId="0" xfId="2" applyNumberFormat="1" applyFont="1" applyFill="1" applyAlignment="1">
      <alignment horizontal="center" vertical="center"/>
    </xf>
    <xf numFmtId="165" fontId="52" fillId="2" borderId="0" xfId="0" applyNumberFormat="1" applyFont="1" applyFill="1" applyAlignment="1">
      <alignment horizontal="right" vertical="center" wrapText="1" readingOrder="2"/>
    </xf>
    <xf numFmtId="2" fontId="45" fillId="2" borderId="0" xfId="2" applyNumberFormat="1" applyFont="1" applyFill="1" applyAlignment="1" applyProtection="1">
      <alignment vertical="center"/>
      <protection locked="0"/>
    </xf>
    <xf numFmtId="3" fontId="60" fillId="2" borderId="0" xfId="2" applyNumberFormat="1" applyFont="1" applyFill="1" applyAlignment="1" applyProtection="1">
      <alignment vertical="center"/>
      <protection locked="0"/>
    </xf>
    <xf numFmtId="3" fontId="67" fillId="2" borderId="0" xfId="2" applyNumberFormat="1" applyFont="1" applyFill="1" applyAlignment="1" applyProtection="1">
      <alignment horizontal="center" vertical="center"/>
      <protection locked="0"/>
    </xf>
    <xf numFmtId="3" fontId="68" fillId="2" borderId="0" xfId="2" applyNumberFormat="1" applyFont="1" applyFill="1" applyAlignment="1" applyProtection="1">
      <alignment horizontal="center" vertical="center"/>
      <protection locked="0"/>
    </xf>
    <xf numFmtId="3" fontId="45" fillId="2" borderId="0" xfId="2" applyNumberFormat="1" applyFont="1" applyFill="1" applyAlignment="1" applyProtection="1">
      <alignment horizontal="left" vertical="center" readingOrder="2"/>
      <protection locked="0"/>
    </xf>
    <xf numFmtId="3" fontId="60" fillId="2" borderId="0" xfId="2" applyNumberFormat="1" applyFont="1" applyFill="1" applyAlignment="1" applyProtection="1">
      <alignment horizontal="center" vertical="center"/>
      <protection locked="0"/>
    </xf>
    <xf numFmtId="3" fontId="60" fillId="2" borderId="0" xfId="2" applyNumberFormat="1" applyFont="1" applyFill="1" applyAlignment="1" applyProtection="1">
      <alignment horizontal="center" vertical="center" readingOrder="2"/>
      <protection locked="0"/>
    </xf>
    <xf numFmtId="170" fontId="45" fillId="2" borderId="0" xfId="0" applyNumberFormat="1" applyFont="1" applyFill="1" applyAlignment="1">
      <alignment horizontal="center" vertical="center"/>
    </xf>
    <xf numFmtId="170" fontId="45" fillId="2" borderId="0" xfId="0" applyNumberFormat="1" applyFont="1" applyFill="1" applyAlignment="1" applyProtection="1">
      <alignment horizontal="center" vertical="center"/>
      <protection locked="0"/>
    </xf>
    <xf numFmtId="170" fontId="45" fillId="2" borderId="0" xfId="0" applyNumberFormat="1" applyFont="1" applyFill="1" applyAlignment="1">
      <alignment horizontal="center" vertical="center" wrapText="1" readingOrder="2"/>
    </xf>
    <xf numFmtId="170" fontId="45" fillId="2" borderId="0" xfId="0" applyNumberFormat="1" applyFont="1" applyFill="1" applyAlignment="1">
      <alignment horizontal="center" vertical="center" wrapText="1"/>
    </xf>
    <xf numFmtId="170" fontId="45" fillId="2" borderId="1" xfId="0" applyNumberFormat="1" applyFont="1" applyFill="1" applyBorder="1" applyAlignment="1">
      <alignment horizontal="center" vertical="center" wrapText="1"/>
    </xf>
    <xf numFmtId="170" fontId="60" fillId="2" borderId="0" xfId="0" applyNumberFormat="1" applyFont="1" applyFill="1" applyAlignment="1">
      <alignment horizontal="center" vertical="center"/>
    </xf>
    <xf numFmtId="49" fontId="60" fillId="2" borderId="0" xfId="0" applyNumberFormat="1" applyFont="1" applyFill="1" applyAlignment="1">
      <alignment horizontal="center" vertical="center"/>
    </xf>
    <xf numFmtId="170" fontId="19" fillId="2" borderId="2" xfId="0" applyNumberFormat="1" applyFont="1" applyFill="1" applyBorder="1" applyAlignment="1">
      <alignment horizontal="center" vertical="center" wrapText="1"/>
    </xf>
    <xf numFmtId="170" fontId="60" fillId="2" borderId="2" xfId="0" applyNumberFormat="1" applyFont="1" applyFill="1" applyBorder="1" applyAlignment="1">
      <alignment horizontal="center" vertical="center"/>
    </xf>
    <xf numFmtId="173" fontId="60" fillId="2" borderId="0" xfId="0" applyNumberFormat="1" applyFont="1" applyFill="1" applyAlignment="1" applyProtection="1">
      <alignment horizontal="center" vertical="center"/>
      <protection locked="0"/>
    </xf>
    <xf numFmtId="173" fontId="45" fillId="2" borderId="0" xfId="0" applyNumberFormat="1" applyFont="1" applyFill="1" applyAlignment="1">
      <alignment horizontal="center" vertical="center"/>
    </xf>
    <xf numFmtId="173" fontId="60" fillId="2" borderId="0" xfId="0" applyNumberFormat="1" applyFont="1" applyFill="1" applyAlignment="1">
      <alignment horizontal="center" vertical="center"/>
    </xf>
    <xf numFmtId="37" fontId="60" fillId="2" borderId="0" xfId="0" applyNumberFormat="1" applyFont="1" applyFill="1" applyAlignment="1" applyProtection="1">
      <alignment horizontal="center" vertical="center"/>
      <protection locked="0"/>
    </xf>
    <xf numFmtId="37" fontId="60" fillId="2" borderId="0" xfId="0" applyNumberFormat="1" applyFont="1" applyFill="1" applyAlignment="1">
      <alignment horizontal="center" vertical="center"/>
    </xf>
    <xf numFmtId="3" fontId="45" fillId="2" borderId="0" xfId="2" applyNumberFormat="1" applyFont="1" applyFill="1" applyAlignment="1" applyProtection="1">
      <alignment vertical="center"/>
      <protection locked="0"/>
    </xf>
    <xf numFmtId="170" fontId="45" fillId="2" borderId="0" xfId="0" applyNumberFormat="1" applyFont="1" applyFill="1" applyAlignment="1" applyProtection="1">
      <alignment vertical="center"/>
      <protection locked="0"/>
    </xf>
    <xf numFmtId="173" fontId="45" fillId="2" borderId="0" xfId="0" applyNumberFormat="1" applyFont="1" applyFill="1" applyAlignment="1" applyProtection="1">
      <alignment horizontal="center" vertical="center"/>
      <protection locked="0"/>
    </xf>
    <xf numFmtId="170" fontId="60" fillId="2" borderId="0" xfId="0" applyNumberFormat="1" applyFont="1" applyFill="1" applyAlignment="1" applyProtection="1">
      <alignment vertical="center"/>
      <protection locked="0"/>
    </xf>
    <xf numFmtId="170" fontId="60" fillId="2" borderId="0" xfId="0" applyNumberFormat="1" applyFont="1" applyFill="1" applyAlignment="1" applyProtection="1">
      <alignment horizontal="center" vertical="center"/>
      <protection locked="0"/>
    </xf>
    <xf numFmtId="0" fontId="60" fillId="2" borderId="0" xfId="2" applyFont="1" applyFill="1" applyAlignment="1" applyProtection="1">
      <alignment vertical="center" wrapText="1" readingOrder="2"/>
      <protection locked="0"/>
    </xf>
    <xf numFmtId="0" fontId="60" fillId="2" borderId="0" xfId="2" applyFont="1" applyFill="1" applyAlignment="1" applyProtection="1">
      <alignment vertical="center" readingOrder="1"/>
      <protection locked="0"/>
    </xf>
    <xf numFmtId="0" fontId="69" fillId="2" borderId="0" xfId="2" applyFont="1" applyFill="1" applyAlignment="1" applyProtection="1">
      <alignment vertical="center"/>
      <protection locked="0"/>
    </xf>
    <xf numFmtId="0" fontId="28" fillId="2" borderId="0" xfId="0" applyFont="1" applyFill="1" applyAlignment="1" applyProtection="1">
      <alignment vertical="center" readingOrder="2"/>
      <protection locked="0"/>
    </xf>
    <xf numFmtId="0" fontId="52" fillId="2" borderId="0" xfId="0" applyFont="1" applyFill="1" applyAlignment="1" applyProtection="1">
      <alignment vertical="center" readingOrder="2"/>
      <protection locked="0"/>
    </xf>
    <xf numFmtId="0" fontId="28" fillId="2" borderId="0" xfId="0" applyFont="1" applyFill="1" applyAlignment="1" applyProtection="1">
      <alignment horizontal="right" vertical="center" readingOrder="2"/>
      <protection locked="0"/>
    </xf>
    <xf numFmtId="0" fontId="27" fillId="2" borderId="0" xfId="0" applyFont="1" applyFill="1" applyAlignment="1" applyProtection="1">
      <alignment vertical="center" readingOrder="2"/>
      <protection locked="0"/>
    </xf>
    <xf numFmtId="0" fontId="19" fillId="2" borderId="0" xfId="0" applyFont="1" applyFill="1" applyAlignment="1" applyProtection="1">
      <alignment vertical="center" readingOrder="2"/>
      <protection locked="0"/>
    </xf>
    <xf numFmtId="3" fontId="70" fillId="2" borderId="0" xfId="0" applyNumberFormat="1" applyFont="1" applyFill="1" applyAlignment="1">
      <alignment horizontal="right" vertical="center"/>
    </xf>
    <xf numFmtId="3" fontId="65" fillId="2" borderId="0" xfId="0" applyNumberFormat="1" applyFont="1" applyFill="1" applyAlignment="1">
      <alignment horizontal="right" vertical="center"/>
    </xf>
    <xf numFmtId="173" fontId="52" fillId="2" borderId="0" xfId="0" applyNumberFormat="1" applyFont="1" applyFill="1" applyAlignment="1">
      <alignment horizontal="center" vertical="center" readingOrder="2"/>
    </xf>
    <xf numFmtId="165" fontId="28" fillId="2" borderId="0" xfId="0" applyNumberFormat="1" applyFont="1" applyFill="1" applyAlignment="1">
      <alignment vertical="center" readingOrder="2"/>
    </xf>
    <xf numFmtId="165" fontId="52" fillId="2" borderId="0" xfId="0" applyNumberFormat="1" applyFont="1" applyFill="1" applyAlignment="1">
      <alignment horizontal="right" vertical="center" readingOrder="2"/>
    </xf>
    <xf numFmtId="173" fontId="28" fillId="2" borderId="3" xfId="0" applyNumberFormat="1" applyFont="1" applyFill="1" applyBorder="1" applyAlignment="1">
      <alignment horizontal="center" vertical="center" readingOrder="2"/>
    </xf>
    <xf numFmtId="173" fontId="28" fillId="2" borderId="0" xfId="0" applyNumberFormat="1" applyFont="1" applyFill="1" applyAlignment="1">
      <alignment horizontal="center" vertical="center" readingOrder="2"/>
    </xf>
    <xf numFmtId="0" fontId="52" fillId="2" borderId="0" xfId="0" applyFont="1" applyFill="1" applyAlignment="1">
      <alignment vertical="center" readingOrder="2"/>
    </xf>
    <xf numFmtId="173" fontId="19" fillId="2" borderId="0" xfId="2" applyNumberFormat="1" applyFont="1" applyFill="1" applyAlignment="1">
      <alignment horizontal="center" vertical="center"/>
    </xf>
    <xf numFmtId="173" fontId="27" fillId="2" borderId="0" xfId="2" applyNumberFormat="1" applyFont="1" applyFill="1" applyAlignment="1">
      <alignment horizontal="center" vertical="center"/>
    </xf>
    <xf numFmtId="173" fontId="19" fillId="2" borderId="0" xfId="2" applyNumberFormat="1" applyFont="1" applyFill="1" applyAlignment="1" applyProtection="1">
      <alignment horizontal="center" vertical="center"/>
      <protection locked="0"/>
    </xf>
    <xf numFmtId="173" fontId="27" fillId="2" borderId="3" xfId="2" applyNumberFormat="1" applyFont="1" applyFill="1" applyBorder="1" applyAlignment="1">
      <alignment horizontal="center" vertical="center"/>
    </xf>
    <xf numFmtId="170" fontId="29" fillId="2" borderId="0" xfId="2" applyNumberFormat="1" applyFont="1" applyFill="1" applyAlignment="1">
      <alignment vertical="center"/>
    </xf>
    <xf numFmtId="165" fontId="51" fillId="2" borderId="0" xfId="0" applyNumberFormat="1" applyFont="1" applyFill="1" applyAlignment="1">
      <alignment vertical="center" readingOrder="2"/>
    </xf>
    <xf numFmtId="165" fontId="51" fillId="2" borderId="0" xfId="1" applyNumberFormat="1" applyFont="1" applyFill="1" applyBorder="1" applyAlignment="1">
      <alignment vertical="center" readingOrder="2"/>
    </xf>
    <xf numFmtId="49" fontId="52" fillId="2" borderId="0" xfId="0" applyNumberFormat="1" applyFont="1" applyFill="1" applyAlignment="1">
      <alignment horizontal="center" vertical="center" readingOrder="2"/>
    </xf>
    <xf numFmtId="0" fontId="42" fillId="2" borderId="0" xfId="0" applyFont="1" applyFill="1" applyAlignment="1">
      <alignment vertical="center"/>
    </xf>
    <xf numFmtId="49" fontId="20" fillId="2" borderId="0" xfId="0" applyNumberFormat="1" applyFont="1" applyFill="1" applyAlignment="1">
      <alignment vertical="center" readingOrder="2"/>
    </xf>
    <xf numFmtId="165" fontId="20" fillId="2" borderId="0" xfId="0" applyNumberFormat="1" applyFont="1" applyFill="1" applyAlignment="1">
      <alignment vertical="center" readingOrder="2"/>
    </xf>
    <xf numFmtId="165" fontId="20" fillId="2" borderId="0" xfId="1" applyNumberFormat="1" applyFont="1" applyFill="1" applyAlignment="1">
      <alignment vertical="center" readingOrder="2"/>
    </xf>
    <xf numFmtId="2" fontId="43" fillId="2" borderId="0" xfId="2" applyNumberFormat="1" applyFont="1" applyFill="1" applyAlignment="1" applyProtection="1">
      <alignment horizontal="center" vertical="center"/>
      <protection locked="0"/>
    </xf>
    <xf numFmtId="0" fontId="19" fillId="2" borderId="0" xfId="2" applyFont="1" applyFill="1" applyAlignment="1" applyProtection="1">
      <alignment vertical="center"/>
      <protection locked="0"/>
    </xf>
    <xf numFmtId="3" fontId="43" fillId="2" borderId="0" xfId="2" applyNumberFormat="1" applyFont="1" applyFill="1" applyAlignment="1" applyProtection="1">
      <alignment horizontal="center" vertical="center"/>
      <protection locked="0"/>
    </xf>
    <xf numFmtId="0" fontId="60" fillId="2" borderId="0" xfId="2" applyFont="1" applyFill="1" applyAlignment="1">
      <alignment vertical="center" readingOrder="2"/>
    </xf>
    <xf numFmtId="0" fontId="51" fillId="2" borderId="0" xfId="2" applyFont="1" applyFill="1" applyAlignment="1" applyProtection="1">
      <alignment vertical="center" readingOrder="2"/>
      <protection locked="0"/>
    </xf>
    <xf numFmtId="49" fontId="28" fillId="2" borderId="0" xfId="2" applyNumberFormat="1" applyFont="1" applyFill="1" applyAlignment="1" applyProtection="1">
      <alignment horizontal="left" vertical="center" readingOrder="2"/>
      <protection locked="0"/>
    </xf>
    <xf numFmtId="49" fontId="52" fillId="2" borderId="0" xfId="2" applyNumberFormat="1" applyFont="1" applyFill="1" applyAlignment="1" applyProtection="1">
      <alignment horizontal="center" vertical="center" readingOrder="2"/>
      <protection locked="0"/>
    </xf>
    <xf numFmtId="165" fontId="19" fillId="2" borderId="0" xfId="0" applyNumberFormat="1" applyFont="1" applyFill="1" applyAlignment="1">
      <alignment vertical="center" readingOrder="2"/>
    </xf>
    <xf numFmtId="173" fontId="19" fillId="2" borderId="0" xfId="0" applyNumberFormat="1" applyFont="1" applyFill="1" applyAlignment="1">
      <alignment horizontal="center" vertical="center" readingOrder="2"/>
    </xf>
    <xf numFmtId="0" fontId="79" fillId="0" borderId="0" xfId="3" applyFont="1" applyAlignment="1">
      <alignment vertical="center"/>
    </xf>
    <xf numFmtId="0" fontId="79" fillId="0" borderId="0" xfId="3" applyFont="1" applyAlignment="1">
      <alignment horizontal="center" vertical="center" readingOrder="2"/>
    </xf>
    <xf numFmtId="165" fontId="79" fillId="0" borderId="0" xfId="3" applyNumberFormat="1" applyFont="1" applyAlignment="1">
      <alignment horizontal="center" vertical="center"/>
    </xf>
    <xf numFmtId="0" fontId="79" fillId="0" borderId="0" xfId="3" applyFont="1" applyAlignment="1">
      <alignment horizontal="center" vertical="center"/>
    </xf>
    <xf numFmtId="0" fontId="24" fillId="0" borderId="0" xfId="3" applyFont="1" applyAlignment="1">
      <alignment vertical="center"/>
    </xf>
    <xf numFmtId="0" fontId="42" fillId="0" borderId="0" xfId="3" applyFont="1" applyAlignment="1">
      <alignment vertical="center"/>
    </xf>
    <xf numFmtId="0" fontId="24" fillId="0" borderId="0" xfId="3" applyFont="1" applyAlignment="1">
      <alignment horizontal="center" vertical="center"/>
    </xf>
    <xf numFmtId="173" fontId="22" fillId="0" borderId="8" xfId="2" applyNumberFormat="1" applyFont="1" applyBorder="1" applyAlignment="1" applyProtection="1">
      <alignment horizontal="center" vertical="center" wrapText="1" readingOrder="2"/>
      <protection locked="0"/>
    </xf>
    <xf numFmtId="0" fontId="37" fillId="0" borderId="8" xfId="3" applyFont="1" applyBorder="1" applyAlignment="1">
      <alignment vertical="center"/>
    </xf>
    <xf numFmtId="173" fontId="19" fillId="0" borderId="8" xfId="2" applyNumberFormat="1" applyFont="1" applyBorder="1" applyAlignment="1" applyProtection="1">
      <alignment horizontal="center" vertical="center" readingOrder="2"/>
      <protection locked="0"/>
    </xf>
    <xf numFmtId="0" fontId="37" fillId="0" borderId="8" xfId="3" applyFont="1" applyBorder="1" applyAlignment="1">
      <alignment vertical="center" wrapText="1" readingOrder="2"/>
    </xf>
    <xf numFmtId="173" fontId="19" fillId="0" borderId="8" xfId="2" applyNumberFormat="1" applyFont="1" applyBorder="1" applyAlignment="1" applyProtection="1">
      <alignment horizontal="center" vertical="center" readingOrder="1"/>
      <protection locked="0"/>
    </xf>
    <xf numFmtId="179" fontId="84" fillId="0" borderId="8" xfId="11" applyNumberFormat="1" applyFont="1" applyBorder="1" applyAlignment="1">
      <alignment horizontal="center" vertical="center" wrapText="1" readingOrder="1"/>
    </xf>
    <xf numFmtId="165" fontId="37" fillId="0" borderId="8" xfId="3" applyNumberFormat="1" applyFont="1" applyBorder="1" applyAlignment="1">
      <alignment horizontal="center" vertical="center"/>
    </xf>
    <xf numFmtId="173" fontId="27" fillId="0" borderId="8" xfId="2" applyNumberFormat="1" applyFont="1" applyBorder="1" applyAlignment="1">
      <alignment horizontal="center" vertical="center" readingOrder="1"/>
    </xf>
    <xf numFmtId="173" fontId="25" fillId="0" borderId="8" xfId="2" applyNumberFormat="1" applyFont="1" applyBorder="1" applyAlignment="1">
      <alignment horizontal="center" vertical="center" readingOrder="1"/>
    </xf>
    <xf numFmtId="173" fontId="14" fillId="0" borderId="8" xfId="2" applyNumberFormat="1" applyFont="1" applyBorder="1" applyAlignment="1" applyProtection="1">
      <alignment horizontal="center" vertical="center" readingOrder="2"/>
      <protection locked="0"/>
    </xf>
    <xf numFmtId="49" fontId="14" fillId="0" borderId="8" xfId="2" applyNumberFormat="1" applyFont="1" applyBorder="1" applyAlignment="1" applyProtection="1">
      <alignment horizontal="center" vertical="center" readingOrder="2"/>
      <protection locked="0"/>
    </xf>
    <xf numFmtId="173" fontId="57" fillId="0" borderId="8" xfId="2" applyNumberFormat="1" applyFont="1" applyBorder="1" applyAlignment="1" applyProtection="1">
      <alignment horizontal="center" vertical="center" readingOrder="1"/>
      <protection locked="0"/>
    </xf>
    <xf numFmtId="0" fontId="37" fillId="0" borderId="8" xfId="3" applyFont="1" applyBorder="1" applyAlignment="1">
      <alignment horizontal="center" vertical="center" readingOrder="2"/>
    </xf>
    <xf numFmtId="0" fontId="19" fillId="0" borderId="8" xfId="0" applyFont="1" applyBorder="1" applyAlignment="1">
      <alignment vertical="center" readingOrder="2"/>
    </xf>
    <xf numFmtId="0" fontId="19" fillId="0" borderId="8" xfId="0" applyFont="1" applyBorder="1" applyAlignment="1" applyProtection="1">
      <alignment vertical="center" readingOrder="2"/>
      <protection locked="0"/>
    </xf>
    <xf numFmtId="0" fontId="38" fillId="0" borderId="8" xfId="3" applyFont="1" applyBorder="1" applyAlignment="1">
      <alignment vertical="center"/>
    </xf>
    <xf numFmtId="173" fontId="27" fillId="0" borderId="8" xfId="2" applyNumberFormat="1" applyFont="1" applyBorder="1" applyAlignment="1" applyProtection="1">
      <alignment horizontal="center" vertical="center" readingOrder="1"/>
      <protection locked="0"/>
    </xf>
    <xf numFmtId="0" fontId="38" fillId="0" borderId="8" xfId="3" applyFont="1" applyBorder="1" applyAlignment="1">
      <alignment vertical="center" wrapText="1" readingOrder="2"/>
    </xf>
    <xf numFmtId="0" fontId="37" fillId="0" borderId="8" xfId="3" applyFont="1" applyBorder="1" applyAlignment="1">
      <alignment horizontal="right" vertical="center" wrapText="1" readingOrder="2"/>
    </xf>
    <xf numFmtId="173" fontId="57" fillId="0" borderId="8" xfId="2" applyNumberFormat="1" applyFont="1" applyBorder="1" applyAlignment="1" applyProtection="1">
      <alignment horizontal="center" vertical="center" readingOrder="2"/>
      <protection locked="0"/>
    </xf>
    <xf numFmtId="173" fontId="27" fillId="0" borderId="8" xfId="2" applyNumberFormat="1" applyFont="1" applyBorder="1" applyAlignment="1" applyProtection="1">
      <alignment horizontal="center" vertical="center" readingOrder="2"/>
      <protection locked="0"/>
    </xf>
    <xf numFmtId="0" fontId="38" fillId="0" borderId="8" xfId="3" applyFont="1" applyBorder="1" applyAlignment="1">
      <alignment horizontal="right" vertical="center" wrapText="1" readingOrder="2"/>
    </xf>
    <xf numFmtId="173" fontId="19" fillId="0" borderId="8" xfId="0" applyNumberFormat="1" applyFont="1" applyBorder="1" applyAlignment="1" applyProtection="1">
      <alignment horizontal="center" vertical="center" readingOrder="1"/>
      <protection locked="0"/>
    </xf>
    <xf numFmtId="173" fontId="27" fillId="0" borderId="8" xfId="2" applyNumberFormat="1" applyFont="1" applyBorder="1" applyAlignment="1" applyProtection="1">
      <alignment horizontal="center" vertical="center"/>
      <protection locked="0"/>
    </xf>
    <xf numFmtId="173" fontId="25" fillId="0" borderId="8" xfId="2" applyNumberFormat="1" applyFont="1" applyBorder="1" applyAlignment="1" applyProtection="1">
      <alignment horizontal="center" vertical="center"/>
      <protection locked="0"/>
    </xf>
    <xf numFmtId="173" fontId="59" fillId="0" borderId="8" xfId="2" applyNumberFormat="1" applyFont="1" applyBorder="1" applyAlignment="1" applyProtection="1">
      <alignment horizontal="center" vertical="center" readingOrder="1"/>
      <protection locked="0"/>
    </xf>
    <xf numFmtId="173" fontId="59" fillId="0" borderId="8" xfId="2" applyNumberFormat="1" applyFont="1" applyBorder="1" applyAlignment="1" applyProtection="1">
      <alignment horizontal="center" vertical="center" readingOrder="2"/>
      <protection locked="0"/>
    </xf>
    <xf numFmtId="173" fontId="59" fillId="0" borderId="8" xfId="2" applyNumberFormat="1" applyFont="1" applyBorder="1" applyAlignment="1">
      <alignment horizontal="center" vertical="center" readingOrder="1"/>
    </xf>
    <xf numFmtId="0" fontId="42" fillId="0" borderId="0" xfId="3" applyFont="1" applyAlignment="1">
      <alignment horizontal="center" vertical="center" readingOrder="2"/>
    </xf>
    <xf numFmtId="165" fontId="42" fillId="0" borderId="0" xfId="3" applyNumberFormat="1" applyFont="1" applyAlignment="1">
      <alignment horizontal="center" vertical="center"/>
    </xf>
    <xf numFmtId="0" fontId="42" fillId="0" borderId="0" xfId="3" applyFont="1" applyAlignment="1">
      <alignment horizontal="center" vertical="center"/>
    </xf>
    <xf numFmtId="0" fontId="23" fillId="0" borderId="8" xfId="8" applyFont="1" applyBorder="1" applyAlignment="1">
      <alignment horizontal="center" vertical="center"/>
    </xf>
    <xf numFmtId="0" fontId="11" fillId="0" borderId="15" xfId="2" applyFont="1" applyBorder="1" applyAlignment="1">
      <alignment vertical="center" readingOrder="2"/>
    </xf>
    <xf numFmtId="0" fontId="11" fillId="0" borderId="4" xfId="2" applyFont="1" applyBorder="1" applyAlignment="1">
      <alignment vertical="center" readingOrder="2"/>
    </xf>
    <xf numFmtId="0" fontId="11" fillId="0" borderId="16" xfId="2" applyFont="1" applyBorder="1" applyAlignment="1">
      <alignment vertical="center" readingOrder="2"/>
    </xf>
    <xf numFmtId="0" fontId="12" fillId="0" borderId="8" xfId="3" applyFont="1" applyBorder="1" applyAlignment="1">
      <alignment horizontal="center" vertical="center"/>
    </xf>
    <xf numFmtId="0" fontId="14" fillId="0" borderId="8" xfId="0" applyFont="1" applyBorder="1" applyAlignment="1" applyProtection="1">
      <alignment horizontal="center" vertical="center" readingOrder="2"/>
      <protection locked="0"/>
    </xf>
    <xf numFmtId="49" fontId="85" fillId="2" borderId="0" xfId="0" applyNumberFormat="1" applyFont="1" applyFill="1" applyAlignment="1">
      <alignment horizontal="left" vertical="center"/>
    </xf>
    <xf numFmtId="0" fontId="85" fillId="2" borderId="0" xfId="0" applyFont="1" applyFill="1" applyAlignment="1">
      <alignment horizontal="left" vertical="center"/>
    </xf>
    <xf numFmtId="0" fontId="85" fillId="2" borderId="0" xfId="0" applyFont="1" applyFill="1" applyAlignment="1">
      <alignment vertical="center"/>
    </xf>
    <xf numFmtId="0" fontId="69" fillId="2" borderId="0" xfId="0" applyFont="1" applyFill="1" applyAlignment="1">
      <alignment horizontal="left" vertical="center"/>
    </xf>
    <xf numFmtId="0" fontId="69" fillId="2" borderId="0" xfId="0" applyFont="1" applyFill="1" applyAlignment="1">
      <alignment horizontal="right" vertical="center" wrapText="1"/>
    </xf>
    <xf numFmtId="0" fontId="69" fillId="2" borderId="0" xfId="0" applyFont="1" applyFill="1" applyAlignment="1">
      <alignment vertical="center" wrapText="1"/>
    </xf>
    <xf numFmtId="0" fontId="85" fillId="2" borderId="0" xfId="0" applyFont="1" applyFill="1" applyAlignment="1">
      <alignment horizontal="right" vertical="center"/>
    </xf>
    <xf numFmtId="49" fontId="69" fillId="2" borderId="0" xfId="0" applyNumberFormat="1" applyFont="1" applyFill="1" applyAlignment="1">
      <alignment horizontal="left" vertical="center"/>
    </xf>
    <xf numFmtId="20" fontId="14" fillId="2" borderId="0" xfId="0" applyNumberFormat="1" applyFont="1" applyFill="1" applyAlignment="1">
      <alignment vertical="center" readingOrder="2"/>
    </xf>
    <xf numFmtId="175" fontId="87" fillId="2" borderId="0" xfId="6" applyNumberFormat="1" applyFont="1" applyFill="1" applyAlignment="1">
      <alignment horizontal="center" vertical="center" readingOrder="2"/>
    </xf>
    <xf numFmtId="0" fontId="27" fillId="2" borderId="0" xfId="0" applyFont="1" applyFill="1" applyAlignment="1">
      <alignment horizontal="right" vertical="center" readingOrder="2"/>
    </xf>
    <xf numFmtId="0" fontId="60" fillId="2" borderId="0" xfId="2" applyFont="1" applyFill="1" applyAlignment="1">
      <alignment horizontal="right" vertical="center" readingOrder="2"/>
    </xf>
    <xf numFmtId="165" fontId="20" fillId="2" borderId="0" xfId="0" applyNumberFormat="1" applyFont="1" applyFill="1" applyAlignment="1">
      <alignment vertical="top" readingOrder="2"/>
    </xf>
    <xf numFmtId="3" fontId="45" fillId="2" borderId="0" xfId="0" applyNumberFormat="1" applyFont="1" applyFill="1" applyAlignment="1" applyProtection="1">
      <alignment vertical="center"/>
      <protection locked="0"/>
    </xf>
    <xf numFmtId="173" fontId="45" fillId="2" borderId="0" xfId="0" applyNumberFormat="1" applyFont="1" applyFill="1" applyAlignment="1" applyProtection="1">
      <alignment vertical="center"/>
      <protection locked="0"/>
    </xf>
    <xf numFmtId="37" fontId="45" fillId="2" borderId="0" xfId="0" applyNumberFormat="1" applyFont="1" applyFill="1" applyAlignment="1" applyProtection="1">
      <alignment horizontal="center" vertical="center"/>
      <protection locked="0"/>
    </xf>
    <xf numFmtId="3" fontId="45" fillId="2" borderId="3" xfId="0" applyNumberFormat="1" applyFont="1" applyFill="1" applyBorder="1" applyAlignment="1">
      <alignment horizontal="center" vertical="center"/>
    </xf>
    <xf numFmtId="3" fontId="27" fillId="2" borderId="0" xfId="2" applyNumberFormat="1" applyFont="1" applyFill="1" applyAlignment="1" applyProtection="1">
      <alignment horizontal="center" vertical="center"/>
      <protection locked="0"/>
    </xf>
    <xf numFmtId="170" fontId="90" fillId="2" borderId="0" xfId="0" applyNumberFormat="1" applyFont="1" applyFill="1" applyAlignment="1">
      <alignment horizontal="right" vertical="center" wrapText="1"/>
    </xf>
    <xf numFmtId="49" fontId="90" fillId="2" borderId="0" xfId="0" applyNumberFormat="1" applyFont="1" applyFill="1" applyAlignment="1" applyProtection="1">
      <alignment horizontal="center" vertical="center"/>
      <protection locked="0"/>
    </xf>
    <xf numFmtId="170" fontId="90" fillId="2" borderId="0" xfId="0" applyNumberFormat="1" applyFont="1" applyFill="1" applyAlignment="1">
      <alignment vertical="center"/>
    </xf>
    <xf numFmtId="49" fontId="91" fillId="2" borderId="0" xfId="6" applyNumberFormat="1" applyFont="1" applyFill="1" applyBorder="1" applyAlignment="1" applyProtection="1">
      <alignment horizontal="center" vertical="center"/>
      <protection locked="0"/>
    </xf>
    <xf numFmtId="165" fontId="60" fillId="0" borderId="0" xfId="0" applyNumberFormat="1" applyFont="1" applyAlignment="1">
      <alignment vertical="center" readingOrder="2"/>
    </xf>
    <xf numFmtId="49" fontId="60" fillId="0" borderId="0" xfId="0" applyNumberFormat="1" applyFont="1" applyAlignment="1" applyProtection="1">
      <alignment vertical="center" readingOrder="2"/>
      <protection locked="0"/>
    </xf>
    <xf numFmtId="49" fontId="60" fillId="0" borderId="0" xfId="0" applyNumberFormat="1" applyFont="1" applyAlignment="1" applyProtection="1">
      <alignment horizontal="right" vertical="center" readingOrder="2"/>
      <protection locked="0"/>
    </xf>
    <xf numFmtId="49" fontId="45" fillId="0" borderId="0" xfId="0" applyNumberFormat="1" applyFont="1" applyAlignment="1" applyProtection="1">
      <alignment vertical="center" readingOrder="2"/>
      <protection locked="0"/>
    </xf>
    <xf numFmtId="170" fontId="60" fillId="0" borderId="0" xfId="0" applyNumberFormat="1" applyFont="1" applyAlignment="1">
      <alignment horizontal="right" vertical="center" readingOrder="2"/>
    </xf>
    <xf numFmtId="0" fontId="45" fillId="0" borderId="0" xfId="0" applyFont="1" applyAlignment="1">
      <alignment vertical="center" readingOrder="2"/>
    </xf>
    <xf numFmtId="49" fontId="60" fillId="0" borderId="0" xfId="0" applyNumberFormat="1" applyFont="1" applyAlignment="1">
      <alignment horizontal="right" vertical="center" readingOrder="2"/>
    </xf>
    <xf numFmtId="165" fontId="45" fillId="0" borderId="0" xfId="0" applyNumberFormat="1" applyFont="1" applyAlignment="1">
      <alignment vertical="center" readingOrder="2"/>
    </xf>
    <xf numFmtId="49" fontId="60" fillId="0" borderId="0" xfId="0" applyNumberFormat="1" applyFont="1" applyAlignment="1">
      <alignment horizontal="right" vertical="center" wrapText="1" readingOrder="2"/>
    </xf>
    <xf numFmtId="49" fontId="60" fillId="0" borderId="0" xfId="0" applyNumberFormat="1" applyFont="1" applyAlignment="1" applyProtection="1">
      <alignment horizontal="right" vertical="center" wrapText="1" readingOrder="2"/>
      <protection locked="0"/>
    </xf>
    <xf numFmtId="0" fontId="52" fillId="2" borderId="0" xfId="2" applyFont="1" applyFill="1" applyAlignment="1" applyProtection="1">
      <alignment horizontal="center" vertical="center" readingOrder="2"/>
      <protection locked="0"/>
    </xf>
    <xf numFmtId="3" fontId="19" fillId="2" borderId="0" xfId="2" applyNumberFormat="1" applyFont="1" applyFill="1" applyAlignment="1" applyProtection="1">
      <alignment horizontal="center" vertical="center" wrapText="1"/>
      <protection locked="0"/>
    </xf>
    <xf numFmtId="173" fontId="20" fillId="2" borderId="0" xfId="0" applyNumberFormat="1" applyFont="1" applyFill="1" applyAlignment="1">
      <alignment horizontal="center" vertical="center" wrapText="1" readingOrder="2"/>
    </xf>
    <xf numFmtId="0" fontId="24" fillId="2" borderId="0" xfId="0" applyFont="1" applyFill="1" applyAlignment="1">
      <alignment horizontal="center" vertical="center"/>
    </xf>
    <xf numFmtId="0" fontId="49" fillId="2" borderId="0" xfId="0" applyFont="1" applyFill="1" applyAlignment="1">
      <alignment horizontal="right" vertical="top" wrapText="1"/>
    </xf>
    <xf numFmtId="165" fontId="28" fillId="2" borderId="1" xfId="0" applyNumberFormat="1" applyFont="1" applyFill="1" applyBorder="1" applyAlignment="1">
      <alignment horizontal="center" vertical="center" readingOrder="2"/>
    </xf>
    <xf numFmtId="165" fontId="28" fillId="2" borderId="0" xfId="0" applyNumberFormat="1" applyFont="1" applyFill="1" applyAlignment="1">
      <alignment horizontal="center" vertical="center" readingOrder="2"/>
    </xf>
    <xf numFmtId="0" fontId="27" fillId="2" borderId="1" xfId="0" applyFont="1" applyFill="1" applyBorder="1" applyAlignment="1" applyProtection="1">
      <alignment horizontal="center" vertical="center" readingOrder="2"/>
      <protection locked="0"/>
    </xf>
    <xf numFmtId="0" fontId="10" fillId="2" borderId="0" xfId="2" applyFont="1" applyFill="1" applyAlignment="1">
      <alignment horizontal="center" vertical="center"/>
    </xf>
    <xf numFmtId="0" fontId="12" fillId="2" borderId="0" xfId="2" applyFont="1" applyFill="1" applyAlignment="1">
      <alignment vertical="center"/>
    </xf>
    <xf numFmtId="0" fontId="93" fillId="2" borderId="0" xfId="2" applyFont="1" applyFill="1" applyAlignment="1">
      <alignment horizontal="right" vertical="center"/>
    </xf>
    <xf numFmtId="0" fontId="93" fillId="2" borderId="0" xfId="2" applyFont="1" applyFill="1" applyAlignment="1">
      <alignment horizontal="center" vertical="center"/>
    </xf>
    <xf numFmtId="0" fontId="10" fillId="2" borderId="0" xfId="2" applyFont="1" applyFill="1" applyAlignment="1">
      <alignment horizontal="right" vertical="center"/>
    </xf>
    <xf numFmtId="0" fontId="12" fillId="2" borderId="0" xfId="2" applyFont="1" applyFill="1" applyAlignment="1">
      <alignment horizontal="right" vertical="center" wrapText="1"/>
    </xf>
    <xf numFmtId="0" fontId="12" fillId="2" borderId="0" xfId="2" applyFont="1" applyFill="1" applyAlignment="1">
      <alignment horizontal="right" vertical="center"/>
    </xf>
    <xf numFmtId="0" fontId="12" fillId="2" borderId="0" xfId="2" applyFont="1" applyFill="1" applyAlignment="1" applyProtection="1">
      <alignment horizontal="right" vertical="center" wrapText="1"/>
      <protection locked="0"/>
    </xf>
    <xf numFmtId="0" fontId="12" fillId="2" borderId="0" xfId="2" applyFont="1" applyFill="1" applyAlignment="1">
      <alignment horizontal="justify" vertical="center" wrapText="1"/>
    </xf>
    <xf numFmtId="0" fontId="12" fillId="2" borderId="0" xfId="2" applyFont="1" applyFill="1" applyAlignment="1">
      <alignment horizontal="center" vertical="center" wrapText="1"/>
    </xf>
    <xf numFmtId="49" fontId="12" fillId="2" borderId="1" xfId="2" applyNumberFormat="1" applyFont="1" applyFill="1" applyBorder="1" applyAlignment="1" applyProtection="1">
      <alignment horizontal="center" vertical="center" wrapText="1"/>
      <protection locked="0"/>
    </xf>
    <xf numFmtId="49" fontId="42" fillId="2" borderId="0" xfId="6" applyNumberFormat="1" applyFont="1" applyFill="1" applyAlignment="1" applyProtection="1">
      <alignment horizontal="center" vertical="center" wrapText="1"/>
      <protection locked="0"/>
    </xf>
    <xf numFmtId="0" fontId="12" fillId="2" borderId="0" xfId="2" applyFont="1" applyFill="1" applyAlignment="1" applyProtection="1">
      <alignment horizontal="left" vertical="center" wrapText="1"/>
      <protection locked="0"/>
    </xf>
    <xf numFmtId="0" fontId="12" fillId="2" borderId="0" xfId="2" applyFont="1" applyFill="1" applyAlignment="1" applyProtection="1">
      <alignment vertical="center"/>
      <protection locked="0"/>
    </xf>
    <xf numFmtId="49" fontId="12" fillId="2" borderId="0" xfId="2" applyNumberFormat="1" applyFont="1" applyFill="1" applyAlignment="1" applyProtection="1">
      <alignment horizontal="center" vertical="center" wrapText="1"/>
      <protection locked="0"/>
    </xf>
    <xf numFmtId="0" fontId="12" fillId="2" borderId="0" xfId="2" applyFont="1" applyFill="1" applyAlignment="1" applyProtection="1">
      <alignment horizontal="right" vertical="center"/>
      <protection locked="0"/>
    </xf>
    <xf numFmtId="49" fontId="12" fillId="2" borderId="0" xfId="2" applyNumberFormat="1" applyFont="1" applyFill="1" applyAlignment="1" applyProtection="1">
      <alignment horizontal="center" vertical="center" wrapText="1" readingOrder="2"/>
      <protection locked="0"/>
    </xf>
    <xf numFmtId="0" fontId="12" fillId="2" borderId="0" xfId="2" applyFont="1" applyFill="1" applyAlignment="1" applyProtection="1">
      <alignment horizontal="justify" vertical="center" wrapText="1"/>
      <protection locked="0"/>
    </xf>
    <xf numFmtId="0" fontId="23" fillId="2" borderId="0" xfId="2" applyFont="1" applyFill="1" applyAlignment="1" applyProtection="1">
      <alignment horizontal="right" vertical="center"/>
      <protection locked="0"/>
    </xf>
    <xf numFmtId="0" fontId="23" fillId="2" borderId="1" xfId="2" applyFont="1" applyFill="1" applyBorder="1" applyAlignment="1" applyProtection="1">
      <alignment horizontal="center" vertical="center" wrapText="1"/>
      <protection locked="0"/>
    </xf>
    <xf numFmtId="0" fontId="23" fillId="2" borderId="0" xfId="2" applyFont="1" applyFill="1" applyAlignment="1" applyProtection="1">
      <alignment horizontal="center" vertical="center" wrapText="1"/>
      <protection locked="0"/>
    </xf>
    <xf numFmtId="0" fontId="23" fillId="2" borderId="0" xfId="2" applyFont="1" applyFill="1" applyAlignment="1" applyProtection="1">
      <alignment vertical="center"/>
      <protection locked="0"/>
    </xf>
    <xf numFmtId="0" fontId="12" fillId="2" borderId="0" xfId="2" applyFont="1" applyFill="1" applyAlignment="1" applyProtection="1">
      <alignment horizontal="right" vertical="center" wrapText="1" readingOrder="2"/>
      <protection locked="0"/>
    </xf>
    <xf numFmtId="0" fontId="12" fillId="2" borderId="0" xfId="2" applyFont="1" applyFill="1" applyAlignment="1" applyProtection="1">
      <alignment horizontal="center" vertical="center" wrapText="1"/>
      <protection locked="0"/>
    </xf>
    <xf numFmtId="0" fontId="29" fillId="2" borderId="0" xfId="0" applyFont="1" applyFill="1" applyAlignment="1">
      <alignment horizontal="center" vertical="center"/>
    </xf>
    <xf numFmtId="0" fontId="10" fillId="2" borderId="0" xfId="0" applyFont="1" applyFill="1" applyAlignment="1">
      <alignment horizontal="center" vertical="center" readingOrder="2"/>
    </xf>
    <xf numFmtId="0" fontId="10" fillId="2" borderId="0" xfId="0" applyFont="1" applyFill="1" applyAlignment="1">
      <alignment vertical="center" readingOrder="2"/>
    </xf>
    <xf numFmtId="0" fontId="12" fillId="2" borderId="0" xfId="0" applyFont="1" applyFill="1" applyAlignment="1">
      <alignment horizontal="center" vertical="center" readingOrder="2"/>
    </xf>
    <xf numFmtId="0" fontId="26" fillId="2" borderId="0" xfId="0" applyFont="1" applyFill="1" applyAlignment="1">
      <alignment vertical="center" readingOrder="2"/>
    </xf>
    <xf numFmtId="0" fontId="26" fillId="2" borderId="0" xfId="0" applyFont="1" applyFill="1" applyAlignment="1">
      <alignment horizontal="center" vertical="center" readingOrder="2"/>
    </xf>
    <xf numFmtId="0" fontId="10" fillId="2" borderId="1" xfId="0" applyFont="1" applyFill="1" applyBorder="1" applyAlignment="1">
      <alignment horizontal="center" vertical="center" readingOrder="2"/>
    </xf>
    <xf numFmtId="49" fontId="10" fillId="2" borderId="1" xfId="0" applyNumberFormat="1" applyFont="1" applyFill="1" applyBorder="1" applyAlignment="1">
      <alignment horizontal="center" vertical="center" wrapText="1" readingOrder="2"/>
    </xf>
    <xf numFmtId="0" fontId="10" fillId="2" borderId="0" xfId="0" applyFont="1" applyFill="1" applyAlignment="1">
      <alignment vertical="center" wrapText="1" readingOrder="2"/>
    </xf>
    <xf numFmtId="49" fontId="10" fillId="2" borderId="1" xfId="0" applyNumberFormat="1" applyFont="1" applyFill="1" applyBorder="1" applyAlignment="1">
      <alignment horizontal="center" vertical="center" readingOrder="2"/>
    </xf>
    <xf numFmtId="0" fontId="24" fillId="2" borderId="0" xfId="0" applyFont="1" applyFill="1" applyAlignment="1">
      <alignment horizontal="right" vertical="center" readingOrder="2"/>
    </xf>
    <xf numFmtId="167" fontId="10" fillId="2" borderId="0" xfId="0" applyNumberFormat="1" applyFont="1" applyFill="1" applyAlignment="1">
      <alignment horizontal="center" vertical="center" readingOrder="2"/>
    </xf>
    <xf numFmtId="49" fontId="10" fillId="2" borderId="0" xfId="0" applyNumberFormat="1" applyFont="1" applyFill="1" applyAlignment="1">
      <alignment horizontal="center" vertical="center" wrapText="1" readingOrder="2"/>
    </xf>
    <xf numFmtId="167" fontId="10" fillId="2" borderId="0" xfId="0" applyNumberFormat="1" applyFont="1" applyFill="1" applyAlignment="1">
      <alignment horizontal="center" vertical="center" wrapText="1" readingOrder="2"/>
    </xf>
    <xf numFmtId="0" fontId="12" fillId="2" borderId="0" xfId="0" applyFont="1" applyFill="1" applyAlignment="1">
      <alignment horizontal="right" vertical="center" readingOrder="2"/>
    </xf>
    <xf numFmtId="167" fontId="94" fillId="2" borderId="0" xfId="6" applyNumberFormat="1" applyFont="1" applyFill="1" applyAlignment="1">
      <alignment horizontal="center" vertical="center" readingOrder="2"/>
    </xf>
    <xf numFmtId="173" fontId="12" fillId="2" borderId="0" xfId="0" applyNumberFormat="1" applyFont="1" applyFill="1" applyAlignment="1">
      <alignment horizontal="center" vertical="center" wrapText="1" readingOrder="2"/>
    </xf>
    <xf numFmtId="173" fontId="10" fillId="2" borderId="0" xfId="0" applyNumberFormat="1" applyFont="1" applyFill="1" applyAlignment="1">
      <alignment horizontal="center" vertical="center" wrapText="1" readingOrder="2"/>
    </xf>
    <xf numFmtId="173" fontId="12" fillId="2" borderId="1" xfId="0" applyNumberFormat="1" applyFont="1" applyFill="1" applyBorder="1" applyAlignment="1">
      <alignment horizontal="center" vertical="center" wrapText="1" readingOrder="2"/>
    </xf>
    <xf numFmtId="173" fontId="12" fillId="2" borderId="4" xfId="0" applyNumberFormat="1" applyFont="1" applyFill="1" applyBorder="1" applyAlignment="1">
      <alignment horizontal="center" vertical="center" wrapText="1" readingOrder="2"/>
    </xf>
    <xf numFmtId="173" fontId="10" fillId="2" borderId="0" xfId="0" applyNumberFormat="1" applyFont="1" applyFill="1" applyAlignment="1">
      <alignment horizontal="center" vertical="center" readingOrder="2"/>
    </xf>
    <xf numFmtId="0" fontId="42" fillId="2" borderId="0" xfId="0" applyFont="1" applyFill="1" applyAlignment="1">
      <alignment horizontal="right" vertical="center" readingOrder="2"/>
    </xf>
    <xf numFmtId="173" fontId="10" fillId="2" borderId="3" xfId="0" applyNumberFormat="1" applyFont="1" applyFill="1" applyBorder="1" applyAlignment="1">
      <alignment horizontal="center" vertical="center" wrapText="1" readingOrder="2"/>
    </xf>
    <xf numFmtId="49" fontId="10" fillId="2" borderId="0" xfId="0" applyNumberFormat="1" applyFont="1" applyFill="1" applyAlignment="1">
      <alignment horizontal="center" vertical="center" readingOrder="2"/>
    </xf>
    <xf numFmtId="49" fontId="12" fillId="2" borderId="0" xfId="0" applyNumberFormat="1" applyFont="1" applyFill="1" applyAlignment="1" applyProtection="1">
      <alignment vertical="center" wrapText="1" readingOrder="2"/>
      <protection locked="0"/>
    </xf>
    <xf numFmtId="0" fontId="12" fillId="2" borderId="0" xfId="0" applyFont="1" applyFill="1" applyAlignment="1" applyProtection="1">
      <alignment horizontal="right" vertical="center" readingOrder="2"/>
      <protection locked="0"/>
    </xf>
    <xf numFmtId="0" fontId="12" fillId="2" borderId="0" xfId="0" applyFont="1" applyFill="1" applyAlignment="1" applyProtection="1">
      <alignment vertical="center" readingOrder="2"/>
      <protection locked="0"/>
    </xf>
    <xf numFmtId="0" fontId="24" fillId="2" borderId="0" xfId="0" applyFont="1" applyFill="1" applyAlignment="1">
      <alignment readingOrder="2"/>
    </xf>
    <xf numFmtId="0" fontId="12" fillId="2" borderId="0" xfId="0" applyFont="1" applyFill="1" applyAlignment="1">
      <alignment readingOrder="2"/>
    </xf>
    <xf numFmtId="0" fontId="10" fillId="2" borderId="0" xfId="0" applyFont="1" applyFill="1" applyAlignment="1" applyProtection="1">
      <alignment horizontal="center" vertical="center"/>
      <protection locked="0"/>
    </xf>
    <xf numFmtId="49" fontId="10" fillId="2" borderId="0" xfId="0" applyNumberFormat="1" applyFont="1" applyFill="1" applyAlignment="1" applyProtection="1">
      <alignment horizontal="center" vertical="center"/>
      <protection locked="0"/>
    </xf>
    <xf numFmtId="0" fontId="10" fillId="2" borderId="0" xfId="0" applyFont="1" applyFill="1" applyAlignment="1" applyProtection="1">
      <alignment vertical="center"/>
      <protection locked="0"/>
    </xf>
    <xf numFmtId="49" fontId="69" fillId="2" borderId="0" xfId="0" applyNumberFormat="1" applyFont="1" applyFill="1" applyAlignment="1">
      <alignment horizontal="left" vertical="top"/>
    </xf>
    <xf numFmtId="0" fontId="48" fillId="2" borderId="0" xfId="0" applyFont="1" applyFill="1" applyAlignment="1">
      <alignment horizontal="left" vertical="center" readingOrder="2"/>
    </xf>
    <xf numFmtId="0" fontId="48" fillId="2" borderId="0" xfId="0" applyFont="1" applyFill="1" applyAlignment="1">
      <alignment horizontal="center" vertical="center" readingOrder="2"/>
    </xf>
    <xf numFmtId="0" fontId="85" fillId="2" borderId="0" xfId="0" applyFont="1" applyFill="1" applyAlignment="1">
      <alignment vertical="center" readingOrder="2"/>
    </xf>
    <xf numFmtId="0" fontId="69" fillId="2" borderId="0" xfId="0" applyFont="1" applyFill="1" applyAlignment="1" applyProtection="1">
      <alignment horizontal="left" vertical="center"/>
      <protection locked="0"/>
    </xf>
    <xf numFmtId="0" fontId="69" fillId="2" borderId="0" xfId="0" applyFont="1" applyFill="1" applyAlignment="1" applyProtection="1">
      <alignment horizontal="right" vertical="center" readingOrder="2"/>
      <protection locked="0"/>
    </xf>
    <xf numFmtId="0" fontId="69" fillId="2" borderId="0" xfId="0" applyFont="1" applyFill="1" applyAlignment="1" applyProtection="1">
      <alignment horizontal="right" vertical="center"/>
      <protection locked="0"/>
    </xf>
    <xf numFmtId="0" fontId="69" fillId="2" borderId="0" xfId="0" applyFont="1" applyFill="1" applyAlignment="1" applyProtection="1">
      <alignment vertical="center"/>
      <protection locked="0"/>
    </xf>
    <xf numFmtId="0" fontId="49" fillId="2" borderId="0" xfId="0" applyFont="1" applyFill="1" applyAlignment="1" applyProtection="1">
      <alignment vertical="center"/>
      <protection locked="0"/>
    </xf>
    <xf numFmtId="0" fontId="85" fillId="2" borderId="0" xfId="0" applyFont="1" applyFill="1" applyAlignment="1" applyProtection="1">
      <alignment horizontal="right" vertical="center" readingOrder="2"/>
      <protection locked="0"/>
    </xf>
    <xf numFmtId="0" fontId="69" fillId="2" borderId="0" xfId="0" applyFont="1" applyFill="1" applyAlignment="1" applyProtection="1">
      <alignment horizontal="right" vertical="center" wrapText="1"/>
      <protection locked="0"/>
    </xf>
    <xf numFmtId="49" fontId="85" fillId="2" borderId="1" xfId="0" applyNumberFormat="1" applyFont="1" applyFill="1" applyBorder="1" applyAlignment="1" applyProtection="1">
      <alignment horizontal="center" vertical="center" wrapText="1"/>
      <protection locked="0"/>
    </xf>
    <xf numFmtId="0" fontId="85" fillId="2" borderId="0" xfId="0" applyFont="1" applyFill="1" applyAlignment="1" applyProtection="1">
      <alignment vertical="center"/>
      <protection locked="0"/>
    </xf>
    <xf numFmtId="0" fontId="69" fillId="2" borderId="0" xfId="0" applyFont="1" applyFill="1" applyAlignment="1" applyProtection="1">
      <alignment horizontal="center" vertical="center" wrapText="1"/>
      <protection locked="0"/>
    </xf>
    <xf numFmtId="173" fontId="69" fillId="2" borderId="0" xfId="0" applyNumberFormat="1" applyFont="1" applyFill="1" applyAlignment="1" applyProtection="1">
      <alignment horizontal="center" vertical="center"/>
      <protection locked="0"/>
    </xf>
    <xf numFmtId="173" fontId="69" fillId="2" borderId="0" xfId="0" applyNumberFormat="1" applyFont="1" applyFill="1" applyAlignment="1" applyProtection="1">
      <alignment vertical="center"/>
      <protection locked="0"/>
    </xf>
    <xf numFmtId="0" fontId="69" fillId="2" borderId="0" xfId="0" applyFont="1" applyFill="1" applyAlignment="1" applyProtection="1">
      <alignment horizontal="justify" vertical="center" wrapText="1"/>
      <protection locked="0"/>
    </xf>
    <xf numFmtId="173" fontId="85" fillId="2" borderId="3" xfId="0" applyNumberFormat="1" applyFont="1" applyFill="1" applyBorder="1" applyAlignment="1" applyProtection="1">
      <alignment horizontal="center" vertical="center"/>
      <protection locked="0"/>
    </xf>
    <xf numFmtId="173" fontId="85" fillId="2" borderId="0" xfId="0" applyNumberFormat="1" applyFont="1" applyFill="1" applyAlignment="1" applyProtection="1">
      <alignment horizontal="center" vertical="center"/>
      <protection locked="0"/>
    </xf>
    <xf numFmtId="0" fontId="69" fillId="2" borderId="0" xfId="0" applyFont="1" applyFill="1" applyAlignment="1" applyProtection="1">
      <alignment horizontal="right" vertical="center" wrapText="1" readingOrder="2"/>
      <protection locked="0"/>
    </xf>
    <xf numFmtId="49" fontId="85" fillId="2" borderId="0" xfId="0" applyNumberFormat="1" applyFont="1" applyFill="1" applyAlignment="1" applyProtection="1">
      <alignment horizontal="left" vertical="center" readingOrder="2"/>
      <protection locked="0"/>
    </xf>
    <xf numFmtId="0" fontId="70" fillId="2" borderId="0" xfId="0" applyFont="1" applyFill="1" applyAlignment="1">
      <alignment horizontal="left" vertical="center"/>
    </xf>
    <xf numFmtId="0" fontId="49" fillId="2" borderId="0" xfId="0" applyFont="1" applyFill="1" applyAlignment="1">
      <alignment horizontal="right" vertical="center" readingOrder="2"/>
    </xf>
    <xf numFmtId="167" fontId="48" fillId="2" borderId="0" xfId="0" applyNumberFormat="1" applyFont="1" applyFill="1" applyAlignment="1">
      <alignment horizontal="center" vertical="center" readingOrder="2"/>
    </xf>
    <xf numFmtId="165" fontId="48" fillId="2" borderId="0" xfId="0" applyNumberFormat="1" applyFont="1" applyFill="1" applyAlignment="1">
      <alignment horizontal="center" vertical="center" wrapText="1" readingOrder="2"/>
    </xf>
    <xf numFmtId="0" fontId="48" fillId="2" borderId="0" xfId="0" applyFont="1" applyFill="1" applyAlignment="1">
      <alignment horizontal="right" vertical="center" readingOrder="2"/>
    </xf>
    <xf numFmtId="49" fontId="49" fillId="2" borderId="0" xfId="0" applyNumberFormat="1" applyFont="1" applyFill="1" applyAlignment="1">
      <alignment horizontal="left" vertical="center" readingOrder="2"/>
    </xf>
    <xf numFmtId="49" fontId="49" fillId="2" borderId="0" xfId="0" applyNumberFormat="1" applyFont="1" applyFill="1" applyAlignment="1">
      <alignment horizontal="left" vertical="top" readingOrder="2"/>
    </xf>
    <xf numFmtId="49" fontId="49" fillId="2" borderId="0" xfId="0" applyNumberFormat="1" applyFont="1" applyFill="1" applyAlignment="1" applyProtection="1">
      <alignment horizontal="left" vertical="center"/>
      <protection locked="0"/>
    </xf>
    <xf numFmtId="0" fontId="49" fillId="2" borderId="0" xfId="0" applyFont="1" applyFill="1" applyAlignment="1" applyProtection="1">
      <alignment horizontal="right" vertical="center" wrapText="1"/>
      <protection locked="0"/>
    </xf>
    <xf numFmtId="0" fontId="48" fillId="2" borderId="0" xfId="0" applyFont="1" applyFill="1" applyAlignment="1" applyProtection="1">
      <alignment vertical="center"/>
      <protection locked="0"/>
    </xf>
    <xf numFmtId="0" fontId="48" fillId="2" borderId="0" xfId="0" applyFont="1" applyFill="1" applyAlignment="1">
      <alignment horizontal="center" vertical="center"/>
    </xf>
    <xf numFmtId="49" fontId="49" fillId="2" borderId="0" xfId="0" applyNumberFormat="1" applyFont="1" applyFill="1" applyAlignment="1" applyProtection="1">
      <alignment horizontal="center" vertical="center"/>
      <protection locked="0"/>
    </xf>
    <xf numFmtId="0" fontId="49" fillId="2" borderId="0" xfId="0" applyFont="1" applyFill="1" applyAlignment="1" applyProtection="1">
      <alignment horizontal="center" vertical="center"/>
      <protection locked="0"/>
    </xf>
    <xf numFmtId="3" fontId="49" fillId="2" borderId="0" xfId="0" applyNumberFormat="1" applyFont="1" applyFill="1" applyAlignment="1" applyProtection="1">
      <alignment horizontal="center" vertical="center"/>
      <protection locked="0"/>
    </xf>
    <xf numFmtId="0" fontId="49" fillId="2" borderId="0" xfId="0" applyFont="1" applyFill="1" applyAlignment="1" applyProtection="1">
      <alignment horizontal="right" vertical="center" wrapText="1" readingOrder="2"/>
      <protection locked="0"/>
    </xf>
    <xf numFmtId="0" fontId="78" fillId="2" borderId="0" xfId="0" applyFont="1" applyFill="1" applyAlignment="1" applyProtection="1">
      <alignment horizontal="center" vertical="center" wrapText="1" readingOrder="2"/>
      <protection locked="0"/>
    </xf>
    <xf numFmtId="0" fontId="37" fillId="2" borderId="0" xfId="0" applyFont="1" applyFill="1" applyAlignment="1">
      <alignment horizontal="right" vertical="center"/>
    </xf>
    <xf numFmtId="0" fontId="37" fillId="2" borderId="0" xfId="0" applyFont="1" applyFill="1" applyAlignment="1">
      <alignment vertical="center" wrapText="1"/>
    </xf>
    <xf numFmtId="0" fontId="37" fillId="2" borderId="0" xfId="0" applyFont="1" applyFill="1" applyAlignment="1">
      <alignment horizontal="center" vertical="center"/>
    </xf>
    <xf numFmtId="0" fontId="37" fillId="2" borderId="0" xfId="0" applyFont="1" applyFill="1" applyAlignment="1" applyProtection="1">
      <alignment vertical="center"/>
      <protection locked="0"/>
    </xf>
    <xf numFmtId="49" fontId="37" fillId="2" borderId="0" xfId="0" applyNumberFormat="1" applyFont="1" applyFill="1" applyAlignment="1" applyProtection="1">
      <alignment horizontal="left" vertical="center"/>
      <protection locked="0"/>
    </xf>
    <xf numFmtId="0" fontId="38" fillId="2" borderId="0" xfId="0" applyFont="1" applyFill="1" applyAlignment="1" applyProtection="1">
      <alignment vertical="center"/>
      <protection locked="0"/>
    </xf>
    <xf numFmtId="0" fontId="38" fillId="2" borderId="0" xfId="0" applyFont="1" applyFill="1" applyAlignment="1">
      <alignment vertical="center"/>
    </xf>
    <xf numFmtId="0" fontId="38" fillId="2" borderId="1" xfId="0" applyFont="1" applyFill="1" applyBorder="1" applyAlignment="1">
      <alignment horizontal="center" vertical="center"/>
    </xf>
    <xf numFmtId="49" fontId="37" fillId="2" borderId="0" xfId="0" applyNumberFormat="1" applyFont="1" applyFill="1" applyAlignment="1" applyProtection="1">
      <alignment horizontal="center" vertical="center"/>
      <protection locked="0"/>
    </xf>
    <xf numFmtId="0" fontId="37" fillId="2" borderId="0" xfId="0" applyFont="1" applyFill="1" applyAlignment="1" applyProtection="1">
      <alignment horizontal="center" vertical="center"/>
      <protection locked="0"/>
    </xf>
    <xf numFmtId="3" fontId="37" fillId="2" borderId="0" xfId="0" applyNumberFormat="1" applyFont="1" applyFill="1" applyAlignment="1" applyProtection="1">
      <alignment horizontal="center" vertical="center"/>
      <protection locked="0"/>
    </xf>
    <xf numFmtId="0" fontId="37" fillId="2" borderId="0" xfId="0" applyFont="1" applyFill="1" applyAlignment="1">
      <alignment horizontal="right" vertical="center" readingOrder="2"/>
    </xf>
    <xf numFmtId="0" fontId="37" fillId="2" borderId="0" xfId="0" applyFont="1" applyFill="1" applyAlignment="1">
      <alignment horizontal="center" vertical="center" readingOrder="2"/>
    </xf>
    <xf numFmtId="0" fontId="37" fillId="2" borderId="0" xfId="0" applyFont="1" applyFill="1" applyAlignment="1" applyProtection="1">
      <alignment horizontal="right" vertical="center" wrapText="1" readingOrder="2"/>
      <protection locked="0"/>
    </xf>
    <xf numFmtId="0" fontId="95" fillId="2" borderId="0" xfId="0" applyFont="1" applyFill="1" applyAlignment="1" applyProtection="1">
      <alignment horizontal="center" vertical="center" wrapText="1" readingOrder="2"/>
      <protection locked="0"/>
    </xf>
    <xf numFmtId="49" fontId="34" fillId="2" borderId="0" xfId="0" applyNumberFormat="1" applyFont="1" applyFill="1" applyAlignment="1">
      <alignment horizontal="left" vertical="center"/>
    </xf>
    <xf numFmtId="0" fontId="34" fillId="2" borderId="0" xfId="0" applyFont="1" applyFill="1" applyAlignment="1">
      <alignment horizontal="right" vertical="center"/>
    </xf>
    <xf numFmtId="0" fontId="34" fillId="2" borderId="0" xfId="0" applyFont="1" applyFill="1" applyAlignment="1">
      <alignment vertical="center"/>
    </xf>
    <xf numFmtId="0" fontId="37" fillId="2" borderId="0" xfId="0" applyFont="1" applyFill="1" applyAlignment="1">
      <alignment horizontal="left" vertical="top"/>
    </xf>
    <xf numFmtId="0" fontId="29" fillId="2" borderId="0" xfId="0" applyFont="1" applyFill="1" applyAlignment="1">
      <alignment horizontal="left" vertical="top"/>
    </xf>
    <xf numFmtId="0" fontId="29" fillId="2" borderId="0" xfId="0" applyFont="1" applyFill="1" applyAlignment="1">
      <alignment horizontal="right" vertical="top" wrapText="1"/>
    </xf>
    <xf numFmtId="0" fontId="29" fillId="2" borderId="0" xfId="0" applyFont="1" applyFill="1" applyAlignment="1">
      <alignment horizontal="right" vertical="center" wrapText="1"/>
    </xf>
    <xf numFmtId="0" fontId="34" fillId="2" borderId="0" xfId="0" applyFont="1" applyFill="1" applyAlignment="1">
      <alignment horizontal="left" vertical="center"/>
    </xf>
    <xf numFmtId="0" fontId="24" fillId="2" borderId="1" xfId="0" applyFont="1" applyFill="1" applyBorder="1" applyAlignment="1">
      <alignment horizontal="center" vertical="center"/>
    </xf>
    <xf numFmtId="0" fontId="34" fillId="2" borderId="0" xfId="0" applyFont="1" applyFill="1" applyAlignment="1">
      <alignment horizontal="center" vertical="center"/>
    </xf>
    <xf numFmtId="0" fontId="29" fillId="2" borderId="2" xfId="0" applyFont="1" applyFill="1" applyBorder="1" applyAlignment="1">
      <alignment horizontal="center" vertical="center" readingOrder="2"/>
    </xf>
    <xf numFmtId="0" fontId="29" fillId="2" borderId="0" xfId="0" applyFont="1" applyFill="1" applyAlignment="1">
      <alignment horizontal="right" vertical="center"/>
    </xf>
    <xf numFmtId="49" fontId="40" fillId="2" borderId="0" xfId="0" applyNumberFormat="1" applyFont="1" applyFill="1" applyAlignment="1">
      <alignment horizontal="left" vertical="center"/>
    </xf>
    <xf numFmtId="0" fontId="40" fillId="2" borderId="0" xfId="0" applyFont="1" applyFill="1" applyAlignment="1">
      <alignment horizontal="left" vertical="center" readingOrder="2"/>
    </xf>
    <xf numFmtId="0" fontId="40" fillId="2" borderId="0" xfId="0" applyFont="1" applyFill="1" applyAlignment="1">
      <alignment horizontal="right" vertical="center" readingOrder="2"/>
    </xf>
    <xf numFmtId="0" fontId="37" fillId="2" borderId="0" xfId="0" applyFont="1" applyFill="1" applyAlignment="1">
      <alignment horizontal="right" vertical="center" wrapText="1" readingOrder="2"/>
    </xf>
    <xf numFmtId="0" fontId="40" fillId="2" borderId="0" xfId="0" applyFont="1" applyFill="1" applyAlignment="1">
      <alignment horizontal="left" vertical="top" readingOrder="2"/>
    </xf>
    <xf numFmtId="49" fontId="24" fillId="2" borderId="0" xfId="0" applyNumberFormat="1" applyFont="1" applyFill="1" applyAlignment="1">
      <alignment horizontal="left" vertical="center" readingOrder="2"/>
    </xf>
    <xf numFmtId="0" fontId="40" fillId="2" borderId="0" xfId="0" applyFont="1" applyFill="1" applyAlignment="1">
      <alignment vertical="center" readingOrder="2"/>
    </xf>
    <xf numFmtId="0" fontId="39" fillId="2" borderId="0" xfId="0" applyFont="1" applyFill="1" applyAlignment="1">
      <alignment horizontal="right" vertical="center" wrapText="1" readingOrder="2"/>
    </xf>
    <xf numFmtId="0" fontId="39" fillId="2" borderId="0" xfId="0" applyFont="1" applyFill="1" applyAlignment="1">
      <alignment vertical="center" wrapText="1"/>
    </xf>
    <xf numFmtId="49" fontId="40" fillId="2" borderId="0" xfId="0" applyNumberFormat="1" applyFont="1" applyFill="1" applyAlignment="1" applyProtection="1">
      <alignment horizontal="left" vertical="center"/>
      <protection locked="0"/>
    </xf>
    <xf numFmtId="49" fontId="24" fillId="2" borderId="0" xfId="0" applyNumberFormat="1" applyFont="1" applyFill="1" applyAlignment="1" applyProtection="1">
      <alignment horizontal="left" vertical="center"/>
      <protection locked="0"/>
    </xf>
    <xf numFmtId="0" fontId="29" fillId="2" borderId="0" xfId="0" applyFont="1" applyFill="1" applyAlignment="1">
      <alignment vertical="center" wrapText="1"/>
    </xf>
    <xf numFmtId="49" fontId="37" fillId="2" borderId="0" xfId="0" applyNumberFormat="1" applyFont="1" applyFill="1" applyAlignment="1" applyProtection="1">
      <alignment horizontal="left" vertical="top"/>
      <protection locked="0"/>
    </xf>
    <xf numFmtId="0" fontId="37" fillId="2" borderId="0" xfId="0" applyFont="1" applyFill="1" applyAlignment="1">
      <alignment horizontal="left" vertical="top" readingOrder="2"/>
    </xf>
    <xf numFmtId="49" fontId="54" fillId="2" borderId="0" xfId="2" applyNumberFormat="1" applyFont="1" applyFill="1" applyAlignment="1" applyProtection="1">
      <alignment horizontal="left" vertical="center"/>
      <protection locked="0"/>
    </xf>
    <xf numFmtId="0" fontId="53" fillId="2" borderId="0" xfId="2" applyFont="1" applyFill="1" applyAlignment="1" applyProtection="1">
      <alignment vertical="center"/>
      <protection locked="0"/>
    </xf>
    <xf numFmtId="3" fontId="54" fillId="2" borderId="0" xfId="2" applyNumberFormat="1" applyFont="1" applyFill="1" applyAlignment="1" applyProtection="1">
      <alignment horizontal="center" vertical="center"/>
      <protection locked="0"/>
    </xf>
    <xf numFmtId="3" fontId="53" fillId="2" borderId="0" xfId="2" applyNumberFormat="1" applyFont="1" applyFill="1" applyAlignment="1" applyProtection="1">
      <alignment vertical="center"/>
      <protection locked="0"/>
    </xf>
    <xf numFmtId="49" fontId="54" fillId="2" borderId="0" xfId="2" applyNumberFormat="1" applyFont="1" applyFill="1" applyAlignment="1" applyProtection="1">
      <alignment horizontal="left" vertical="center" readingOrder="2"/>
      <protection locked="0"/>
    </xf>
    <xf numFmtId="49" fontId="54" fillId="2" borderId="0" xfId="2" applyNumberFormat="1" applyFont="1" applyFill="1" applyAlignment="1" applyProtection="1">
      <alignment horizontal="right" vertical="center" readingOrder="2"/>
      <protection locked="0"/>
    </xf>
    <xf numFmtId="3" fontId="54" fillId="2" borderId="0" xfId="2" applyNumberFormat="1" applyFont="1" applyFill="1" applyAlignment="1" applyProtection="1">
      <alignment horizontal="center" vertical="center" readingOrder="2"/>
      <protection locked="0"/>
    </xf>
    <xf numFmtId="3" fontId="61" fillId="2" borderId="0" xfId="2" applyNumberFormat="1" applyFont="1" applyFill="1" applyAlignment="1" applyProtection="1">
      <alignment horizontal="center" vertical="center" readingOrder="2"/>
      <protection locked="0"/>
    </xf>
    <xf numFmtId="0" fontId="53" fillId="2" borderId="0" xfId="2" applyFont="1" applyFill="1" applyAlignment="1" applyProtection="1">
      <alignment vertical="center" readingOrder="2"/>
      <protection locked="0"/>
    </xf>
    <xf numFmtId="49" fontId="54" fillId="2" borderId="0" xfId="2" applyNumberFormat="1" applyFont="1" applyFill="1" applyAlignment="1" applyProtection="1">
      <alignment horizontal="center" vertical="center" readingOrder="2"/>
      <protection locked="0"/>
    </xf>
    <xf numFmtId="49" fontId="54" fillId="2" borderId="0" xfId="2" applyNumberFormat="1" applyFont="1" applyFill="1" applyAlignment="1" applyProtection="1">
      <alignment vertical="center"/>
      <protection locked="0"/>
    </xf>
    <xf numFmtId="3" fontId="54" fillId="2" borderId="0" xfId="2" applyNumberFormat="1" applyFont="1" applyFill="1" applyAlignment="1" applyProtection="1">
      <alignment horizontal="right" vertical="center"/>
      <protection locked="0"/>
    </xf>
    <xf numFmtId="1" fontId="54" fillId="2" borderId="0" xfId="2" applyNumberFormat="1" applyFont="1" applyFill="1" applyAlignment="1" applyProtection="1">
      <alignment horizontal="center" vertical="center"/>
      <protection locked="0"/>
    </xf>
    <xf numFmtId="1" fontId="53" fillId="2" borderId="0" xfId="2" applyNumberFormat="1" applyFont="1" applyFill="1" applyAlignment="1" applyProtection="1">
      <alignment horizontal="center" vertical="center"/>
      <protection locked="0"/>
    </xf>
    <xf numFmtId="3" fontId="27" fillId="2" borderId="0" xfId="2" applyNumberFormat="1" applyFont="1" applyFill="1" applyAlignment="1" applyProtection="1">
      <alignment horizontal="center" vertical="center" wrapText="1"/>
      <protection locked="0"/>
    </xf>
    <xf numFmtId="3" fontId="27" fillId="2" borderId="4" xfId="2" applyNumberFormat="1" applyFont="1" applyFill="1" applyBorder="1" applyAlignment="1" applyProtection="1">
      <alignment horizontal="center" vertical="center" wrapText="1"/>
      <protection locked="0"/>
    </xf>
    <xf numFmtId="1" fontId="54" fillId="2" borderId="2" xfId="2" applyNumberFormat="1" applyFont="1" applyFill="1" applyBorder="1" applyAlignment="1" applyProtection="1">
      <alignment horizontal="center" vertical="center"/>
      <protection locked="0"/>
    </xf>
    <xf numFmtId="3" fontId="18" fillId="2" borderId="0" xfId="2" applyNumberFormat="1" applyFont="1" applyFill="1" applyAlignment="1" applyProtection="1">
      <alignment horizontal="center" vertical="center" wrapText="1"/>
      <protection locked="0"/>
    </xf>
    <xf numFmtId="3" fontId="53" fillId="2" borderId="0" xfId="2" applyNumberFormat="1" applyFont="1" applyFill="1" applyAlignment="1" applyProtection="1">
      <alignment horizontal="center" vertical="center"/>
      <protection locked="0"/>
    </xf>
    <xf numFmtId="3" fontId="21" fillId="2" borderId="1" xfId="2" applyNumberFormat="1" applyFont="1" applyFill="1" applyBorder="1" applyAlignment="1" applyProtection="1">
      <alignment horizontal="center" wrapText="1"/>
      <protection locked="0"/>
    </xf>
    <xf numFmtId="3" fontId="21" fillId="2" borderId="0" xfId="2" applyNumberFormat="1" applyFont="1" applyFill="1" applyAlignment="1" applyProtection="1">
      <alignment wrapText="1"/>
      <protection locked="0"/>
    </xf>
    <xf numFmtId="3" fontId="27" fillId="2" borderId="0" xfId="2" applyNumberFormat="1" applyFont="1" applyFill="1" applyAlignment="1" applyProtection="1">
      <alignment vertical="center" wrapText="1"/>
      <protection locked="0"/>
    </xf>
    <xf numFmtId="3" fontId="27" fillId="2" borderId="1" xfId="2" applyNumberFormat="1" applyFont="1" applyFill="1" applyBorder="1" applyAlignment="1" applyProtection="1">
      <alignment horizontal="center" vertical="center" wrapText="1"/>
      <protection locked="0"/>
    </xf>
    <xf numFmtId="3" fontId="22" fillId="2" borderId="1" xfId="2" applyNumberFormat="1" applyFont="1" applyFill="1" applyBorder="1" applyAlignment="1" applyProtection="1">
      <alignment horizontal="center" wrapText="1"/>
      <protection locked="0"/>
    </xf>
    <xf numFmtId="3" fontId="27" fillId="2" borderId="0" xfId="2" applyNumberFormat="1" applyFont="1" applyFill="1" applyAlignment="1" applyProtection="1">
      <alignment horizontal="center"/>
      <protection locked="0"/>
    </xf>
    <xf numFmtId="3" fontId="27" fillId="2" borderId="4" xfId="2" applyNumberFormat="1" applyFont="1" applyFill="1" applyBorder="1" applyAlignment="1" applyProtection="1">
      <alignment horizontal="center" vertical="center"/>
      <protection locked="0"/>
    </xf>
    <xf numFmtId="3" fontId="53" fillId="2" borderId="0" xfId="2" applyNumberFormat="1" applyFont="1" applyFill="1" applyAlignment="1" applyProtection="1">
      <alignment horizontal="center" vertical="center" wrapText="1"/>
      <protection locked="0"/>
    </xf>
    <xf numFmtId="3" fontId="62" fillId="2" borderId="2" xfId="2" applyNumberFormat="1" applyFont="1" applyFill="1" applyBorder="1" applyAlignment="1" applyProtection="1">
      <alignment horizontal="center" vertical="center"/>
      <protection locked="0"/>
    </xf>
    <xf numFmtId="3" fontId="62" fillId="2" borderId="0" xfId="2" applyNumberFormat="1" applyFont="1" applyFill="1" applyAlignment="1" applyProtection="1">
      <alignment horizontal="center" vertical="center"/>
      <protection locked="0"/>
    </xf>
    <xf numFmtId="3" fontId="14" fillId="2" borderId="0" xfId="2" applyNumberFormat="1" applyFont="1" applyFill="1" applyAlignment="1" applyProtection="1">
      <alignment horizontal="center" vertical="center"/>
      <protection locked="0"/>
    </xf>
    <xf numFmtId="3" fontId="19" fillId="2" borderId="0" xfId="2" applyNumberFormat="1" applyFont="1" applyFill="1" applyAlignment="1" applyProtection="1">
      <alignment horizontal="center" vertical="center"/>
      <protection locked="0"/>
    </xf>
    <xf numFmtId="3" fontId="60" fillId="2" borderId="0" xfId="2" applyNumberFormat="1" applyFont="1" applyFill="1" applyAlignment="1">
      <alignment horizontal="center" vertical="center"/>
    </xf>
    <xf numFmtId="173" fontId="44" fillId="2" borderId="0" xfId="2" applyNumberFormat="1" applyFont="1" applyFill="1" applyAlignment="1" applyProtection="1">
      <alignment horizontal="center" vertical="center"/>
      <protection locked="0"/>
    </xf>
    <xf numFmtId="3" fontId="54" fillId="2" borderId="0" xfId="2" applyNumberFormat="1" applyFont="1" applyFill="1" applyAlignment="1">
      <alignment horizontal="right" vertical="center"/>
    </xf>
    <xf numFmtId="173" fontId="27" fillId="2" borderId="0" xfId="2" applyNumberFormat="1" applyFont="1" applyFill="1" applyAlignment="1" applyProtection="1">
      <alignment horizontal="center" vertical="center"/>
      <protection locked="0"/>
    </xf>
    <xf numFmtId="173" fontId="27" fillId="2" borderId="3" xfId="2" applyNumberFormat="1" applyFont="1" applyFill="1" applyBorder="1" applyAlignment="1" applyProtection="1">
      <alignment horizontal="center" vertical="center"/>
      <protection locked="0"/>
    </xf>
    <xf numFmtId="3" fontId="54" fillId="2" borderId="0" xfId="2" applyNumberFormat="1" applyFont="1" applyFill="1" applyAlignment="1">
      <alignment horizontal="center" vertical="center"/>
    </xf>
    <xf numFmtId="0" fontId="54" fillId="2" borderId="0" xfId="2" applyFont="1" applyFill="1" applyAlignment="1" applyProtection="1">
      <alignment vertical="center" readingOrder="2"/>
      <protection locked="0"/>
    </xf>
    <xf numFmtId="3" fontId="53" fillId="2" borderId="0" xfId="2" applyNumberFormat="1" applyFont="1" applyFill="1" applyAlignment="1" applyProtection="1">
      <alignment horizontal="right" vertical="center" readingOrder="2"/>
      <protection locked="0"/>
    </xf>
    <xf numFmtId="49" fontId="60" fillId="2" borderId="0" xfId="2" applyNumberFormat="1" applyFont="1" applyFill="1" applyAlignment="1">
      <alignment horizontal="center" vertical="top"/>
    </xf>
    <xf numFmtId="3" fontId="54" fillId="2" borderId="0" xfId="2" applyNumberFormat="1" applyFont="1" applyFill="1" applyAlignment="1" applyProtection="1">
      <alignment horizontal="right" vertical="center" readingOrder="2"/>
      <protection locked="0"/>
    </xf>
    <xf numFmtId="3" fontId="63" fillId="2" borderId="0" xfId="2" applyNumberFormat="1" applyFont="1" applyFill="1" applyAlignment="1" applyProtection="1">
      <alignment horizontal="right" vertical="center" readingOrder="2"/>
      <protection locked="0"/>
    </xf>
    <xf numFmtId="3" fontId="54" fillId="2" borderId="0" xfId="0" applyNumberFormat="1" applyFont="1" applyFill="1" applyAlignment="1" applyProtection="1">
      <alignment horizontal="right" vertical="center" readingOrder="2"/>
      <protection locked="0"/>
    </xf>
    <xf numFmtId="3" fontId="54" fillId="2" borderId="0" xfId="0" applyNumberFormat="1" applyFont="1" applyFill="1" applyAlignment="1" applyProtection="1">
      <alignment horizontal="center" vertical="center"/>
      <protection locked="0"/>
    </xf>
    <xf numFmtId="0" fontId="53" fillId="2" borderId="0" xfId="0" applyFont="1" applyFill="1" applyAlignment="1" applyProtection="1">
      <alignment vertical="center" readingOrder="2"/>
      <protection locked="0"/>
    </xf>
    <xf numFmtId="49" fontId="54" fillId="2" borderId="0" xfId="0" applyNumberFormat="1" applyFont="1" applyFill="1" applyAlignment="1" applyProtection="1">
      <alignment horizontal="left" vertical="center" readingOrder="2"/>
      <protection locked="0"/>
    </xf>
    <xf numFmtId="0" fontId="54" fillId="2" borderId="0" xfId="2" applyFont="1" applyFill="1" applyAlignment="1" applyProtection="1">
      <alignment horizontal="right" vertical="center" readingOrder="2"/>
      <protection locked="0"/>
    </xf>
    <xf numFmtId="0" fontId="65" fillId="2" borderId="0" xfId="2" applyFont="1" applyFill="1" applyAlignment="1">
      <alignment vertical="center"/>
    </xf>
    <xf numFmtId="3" fontId="70" fillId="2" borderId="0" xfId="2" applyNumberFormat="1" applyFont="1" applyFill="1" applyAlignment="1">
      <alignment horizontal="center" vertical="center"/>
    </xf>
    <xf numFmtId="3" fontId="65" fillId="2" borderId="0" xfId="2" applyNumberFormat="1" applyFont="1" applyFill="1" applyAlignment="1">
      <alignment vertical="center"/>
    </xf>
    <xf numFmtId="49" fontId="89" fillId="2" borderId="0" xfId="2" applyNumberFormat="1" applyFont="1" applyFill="1" applyAlignment="1">
      <alignment horizontal="center" vertical="center"/>
    </xf>
    <xf numFmtId="3" fontId="89" fillId="2" borderId="0" xfId="2" applyNumberFormat="1" applyFont="1" applyFill="1" applyAlignment="1">
      <alignment horizontal="center" vertical="center"/>
    </xf>
    <xf numFmtId="3" fontId="89" fillId="2" borderId="0" xfId="2" applyNumberFormat="1" applyFont="1" applyFill="1" applyAlignment="1">
      <alignment vertical="center"/>
    </xf>
    <xf numFmtId="49" fontId="70" fillId="2" borderId="0" xfId="2" applyNumberFormat="1" applyFont="1" applyFill="1" applyAlignment="1" applyProtection="1">
      <alignment vertical="center"/>
      <protection locked="0"/>
    </xf>
    <xf numFmtId="0" fontId="70" fillId="2" borderId="0" xfId="2" applyFont="1" applyFill="1" applyAlignment="1" applyProtection="1">
      <alignment vertical="center" readingOrder="2"/>
      <protection locked="0"/>
    </xf>
    <xf numFmtId="0" fontId="70" fillId="2" borderId="0" xfId="2" applyFont="1" applyFill="1" applyAlignment="1" applyProtection="1">
      <alignment horizontal="right" vertical="center" wrapText="1" readingOrder="2"/>
      <protection locked="0"/>
    </xf>
    <xf numFmtId="3" fontId="89" fillId="2" borderId="0" xfId="2" applyNumberFormat="1" applyFont="1" applyFill="1" applyAlignment="1" applyProtection="1">
      <alignment horizontal="center" vertical="center"/>
      <protection locked="0"/>
    </xf>
    <xf numFmtId="3" fontId="65" fillId="2" borderId="0" xfId="2" applyNumberFormat="1" applyFont="1" applyFill="1" applyAlignment="1" applyProtection="1">
      <alignment vertical="center"/>
      <protection locked="0"/>
    </xf>
    <xf numFmtId="3" fontId="70" fillId="2" borderId="0" xfId="2" applyNumberFormat="1" applyFont="1" applyFill="1" applyAlignment="1" applyProtection="1">
      <alignment horizontal="center" vertical="center"/>
      <protection locked="0"/>
    </xf>
    <xf numFmtId="0" fontId="70" fillId="2" borderId="0" xfId="2" applyFont="1" applyFill="1" applyAlignment="1" applyProtection="1">
      <alignment horizontal="center" vertical="center" readingOrder="2"/>
      <protection locked="0"/>
    </xf>
    <xf numFmtId="0" fontId="38" fillId="2" borderId="1" xfId="2" applyFont="1" applyFill="1" applyBorder="1" applyAlignment="1" applyProtection="1">
      <alignment horizontal="center" vertical="center" readingOrder="2"/>
      <protection locked="0"/>
    </xf>
    <xf numFmtId="0" fontId="65" fillId="2" borderId="0" xfId="2" applyFont="1" applyFill="1" applyAlignment="1" applyProtection="1">
      <alignment vertical="center" readingOrder="2"/>
      <protection locked="0"/>
    </xf>
    <xf numFmtId="3" fontId="37" fillId="2" borderId="0" xfId="2" applyNumberFormat="1" applyFont="1" applyFill="1" applyAlignment="1" applyProtection="1">
      <alignment vertical="center"/>
      <protection locked="0"/>
    </xf>
    <xf numFmtId="0" fontId="38" fillId="2" borderId="0" xfId="2" applyFont="1" applyFill="1" applyAlignment="1" applyProtection="1">
      <alignment horizontal="center" vertical="center" readingOrder="2"/>
      <protection locked="0"/>
    </xf>
    <xf numFmtId="0" fontId="38" fillId="2" borderId="4" xfId="2" applyFont="1" applyFill="1" applyBorder="1" applyAlignment="1" applyProtection="1">
      <alignment horizontal="center" vertical="center" readingOrder="2"/>
      <protection locked="0"/>
    </xf>
    <xf numFmtId="49" fontId="65" fillId="2" borderId="0" xfId="2" applyNumberFormat="1" applyFont="1" applyFill="1" applyAlignment="1" applyProtection="1">
      <alignment vertical="center"/>
      <protection locked="0"/>
    </xf>
    <xf numFmtId="0" fontId="69" fillId="2" borderId="0" xfId="2" applyFont="1" applyFill="1" applyAlignment="1" applyProtection="1">
      <alignment horizontal="right" vertical="center" readingOrder="2"/>
      <protection locked="0"/>
    </xf>
    <xf numFmtId="173" fontId="29" fillId="7" borderId="0" xfId="0" applyNumberFormat="1" applyFont="1" applyFill="1" applyAlignment="1">
      <alignment horizontal="center" vertical="center" wrapText="1" readingOrder="2"/>
    </xf>
    <xf numFmtId="173" fontId="65" fillId="2" borderId="0" xfId="2" applyNumberFormat="1" applyFont="1" applyFill="1" applyAlignment="1" applyProtection="1">
      <alignment horizontal="center" vertical="center"/>
      <protection locked="0"/>
    </xf>
    <xf numFmtId="173" fontId="65" fillId="2" borderId="0" xfId="2" applyNumberFormat="1" applyFont="1" applyFill="1" applyAlignment="1" applyProtection="1">
      <alignment horizontal="right" vertical="center" readingOrder="1"/>
      <protection locked="0"/>
    </xf>
    <xf numFmtId="173" fontId="65" fillId="2" borderId="0" xfId="2" applyNumberFormat="1" applyFont="1" applyFill="1" applyAlignment="1" applyProtection="1">
      <alignment horizontal="center" vertical="center" readingOrder="1"/>
      <protection locked="0"/>
    </xf>
    <xf numFmtId="173" fontId="65" fillId="2" borderId="0" xfId="2" applyNumberFormat="1" applyFont="1" applyFill="1" applyAlignment="1" applyProtection="1">
      <alignment vertical="center"/>
      <protection locked="0"/>
    </xf>
    <xf numFmtId="173" fontId="65" fillId="2" borderId="0" xfId="2" applyNumberFormat="1" applyFont="1" applyFill="1" applyAlignment="1">
      <alignment horizontal="center" vertical="center" readingOrder="2"/>
    </xf>
    <xf numFmtId="0" fontId="70" fillId="2" borderId="0" xfId="2" applyFont="1" applyFill="1" applyAlignment="1" applyProtection="1">
      <alignment horizontal="right" vertical="center" readingOrder="2"/>
      <protection locked="0"/>
    </xf>
    <xf numFmtId="0" fontId="85" fillId="2" borderId="0" xfId="2" applyFont="1" applyFill="1" applyAlignment="1">
      <alignment vertical="center" readingOrder="2"/>
    </xf>
    <xf numFmtId="3" fontId="70" fillId="2" borderId="0" xfId="2" applyNumberFormat="1" applyFont="1" applyFill="1" applyAlignment="1" applyProtection="1">
      <alignment vertical="center"/>
      <protection locked="0"/>
    </xf>
    <xf numFmtId="173" fontId="70" fillId="2" borderId="3" xfId="2" applyNumberFormat="1" applyFont="1" applyFill="1" applyBorder="1" applyAlignment="1">
      <alignment horizontal="center" vertical="center" readingOrder="1"/>
    </xf>
    <xf numFmtId="173" fontId="70" fillId="2" borderId="0" xfId="2" applyNumberFormat="1" applyFont="1" applyFill="1" applyAlignment="1" applyProtection="1">
      <alignment horizontal="center" vertical="center"/>
      <protection locked="0"/>
    </xf>
    <xf numFmtId="173" fontId="70" fillId="2" borderId="0" xfId="2" applyNumberFormat="1" applyFont="1" applyFill="1" applyAlignment="1" applyProtection="1">
      <alignment horizontal="center" vertical="center" readingOrder="1"/>
      <protection locked="0"/>
    </xf>
    <xf numFmtId="173" fontId="70" fillId="2" borderId="0" xfId="2" applyNumberFormat="1" applyFont="1" applyFill="1" applyAlignment="1" applyProtection="1">
      <alignment vertical="center"/>
      <protection locked="0"/>
    </xf>
    <xf numFmtId="173" fontId="70" fillId="2" borderId="0" xfId="2" applyNumberFormat="1" applyFont="1" applyFill="1" applyAlignment="1" applyProtection="1">
      <alignment horizontal="right" vertical="center" readingOrder="1"/>
      <protection locked="0"/>
    </xf>
    <xf numFmtId="0" fontId="65" fillId="2" borderId="0" xfId="2" applyFont="1" applyFill="1" applyAlignment="1">
      <alignment vertical="center" readingOrder="2"/>
    </xf>
    <xf numFmtId="3" fontId="70" fillId="2" borderId="0" xfId="2" applyNumberFormat="1" applyFont="1" applyFill="1" applyAlignment="1">
      <alignment horizontal="center" vertical="center" readingOrder="1"/>
    </xf>
    <xf numFmtId="3" fontId="65" fillId="2" borderId="0" xfId="2" applyNumberFormat="1" applyFont="1" applyFill="1" applyAlignment="1" applyProtection="1">
      <alignment horizontal="center" vertical="center"/>
      <protection locked="0"/>
    </xf>
    <xf numFmtId="3" fontId="70" fillId="2" borderId="0" xfId="2" applyNumberFormat="1" applyFont="1" applyFill="1" applyAlignment="1" applyProtection="1">
      <alignment horizontal="center" vertical="center" readingOrder="1"/>
      <protection locked="0"/>
    </xf>
    <xf numFmtId="3" fontId="70" fillId="2" borderId="0" xfId="2" applyNumberFormat="1" applyFont="1" applyFill="1" applyAlignment="1" applyProtection="1">
      <alignment horizontal="right" vertical="center" readingOrder="1"/>
      <protection locked="0"/>
    </xf>
    <xf numFmtId="49" fontId="97" fillId="2" borderId="0" xfId="2" applyNumberFormat="1" applyFont="1" applyFill="1" applyAlignment="1" applyProtection="1">
      <alignment horizontal="right" vertical="center"/>
      <protection locked="0"/>
    </xf>
    <xf numFmtId="49" fontId="98" fillId="2" borderId="0" xfId="2" applyNumberFormat="1" applyFont="1" applyFill="1" applyAlignment="1" applyProtection="1">
      <alignment horizontal="right" vertical="center"/>
      <protection locked="0"/>
    </xf>
    <xf numFmtId="49" fontId="70" fillId="2" borderId="0" xfId="0" applyNumberFormat="1" applyFont="1" applyFill="1" applyAlignment="1">
      <alignment vertical="center" readingOrder="2"/>
    </xf>
    <xf numFmtId="49" fontId="70" fillId="2" borderId="0" xfId="0" applyNumberFormat="1" applyFont="1" applyFill="1" applyAlignment="1" applyProtection="1">
      <alignment horizontal="right" vertical="center" readingOrder="2"/>
      <protection locked="0"/>
    </xf>
    <xf numFmtId="170" fontId="65" fillId="2" borderId="0" xfId="0" applyNumberFormat="1" applyFont="1" applyFill="1" applyAlignment="1">
      <alignment vertical="center" readingOrder="2"/>
    </xf>
    <xf numFmtId="49" fontId="65" fillId="2" borderId="0" xfId="0" applyNumberFormat="1" applyFont="1" applyFill="1" applyAlignment="1">
      <alignment vertical="center" readingOrder="2"/>
    </xf>
    <xf numFmtId="170" fontId="38" fillId="2" borderId="1" xfId="0" applyNumberFormat="1" applyFont="1" applyFill="1" applyBorder="1" applyAlignment="1">
      <alignment horizontal="center" vertical="center" readingOrder="2"/>
    </xf>
    <xf numFmtId="49" fontId="38" fillId="2" borderId="0" xfId="2" applyNumberFormat="1" applyFont="1" applyFill="1" applyAlignment="1" applyProtection="1">
      <alignment vertical="center"/>
      <protection locked="0"/>
    </xf>
    <xf numFmtId="170" fontId="38" fillId="2" borderId="0" xfId="0" applyNumberFormat="1" applyFont="1" applyFill="1" applyAlignment="1" applyProtection="1">
      <alignment vertical="center" readingOrder="2"/>
      <protection locked="0"/>
    </xf>
    <xf numFmtId="170" fontId="38" fillId="2" borderId="0" xfId="0" applyNumberFormat="1" applyFont="1" applyFill="1" applyAlignment="1">
      <alignment horizontal="center" vertical="center" readingOrder="2"/>
    </xf>
    <xf numFmtId="170" fontId="70" fillId="2" borderId="0" xfId="0" applyNumberFormat="1" applyFont="1" applyFill="1" applyAlignment="1">
      <alignment horizontal="center" vertical="center" readingOrder="2"/>
    </xf>
    <xf numFmtId="170" fontId="37" fillId="2" borderId="0" xfId="0" applyNumberFormat="1" applyFont="1" applyFill="1" applyAlignment="1">
      <alignment horizontal="center" vertical="center" readingOrder="2"/>
    </xf>
    <xf numFmtId="170" fontId="65" fillId="2" borderId="0" xfId="0" applyNumberFormat="1" applyFont="1" applyFill="1" applyAlignment="1">
      <alignment horizontal="center" vertical="center" readingOrder="2"/>
    </xf>
    <xf numFmtId="49" fontId="65" fillId="2" borderId="0" xfId="0" applyNumberFormat="1" applyFont="1" applyFill="1" applyAlignment="1" applyProtection="1">
      <alignment vertical="center" readingOrder="2"/>
      <protection locked="0"/>
    </xf>
    <xf numFmtId="170" fontId="65" fillId="2" borderId="0" xfId="0" applyNumberFormat="1" applyFont="1" applyFill="1" applyAlignment="1" applyProtection="1">
      <alignment horizontal="right" vertical="center" readingOrder="2"/>
      <protection locked="0"/>
    </xf>
    <xf numFmtId="3" fontId="65" fillId="2" borderId="0" xfId="0" applyNumberFormat="1" applyFont="1" applyFill="1" applyAlignment="1" applyProtection="1">
      <alignment horizontal="center" vertical="center" readingOrder="2"/>
      <protection locked="0"/>
    </xf>
    <xf numFmtId="3" fontId="65" fillId="2" borderId="0" xfId="0" applyNumberFormat="1" applyFont="1" applyFill="1" applyAlignment="1" applyProtection="1">
      <alignment vertical="center" readingOrder="2"/>
      <protection locked="0"/>
    </xf>
    <xf numFmtId="170" fontId="65" fillId="2" borderId="0" xfId="0" applyNumberFormat="1" applyFont="1" applyFill="1" applyAlignment="1" applyProtection="1">
      <alignment vertical="center" readingOrder="2"/>
      <protection locked="0"/>
    </xf>
    <xf numFmtId="3" fontId="65" fillId="2" borderId="1" xfId="0" applyNumberFormat="1" applyFont="1" applyFill="1" applyBorder="1" applyAlignment="1" applyProtection="1">
      <alignment horizontal="center" vertical="center" readingOrder="2"/>
      <protection locked="0"/>
    </xf>
    <xf numFmtId="170" fontId="70" fillId="2" borderId="0" xfId="0" applyNumberFormat="1" applyFont="1" applyFill="1" applyAlignment="1">
      <alignment horizontal="right" vertical="center" readingOrder="2"/>
    </xf>
    <xf numFmtId="170" fontId="70" fillId="2" borderId="0" xfId="0" applyNumberFormat="1" applyFont="1" applyFill="1" applyAlignment="1">
      <alignment vertical="center" readingOrder="2"/>
    </xf>
    <xf numFmtId="3" fontId="70" fillId="2" borderId="3" xfId="0" applyNumberFormat="1" applyFont="1" applyFill="1" applyBorder="1" applyAlignment="1">
      <alignment horizontal="center" vertical="center" readingOrder="2"/>
    </xf>
    <xf numFmtId="3" fontId="70" fillId="2" borderId="3" xfId="2" applyNumberFormat="1" applyFont="1" applyFill="1" applyBorder="1" applyAlignment="1" applyProtection="1">
      <alignment vertical="center"/>
      <protection locked="0"/>
    </xf>
    <xf numFmtId="3" fontId="70" fillId="2" borderId="0" xfId="0" applyNumberFormat="1" applyFont="1" applyFill="1" applyAlignment="1">
      <alignment horizontal="center" vertical="center" readingOrder="2"/>
    </xf>
    <xf numFmtId="3" fontId="70" fillId="2" borderId="0" xfId="0" applyNumberFormat="1" applyFont="1" applyFill="1" applyAlignment="1" applyProtection="1">
      <alignment vertical="center" readingOrder="2"/>
      <protection locked="0"/>
    </xf>
    <xf numFmtId="170" fontId="70" fillId="2" borderId="0" xfId="0" applyNumberFormat="1" applyFont="1" applyFill="1" applyAlignment="1">
      <alignment vertical="center"/>
    </xf>
    <xf numFmtId="49" fontId="56" fillId="2" borderId="0" xfId="0" applyNumberFormat="1" applyFont="1" applyFill="1" applyAlignment="1">
      <alignment vertical="center" readingOrder="2"/>
    </xf>
    <xf numFmtId="170" fontId="69" fillId="2" borderId="0" xfId="0" applyNumberFormat="1" applyFont="1" applyFill="1" applyAlignment="1" applyProtection="1">
      <alignment horizontal="right" vertical="center" readingOrder="2"/>
      <protection locked="0"/>
    </xf>
    <xf numFmtId="49" fontId="70" fillId="2" borderId="0" xfId="0" applyNumberFormat="1" applyFont="1" applyFill="1" applyAlignment="1" applyProtection="1">
      <alignment vertical="center" readingOrder="2"/>
      <protection locked="0"/>
    </xf>
    <xf numFmtId="170" fontId="70" fillId="2" borderId="0" xfId="0" applyNumberFormat="1" applyFont="1" applyFill="1" applyAlignment="1" applyProtection="1">
      <alignment vertical="center" readingOrder="2"/>
      <protection locked="0"/>
    </xf>
    <xf numFmtId="170" fontId="70" fillId="2" borderId="0" xfId="0" applyNumberFormat="1" applyFont="1" applyFill="1" applyAlignment="1" applyProtection="1">
      <alignment horizontal="right" vertical="center" readingOrder="2"/>
      <protection locked="0"/>
    </xf>
    <xf numFmtId="170" fontId="70" fillId="2" borderId="1" xfId="0" applyNumberFormat="1" applyFont="1" applyFill="1" applyBorder="1" applyAlignment="1" applyProtection="1">
      <alignment horizontal="center" vertical="center" readingOrder="2"/>
      <protection locked="0"/>
    </xf>
    <xf numFmtId="170" fontId="70" fillId="2" borderId="0" xfId="0" applyNumberFormat="1" applyFont="1" applyFill="1" applyAlignment="1" applyProtection="1">
      <alignment horizontal="center" vertical="center" readingOrder="2"/>
      <protection locked="0"/>
    </xf>
    <xf numFmtId="170" fontId="65" fillId="2" borderId="0" xfId="0" applyNumberFormat="1" applyFont="1" applyFill="1" applyAlignment="1">
      <alignment horizontal="center" vertical="center" wrapText="1" readingOrder="2"/>
    </xf>
    <xf numFmtId="49" fontId="56" fillId="2" borderId="0" xfId="0" applyNumberFormat="1" applyFont="1" applyFill="1" applyAlignment="1">
      <alignment vertical="top" readingOrder="2"/>
    </xf>
    <xf numFmtId="49" fontId="70" fillId="2" borderId="1" xfId="0" applyNumberFormat="1" applyFont="1" applyFill="1" applyBorder="1" applyAlignment="1" applyProtection="1">
      <alignment horizontal="center" vertical="center" readingOrder="2"/>
      <protection locked="0"/>
    </xf>
    <xf numFmtId="49" fontId="70" fillId="2" borderId="1" xfId="0" applyNumberFormat="1" applyFont="1" applyFill="1" applyBorder="1" applyAlignment="1">
      <alignment horizontal="center" vertical="center" wrapText="1" readingOrder="2"/>
    </xf>
    <xf numFmtId="170" fontId="63" fillId="2" borderId="0" xfId="0" applyNumberFormat="1" applyFont="1" applyFill="1" applyAlignment="1" applyProtection="1">
      <alignment horizontal="right" vertical="center" readingOrder="2"/>
      <protection locked="0"/>
    </xf>
    <xf numFmtId="173" fontId="56" fillId="2" borderId="0" xfId="0" applyNumberFormat="1" applyFont="1" applyFill="1" applyAlignment="1" applyProtection="1">
      <alignment horizontal="center" vertical="center" readingOrder="2"/>
      <protection locked="0"/>
    </xf>
    <xf numFmtId="173" fontId="70" fillId="2" borderId="3" xfId="0" applyNumberFormat="1" applyFont="1" applyFill="1" applyBorder="1" applyAlignment="1" applyProtection="1">
      <alignment horizontal="center" vertical="center" readingOrder="2"/>
      <protection locked="0"/>
    </xf>
    <xf numFmtId="173" fontId="70" fillId="2" borderId="0" xfId="0" applyNumberFormat="1" applyFont="1" applyFill="1" applyAlignment="1" applyProtection="1">
      <alignment horizontal="center" vertical="center" readingOrder="2"/>
      <protection locked="0"/>
    </xf>
    <xf numFmtId="49" fontId="70" fillId="2" borderId="0" xfId="2" applyNumberFormat="1" applyFont="1" applyFill="1" applyAlignment="1" applyProtection="1">
      <alignment vertical="center" readingOrder="2"/>
      <protection locked="0"/>
    </xf>
    <xf numFmtId="0" fontId="70" fillId="2" borderId="0" xfId="0" applyFont="1" applyFill="1" applyAlignment="1">
      <alignment horizontal="right" vertical="center" readingOrder="2"/>
    </xf>
    <xf numFmtId="3" fontId="70" fillId="2" borderId="0" xfId="2" applyNumberFormat="1" applyFont="1" applyFill="1" applyAlignment="1" applyProtection="1">
      <alignment vertical="center" readingOrder="2"/>
      <protection locked="0"/>
    </xf>
    <xf numFmtId="165" fontId="65" fillId="2" borderId="0" xfId="0" applyNumberFormat="1" applyFont="1" applyFill="1" applyAlignment="1">
      <alignment vertical="center" readingOrder="2"/>
    </xf>
    <xf numFmtId="0" fontId="70" fillId="2" borderId="0" xfId="0" applyFont="1" applyFill="1" applyAlignment="1">
      <alignment vertical="center" wrapText="1" readingOrder="2"/>
    </xf>
    <xf numFmtId="0" fontId="70" fillId="2" borderId="1" xfId="0" applyFont="1" applyFill="1" applyBorder="1" applyAlignment="1">
      <alignment horizontal="center" vertical="center" wrapText="1" readingOrder="2"/>
    </xf>
    <xf numFmtId="1" fontId="70" fillId="2" borderId="0" xfId="2" applyNumberFormat="1" applyFont="1" applyFill="1" applyAlignment="1" applyProtection="1">
      <alignment horizontal="center" vertical="center"/>
      <protection locked="0"/>
    </xf>
    <xf numFmtId="165" fontId="10" fillId="2" borderId="1" xfId="0" applyNumberFormat="1" applyFont="1" applyFill="1" applyBorder="1" applyAlignment="1">
      <alignment horizontal="center" vertical="center" wrapText="1" readingOrder="2"/>
    </xf>
    <xf numFmtId="165" fontId="10" fillId="2" borderId="0" xfId="0" applyNumberFormat="1" applyFont="1" applyFill="1" applyAlignment="1">
      <alignment horizontal="center" vertical="center" wrapText="1" readingOrder="2"/>
    </xf>
    <xf numFmtId="3" fontId="10" fillId="2" borderId="0" xfId="2" applyNumberFormat="1" applyFont="1" applyFill="1" applyAlignment="1" applyProtection="1">
      <alignment horizontal="center" vertical="center"/>
      <protection locked="0"/>
    </xf>
    <xf numFmtId="165" fontId="65" fillId="2" borderId="0" xfId="0" applyNumberFormat="1" applyFont="1" applyFill="1" applyAlignment="1">
      <alignment horizontal="center" vertical="center" readingOrder="2"/>
    </xf>
    <xf numFmtId="165" fontId="37" fillId="2" borderId="0" xfId="0" applyNumberFormat="1" applyFont="1" applyFill="1" applyAlignment="1">
      <alignment horizontal="center" vertical="center" wrapText="1" readingOrder="2"/>
    </xf>
    <xf numFmtId="3" fontId="38" fillId="2" borderId="0" xfId="2" applyNumberFormat="1" applyFont="1" applyFill="1" applyAlignment="1" applyProtection="1">
      <alignment horizontal="center" vertical="center"/>
      <protection locked="0"/>
    </xf>
    <xf numFmtId="173" fontId="65" fillId="2" borderId="0" xfId="2" applyNumberFormat="1" applyFont="1" applyFill="1" applyAlignment="1">
      <alignment horizontal="center" vertical="center"/>
    </xf>
    <xf numFmtId="173" fontId="70" fillId="2" borderId="0" xfId="2" applyNumberFormat="1" applyFont="1" applyFill="1" applyAlignment="1">
      <alignment horizontal="center" vertical="center"/>
    </xf>
    <xf numFmtId="49" fontId="70" fillId="2" borderId="0" xfId="2" applyNumberFormat="1" applyFont="1" applyFill="1" applyAlignment="1">
      <alignment vertical="center"/>
    </xf>
    <xf numFmtId="49" fontId="65" fillId="2" borderId="0" xfId="2" applyNumberFormat="1" applyFont="1" applyFill="1" applyAlignment="1">
      <alignment vertical="center"/>
    </xf>
    <xf numFmtId="3" fontId="70" fillId="2" borderId="0" xfId="2" applyNumberFormat="1" applyFont="1" applyFill="1" applyAlignment="1">
      <alignment horizontal="right" vertical="center"/>
    </xf>
    <xf numFmtId="3" fontId="65" fillId="2" borderId="0" xfId="2" applyNumberFormat="1" applyFont="1" applyFill="1" applyAlignment="1">
      <alignment horizontal="center" vertical="center"/>
    </xf>
    <xf numFmtId="49" fontId="70" fillId="2" borderId="0" xfId="0" applyNumberFormat="1" applyFont="1" applyFill="1" applyAlignment="1">
      <alignment horizontal="center" vertical="center" wrapText="1" readingOrder="2"/>
    </xf>
    <xf numFmtId="165" fontId="70" fillId="2" borderId="0" xfId="0" applyNumberFormat="1" applyFont="1" applyFill="1" applyAlignment="1">
      <alignment horizontal="center" vertical="center" wrapText="1" readingOrder="2"/>
    </xf>
    <xf numFmtId="165" fontId="65" fillId="2" borderId="0" xfId="0" applyNumberFormat="1" applyFont="1" applyFill="1" applyAlignment="1">
      <alignment horizontal="right" vertical="center" wrapText="1" readingOrder="2"/>
    </xf>
    <xf numFmtId="165" fontId="65" fillId="2" borderId="0" xfId="0" applyNumberFormat="1" applyFont="1" applyFill="1" applyAlignment="1">
      <alignment horizontal="center" vertical="center" wrapText="1" readingOrder="2"/>
    </xf>
    <xf numFmtId="165" fontId="65" fillId="2" borderId="4" xfId="0" applyNumberFormat="1" applyFont="1" applyFill="1" applyBorder="1" applyAlignment="1">
      <alignment horizontal="center" vertical="center" readingOrder="2"/>
    </xf>
    <xf numFmtId="0" fontId="28" fillId="2" borderId="0" xfId="2" applyFont="1" applyFill="1" applyAlignment="1" applyProtection="1">
      <alignment horizontal="left" vertical="center" readingOrder="2"/>
      <protection locked="0"/>
    </xf>
    <xf numFmtId="1" fontId="28" fillId="2" borderId="0" xfId="2" applyNumberFormat="1" applyFont="1" applyFill="1" applyAlignment="1" applyProtection="1">
      <alignment vertical="center" readingOrder="2"/>
      <protection locked="0"/>
    </xf>
    <xf numFmtId="0" fontId="28" fillId="2" borderId="0" xfId="2" applyFont="1" applyFill="1" applyAlignment="1">
      <alignment vertical="center"/>
    </xf>
    <xf numFmtId="0" fontId="28" fillId="2" borderId="1" xfId="2" applyFont="1" applyFill="1" applyBorder="1" applyAlignment="1" applyProtection="1">
      <alignment horizontal="center" vertical="center"/>
      <protection locked="0"/>
    </xf>
    <xf numFmtId="0" fontId="28" fillId="2" borderId="0" xfId="2" applyFont="1" applyFill="1" applyAlignment="1" applyProtection="1">
      <alignment vertical="center"/>
      <protection locked="0"/>
    </xf>
    <xf numFmtId="1" fontId="28" fillId="2" borderId="1" xfId="2" applyNumberFormat="1" applyFont="1" applyFill="1" applyBorder="1" applyAlignment="1" applyProtection="1">
      <alignment horizontal="center" vertical="center"/>
      <protection locked="0"/>
    </xf>
    <xf numFmtId="0" fontId="73" fillId="2" borderId="0" xfId="2" applyFont="1" applyFill="1" applyAlignment="1">
      <alignment horizontal="right" vertical="center" readingOrder="2"/>
    </xf>
    <xf numFmtId="0" fontId="52" fillId="2" borderId="0" xfId="2" applyFont="1" applyFill="1" applyAlignment="1">
      <alignment horizontal="right" vertical="center" readingOrder="2"/>
    </xf>
    <xf numFmtId="0" fontId="52" fillId="2" borderId="0" xfId="2" applyFont="1" applyFill="1" applyAlignment="1" applyProtection="1">
      <alignment horizontal="right" vertical="center" readingOrder="2"/>
      <protection locked="0"/>
    </xf>
    <xf numFmtId="0" fontId="73" fillId="2" borderId="0" xfId="2" applyFont="1" applyFill="1" applyAlignment="1">
      <alignment vertical="center"/>
    </xf>
    <xf numFmtId="0" fontId="73" fillId="2" borderId="0" xfId="2" applyFont="1" applyFill="1" applyAlignment="1">
      <alignment vertical="center" readingOrder="2"/>
    </xf>
    <xf numFmtId="0" fontId="28" fillId="2" borderId="0" xfId="2" applyFont="1" applyFill="1" applyAlignment="1">
      <alignment vertical="center" readingOrder="2"/>
    </xf>
    <xf numFmtId="173" fontId="28" fillId="2" borderId="2" xfId="2" applyNumberFormat="1" applyFont="1" applyFill="1" applyBorder="1" applyAlignment="1">
      <alignment horizontal="center" vertical="center" readingOrder="1"/>
    </xf>
    <xf numFmtId="173" fontId="28" fillId="2" borderId="0" xfId="2" applyNumberFormat="1" applyFont="1" applyFill="1" applyAlignment="1">
      <alignment horizontal="center" vertical="center" readingOrder="2"/>
    </xf>
    <xf numFmtId="0" fontId="52" fillId="2" borderId="0" xfId="2" applyFont="1" applyFill="1" applyAlignment="1" applyProtection="1">
      <alignment vertical="center"/>
      <protection locked="0"/>
    </xf>
    <xf numFmtId="173" fontId="52" fillId="2" borderId="0" xfId="2" applyNumberFormat="1" applyFont="1" applyFill="1" applyAlignment="1">
      <alignment horizontal="center" vertical="center" readingOrder="1"/>
    </xf>
    <xf numFmtId="0" fontId="73" fillId="2" borderId="0" xfId="2" applyFont="1" applyFill="1" applyAlignment="1" applyProtection="1">
      <alignment vertical="center" readingOrder="2"/>
      <protection locked="0"/>
    </xf>
    <xf numFmtId="173" fontId="28" fillId="2" borderId="3" xfId="2" applyNumberFormat="1" applyFont="1" applyFill="1" applyBorder="1" applyAlignment="1">
      <alignment horizontal="center" vertical="center" readingOrder="2"/>
    </xf>
    <xf numFmtId="3" fontId="52" fillId="2" borderId="0" xfId="2" applyNumberFormat="1" applyFont="1" applyFill="1" applyAlignment="1" applyProtection="1">
      <alignment horizontal="right" vertical="center" readingOrder="1"/>
      <protection locked="0"/>
    </xf>
    <xf numFmtId="3" fontId="28" fillId="2" borderId="0" xfId="2" applyNumberFormat="1" applyFont="1" applyFill="1" applyAlignment="1" applyProtection="1">
      <alignment horizontal="right" vertical="center"/>
      <protection locked="0"/>
    </xf>
    <xf numFmtId="3" fontId="73" fillId="2" borderId="0" xfId="2" applyNumberFormat="1" applyFont="1" applyFill="1" applyAlignment="1" applyProtection="1">
      <alignment horizontal="right" vertical="center"/>
      <protection locked="0"/>
    </xf>
    <xf numFmtId="3" fontId="52" fillId="2" borderId="0" xfId="2" applyNumberFormat="1" applyFont="1" applyFill="1" applyAlignment="1" applyProtection="1">
      <alignment horizontal="right" vertical="center"/>
      <protection locked="0"/>
    </xf>
    <xf numFmtId="49" fontId="52" fillId="2" borderId="0" xfId="2" applyNumberFormat="1" applyFont="1" applyFill="1" applyAlignment="1" applyProtection="1">
      <alignment horizontal="center" vertical="center"/>
      <protection locked="0"/>
    </xf>
    <xf numFmtId="3" fontId="73" fillId="2" borderId="0" xfId="2" applyNumberFormat="1" applyFont="1" applyFill="1" applyAlignment="1" applyProtection="1">
      <alignment vertical="center"/>
      <protection locked="0"/>
    </xf>
    <xf numFmtId="173" fontId="28" fillId="2" borderId="3" xfId="2" applyNumberFormat="1" applyFont="1" applyFill="1" applyBorder="1" applyAlignment="1" applyProtection="1">
      <alignment horizontal="center" vertical="center"/>
      <protection locked="0"/>
    </xf>
    <xf numFmtId="3" fontId="28" fillId="2" borderId="1" xfId="2" applyNumberFormat="1" applyFont="1" applyFill="1" applyBorder="1" applyAlignment="1" applyProtection="1">
      <alignment horizontal="center" vertical="center"/>
      <protection locked="0"/>
    </xf>
    <xf numFmtId="173" fontId="28" fillId="2" borderId="3" xfId="2" applyNumberFormat="1" applyFont="1" applyFill="1" applyBorder="1" applyAlignment="1">
      <alignment horizontal="center" vertical="center"/>
    </xf>
    <xf numFmtId="0" fontId="52" fillId="2" borderId="0" xfId="2" applyFont="1" applyFill="1" applyAlignment="1">
      <alignment horizontal="center" vertical="center"/>
    </xf>
    <xf numFmtId="3" fontId="18" fillId="2" borderId="1" xfId="2" applyNumberFormat="1" applyFont="1" applyFill="1" applyBorder="1" applyAlignment="1" applyProtection="1">
      <alignment horizontal="center" vertical="center"/>
      <protection locked="0"/>
    </xf>
    <xf numFmtId="49" fontId="43" fillId="2" borderId="0" xfId="2" applyNumberFormat="1" applyFont="1" applyFill="1" applyAlignment="1" applyProtection="1">
      <alignment horizontal="center" vertical="center"/>
      <protection locked="0"/>
    </xf>
    <xf numFmtId="3" fontId="43" fillId="2" borderId="0" xfId="2" applyNumberFormat="1" applyFont="1" applyFill="1" applyAlignment="1" applyProtection="1">
      <alignment horizontal="left" vertical="center"/>
      <protection locked="0"/>
    </xf>
    <xf numFmtId="0" fontId="19" fillId="2" borderId="0" xfId="2" applyFont="1" applyFill="1" applyAlignment="1" applyProtection="1">
      <alignment vertical="center" readingOrder="2"/>
      <protection locked="0"/>
    </xf>
    <xf numFmtId="0" fontId="19" fillId="2" borderId="0" xfId="2" applyFont="1" applyFill="1" applyAlignment="1" applyProtection="1">
      <alignment horizontal="center" vertical="center" readingOrder="2"/>
      <protection locked="0"/>
    </xf>
    <xf numFmtId="0" fontId="27" fillId="2" borderId="0" xfId="2" applyFont="1" applyFill="1" applyAlignment="1" applyProtection="1">
      <alignment horizontal="right" vertical="center" readingOrder="2"/>
      <protection locked="0"/>
    </xf>
    <xf numFmtId="0" fontId="19" fillId="2" borderId="0" xfId="2" applyFont="1" applyFill="1" applyAlignment="1" applyProtection="1">
      <alignment horizontal="left" vertical="center" readingOrder="2"/>
      <protection locked="0"/>
    </xf>
    <xf numFmtId="0" fontId="27" fillId="2" borderId="0" xfId="2" applyFont="1" applyFill="1" applyAlignment="1" applyProtection="1">
      <alignment vertical="center" wrapText="1" readingOrder="2"/>
      <protection locked="0"/>
    </xf>
    <xf numFmtId="0" fontId="51" fillId="2" borderId="0" xfId="2" applyFont="1" applyFill="1" applyAlignment="1" applyProtection="1">
      <alignment horizontal="left" vertical="center" readingOrder="2"/>
      <protection locked="0"/>
    </xf>
    <xf numFmtId="0" fontId="51" fillId="2" borderId="0" xfId="2" applyFont="1" applyFill="1" applyAlignment="1" applyProtection="1">
      <alignment horizontal="center" vertical="center" readingOrder="2"/>
      <protection locked="0"/>
    </xf>
    <xf numFmtId="0" fontId="51" fillId="2" borderId="0" xfId="2" applyFont="1" applyFill="1" applyAlignment="1">
      <alignment horizontal="left" vertical="center" readingOrder="2"/>
    </xf>
    <xf numFmtId="173" fontId="28" fillId="2" borderId="0" xfId="2" applyNumberFormat="1" applyFont="1" applyFill="1" applyAlignment="1">
      <alignment horizontal="center" vertical="center" readingOrder="1"/>
    </xf>
    <xf numFmtId="3" fontId="19" fillId="2" borderId="0" xfId="2" applyNumberFormat="1" applyFont="1" applyFill="1" applyAlignment="1" applyProtection="1">
      <alignment horizontal="center" vertical="center" readingOrder="1"/>
      <protection locked="0"/>
    </xf>
    <xf numFmtId="49" fontId="27" fillId="2" borderId="0" xfId="0" applyNumberFormat="1" applyFont="1" applyFill="1" applyAlignment="1">
      <alignment vertical="center" readingOrder="2"/>
    </xf>
    <xf numFmtId="165" fontId="19" fillId="2" borderId="0" xfId="0" applyNumberFormat="1" applyFont="1" applyFill="1" applyAlignment="1">
      <alignment horizontal="right" vertical="center" wrapText="1" readingOrder="2"/>
    </xf>
    <xf numFmtId="165" fontId="27" fillId="2" borderId="0" xfId="0" applyNumberFormat="1" applyFont="1" applyFill="1" applyAlignment="1">
      <alignment vertical="center" readingOrder="2"/>
    </xf>
    <xf numFmtId="165" fontId="27" fillId="2" borderId="0" xfId="1" applyNumberFormat="1" applyFont="1" applyFill="1" applyAlignment="1">
      <alignment vertical="center" readingOrder="2"/>
    </xf>
    <xf numFmtId="165" fontId="60" fillId="2" borderId="0" xfId="0" applyNumberFormat="1" applyFont="1" applyFill="1" applyAlignment="1">
      <alignment horizontal="right" vertical="center" wrapText="1" readingOrder="2"/>
    </xf>
    <xf numFmtId="165" fontId="60" fillId="2" borderId="0" xfId="0" applyNumberFormat="1" applyFont="1" applyFill="1" applyAlignment="1">
      <alignment vertical="center" readingOrder="2"/>
    </xf>
    <xf numFmtId="173" fontId="52" fillId="2" borderId="1" xfId="0" applyNumberFormat="1" applyFont="1" applyFill="1" applyBorder="1" applyAlignment="1">
      <alignment horizontal="center" vertical="center" readingOrder="2"/>
    </xf>
    <xf numFmtId="173" fontId="28" fillId="2" borderId="5" xfId="0" applyNumberFormat="1" applyFont="1" applyFill="1" applyBorder="1" applyAlignment="1">
      <alignment horizontal="center" vertical="center" readingOrder="2"/>
    </xf>
    <xf numFmtId="49" fontId="28" fillId="2" borderId="0" xfId="0" applyNumberFormat="1" applyFont="1" applyFill="1" applyAlignment="1" applyProtection="1">
      <alignment horizontal="left" vertical="center"/>
      <protection locked="0"/>
    </xf>
    <xf numFmtId="0" fontId="52" fillId="2" borderId="0" xfId="0" applyFont="1" applyFill="1" applyAlignment="1" applyProtection="1">
      <alignment horizontal="center" vertical="center" readingOrder="2"/>
      <protection locked="0"/>
    </xf>
    <xf numFmtId="0" fontId="52" fillId="2" borderId="0" xfId="0" applyFont="1" applyFill="1" applyAlignment="1" applyProtection="1">
      <alignment horizontal="left" vertical="center" readingOrder="2"/>
      <protection locked="0"/>
    </xf>
    <xf numFmtId="0" fontId="28" fillId="2" borderId="0" xfId="0" applyFont="1" applyFill="1" applyAlignment="1" applyProtection="1">
      <alignment horizontal="center" vertical="center" readingOrder="2"/>
      <protection locked="0"/>
    </xf>
    <xf numFmtId="173" fontId="52" fillId="2" borderId="0" xfId="0" applyNumberFormat="1" applyFont="1" applyFill="1" applyAlignment="1" applyProtection="1">
      <alignment horizontal="center" vertical="center" readingOrder="1"/>
      <protection locked="0"/>
    </xf>
    <xf numFmtId="173" fontId="28" fillId="2" borderId="3" xfId="0" applyNumberFormat="1" applyFont="1" applyFill="1" applyBorder="1" applyAlignment="1">
      <alignment horizontal="center" vertical="center" readingOrder="1"/>
    </xf>
    <xf numFmtId="173" fontId="28" fillId="2" borderId="0" xfId="0" applyNumberFormat="1" applyFont="1" applyFill="1" applyAlignment="1">
      <alignment horizontal="center" vertical="center" readingOrder="1"/>
    </xf>
    <xf numFmtId="49" fontId="28" fillId="2" borderId="0" xfId="0" applyNumberFormat="1" applyFont="1" applyFill="1" applyAlignment="1" applyProtection="1">
      <alignment horizontal="left" vertical="top"/>
      <protection locked="0"/>
    </xf>
    <xf numFmtId="3" fontId="52" fillId="2" borderId="0" xfId="0" applyNumberFormat="1" applyFont="1" applyFill="1" applyAlignment="1" applyProtection="1">
      <alignment horizontal="center" vertical="center" readingOrder="1"/>
      <protection locked="0"/>
    </xf>
    <xf numFmtId="0" fontId="52" fillId="2" borderId="0" xfId="2" applyFont="1" applyFill="1" applyAlignment="1" applyProtection="1">
      <alignment horizontal="left" vertical="center" readingOrder="2"/>
      <protection locked="0"/>
    </xf>
    <xf numFmtId="165" fontId="28" fillId="2" borderId="0" xfId="0" applyNumberFormat="1" applyFont="1" applyFill="1" applyAlignment="1">
      <alignment horizontal="right" vertical="center" wrapText="1" readingOrder="2"/>
    </xf>
    <xf numFmtId="0" fontId="52" fillId="2" borderId="0" xfId="2" applyFont="1" applyFill="1" applyAlignment="1">
      <alignment horizontal="left" vertical="center" readingOrder="2"/>
    </xf>
    <xf numFmtId="0" fontId="28" fillId="2" borderId="0" xfId="2" applyFont="1" applyFill="1" applyAlignment="1">
      <alignment horizontal="center" vertical="center" readingOrder="2"/>
    </xf>
    <xf numFmtId="0" fontId="19" fillId="2" borderId="0" xfId="2" applyFont="1" applyFill="1" applyAlignment="1">
      <alignment horizontal="center" vertical="center" readingOrder="2"/>
    </xf>
    <xf numFmtId="0" fontId="19" fillId="2" borderId="0" xfId="2" applyFont="1" applyFill="1" applyAlignment="1">
      <alignment vertical="center" readingOrder="2"/>
    </xf>
    <xf numFmtId="0" fontId="28" fillId="2" borderId="0" xfId="2" applyFont="1" applyFill="1" applyAlignment="1">
      <alignment horizontal="right" vertical="center" readingOrder="2"/>
    </xf>
    <xf numFmtId="0" fontId="27" fillId="2" borderId="0" xfId="2" applyFont="1" applyFill="1" applyAlignment="1">
      <alignment horizontal="right" vertical="center" readingOrder="2"/>
    </xf>
    <xf numFmtId="165" fontId="60" fillId="2" borderId="0" xfId="0" applyNumberFormat="1" applyFont="1" applyFill="1" applyAlignment="1">
      <alignment horizontal="right" vertical="center" readingOrder="2"/>
    </xf>
    <xf numFmtId="0" fontId="52" fillId="2" borderId="0" xfId="2" applyFont="1" applyFill="1" applyAlignment="1" applyProtection="1">
      <alignment horizontal="left" vertical="center" wrapText="1" readingOrder="2"/>
      <protection locked="0"/>
    </xf>
    <xf numFmtId="0" fontId="52" fillId="2" borderId="0" xfId="2" applyFont="1" applyFill="1" applyAlignment="1" applyProtection="1">
      <alignment horizontal="center" vertical="center" wrapText="1" readingOrder="2"/>
      <protection locked="0"/>
    </xf>
    <xf numFmtId="0" fontId="19" fillId="2" borderId="0" xfId="2" applyFont="1" applyFill="1" applyAlignment="1" applyProtection="1">
      <alignment horizontal="left" vertical="center" wrapText="1" readingOrder="2"/>
      <protection locked="0"/>
    </xf>
    <xf numFmtId="0" fontId="19" fillId="2" borderId="0" xfId="2" applyFont="1" applyFill="1" applyAlignment="1" applyProtection="1">
      <alignment horizontal="center" vertical="center" wrapText="1" readingOrder="2"/>
      <protection locked="0"/>
    </xf>
    <xf numFmtId="0" fontId="19" fillId="2" borderId="0" xfId="2" applyFont="1" applyFill="1" applyAlignment="1" applyProtection="1">
      <alignment horizontal="left" vertical="center"/>
      <protection locked="0"/>
    </xf>
    <xf numFmtId="0" fontId="27" fillId="2" borderId="0" xfId="2" applyFont="1" applyFill="1" applyAlignment="1" applyProtection="1">
      <alignment horizontal="center" vertical="center" readingOrder="1"/>
      <protection locked="0"/>
    </xf>
    <xf numFmtId="0" fontId="19" fillId="2" borderId="0" xfId="2" applyFont="1" applyFill="1" applyAlignment="1" applyProtection="1">
      <alignment horizontal="center" vertical="center" readingOrder="1"/>
      <protection locked="0"/>
    </xf>
    <xf numFmtId="0" fontId="19" fillId="2" borderId="0" xfId="2" applyFont="1" applyFill="1" applyAlignment="1" applyProtection="1">
      <alignment horizontal="center" vertical="center"/>
      <protection locked="0"/>
    </xf>
    <xf numFmtId="165" fontId="52" fillId="2" borderId="0" xfId="0" applyNumberFormat="1" applyFont="1" applyFill="1" applyAlignment="1">
      <alignment horizontal="right"/>
    </xf>
    <xf numFmtId="165" fontId="21" fillId="2" borderId="0" xfId="0" applyNumberFormat="1" applyFont="1" applyFill="1" applyAlignment="1">
      <alignment horizontal="right" vertical="center" readingOrder="2"/>
    </xf>
    <xf numFmtId="170" fontId="52" fillId="2" borderId="0" xfId="2" applyNumberFormat="1" applyFont="1" applyFill="1" applyAlignment="1" applyProtection="1">
      <alignment horizontal="center" vertical="center" wrapText="1" readingOrder="2"/>
      <protection locked="0"/>
    </xf>
    <xf numFmtId="169" fontId="65" fillId="2" borderId="0" xfId="0" applyNumberFormat="1" applyFont="1" applyFill="1" applyAlignment="1">
      <alignment vertical="center" readingOrder="2"/>
    </xf>
    <xf numFmtId="169" fontId="99" fillId="2" borderId="0" xfId="0" applyNumberFormat="1" applyFont="1" applyFill="1" applyAlignment="1">
      <alignment vertical="center" readingOrder="2"/>
    </xf>
    <xf numFmtId="169" fontId="99" fillId="2" borderId="0" xfId="1" applyNumberFormat="1" applyFont="1" applyFill="1" applyAlignment="1">
      <alignment vertical="center" readingOrder="2"/>
    </xf>
    <xf numFmtId="169" fontId="70" fillId="2" borderId="0" xfId="0" applyNumberFormat="1" applyFont="1" applyFill="1" applyAlignment="1">
      <alignment horizontal="center" vertical="center" readingOrder="2"/>
    </xf>
    <xf numFmtId="49" fontId="70" fillId="2" borderId="0" xfId="0" applyNumberFormat="1" applyFont="1" applyFill="1" applyAlignment="1" applyProtection="1">
      <alignment horizontal="left" vertical="center" readingOrder="2"/>
      <protection locked="0"/>
    </xf>
    <xf numFmtId="0" fontId="70" fillId="2" borderId="0" xfId="0" applyFont="1" applyFill="1" applyAlignment="1" applyProtection="1">
      <alignment horizontal="right" vertical="center" readingOrder="2"/>
      <protection locked="0"/>
    </xf>
    <xf numFmtId="0" fontId="70" fillId="2" borderId="0" xfId="0" applyFont="1" applyFill="1" applyAlignment="1" applyProtection="1">
      <alignment vertical="center" readingOrder="2"/>
      <protection locked="0"/>
    </xf>
    <xf numFmtId="0" fontId="70" fillId="2" borderId="0" xfId="0" applyFont="1" applyFill="1" applyAlignment="1" applyProtection="1">
      <alignment horizontal="center" vertical="center" wrapText="1" readingOrder="2"/>
      <protection locked="0"/>
    </xf>
    <xf numFmtId="0" fontId="65" fillId="2" borderId="0" xfId="0" applyFont="1" applyFill="1" applyAlignment="1" applyProtection="1">
      <alignment vertical="center" readingOrder="2"/>
      <protection locked="0"/>
    </xf>
    <xf numFmtId="0" fontId="65" fillId="2" borderId="0" xfId="0" applyFont="1" applyFill="1" applyAlignment="1" applyProtection="1">
      <alignment horizontal="center" vertical="center" readingOrder="2"/>
      <protection locked="0"/>
    </xf>
    <xf numFmtId="0" fontId="38" fillId="2" borderId="0" xfId="0" applyFont="1" applyFill="1" applyAlignment="1" applyProtection="1">
      <alignment horizontal="center" vertical="center" wrapText="1"/>
      <protection locked="0"/>
    </xf>
    <xf numFmtId="0" fontId="38" fillId="2" borderId="0" xfId="0" applyFont="1" applyFill="1" applyAlignment="1" applyProtection="1">
      <alignment horizontal="right" vertical="center" readingOrder="2"/>
      <protection locked="0"/>
    </xf>
    <xf numFmtId="0" fontId="38" fillId="2" borderId="0" xfId="0" applyFont="1" applyFill="1" applyAlignment="1" applyProtection="1">
      <alignment horizontal="center" vertical="center" wrapText="1" readingOrder="2"/>
      <protection locked="0"/>
    </xf>
    <xf numFmtId="0" fontId="38" fillId="2" borderId="0" xfId="0" applyFont="1" applyFill="1" applyAlignment="1" applyProtection="1">
      <alignment vertical="center" wrapText="1" readingOrder="2"/>
      <protection locked="0"/>
    </xf>
    <xf numFmtId="0" fontId="37" fillId="2" borderId="0" xfId="0" applyFont="1" applyFill="1" applyAlignment="1" applyProtection="1">
      <alignment vertical="center" readingOrder="2"/>
      <protection locked="0"/>
    </xf>
    <xf numFmtId="0" fontId="65" fillId="2"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38" fillId="2" borderId="4" xfId="0" applyFont="1" applyFill="1" applyBorder="1" applyAlignment="1" applyProtection="1">
      <alignment horizontal="center" vertical="center" wrapText="1"/>
      <protection locked="0"/>
    </xf>
    <xf numFmtId="0" fontId="38" fillId="2" borderId="2" xfId="0" applyFont="1" applyFill="1" applyBorder="1" applyAlignment="1" applyProtection="1">
      <alignment horizontal="center" vertical="center" wrapText="1"/>
      <protection locked="0"/>
    </xf>
    <xf numFmtId="0" fontId="65" fillId="2" borderId="0" xfId="0" applyFont="1" applyFill="1" applyAlignment="1" applyProtection="1">
      <alignment vertical="center"/>
      <protection locked="0"/>
    </xf>
    <xf numFmtId="0" fontId="65" fillId="2" borderId="0" xfId="0" applyFont="1" applyFill="1" applyAlignment="1" applyProtection="1">
      <alignment horizontal="right" vertical="center"/>
      <protection locked="0"/>
    </xf>
    <xf numFmtId="0" fontId="70" fillId="2" borderId="0" xfId="0" applyFont="1" applyFill="1" applyAlignment="1" applyProtection="1">
      <alignment horizontal="center" vertical="center"/>
      <protection locked="0"/>
    </xf>
    <xf numFmtId="0" fontId="65" fillId="2" borderId="0" xfId="0" applyFont="1" applyFill="1" applyAlignment="1" applyProtection="1">
      <alignment horizontal="center" vertical="center"/>
      <protection locked="0"/>
    </xf>
    <xf numFmtId="0" fontId="70" fillId="2" borderId="0" xfId="0" applyFont="1" applyFill="1" applyAlignment="1" applyProtection="1">
      <alignment vertical="center"/>
      <protection locked="0"/>
    </xf>
    <xf numFmtId="173" fontId="65" fillId="2" borderId="0" xfId="0" applyNumberFormat="1" applyFont="1" applyFill="1" applyAlignment="1" applyProtection="1">
      <alignment horizontal="center" vertical="center"/>
      <protection locked="0"/>
    </xf>
    <xf numFmtId="0" fontId="37" fillId="2" borderId="0" xfId="0" applyFont="1" applyFill="1" applyAlignment="1" applyProtection="1">
      <alignment horizontal="right" vertical="center"/>
      <protection locked="0"/>
    </xf>
    <xf numFmtId="0" fontId="37" fillId="2" borderId="0" xfId="0" applyFont="1" applyFill="1" applyAlignment="1" applyProtection="1">
      <alignment horizontal="right" vertical="center" wrapText="1"/>
      <protection locked="0"/>
    </xf>
    <xf numFmtId="0" fontId="70" fillId="2" borderId="0" xfId="0" applyFont="1" applyFill="1" applyAlignment="1" applyProtection="1">
      <alignment horizontal="right" vertical="center"/>
      <protection locked="0"/>
    </xf>
    <xf numFmtId="173" fontId="70" fillId="2" borderId="3" xfId="0" applyNumberFormat="1" applyFont="1" applyFill="1" applyBorder="1" applyAlignment="1">
      <alignment horizontal="center" vertical="center"/>
    </xf>
    <xf numFmtId="173" fontId="70" fillId="2" borderId="0" xfId="0" applyNumberFormat="1" applyFont="1" applyFill="1" applyAlignment="1" applyProtection="1">
      <alignment vertical="center"/>
      <protection locked="0"/>
    </xf>
    <xf numFmtId="173" fontId="70" fillId="2" borderId="0" xfId="0" applyNumberFormat="1" applyFont="1" applyFill="1" applyAlignment="1">
      <alignment horizontal="center" vertical="center"/>
    </xf>
    <xf numFmtId="49" fontId="69" fillId="2" borderId="0" xfId="0" applyNumberFormat="1" applyFont="1" applyFill="1" applyAlignment="1" applyProtection="1">
      <alignment vertical="center"/>
      <protection locked="0"/>
    </xf>
    <xf numFmtId="0" fontId="70" fillId="2" borderId="0" xfId="0" applyFont="1" applyFill="1" applyAlignment="1" applyProtection="1">
      <alignment horizontal="right" vertical="center" wrapText="1" readingOrder="2"/>
      <protection locked="0"/>
    </xf>
    <xf numFmtId="3" fontId="65" fillId="2" borderId="0" xfId="0" applyNumberFormat="1" applyFont="1" applyFill="1" applyAlignment="1" applyProtection="1">
      <alignment vertical="center"/>
      <protection locked="0"/>
    </xf>
    <xf numFmtId="0" fontId="70" fillId="2" borderId="0" xfId="0" applyFont="1" applyFill="1" applyAlignment="1">
      <alignment horizontal="center" vertical="center" wrapText="1" readingOrder="2"/>
    </xf>
    <xf numFmtId="173" fontId="65" fillId="2" borderId="0" xfId="0" applyNumberFormat="1" applyFont="1" applyFill="1" applyAlignment="1">
      <alignment horizontal="center" vertical="center" readingOrder="2"/>
    </xf>
    <xf numFmtId="165" fontId="70" fillId="2" borderId="0" xfId="0" applyNumberFormat="1" applyFont="1" applyFill="1" applyAlignment="1">
      <alignment vertical="center" readingOrder="2"/>
    </xf>
    <xf numFmtId="165" fontId="37" fillId="2" borderId="0" xfId="0" applyNumberFormat="1" applyFont="1" applyFill="1" applyAlignment="1">
      <alignment horizontal="center" vertical="center" readingOrder="2"/>
    </xf>
    <xf numFmtId="3" fontId="70" fillId="2" borderId="0" xfId="0" applyNumberFormat="1" applyFont="1" applyFill="1" applyAlignment="1" applyProtection="1">
      <alignment horizontal="right" vertical="center" readingOrder="1"/>
      <protection locked="0"/>
    </xf>
    <xf numFmtId="173" fontId="70" fillId="2" borderId="3" xfId="0" applyNumberFormat="1" applyFont="1" applyFill="1" applyBorder="1" applyAlignment="1" applyProtection="1">
      <alignment horizontal="center" vertical="center" readingOrder="1"/>
      <protection locked="0"/>
    </xf>
    <xf numFmtId="173" fontId="70" fillId="2" borderId="0" xfId="0" applyNumberFormat="1" applyFont="1" applyFill="1" applyAlignment="1" applyProtection="1">
      <alignment horizontal="center" vertical="center" wrapText="1" readingOrder="2"/>
      <protection locked="0"/>
    </xf>
    <xf numFmtId="49" fontId="70" fillId="2" borderId="0" xfId="0" applyNumberFormat="1" applyFont="1" applyFill="1" applyAlignment="1" applyProtection="1">
      <alignment horizontal="center" vertical="center" wrapText="1" readingOrder="2"/>
      <protection locked="0"/>
    </xf>
    <xf numFmtId="49" fontId="69" fillId="2" borderId="0" xfId="0" applyNumberFormat="1" applyFont="1" applyFill="1" applyAlignment="1">
      <alignment vertical="center" readingOrder="2"/>
    </xf>
    <xf numFmtId="173" fontId="70" fillId="2" borderId="0" xfId="0" applyNumberFormat="1" applyFont="1" applyFill="1" applyAlignment="1" applyProtection="1">
      <alignment horizontal="center" vertical="center" readingOrder="1"/>
      <protection locked="0"/>
    </xf>
    <xf numFmtId="49" fontId="38" fillId="2" borderId="0" xfId="0" applyNumberFormat="1" applyFont="1" applyFill="1" applyAlignment="1">
      <alignment vertical="top" readingOrder="2"/>
    </xf>
    <xf numFmtId="49" fontId="38" fillId="2" borderId="0" xfId="0" applyNumberFormat="1" applyFont="1" applyFill="1" applyAlignment="1">
      <alignment horizontal="right" vertical="top" wrapText="1" readingOrder="2"/>
    </xf>
    <xf numFmtId="49" fontId="65" fillId="2" borderId="0" xfId="0" applyNumberFormat="1" applyFont="1" applyFill="1" applyAlignment="1">
      <alignment horizontal="right" vertical="center" readingOrder="2"/>
    </xf>
    <xf numFmtId="0" fontId="70" fillId="2" borderId="1" xfId="0" applyFont="1" applyFill="1" applyBorder="1" applyAlignment="1">
      <alignment vertical="center" wrapText="1" readingOrder="2"/>
    </xf>
    <xf numFmtId="165" fontId="10" fillId="2" borderId="0" xfId="0" applyNumberFormat="1" applyFont="1" applyFill="1" applyAlignment="1">
      <alignment vertical="center" readingOrder="2"/>
    </xf>
    <xf numFmtId="165" fontId="65" fillId="2" borderId="0" xfId="0" applyNumberFormat="1" applyFont="1" applyFill="1" applyAlignment="1">
      <alignment horizontal="right" vertical="center" readingOrder="2"/>
    </xf>
    <xf numFmtId="173" fontId="70" fillId="2" borderId="3" xfId="0" applyNumberFormat="1" applyFont="1" applyFill="1" applyBorder="1" applyAlignment="1">
      <alignment horizontal="center" vertical="center" readingOrder="2"/>
    </xf>
    <xf numFmtId="173" fontId="70" fillId="2" borderId="0" xfId="0" applyNumberFormat="1" applyFont="1" applyFill="1" applyAlignment="1">
      <alignment horizontal="center" vertical="center" readingOrder="2"/>
    </xf>
    <xf numFmtId="0" fontId="65" fillId="2" borderId="0" xfId="0" applyFont="1" applyFill="1" applyAlignment="1">
      <alignment vertical="center" readingOrder="2"/>
    </xf>
    <xf numFmtId="169" fontId="65" fillId="2" borderId="0" xfId="1" applyNumberFormat="1" applyFont="1" applyFill="1" applyAlignment="1">
      <alignment vertical="center" readingOrder="2"/>
    </xf>
    <xf numFmtId="170" fontId="34" fillId="2" borderId="0" xfId="2" applyNumberFormat="1" applyFont="1" applyFill="1" applyAlignment="1">
      <alignment horizontal="center" vertical="center"/>
    </xf>
    <xf numFmtId="170" fontId="100" fillId="2" borderId="0" xfId="2" applyNumberFormat="1" applyFont="1" applyFill="1" applyAlignment="1">
      <alignment vertical="center"/>
    </xf>
    <xf numFmtId="170" fontId="100" fillId="2" borderId="0" xfId="2" applyNumberFormat="1" applyFont="1" applyFill="1" applyAlignment="1">
      <alignment horizontal="center" vertical="center"/>
    </xf>
    <xf numFmtId="170" fontId="34" fillId="2" borderId="0" xfId="2" applyNumberFormat="1" applyFont="1" applyFill="1" applyAlignment="1">
      <alignment horizontal="center" vertical="center" readingOrder="1"/>
    </xf>
    <xf numFmtId="170" fontId="29" fillId="2" borderId="0" xfId="2" applyNumberFormat="1" applyFont="1" applyFill="1" applyAlignment="1">
      <alignment horizontal="left" vertical="center" readingOrder="1"/>
    </xf>
    <xf numFmtId="170" fontId="29" fillId="2" borderId="0" xfId="2" applyNumberFormat="1" applyFont="1" applyFill="1" applyAlignment="1">
      <alignment horizontal="center" vertical="center" readingOrder="1"/>
    </xf>
    <xf numFmtId="49" fontId="29" fillId="2" borderId="0" xfId="2" applyNumberFormat="1" applyFont="1" applyFill="1" applyAlignment="1">
      <alignment horizontal="center" vertical="center" readingOrder="1"/>
    </xf>
    <xf numFmtId="170" fontId="34" fillId="2" borderId="0" xfId="2" applyNumberFormat="1" applyFont="1" applyFill="1" applyAlignment="1" applyProtection="1">
      <alignment horizontal="left" vertical="center" readingOrder="2"/>
      <protection locked="0"/>
    </xf>
    <xf numFmtId="170" fontId="34" fillId="2" borderId="0" xfId="2" applyNumberFormat="1" applyFont="1" applyFill="1" applyAlignment="1" applyProtection="1">
      <alignment horizontal="right" vertical="center" readingOrder="2"/>
      <protection locked="0"/>
    </xf>
    <xf numFmtId="49" fontId="34" fillId="2" borderId="0" xfId="2" applyNumberFormat="1" applyFont="1" applyFill="1" applyAlignment="1" applyProtection="1">
      <alignment horizontal="right" vertical="center" readingOrder="2"/>
      <protection locked="0"/>
    </xf>
    <xf numFmtId="170" fontId="29" fillId="2" borderId="0" xfId="2" applyNumberFormat="1" applyFont="1" applyFill="1" applyAlignment="1" applyProtection="1">
      <alignment vertical="center"/>
      <protection locked="0"/>
    </xf>
    <xf numFmtId="49" fontId="34" fillId="2" borderId="0" xfId="2" applyNumberFormat="1" applyFont="1" applyFill="1" applyAlignment="1" applyProtection="1">
      <alignment horizontal="left" vertical="center" readingOrder="2"/>
      <protection locked="0"/>
    </xf>
    <xf numFmtId="170" fontId="29" fillId="2" borderId="0" xfId="2" applyNumberFormat="1" applyFont="1" applyFill="1" applyAlignment="1" applyProtection="1">
      <alignment vertical="center" readingOrder="2"/>
      <protection locked="0"/>
    </xf>
    <xf numFmtId="49" fontId="29" fillId="2" borderId="0" xfId="2" applyNumberFormat="1" applyFont="1" applyFill="1" applyAlignment="1" applyProtection="1">
      <alignment vertical="center" readingOrder="2"/>
      <protection locked="0"/>
    </xf>
    <xf numFmtId="170" fontId="29" fillId="2" borderId="0" xfId="2" applyNumberFormat="1" applyFont="1" applyFill="1" applyAlignment="1" applyProtection="1">
      <alignment horizontal="left" vertical="center"/>
      <protection locked="0"/>
    </xf>
    <xf numFmtId="170" fontId="29" fillId="2" borderId="0" xfId="2" applyNumberFormat="1" applyFont="1" applyFill="1" applyAlignment="1" applyProtection="1">
      <alignment horizontal="right" vertical="center" readingOrder="2"/>
      <protection locked="0"/>
    </xf>
    <xf numFmtId="49" fontId="29" fillId="2" borderId="0" xfId="2" applyNumberFormat="1" applyFont="1" applyFill="1" applyAlignment="1" applyProtection="1">
      <alignment horizontal="right" vertical="center" readingOrder="2"/>
      <protection locked="0"/>
    </xf>
    <xf numFmtId="170" fontId="34" fillId="2" borderId="0" xfId="2" applyNumberFormat="1" applyFont="1" applyFill="1" applyAlignment="1">
      <alignment horizontal="left" vertical="center" readingOrder="2"/>
    </xf>
    <xf numFmtId="170" fontId="34" fillId="2" borderId="0" xfId="2" applyNumberFormat="1" applyFont="1" applyFill="1" applyAlignment="1">
      <alignment vertical="center" readingOrder="2"/>
    </xf>
    <xf numFmtId="170" fontId="34" fillId="2" borderId="0" xfId="2" applyNumberFormat="1" applyFont="1" applyFill="1" applyAlignment="1">
      <alignment vertical="center" readingOrder="1"/>
    </xf>
    <xf numFmtId="0" fontId="34" fillId="2" borderId="1" xfId="2" applyFont="1" applyFill="1" applyBorder="1" applyAlignment="1">
      <alignment horizontal="center" vertical="center"/>
    </xf>
    <xf numFmtId="170" fontId="34" fillId="2" borderId="0" xfId="2" applyNumberFormat="1" applyFont="1" applyFill="1" applyAlignment="1">
      <alignment vertical="center"/>
    </xf>
    <xf numFmtId="170" fontId="34" fillId="2" borderId="1" xfId="2" applyNumberFormat="1" applyFont="1" applyFill="1" applyBorder="1" applyAlignment="1">
      <alignment horizontal="center" vertical="center"/>
    </xf>
    <xf numFmtId="170" fontId="34" fillId="2" borderId="0" xfId="2" applyNumberFormat="1" applyFont="1" applyFill="1" applyAlignment="1">
      <alignment horizontal="center" vertical="center" readingOrder="2"/>
    </xf>
    <xf numFmtId="49" fontId="34" fillId="2" borderId="1" xfId="2" applyNumberFormat="1" applyFont="1" applyFill="1" applyBorder="1" applyAlignment="1">
      <alignment horizontal="center" vertical="center"/>
    </xf>
    <xf numFmtId="170" fontId="38" fillId="2" borderId="0" xfId="2" applyNumberFormat="1" applyFont="1" applyFill="1" applyAlignment="1">
      <alignment vertical="center" readingOrder="2"/>
    </xf>
    <xf numFmtId="170" fontId="38" fillId="2" borderId="0" xfId="2" applyNumberFormat="1" applyFont="1" applyFill="1" applyAlignment="1">
      <alignment horizontal="center" vertical="center" readingOrder="2"/>
    </xf>
    <xf numFmtId="170" fontId="38" fillId="2" borderId="0" xfId="2" applyNumberFormat="1" applyFont="1" applyFill="1" applyAlignment="1">
      <alignment horizontal="center" vertical="center"/>
    </xf>
    <xf numFmtId="49" fontId="38" fillId="2" borderId="0" xfId="2" applyNumberFormat="1" applyFont="1" applyFill="1" applyAlignment="1">
      <alignment horizontal="center" vertical="center"/>
    </xf>
    <xf numFmtId="170" fontId="38" fillId="2" borderId="0" xfId="2" applyNumberFormat="1" applyFont="1" applyFill="1" applyAlignment="1">
      <alignment vertical="center"/>
    </xf>
    <xf numFmtId="170" fontId="29" fillId="2" borderId="0" xfId="2" applyNumberFormat="1" applyFont="1" applyFill="1" applyAlignment="1">
      <alignment horizontal="left" vertical="center"/>
    </xf>
    <xf numFmtId="170" fontId="37" fillId="2" borderId="0" xfId="2" applyNumberFormat="1" applyFont="1" applyFill="1" applyAlignment="1">
      <alignment horizontal="right" vertical="center" readingOrder="2"/>
    </xf>
    <xf numFmtId="170" fontId="37" fillId="2" borderId="0" xfId="2" applyNumberFormat="1" applyFont="1" applyFill="1" applyAlignment="1">
      <alignment vertical="center" readingOrder="2"/>
    </xf>
    <xf numFmtId="49" fontId="29" fillId="2" borderId="0" xfId="6" applyNumberFormat="1" applyFont="1" applyFill="1" applyAlignment="1" applyProtection="1">
      <alignment horizontal="center" vertical="center" readingOrder="2"/>
      <protection locked="0"/>
    </xf>
    <xf numFmtId="173" fontId="37" fillId="2" borderId="0" xfId="2" applyNumberFormat="1" applyFont="1" applyFill="1" applyAlignment="1">
      <alignment horizontal="center" vertical="center"/>
    </xf>
    <xf numFmtId="173" fontId="37" fillId="2" borderId="0" xfId="2" applyNumberFormat="1" applyFont="1" applyFill="1" applyAlignment="1">
      <alignment vertical="center" readingOrder="2"/>
    </xf>
    <xf numFmtId="173" fontId="37" fillId="2" borderId="0" xfId="2" applyNumberFormat="1" applyFont="1" applyFill="1" applyAlignment="1">
      <alignment vertical="center"/>
    </xf>
    <xf numFmtId="49" fontId="29" fillId="2" borderId="0" xfId="2" applyNumberFormat="1" applyFont="1" applyFill="1" applyAlignment="1" applyProtection="1">
      <alignment horizontal="center" vertical="center" readingOrder="2"/>
      <protection locked="0"/>
    </xf>
    <xf numFmtId="173" fontId="38" fillId="2" borderId="4" xfId="2" applyNumberFormat="1" applyFont="1" applyFill="1" applyBorder="1" applyAlignment="1">
      <alignment horizontal="center" vertical="center"/>
    </xf>
    <xf numFmtId="173" fontId="38" fillId="2" borderId="0" xfId="2" applyNumberFormat="1" applyFont="1" applyFill="1" applyAlignment="1">
      <alignment vertical="center" readingOrder="2"/>
    </xf>
    <xf numFmtId="173" fontId="38" fillId="2" borderId="0" xfId="2" applyNumberFormat="1" applyFont="1" applyFill="1" applyAlignment="1">
      <alignment horizontal="center" vertical="center"/>
    </xf>
    <xf numFmtId="173" fontId="38" fillId="2" borderId="0" xfId="2" applyNumberFormat="1" applyFont="1" applyFill="1" applyAlignment="1">
      <alignment vertical="center"/>
    </xf>
    <xf numFmtId="170" fontId="29" fillId="2" borderId="0" xfId="2" applyNumberFormat="1" applyFont="1" applyFill="1" applyAlignment="1">
      <alignment horizontal="left" vertical="center" readingOrder="2"/>
    </xf>
    <xf numFmtId="170" fontId="29" fillId="2" borderId="0" xfId="2" applyNumberFormat="1" applyFont="1" applyFill="1" applyAlignment="1">
      <alignment horizontal="center" vertical="center" readingOrder="2"/>
    </xf>
    <xf numFmtId="173" fontId="37" fillId="2" borderId="0" xfId="2" applyNumberFormat="1" applyFont="1" applyFill="1" applyAlignment="1" applyProtection="1">
      <alignment horizontal="center" vertical="center"/>
      <protection locked="0"/>
    </xf>
    <xf numFmtId="173" fontId="37" fillId="2" borderId="0" xfId="2" applyNumberFormat="1" applyFont="1" applyFill="1" applyAlignment="1" applyProtection="1">
      <alignment horizontal="center" vertical="center" readingOrder="2"/>
      <protection locked="0"/>
    </xf>
    <xf numFmtId="49" fontId="29" fillId="2" borderId="0" xfId="6" applyNumberFormat="1" applyFont="1" applyFill="1" applyAlignment="1">
      <alignment horizontal="center" vertical="center"/>
    </xf>
    <xf numFmtId="173" fontId="37" fillId="2" borderId="0" xfId="2" applyNumberFormat="1" applyFont="1" applyFill="1" applyAlignment="1">
      <alignment horizontal="center" vertical="center" readingOrder="2"/>
    </xf>
    <xf numFmtId="170" fontId="38" fillId="2" borderId="0" xfId="2" applyNumberFormat="1" applyFont="1" applyFill="1" applyAlignment="1">
      <alignment horizontal="right" vertical="center" readingOrder="2"/>
    </xf>
    <xf numFmtId="173" fontId="38" fillId="2" borderId="2" xfId="2" applyNumberFormat="1" applyFont="1" applyFill="1" applyBorder="1" applyAlignment="1">
      <alignment horizontal="center" vertical="center"/>
    </xf>
    <xf numFmtId="173" fontId="38" fillId="2" borderId="0" xfId="2" applyNumberFormat="1" applyFont="1" applyFill="1" applyAlignment="1">
      <alignment horizontal="center" vertical="center" readingOrder="2"/>
    </xf>
    <xf numFmtId="170" fontId="37" fillId="2" borderId="0" xfId="2" applyNumberFormat="1" applyFont="1" applyFill="1" applyAlignment="1">
      <alignment horizontal="center" vertical="center" readingOrder="2"/>
    </xf>
    <xf numFmtId="173" fontId="38" fillId="2" borderId="3" xfId="2" applyNumberFormat="1" applyFont="1" applyFill="1" applyBorder="1" applyAlignment="1">
      <alignment horizontal="center" vertical="center"/>
    </xf>
    <xf numFmtId="170" fontId="29" fillId="2" borderId="0" xfId="2" applyNumberFormat="1" applyFont="1" applyFill="1" applyAlignment="1">
      <alignment vertical="center" readingOrder="2"/>
    </xf>
    <xf numFmtId="173" fontId="34" fillId="2" borderId="0" xfId="2" applyNumberFormat="1" applyFont="1" applyFill="1" applyAlignment="1">
      <alignment horizontal="center" vertical="center"/>
    </xf>
    <xf numFmtId="173" fontId="34" fillId="2" borderId="0" xfId="2" applyNumberFormat="1" applyFont="1" applyFill="1" applyAlignment="1">
      <alignment vertical="center" readingOrder="2"/>
    </xf>
    <xf numFmtId="173" fontId="29" fillId="2" borderId="0" xfId="2" applyNumberFormat="1" applyFont="1" applyFill="1" applyAlignment="1">
      <alignment vertical="center"/>
    </xf>
    <xf numFmtId="173" fontId="29" fillId="2" borderId="0" xfId="2" applyNumberFormat="1" applyFont="1" applyFill="1" applyAlignment="1" applyProtection="1">
      <alignment horizontal="right" vertical="center" readingOrder="2"/>
      <protection locked="0"/>
    </xf>
    <xf numFmtId="173" fontId="29" fillId="2" borderId="0" xfId="2" applyNumberFormat="1" applyFont="1" applyFill="1" applyAlignment="1" applyProtection="1">
      <alignment horizontal="center" vertical="center"/>
      <protection locked="0"/>
    </xf>
    <xf numFmtId="170" fontId="29" fillId="2" borderId="0" xfId="2" applyNumberFormat="1" applyFont="1" applyFill="1" applyAlignment="1" applyProtection="1">
      <alignment horizontal="center" vertical="center"/>
      <protection locked="0"/>
    </xf>
    <xf numFmtId="170" fontId="34" fillId="2" borderId="0" xfId="2" applyNumberFormat="1" applyFont="1" applyFill="1" applyAlignment="1">
      <alignment horizontal="left" vertical="center"/>
    </xf>
    <xf numFmtId="170" fontId="34" fillId="2" borderId="0" xfId="2" applyNumberFormat="1" applyFont="1" applyFill="1" applyAlignment="1">
      <alignment horizontal="right" vertical="center" readingOrder="2"/>
    </xf>
    <xf numFmtId="49" fontId="34" fillId="2" borderId="0" xfId="2" applyNumberFormat="1" applyFont="1" applyFill="1" applyAlignment="1">
      <alignment vertical="center" readingOrder="1"/>
    </xf>
    <xf numFmtId="173" fontId="34" fillId="2" borderId="1" xfId="2" applyNumberFormat="1" applyFont="1" applyFill="1" applyBorder="1" applyAlignment="1">
      <alignment horizontal="center" vertical="center"/>
    </xf>
    <xf numFmtId="173" fontId="34" fillId="2" borderId="0" xfId="2" applyNumberFormat="1" applyFont="1" applyFill="1" applyAlignment="1">
      <alignment vertical="center"/>
    </xf>
    <xf numFmtId="173" fontId="37" fillId="2" borderId="0" xfId="2" applyNumberFormat="1" applyFont="1" applyFill="1" applyAlignment="1" applyProtection="1">
      <alignment vertical="center" readingOrder="2"/>
      <protection locked="0"/>
    </xf>
    <xf numFmtId="49" fontId="37" fillId="2" borderId="0" xfId="2" applyNumberFormat="1" applyFont="1" applyFill="1" applyAlignment="1">
      <alignment horizontal="right" vertical="center" readingOrder="2"/>
    </xf>
    <xf numFmtId="170" fontId="29" fillId="2" borderId="0" xfId="2" applyNumberFormat="1" applyFont="1" applyFill="1" applyAlignment="1">
      <alignment horizontal="right" vertical="center" readingOrder="2"/>
    </xf>
    <xf numFmtId="173" fontId="38" fillId="2" borderId="0" xfId="2" applyNumberFormat="1" applyFont="1" applyFill="1" applyAlignment="1">
      <alignment horizontal="right" vertical="center" readingOrder="2"/>
    </xf>
    <xf numFmtId="49" fontId="29" fillId="2" borderId="0" xfId="2" applyNumberFormat="1" applyFont="1" applyFill="1" applyAlignment="1">
      <alignment vertical="center" readingOrder="2"/>
    </xf>
    <xf numFmtId="49" fontId="29" fillId="2" borderId="0" xfId="2" applyNumberFormat="1" applyFont="1" applyFill="1" applyAlignment="1">
      <alignment vertical="center"/>
    </xf>
    <xf numFmtId="3" fontId="12" fillId="2" borderId="0" xfId="2" applyNumberFormat="1" applyFont="1" applyFill="1" applyAlignment="1" applyProtection="1">
      <alignment vertical="center"/>
      <protection locked="0"/>
    </xf>
    <xf numFmtId="49" fontId="38" fillId="2" borderId="0" xfId="2" applyNumberFormat="1" applyFont="1" applyFill="1" applyAlignment="1" applyProtection="1">
      <alignment horizontal="left" vertical="center" readingOrder="2"/>
      <protection locked="0"/>
    </xf>
    <xf numFmtId="0" fontId="38" fillId="2" borderId="0" xfId="2" applyFont="1" applyFill="1" applyAlignment="1" applyProtection="1">
      <alignment horizontal="right" vertical="center" readingOrder="2"/>
      <protection locked="0"/>
    </xf>
    <xf numFmtId="0" fontId="38" fillId="2" borderId="0" xfId="2" applyFont="1" applyFill="1" applyAlignment="1" applyProtection="1">
      <alignment vertical="center" readingOrder="2"/>
      <protection locked="0"/>
    </xf>
    <xf numFmtId="0" fontId="37" fillId="2" borderId="0" xfId="2" applyFont="1" applyFill="1" applyAlignment="1" applyProtection="1">
      <alignment vertical="center" readingOrder="2"/>
      <protection locked="0"/>
    </xf>
    <xf numFmtId="0" fontId="37" fillId="2" borderId="0" xfId="2" applyFont="1" applyFill="1" applyAlignment="1" applyProtection="1">
      <alignment vertical="center"/>
      <protection locked="0"/>
    </xf>
    <xf numFmtId="49" fontId="12" fillId="2" borderId="0" xfId="2" applyNumberFormat="1" applyFont="1" applyFill="1" applyAlignment="1" applyProtection="1">
      <alignment horizontal="left" vertical="center" readingOrder="2"/>
      <protection locked="0"/>
    </xf>
    <xf numFmtId="0" fontId="12" fillId="2" borderId="0" xfId="2" applyFont="1" applyFill="1" applyAlignment="1" applyProtection="1">
      <alignment horizontal="right" vertical="center" readingOrder="2"/>
      <protection locked="0"/>
    </xf>
    <xf numFmtId="0" fontId="12" fillId="2" borderId="0" xfId="2" applyFont="1" applyFill="1" applyAlignment="1" applyProtection="1">
      <alignment vertical="center" readingOrder="2"/>
      <protection locked="0"/>
    </xf>
    <xf numFmtId="0" fontId="10" fillId="2" borderId="0" xfId="2" applyFont="1" applyFill="1" applyAlignment="1" applyProtection="1">
      <alignment horizontal="center" vertical="center" readingOrder="2"/>
      <protection locked="0"/>
    </xf>
    <xf numFmtId="49" fontId="10" fillId="2" borderId="0" xfId="2" applyNumberFormat="1" applyFont="1" applyFill="1" applyAlignment="1" applyProtection="1">
      <alignment horizontal="left" vertical="center" readingOrder="2"/>
      <protection locked="0"/>
    </xf>
    <xf numFmtId="0" fontId="10" fillId="2" borderId="0" xfId="2" applyFont="1" applyFill="1" applyAlignment="1" applyProtection="1">
      <alignment horizontal="right" vertical="center" readingOrder="2"/>
      <protection locked="0"/>
    </xf>
    <xf numFmtId="0" fontId="10" fillId="2" borderId="0" xfId="2" applyFont="1" applyFill="1" applyAlignment="1" applyProtection="1">
      <alignment vertical="center" readingOrder="2"/>
      <protection locked="0"/>
    </xf>
    <xf numFmtId="0" fontId="24" fillId="2" borderId="0" xfId="2" applyFont="1" applyFill="1" applyAlignment="1" applyProtection="1">
      <alignment vertical="center" readingOrder="2"/>
      <protection locked="0"/>
    </xf>
    <xf numFmtId="0" fontId="24" fillId="2" borderId="0" xfId="2" applyFont="1" applyFill="1" applyAlignment="1" applyProtection="1">
      <alignment horizontal="center" vertical="center"/>
      <protection locked="0"/>
    </xf>
    <xf numFmtId="0" fontId="10" fillId="2" borderId="0" xfId="2" applyFont="1" applyFill="1" applyAlignment="1" applyProtection="1">
      <alignment vertical="center"/>
      <protection locked="0"/>
    </xf>
    <xf numFmtId="0" fontId="10" fillId="2" borderId="0" xfId="2" applyFont="1" applyFill="1" applyAlignment="1">
      <alignment horizontal="center" vertical="center" readingOrder="2"/>
    </xf>
    <xf numFmtId="1" fontId="23" fillId="2" borderId="2" xfId="2" applyNumberFormat="1" applyFont="1" applyFill="1" applyBorder="1" applyAlignment="1">
      <alignment horizontal="center" vertical="center" wrapText="1" readingOrder="2"/>
    </xf>
    <xf numFmtId="1" fontId="23" fillId="2" borderId="0" xfId="2" applyNumberFormat="1" applyFont="1" applyFill="1" applyAlignment="1">
      <alignment horizontal="center" vertical="center" wrapText="1" readingOrder="2"/>
    </xf>
    <xf numFmtId="1" fontId="23" fillId="2" borderId="0" xfId="2" applyNumberFormat="1" applyFont="1" applyFill="1" applyAlignment="1">
      <alignment horizontal="center" vertical="center" readingOrder="2"/>
    </xf>
    <xf numFmtId="0" fontId="10" fillId="2" borderId="2" xfId="2" applyFont="1" applyFill="1" applyBorder="1" applyAlignment="1" applyProtection="1">
      <alignment vertical="center" readingOrder="2"/>
      <protection locked="0"/>
    </xf>
    <xf numFmtId="1" fontId="23" fillId="2" borderId="1" xfId="2" applyNumberFormat="1" applyFont="1" applyFill="1" applyBorder="1" applyAlignment="1">
      <alignment horizontal="center" vertical="center" wrapText="1" readingOrder="2"/>
    </xf>
    <xf numFmtId="167" fontId="23" fillId="2" borderId="0" xfId="2" applyNumberFormat="1" applyFont="1" applyFill="1" applyAlignment="1">
      <alignment horizontal="center" vertical="center" wrapText="1" readingOrder="2"/>
    </xf>
    <xf numFmtId="49" fontId="69" fillId="2" borderId="0" xfId="2" applyNumberFormat="1" applyFont="1" applyFill="1" applyAlignment="1">
      <alignment horizontal="right" vertical="center"/>
    </xf>
    <xf numFmtId="49" fontId="37" fillId="2" borderId="0" xfId="2" applyNumberFormat="1" applyFont="1" applyFill="1" applyAlignment="1">
      <alignment horizontal="right" vertical="center"/>
    </xf>
    <xf numFmtId="0" fontId="37" fillId="2" borderId="0" xfId="2" applyFont="1" applyFill="1" applyAlignment="1" applyProtection="1">
      <alignment horizontal="center" vertical="center"/>
      <protection locked="0"/>
    </xf>
    <xf numFmtId="172" fontId="37" fillId="2" borderId="0" xfId="2" applyNumberFormat="1" applyFont="1" applyFill="1" applyAlignment="1" applyProtection="1">
      <alignment horizontal="center" vertical="center" readingOrder="1"/>
      <protection locked="0"/>
    </xf>
    <xf numFmtId="173" fontId="37" fillId="2" borderId="0" xfId="2" applyNumberFormat="1" applyFont="1" applyFill="1" applyAlignment="1" applyProtection="1">
      <alignment horizontal="center" vertical="center" readingOrder="1"/>
      <protection locked="0"/>
    </xf>
    <xf numFmtId="49" fontId="69" fillId="2" borderId="0" xfId="2" applyNumberFormat="1" applyFont="1" applyFill="1" applyAlignment="1">
      <alignment horizontal="right" vertical="center" wrapText="1"/>
    </xf>
    <xf numFmtId="49" fontId="37" fillId="2" borderId="0" xfId="2" applyNumberFormat="1" applyFont="1" applyFill="1" applyAlignment="1">
      <alignment horizontal="right" vertical="center" wrapText="1"/>
    </xf>
    <xf numFmtId="173" fontId="38" fillId="2" borderId="3" xfId="2" applyNumberFormat="1" applyFont="1" applyFill="1" applyBorder="1" applyAlignment="1">
      <alignment horizontal="center" vertical="center" readingOrder="1"/>
    </xf>
    <xf numFmtId="173" fontId="38" fillId="2" borderId="0" xfId="2" applyNumberFormat="1" applyFont="1" applyFill="1" applyAlignment="1">
      <alignment horizontal="center" vertical="center" readingOrder="1"/>
    </xf>
    <xf numFmtId="49" fontId="10" fillId="2" borderId="0" xfId="2" applyNumberFormat="1" applyFont="1" applyFill="1" applyAlignment="1">
      <alignment horizontal="right" vertical="center" wrapText="1"/>
    </xf>
    <xf numFmtId="49" fontId="10" fillId="2" borderId="0" xfId="2" applyNumberFormat="1" applyFont="1" applyFill="1" applyAlignment="1">
      <alignment vertical="center" wrapText="1"/>
    </xf>
    <xf numFmtId="0" fontId="10" fillId="2" borderId="0" xfId="2" applyFont="1" applyFill="1" applyAlignment="1" applyProtection="1">
      <alignment horizontal="center" vertical="center"/>
      <protection locked="0"/>
    </xf>
    <xf numFmtId="0" fontId="23" fillId="2" borderId="0" xfId="2" applyFont="1" applyFill="1" applyAlignment="1" applyProtection="1">
      <alignment horizontal="center" vertical="center" readingOrder="2"/>
      <protection locked="0"/>
    </xf>
    <xf numFmtId="0" fontId="69" fillId="2" borderId="0" xfId="2" applyFont="1" applyFill="1" applyAlignment="1" applyProtection="1">
      <alignment horizontal="right" vertical="center"/>
      <protection locked="0"/>
    </xf>
    <xf numFmtId="173" fontId="10" fillId="2" borderId="0" xfId="2" applyNumberFormat="1" applyFont="1" applyFill="1" applyAlignment="1">
      <alignment horizontal="right" vertical="center"/>
    </xf>
    <xf numFmtId="49" fontId="10" fillId="2" borderId="0" xfId="2" applyNumberFormat="1" applyFont="1" applyFill="1" applyAlignment="1">
      <alignment horizontal="right" vertical="center"/>
    </xf>
    <xf numFmtId="173" fontId="10" fillId="2" borderId="3" xfId="2" applyNumberFormat="1" applyFont="1" applyFill="1" applyBorder="1" applyAlignment="1">
      <alignment horizontal="center" vertical="center" readingOrder="1"/>
    </xf>
    <xf numFmtId="173" fontId="10" fillId="2" borderId="0" xfId="2" applyNumberFormat="1" applyFont="1" applyFill="1" applyAlignment="1">
      <alignment horizontal="center" vertical="center" readingOrder="1"/>
    </xf>
    <xf numFmtId="1" fontId="24" fillId="2" borderId="0" xfId="2" applyNumberFormat="1" applyFont="1" applyFill="1" applyAlignment="1">
      <alignment horizontal="center" vertical="center" wrapText="1" readingOrder="2"/>
    </xf>
    <xf numFmtId="173" fontId="37" fillId="2" borderId="0" xfId="2" applyNumberFormat="1" applyFont="1" applyFill="1" applyAlignment="1" applyProtection="1">
      <alignment vertical="center" readingOrder="1"/>
      <protection locked="0"/>
    </xf>
    <xf numFmtId="49" fontId="37" fillId="2" borderId="0" xfId="2" applyNumberFormat="1" applyFont="1" applyFill="1" applyAlignment="1">
      <alignment horizontal="center" vertical="center"/>
    </xf>
    <xf numFmtId="49" fontId="38" fillId="2" borderId="0" xfId="2" applyNumberFormat="1" applyFont="1" applyFill="1" applyAlignment="1">
      <alignment horizontal="right" vertical="center"/>
    </xf>
    <xf numFmtId="0" fontId="37" fillId="2" borderId="0" xfId="2" applyFont="1" applyFill="1" applyAlignment="1">
      <alignment vertical="center"/>
    </xf>
    <xf numFmtId="0" fontId="70" fillId="2" borderId="0" xfId="2" applyFont="1" applyFill="1" applyAlignment="1">
      <alignment horizontal="right" vertical="center"/>
    </xf>
    <xf numFmtId="173" fontId="10" fillId="2" borderId="3" xfId="2" applyNumberFormat="1" applyFont="1" applyFill="1" applyBorder="1" applyAlignment="1">
      <alignment horizontal="center" vertical="center"/>
    </xf>
    <xf numFmtId="173" fontId="10" fillId="2" borderId="0" xfId="2" applyNumberFormat="1" applyFont="1" applyFill="1" applyAlignment="1">
      <alignment horizontal="center" vertical="center"/>
    </xf>
    <xf numFmtId="3" fontId="29" fillId="2" borderId="0" xfId="2" applyNumberFormat="1" applyFont="1" applyFill="1" applyAlignment="1" applyProtection="1">
      <alignment horizontal="center" vertical="center" readingOrder="1"/>
      <protection locked="0"/>
    </xf>
    <xf numFmtId="2" fontId="34" fillId="2" borderId="0" xfId="2" applyNumberFormat="1" applyFont="1" applyFill="1" applyAlignment="1" applyProtection="1">
      <alignment horizontal="center" vertical="center"/>
      <protection locked="0"/>
    </xf>
    <xf numFmtId="0" fontId="29" fillId="2" borderId="0" xfId="2" applyFont="1" applyFill="1" applyAlignment="1" applyProtection="1">
      <alignment vertical="center"/>
      <protection locked="0"/>
    </xf>
    <xf numFmtId="3" fontId="34" fillId="2" borderId="0" xfId="2" applyNumberFormat="1" applyFont="1" applyFill="1" applyAlignment="1" applyProtection="1">
      <alignment horizontal="center" vertical="center"/>
      <protection locked="0"/>
    </xf>
    <xf numFmtId="3" fontId="29" fillId="2" borderId="0" xfId="2" applyNumberFormat="1" applyFont="1" applyFill="1" applyAlignment="1" applyProtection="1">
      <alignment vertical="center"/>
      <protection locked="0"/>
    </xf>
    <xf numFmtId="3" fontId="34" fillId="2" borderId="0" xfId="2" applyNumberFormat="1" applyFont="1" applyFill="1" applyAlignment="1" applyProtection="1">
      <alignment vertical="center" readingOrder="2"/>
      <protection locked="0"/>
    </xf>
    <xf numFmtId="3" fontId="34" fillId="2" borderId="0" xfId="2" applyNumberFormat="1" applyFont="1" applyFill="1" applyAlignment="1" applyProtection="1">
      <alignment horizontal="center" vertical="center" readingOrder="2"/>
      <protection locked="0"/>
    </xf>
    <xf numFmtId="3" fontId="29" fillId="2" borderId="0" xfId="2" applyNumberFormat="1" applyFont="1" applyFill="1" applyAlignment="1" applyProtection="1">
      <alignment vertical="center" readingOrder="2"/>
      <protection locked="0"/>
    </xf>
    <xf numFmtId="3" fontId="34" fillId="2" borderId="0" xfId="2" applyNumberFormat="1" applyFont="1" applyFill="1" applyAlignment="1" applyProtection="1">
      <alignment horizontal="right" vertical="center" wrapText="1" readingOrder="2"/>
      <protection locked="0"/>
    </xf>
    <xf numFmtId="3" fontId="29" fillId="2" borderId="0" xfId="2" applyNumberFormat="1" applyFont="1" applyFill="1" applyAlignment="1" applyProtection="1">
      <alignment horizontal="center" vertical="center" readingOrder="2"/>
      <protection locked="0"/>
    </xf>
    <xf numFmtId="49" fontId="34" fillId="2" borderId="0" xfId="2" applyNumberFormat="1" applyFont="1" applyFill="1" applyAlignment="1" applyProtection="1">
      <alignment vertical="center" readingOrder="2"/>
      <protection locked="0"/>
    </xf>
    <xf numFmtId="0" fontId="34" fillId="2" borderId="0" xfId="2" applyFont="1" applyFill="1" applyAlignment="1" applyProtection="1">
      <alignment horizontal="center" vertical="center" readingOrder="2"/>
      <protection locked="0"/>
    </xf>
    <xf numFmtId="3" fontId="34" fillId="2" borderId="1" xfId="2" applyNumberFormat="1" applyFont="1" applyFill="1" applyBorder="1" applyAlignment="1" applyProtection="1">
      <alignment horizontal="center" vertical="center" readingOrder="2"/>
      <protection locked="0"/>
    </xf>
    <xf numFmtId="3" fontId="34" fillId="2" borderId="0" xfId="2" applyNumberFormat="1" applyFont="1" applyFill="1" applyAlignment="1" applyProtection="1">
      <alignment horizontal="right" vertical="center" readingOrder="2"/>
      <protection locked="0"/>
    </xf>
    <xf numFmtId="49" fontId="37" fillId="2" borderId="0" xfId="2" applyNumberFormat="1" applyFont="1" applyFill="1" applyAlignment="1" applyProtection="1">
      <alignment horizontal="center" vertical="center"/>
      <protection locked="0"/>
    </xf>
    <xf numFmtId="3" fontId="37" fillId="2" borderId="0" xfId="2" applyNumberFormat="1" applyFont="1" applyFill="1" applyAlignment="1" applyProtection="1">
      <alignment vertical="center" readingOrder="2"/>
      <protection locked="0"/>
    </xf>
    <xf numFmtId="3" fontId="29" fillId="2" borderId="0" xfId="2" applyNumberFormat="1" applyFont="1" applyFill="1" applyAlignment="1" applyProtection="1">
      <alignment horizontal="right" vertical="center" readingOrder="2"/>
      <protection locked="0"/>
    </xf>
    <xf numFmtId="49" fontId="29" fillId="2" borderId="0" xfId="2" applyNumberFormat="1" applyFont="1" applyFill="1" applyAlignment="1" applyProtection="1">
      <alignment horizontal="center" vertical="center"/>
      <protection locked="0"/>
    </xf>
    <xf numFmtId="3" fontId="34" fillId="2" borderId="0" xfId="2" applyNumberFormat="1" applyFont="1" applyFill="1" applyAlignment="1" applyProtection="1">
      <alignment horizontal="right" readingOrder="2"/>
      <protection locked="0"/>
    </xf>
    <xf numFmtId="3" fontId="49" fillId="2" borderId="0" xfId="0" applyNumberFormat="1" applyFont="1" applyFill="1" applyAlignment="1" applyProtection="1">
      <alignment horizontal="right" vertical="center" readingOrder="2"/>
      <protection locked="0"/>
    </xf>
    <xf numFmtId="3" fontId="34" fillId="2" borderId="0" xfId="0" applyNumberFormat="1" applyFont="1" applyFill="1" applyAlignment="1" applyProtection="1">
      <alignment horizontal="right" vertical="center" readingOrder="2"/>
      <protection locked="0"/>
    </xf>
    <xf numFmtId="173" fontId="38" fillId="2" borderId="3" xfId="2" applyNumberFormat="1" applyFont="1" applyFill="1" applyBorder="1" applyAlignment="1" applyProtection="1">
      <alignment horizontal="center" vertical="center" readingOrder="1"/>
      <protection locked="0"/>
    </xf>
    <xf numFmtId="173" fontId="38" fillId="2" borderId="0" xfId="2" applyNumberFormat="1" applyFont="1" applyFill="1" applyAlignment="1" applyProtection="1">
      <alignment horizontal="center" vertical="center" readingOrder="1"/>
      <protection locked="0"/>
    </xf>
    <xf numFmtId="3" fontId="29" fillId="2" borderId="0" xfId="0" applyNumberFormat="1" applyFont="1" applyFill="1" applyAlignment="1" applyProtection="1">
      <alignment horizontal="right" vertical="center" readingOrder="2"/>
      <protection locked="0"/>
    </xf>
    <xf numFmtId="3" fontId="34" fillId="2" borderId="0" xfId="2" applyNumberFormat="1" applyFont="1" applyFill="1" applyAlignment="1" applyProtection="1">
      <alignment horizontal="center" vertical="center" readingOrder="1"/>
      <protection locked="0"/>
    </xf>
    <xf numFmtId="49" fontId="34" fillId="2" borderId="0" xfId="2" applyNumberFormat="1" applyFont="1" applyFill="1" applyAlignment="1" applyProtection="1">
      <alignment vertical="center"/>
      <protection locked="0"/>
    </xf>
    <xf numFmtId="3" fontId="10" fillId="2" borderId="4" xfId="2" applyNumberFormat="1" applyFont="1" applyFill="1" applyBorder="1" applyAlignment="1" applyProtection="1">
      <alignment horizontal="center" vertical="center" readingOrder="2"/>
      <protection locked="0"/>
    </xf>
    <xf numFmtId="3" fontId="10" fillId="2" borderId="2" xfId="2" applyNumberFormat="1" applyFont="1" applyFill="1" applyBorder="1" applyAlignment="1" applyProtection="1">
      <alignment horizontal="center" vertical="center" readingOrder="2"/>
      <protection locked="0"/>
    </xf>
    <xf numFmtId="3" fontId="29" fillId="2" borderId="0" xfId="2" applyNumberFormat="1" applyFont="1" applyFill="1" applyAlignment="1" applyProtection="1">
      <alignment horizontal="center" vertical="center" wrapText="1" readingOrder="2"/>
      <protection locked="0"/>
    </xf>
    <xf numFmtId="3" fontId="38" fillId="2" borderId="0" xfId="2" applyNumberFormat="1" applyFont="1" applyFill="1" applyAlignment="1" applyProtection="1">
      <alignment vertical="center" readingOrder="2"/>
      <protection locked="0"/>
    </xf>
    <xf numFmtId="173" fontId="38" fillId="2" borderId="4" xfId="2" applyNumberFormat="1" applyFont="1" applyFill="1" applyBorder="1" applyAlignment="1" applyProtection="1">
      <alignment horizontal="center" vertical="center" readingOrder="1"/>
      <protection locked="0"/>
    </xf>
    <xf numFmtId="0" fontId="34" fillId="2" borderId="0" xfId="2" applyFont="1" applyFill="1" applyAlignment="1" applyProtection="1">
      <alignment horizontal="center" vertical="center"/>
      <protection locked="0"/>
    </xf>
    <xf numFmtId="173" fontId="101" fillId="2" borderId="0" xfId="0" applyNumberFormat="1" applyFont="1" applyFill="1" applyAlignment="1" applyProtection="1">
      <alignment horizontal="center" vertical="center" readingOrder="1"/>
      <protection locked="0"/>
    </xf>
    <xf numFmtId="173" fontId="29" fillId="2" borderId="0" xfId="2" applyNumberFormat="1" applyFont="1" applyFill="1" applyAlignment="1" applyProtection="1">
      <alignment vertical="center" readingOrder="2"/>
      <protection locked="0"/>
    </xf>
    <xf numFmtId="3" fontId="38" fillId="2" borderId="0" xfId="2" applyNumberFormat="1" applyFont="1" applyFill="1" applyAlignment="1" applyProtection="1">
      <alignment horizontal="center" vertical="center" readingOrder="1"/>
      <protection locked="0"/>
    </xf>
    <xf numFmtId="3" fontId="101" fillId="2" borderId="0" xfId="0" applyNumberFormat="1" applyFont="1" applyFill="1" applyAlignment="1" applyProtection="1">
      <alignment horizontal="center" vertical="center" readingOrder="1"/>
      <protection locked="0"/>
    </xf>
    <xf numFmtId="2" fontId="34" fillId="2" borderId="0" xfId="2" applyNumberFormat="1" applyFont="1" applyFill="1" applyAlignment="1" applyProtection="1">
      <alignment horizontal="left" vertical="center"/>
      <protection locked="0"/>
    </xf>
    <xf numFmtId="2" fontId="34" fillId="2" borderId="0" xfId="2" applyNumberFormat="1" applyFont="1" applyFill="1" applyAlignment="1" applyProtection="1">
      <alignment horizontal="right" vertical="center"/>
      <protection locked="0"/>
    </xf>
    <xf numFmtId="2" fontId="49" fillId="2" borderId="0" xfId="2" applyNumberFormat="1" applyFont="1" applyFill="1" applyAlignment="1" applyProtection="1">
      <alignment horizontal="right" vertical="center"/>
      <protection locked="0"/>
    </xf>
    <xf numFmtId="173" fontId="38" fillId="2" borderId="0" xfId="2" applyNumberFormat="1" applyFont="1" applyFill="1" applyAlignment="1" applyProtection="1">
      <alignment horizontal="center" vertical="center" readingOrder="2"/>
      <protection locked="0"/>
    </xf>
    <xf numFmtId="173" fontId="38" fillId="2" borderId="5" xfId="2" applyNumberFormat="1" applyFont="1" applyFill="1" applyBorder="1" applyAlignment="1" applyProtection="1">
      <alignment horizontal="center" vertical="center" readingOrder="1"/>
      <protection locked="0"/>
    </xf>
    <xf numFmtId="3" fontId="34" fillId="2" borderId="0" xfId="2" applyNumberFormat="1" applyFont="1" applyFill="1" applyAlignment="1" applyProtection="1">
      <alignment horizontal="left" vertical="center" readingOrder="2"/>
      <protection locked="0"/>
    </xf>
    <xf numFmtId="2" fontId="34" fillId="2" borderId="0" xfId="2" applyNumberFormat="1" applyFont="1" applyFill="1" applyAlignment="1" applyProtection="1">
      <alignment vertical="center"/>
      <protection locked="0"/>
    </xf>
    <xf numFmtId="49" fontId="34" fillId="2" borderId="0" xfId="2" applyNumberFormat="1" applyFont="1" applyFill="1" applyAlignment="1">
      <alignment vertical="center"/>
    </xf>
    <xf numFmtId="173" fontId="10" fillId="2" borderId="1" xfId="2" applyNumberFormat="1" applyFont="1" applyFill="1" applyBorder="1" applyAlignment="1">
      <alignment horizontal="center" vertical="center"/>
    </xf>
    <xf numFmtId="173" fontId="10" fillId="2" borderId="0" xfId="2" applyNumberFormat="1" applyFont="1" applyFill="1" applyAlignment="1">
      <alignment vertical="center" readingOrder="2"/>
    </xf>
    <xf numFmtId="173" fontId="10" fillId="2" borderId="0" xfId="2" applyNumberFormat="1" applyFont="1" applyFill="1" applyAlignment="1">
      <alignment vertical="center"/>
    </xf>
    <xf numFmtId="173" fontId="37" fillId="2" borderId="0" xfId="2" applyNumberFormat="1" applyFont="1" applyFill="1" applyAlignment="1" applyProtection="1">
      <alignment vertical="center"/>
      <protection locked="0"/>
    </xf>
    <xf numFmtId="173" fontId="29" fillId="2" borderId="0" xfId="2" applyNumberFormat="1" applyFont="1" applyFill="1" applyAlignment="1" applyProtection="1">
      <alignment vertical="center"/>
      <protection locked="0"/>
    </xf>
    <xf numFmtId="3" fontId="102" fillId="2" borderId="0" xfId="2" applyNumberFormat="1" applyFont="1" applyFill="1" applyAlignment="1" applyProtection="1">
      <alignment vertical="center" readingOrder="2"/>
      <protection locked="0"/>
    </xf>
    <xf numFmtId="49" fontId="29" fillId="2" borderId="0" xfId="2" applyNumberFormat="1" applyFont="1" applyFill="1" applyAlignment="1" applyProtection="1">
      <alignment horizontal="left" vertical="center"/>
      <protection locked="0"/>
    </xf>
    <xf numFmtId="3" fontId="37" fillId="2" borderId="0" xfId="2" applyNumberFormat="1" applyFont="1" applyFill="1" applyAlignment="1" applyProtection="1">
      <alignment horizontal="right" vertical="center" readingOrder="2"/>
      <protection locked="0"/>
    </xf>
    <xf numFmtId="3" fontId="38" fillId="2" borderId="0" xfId="2" applyNumberFormat="1" applyFont="1" applyFill="1" applyAlignment="1" applyProtection="1">
      <alignment horizontal="right" vertical="center" readingOrder="2"/>
      <protection locked="0"/>
    </xf>
    <xf numFmtId="49" fontId="38" fillId="2" borderId="0" xfId="2" applyNumberFormat="1" applyFont="1" applyFill="1" applyAlignment="1" applyProtection="1">
      <alignment horizontal="center" vertical="center"/>
      <protection locked="0"/>
    </xf>
    <xf numFmtId="3" fontId="38" fillId="2" borderId="0" xfId="2" applyNumberFormat="1" applyFont="1" applyFill="1" applyAlignment="1" applyProtection="1">
      <alignment horizontal="center" vertical="center" readingOrder="2"/>
      <protection locked="0"/>
    </xf>
    <xf numFmtId="3" fontId="29" fillId="2" borderId="0" xfId="2" applyNumberFormat="1" applyFont="1" applyFill="1" applyAlignment="1" applyProtection="1">
      <alignment horizontal="left" vertical="center" readingOrder="2"/>
      <protection locked="0"/>
    </xf>
    <xf numFmtId="0" fontId="29" fillId="2" borderId="0" xfId="2" applyFont="1" applyFill="1" applyAlignment="1" applyProtection="1">
      <alignment horizontal="center" vertical="center"/>
      <protection locked="0"/>
    </xf>
    <xf numFmtId="0" fontId="29" fillId="2" borderId="0" xfId="2" applyFont="1" applyFill="1" applyAlignment="1" applyProtection="1">
      <alignment horizontal="right" vertical="center"/>
      <protection locked="0"/>
    </xf>
    <xf numFmtId="49" fontId="34" fillId="2" borderId="0" xfId="2" applyNumberFormat="1" applyFont="1" applyFill="1" applyAlignment="1" applyProtection="1">
      <alignment horizontal="right" vertical="center"/>
      <protection locked="0"/>
    </xf>
    <xf numFmtId="0" fontId="34" fillId="2" borderId="0" xfId="2" applyFont="1" applyFill="1" applyAlignment="1" applyProtection="1">
      <alignment horizontal="right" vertical="center"/>
      <protection locked="0"/>
    </xf>
    <xf numFmtId="0" fontId="37" fillId="2" borderId="0" xfId="2" applyFont="1" applyFill="1" applyAlignment="1" applyProtection="1">
      <alignment horizontal="right" vertical="center"/>
      <protection locked="0"/>
    </xf>
    <xf numFmtId="49" fontId="34" fillId="2" borderId="0" xfId="2" applyNumberFormat="1" applyFont="1" applyFill="1" applyAlignment="1" applyProtection="1">
      <alignment horizontal="left" vertical="center"/>
      <protection locked="0"/>
    </xf>
    <xf numFmtId="3" fontId="34" fillId="2" borderId="0" xfId="2" applyNumberFormat="1" applyFont="1" applyFill="1" applyAlignment="1" applyProtection="1">
      <alignment horizontal="center" vertical="center" wrapText="1" readingOrder="2"/>
      <protection locked="0"/>
    </xf>
    <xf numFmtId="49" fontId="60" fillId="2" borderId="0" xfId="0" applyNumberFormat="1" applyFont="1" applyFill="1" applyAlignment="1" applyProtection="1">
      <alignment vertical="center" readingOrder="2"/>
      <protection locked="0"/>
    </xf>
    <xf numFmtId="0" fontId="34" fillId="2" borderId="1" xfId="0" applyFont="1" applyFill="1" applyBorder="1" applyAlignment="1">
      <alignment horizontal="center" vertical="center" readingOrder="2"/>
    </xf>
    <xf numFmtId="0" fontId="34" fillId="2" borderId="4" xfId="0" applyFont="1" applyFill="1" applyBorder="1" applyAlignment="1">
      <alignment horizontal="center" vertical="center" readingOrder="2"/>
    </xf>
    <xf numFmtId="0" fontId="34" fillId="2" borderId="0" xfId="0" applyFont="1" applyFill="1" applyAlignment="1">
      <alignment horizontal="center" vertical="center" readingOrder="2"/>
    </xf>
    <xf numFmtId="49" fontId="70" fillId="2" borderId="0" xfId="0" applyNumberFormat="1" applyFont="1" applyFill="1" applyAlignment="1">
      <alignment horizontal="left" vertical="center" readingOrder="2"/>
    </xf>
    <xf numFmtId="49" fontId="34" fillId="2" borderId="0" xfId="0" applyNumberFormat="1" applyFont="1" applyFill="1" applyAlignment="1">
      <alignment horizontal="left" vertical="center" readingOrder="2"/>
    </xf>
    <xf numFmtId="2" fontId="34" fillId="0" borderId="0" xfId="2" applyNumberFormat="1" applyFont="1" applyAlignment="1" applyProtection="1">
      <alignment horizontal="center" vertical="center"/>
      <protection locked="0"/>
    </xf>
    <xf numFmtId="0" fontId="29" fillId="0" borderId="0" xfId="2" applyFont="1" applyAlignment="1" applyProtection="1">
      <alignment vertical="center"/>
      <protection locked="0"/>
    </xf>
    <xf numFmtId="3" fontId="29" fillId="0" borderId="0" xfId="2" applyNumberFormat="1" applyFont="1" applyAlignment="1" applyProtection="1">
      <alignment vertical="center"/>
      <protection locked="0"/>
    </xf>
    <xf numFmtId="2" fontId="34" fillId="0" borderId="0" xfId="2" applyNumberFormat="1" applyFont="1" applyAlignment="1" applyProtection="1">
      <alignment horizontal="left" vertical="center"/>
      <protection locked="0"/>
    </xf>
    <xf numFmtId="3" fontId="34" fillId="0" borderId="0" xfId="2" applyNumberFormat="1" applyFont="1" applyAlignment="1" applyProtection="1">
      <alignment horizontal="left" vertical="center" readingOrder="2"/>
      <protection locked="0"/>
    </xf>
    <xf numFmtId="3" fontId="34" fillId="0" borderId="0" xfId="2" applyNumberFormat="1" applyFont="1" applyAlignment="1" applyProtection="1">
      <alignment horizontal="right" vertical="center" readingOrder="2"/>
      <protection locked="0"/>
    </xf>
    <xf numFmtId="3" fontId="29" fillId="0" borderId="0" xfId="2" applyNumberFormat="1" applyFont="1" applyAlignment="1" applyProtection="1">
      <alignment vertical="center" readingOrder="2"/>
      <protection locked="0"/>
    </xf>
    <xf numFmtId="3" fontId="29" fillId="0" borderId="0" xfId="2" applyNumberFormat="1" applyFont="1" applyAlignment="1" applyProtection="1">
      <alignment horizontal="left" vertical="center" readingOrder="2"/>
      <protection locked="0"/>
    </xf>
    <xf numFmtId="3" fontId="29" fillId="0" borderId="0" xfId="2" applyNumberFormat="1" applyFont="1" applyAlignment="1" applyProtection="1">
      <alignment horizontal="right" vertical="center" readingOrder="2"/>
      <protection locked="0"/>
    </xf>
    <xf numFmtId="3" fontId="34" fillId="0" borderId="0" xfId="2" applyNumberFormat="1" applyFont="1" applyAlignment="1" applyProtection="1">
      <alignment horizontal="right" vertical="center" wrapText="1" readingOrder="2"/>
      <protection locked="0"/>
    </xf>
    <xf numFmtId="3" fontId="29" fillId="0" borderId="0" xfId="2" applyNumberFormat="1" applyFont="1" applyAlignment="1" applyProtection="1">
      <alignment horizontal="center" vertical="center" readingOrder="2"/>
      <protection locked="0"/>
    </xf>
    <xf numFmtId="3" fontId="34" fillId="0" borderId="0" xfId="2" applyNumberFormat="1" applyFont="1" applyAlignment="1" applyProtection="1">
      <alignment vertical="center" readingOrder="2"/>
      <protection locked="0"/>
    </xf>
    <xf numFmtId="0" fontId="34" fillId="0" borderId="1" xfId="2" applyFont="1" applyBorder="1" applyAlignment="1" applyProtection="1">
      <alignment horizontal="center" vertical="center" readingOrder="2"/>
      <protection locked="0"/>
    </xf>
    <xf numFmtId="3" fontId="34" fillId="0" borderId="0" xfId="2" applyNumberFormat="1" applyFont="1" applyAlignment="1" applyProtection="1">
      <alignment horizontal="center" vertical="center" readingOrder="2"/>
      <protection locked="0"/>
    </xf>
    <xf numFmtId="3" fontId="34" fillId="0" borderId="1" xfId="2" applyNumberFormat="1" applyFont="1" applyBorder="1" applyAlignment="1" applyProtection="1">
      <alignment horizontal="center" vertical="center" readingOrder="2"/>
      <protection locked="0"/>
    </xf>
    <xf numFmtId="49" fontId="34" fillId="0" borderId="0" xfId="2" applyNumberFormat="1" applyFont="1" applyAlignment="1" applyProtection="1">
      <alignment horizontal="center" vertical="center"/>
      <protection locked="0"/>
    </xf>
    <xf numFmtId="173" fontId="29" fillId="0" borderId="0" xfId="2" applyNumberFormat="1" applyFont="1" applyAlignment="1" applyProtection="1">
      <alignment horizontal="center" vertical="center" readingOrder="1"/>
      <protection locked="0"/>
    </xf>
    <xf numFmtId="173" fontId="29" fillId="0" borderId="0" xfId="2" applyNumberFormat="1" applyFont="1" applyAlignment="1" applyProtection="1">
      <alignment vertical="center" readingOrder="2"/>
      <protection locked="0"/>
    </xf>
    <xf numFmtId="0" fontId="29" fillId="0" borderId="0" xfId="2" applyFont="1" applyAlignment="1" applyProtection="1">
      <alignment horizontal="right" vertical="center"/>
      <protection locked="0"/>
    </xf>
    <xf numFmtId="173" fontId="37" fillId="0" borderId="0" xfId="2" applyNumberFormat="1" applyFont="1" applyAlignment="1" applyProtection="1">
      <alignment horizontal="center" vertical="center" readingOrder="1"/>
      <protection locked="0"/>
    </xf>
    <xf numFmtId="0" fontId="34" fillId="0" borderId="0" xfId="2" applyFont="1" applyAlignment="1" applyProtection="1">
      <alignment vertical="center"/>
      <protection locked="0"/>
    </xf>
    <xf numFmtId="3" fontId="65" fillId="0" borderId="0" xfId="2" applyNumberFormat="1" applyFont="1" applyAlignment="1" applyProtection="1">
      <alignment horizontal="right" vertical="center" readingOrder="2"/>
      <protection locked="0"/>
    </xf>
    <xf numFmtId="0" fontId="65" fillId="0" borderId="0" xfId="2" applyFont="1" applyAlignment="1" applyProtection="1">
      <alignment vertical="center"/>
      <protection locked="0"/>
    </xf>
    <xf numFmtId="0" fontId="34" fillId="0" borderId="0" xfId="2" applyFont="1" applyProtection="1">
      <protection locked="0"/>
    </xf>
    <xf numFmtId="173" fontId="38" fillId="0" borderId="3" xfId="2" applyNumberFormat="1" applyFont="1" applyBorder="1" applyAlignment="1" applyProtection="1">
      <alignment horizontal="center" vertical="center" readingOrder="1"/>
      <protection locked="0"/>
    </xf>
    <xf numFmtId="173" fontId="38" fillId="0" borderId="0" xfId="2" applyNumberFormat="1" applyFont="1" applyAlignment="1" applyProtection="1">
      <alignment horizontal="center" vertical="center" readingOrder="1"/>
      <protection locked="0"/>
    </xf>
    <xf numFmtId="3" fontId="34" fillId="0" borderId="0" xfId="2" applyNumberFormat="1" applyFont="1" applyAlignment="1" applyProtection="1">
      <alignment horizontal="center" vertical="center" readingOrder="1"/>
      <protection locked="0"/>
    </xf>
    <xf numFmtId="173" fontId="34" fillId="0" borderId="0" xfId="2" applyNumberFormat="1" applyFont="1" applyAlignment="1" applyProtection="1">
      <alignment horizontal="center" vertical="center" readingOrder="1"/>
      <protection locked="0"/>
    </xf>
    <xf numFmtId="49" fontId="65" fillId="0" borderId="0" xfId="2" applyNumberFormat="1" applyFont="1" applyAlignment="1" applyProtection="1">
      <alignment horizontal="left" vertical="center"/>
      <protection locked="0"/>
    </xf>
    <xf numFmtId="173" fontId="29" fillId="0" borderId="0" xfId="2" applyNumberFormat="1" applyFont="1" applyAlignment="1" applyProtection="1">
      <alignment horizontal="center" vertical="center" readingOrder="2"/>
      <protection locked="0"/>
    </xf>
    <xf numFmtId="49" fontId="34" fillId="0" borderId="0" xfId="2" applyNumberFormat="1" applyFont="1" applyAlignment="1" applyProtection="1">
      <alignment horizontal="left" vertical="center"/>
      <protection locked="0"/>
    </xf>
    <xf numFmtId="49" fontId="34" fillId="0" borderId="0" xfId="0" applyNumberFormat="1" applyFont="1" applyAlignment="1" applyProtection="1">
      <alignment horizontal="left" vertical="center"/>
      <protection locked="0"/>
    </xf>
    <xf numFmtId="49" fontId="34" fillId="0" borderId="0" xfId="0" applyNumberFormat="1" applyFont="1" applyAlignment="1" applyProtection="1">
      <alignment horizontal="right" vertical="center" readingOrder="2"/>
      <protection locked="0"/>
    </xf>
    <xf numFmtId="49" fontId="34" fillId="0" borderId="0" xfId="0" applyNumberFormat="1" applyFont="1" applyAlignment="1" applyProtection="1">
      <alignment horizontal="center" vertical="center" readingOrder="2"/>
      <protection locked="0"/>
    </xf>
    <xf numFmtId="173" fontId="34" fillId="0" borderId="0" xfId="0" applyNumberFormat="1" applyFont="1" applyAlignment="1" applyProtection="1">
      <alignment horizontal="center" vertical="center" readingOrder="2"/>
      <protection locked="0"/>
    </xf>
    <xf numFmtId="173" fontId="29" fillId="0" borderId="0" xfId="0" applyNumberFormat="1" applyFont="1" applyAlignment="1" applyProtection="1">
      <alignment vertical="center" readingOrder="2"/>
      <protection locked="0"/>
    </xf>
    <xf numFmtId="49" fontId="29" fillId="0" borderId="0" xfId="0" applyNumberFormat="1" applyFont="1" applyAlignment="1" applyProtection="1">
      <alignment vertical="center" readingOrder="2"/>
      <protection locked="0"/>
    </xf>
    <xf numFmtId="0" fontId="34" fillId="0" borderId="0" xfId="0" applyFont="1" applyAlignment="1" applyProtection="1">
      <alignment vertical="center" readingOrder="2"/>
      <protection locked="0"/>
    </xf>
    <xf numFmtId="0" fontId="34" fillId="0" borderId="0" xfId="0" applyFont="1" applyAlignment="1" applyProtection="1">
      <alignment vertical="center" wrapText="1" readingOrder="2"/>
      <protection locked="0"/>
    </xf>
    <xf numFmtId="49" fontId="34" fillId="0" borderId="0" xfId="0" applyNumberFormat="1" applyFont="1" applyAlignment="1" applyProtection="1">
      <alignment horizontal="left" vertical="center" readingOrder="2"/>
      <protection locked="0"/>
    </xf>
    <xf numFmtId="49" fontId="34" fillId="0" borderId="0" xfId="0" applyNumberFormat="1" applyFont="1" applyAlignment="1" applyProtection="1">
      <alignment vertical="center" readingOrder="2"/>
      <protection locked="0"/>
    </xf>
    <xf numFmtId="49" fontId="34" fillId="0" borderId="0" xfId="2" applyNumberFormat="1" applyFont="1" applyAlignment="1">
      <alignment vertical="center" readingOrder="1"/>
    </xf>
    <xf numFmtId="49" fontId="34" fillId="0" borderId="0" xfId="2" applyNumberFormat="1" applyFont="1" applyAlignment="1">
      <alignment vertical="center"/>
    </xf>
    <xf numFmtId="49" fontId="69" fillId="0" borderId="0" xfId="0" applyNumberFormat="1" applyFont="1" applyAlignment="1" applyProtection="1">
      <alignment vertical="center" readingOrder="2"/>
      <protection locked="0"/>
    </xf>
    <xf numFmtId="173" fontId="37" fillId="0" borderId="0" xfId="2" applyNumberFormat="1" applyFont="1" applyAlignment="1" applyProtection="1">
      <alignment horizontal="center" vertical="center"/>
      <protection locked="0"/>
    </xf>
    <xf numFmtId="173" fontId="37" fillId="0" borderId="0" xfId="2" applyNumberFormat="1" applyFont="1" applyAlignment="1" applyProtection="1">
      <alignment vertical="center" readingOrder="2"/>
      <protection locked="0"/>
    </xf>
    <xf numFmtId="173" fontId="37" fillId="0" borderId="0" xfId="2" applyNumberFormat="1" applyFont="1" applyAlignment="1" applyProtection="1">
      <alignment vertical="center"/>
      <protection locked="0"/>
    </xf>
    <xf numFmtId="49" fontId="69" fillId="0" borderId="0" xfId="0" applyNumberFormat="1" applyFont="1" applyAlignment="1" applyProtection="1">
      <alignment horizontal="right" vertical="center" readingOrder="2"/>
      <protection locked="0"/>
    </xf>
    <xf numFmtId="173" fontId="29" fillId="0" borderId="0" xfId="2" applyNumberFormat="1" applyFont="1" applyAlignment="1" applyProtection="1">
      <alignment vertical="center"/>
      <protection locked="0"/>
    </xf>
    <xf numFmtId="49" fontId="29" fillId="0" borderId="0" xfId="0" applyNumberFormat="1" applyFont="1" applyAlignment="1" applyProtection="1">
      <alignment horizontal="center" vertical="center" readingOrder="2"/>
      <protection locked="0"/>
    </xf>
    <xf numFmtId="173" fontId="29" fillId="0" borderId="0" xfId="0" applyNumberFormat="1" applyFont="1" applyAlignment="1" applyProtection="1">
      <alignment horizontal="center" vertical="center" readingOrder="2"/>
      <protection locked="0"/>
    </xf>
    <xf numFmtId="173" fontId="38" fillId="0" borderId="0" xfId="2" applyNumberFormat="1" applyFont="1" applyAlignment="1">
      <alignment horizontal="center" vertical="center"/>
    </xf>
    <xf numFmtId="173" fontId="38" fillId="0" borderId="0" xfId="2" applyNumberFormat="1" applyFont="1" applyAlignment="1">
      <alignment horizontal="right" vertical="center" readingOrder="2"/>
    </xf>
    <xf numFmtId="173" fontId="38" fillId="0" borderId="3" xfId="2" applyNumberFormat="1" applyFont="1" applyBorder="1" applyAlignment="1">
      <alignment horizontal="center" vertical="center"/>
    </xf>
    <xf numFmtId="173" fontId="38" fillId="0" borderId="0" xfId="2" applyNumberFormat="1" applyFont="1" applyAlignment="1">
      <alignment vertical="center"/>
    </xf>
    <xf numFmtId="170" fontId="29" fillId="0" borderId="0" xfId="0" applyNumberFormat="1" applyFont="1" applyAlignment="1" applyProtection="1">
      <alignment horizontal="center" vertical="center" readingOrder="2"/>
      <protection locked="0"/>
    </xf>
    <xf numFmtId="0" fontId="34" fillId="0" borderId="1" xfId="0" applyFont="1" applyBorder="1" applyAlignment="1" applyProtection="1">
      <alignment horizontal="center" vertical="center" readingOrder="2"/>
      <protection locked="0"/>
    </xf>
    <xf numFmtId="49" fontId="65" fillId="0" borderId="0" xfId="0" applyNumberFormat="1" applyFont="1" applyAlignment="1" applyProtection="1">
      <alignment vertical="center" readingOrder="2"/>
      <protection locked="0"/>
    </xf>
    <xf numFmtId="173" fontId="65" fillId="0" borderId="0" xfId="0" applyNumberFormat="1" applyFont="1" applyAlignment="1" applyProtection="1">
      <alignment vertical="center" readingOrder="2"/>
      <protection locked="0"/>
    </xf>
    <xf numFmtId="49" fontId="85" fillId="0" borderId="0" xfId="0" applyNumberFormat="1" applyFont="1" applyAlignment="1" applyProtection="1">
      <alignment vertical="center" readingOrder="2"/>
      <protection locked="0"/>
    </xf>
    <xf numFmtId="49" fontId="38" fillId="0" borderId="0" xfId="0" applyNumberFormat="1" applyFont="1" applyAlignment="1" applyProtection="1">
      <alignment vertical="center" readingOrder="2"/>
      <protection locked="0"/>
    </xf>
    <xf numFmtId="49" fontId="37" fillId="0" borderId="0" xfId="0" applyNumberFormat="1" applyFont="1" applyAlignment="1" applyProtection="1">
      <alignment vertical="center" readingOrder="2"/>
      <protection locked="0"/>
    </xf>
    <xf numFmtId="173" fontId="38" fillId="0" borderId="0" xfId="0" applyNumberFormat="1" applyFont="1" applyAlignment="1">
      <alignment horizontal="center" vertical="center" readingOrder="1"/>
    </xf>
    <xf numFmtId="173" fontId="38" fillId="0" borderId="0" xfId="0" applyNumberFormat="1" applyFont="1" applyAlignment="1" applyProtection="1">
      <alignment horizontal="center" vertical="center" readingOrder="1"/>
      <protection locked="0"/>
    </xf>
    <xf numFmtId="49" fontId="102" fillId="0" borderId="0" xfId="0" applyNumberFormat="1" applyFont="1" applyAlignment="1" applyProtection="1">
      <alignment horizontal="right" vertical="center" wrapText="1" readingOrder="2"/>
      <protection locked="0"/>
    </xf>
    <xf numFmtId="173" fontId="10" fillId="0" borderId="1" xfId="2" applyNumberFormat="1" applyFont="1" applyBorder="1" applyAlignment="1">
      <alignment horizontal="center" vertical="center"/>
    </xf>
    <xf numFmtId="173" fontId="10" fillId="0" borderId="0" xfId="2" applyNumberFormat="1" applyFont="1" applyAlignment="1">
      <alignment vertical="center" readingOrder="2"/>
    </xf>
    <xf numFmtId="173" fontId="10" fillId="0" borderId="0" xfId="2" applyNumberFormat="1" applyFont="1" applyAlignment="1">
      <alignment horizontal="center" vertical="center"/>
    </xf>
    <xf numFmtId="173" fontId="10" fillId="0" borderId="0" xfId="2" applyNumberFormat="1" applyFont="1" applyAlignment="1">
      <alignment vertical="center"/>
    </xf>
    <xf numFmtId="49" fontId="29" fillId="0" borderId="0" xfId="0" applyNumberFormat="1" applyFont="1" applyAlignment="1" applyProtection="1">
      <alignment horizontal="right" vertical="center" readingOrder="2"/>
      <protection locked="0"/>
    </xf>
    <xf numFmtId="173" fontId="37" fillId="0" borderId="0" xfId="2" applyNumberFormat="1" applyFont="1" applyAlignment="1">
      <alignment horizontal="center" vertical="center"/>
    </xf>
    <xf numFmtId="173" fontId="34" fillId="0" borderId="3" xfId="0" applyNumberFormat="1" applyFont="1" applyBorder="1" applyAlignment="1" applyProtection="1">
      <alignment horizontal="center" vertical="center" readingOrder="2"/>
      <protection locked="0"/>
    </xf>
    <xf numFmtId="173" fontId="34" fillId="0" borderId="0" xfId="0" applyNumberFormat="1" applyFont="1" applyAlignment="1" applyProtection="1">
      <alignment vertical="center" readingOrder="2"/>
      <protection locked="0"/>
    </xf>
    <xf numFmtId="173" fontId="34" fillId="0" borderId="0" xfId="0" applyNumberFormat="1" applyFont="1" applyAlignment="1" applyProtection="1">
      <alignment horizontal="center" vertical="center" readingOrder="1"/>
      <protection locked="0"/>
    </xf>
    <xf numFmtId="49" fontId="34" fillId="0" borderId="0" xfId="0" applyNumberFormat="1" applyFont="1" applyAlignment="1" applyProtection="1">
      <alignment horizontal="right" vertical="top" wrapText="1" readingOrder="2"/>
      <protection locked="0"/>
    </xf>
    <xf numFmtId="0" fontId="34" fillId="0" borderId="0" xfId="0" applyFont="1" applyAlignment="1">
      <alignment horizontal="right" vertical="center" readingOrder="2"/>
    </xf>
    <xf numFmtId="165" fontId="29" fillId="0" borderId="0" xfId="0" applyNumberFormat="1" applyFont="1" applyAlignment="1">
      <alignment vertical="center" readingOrder="2"/>
    </xf>
    <xf numFmtId="165" fontId="29" fillId="0" borderId="0" xfId="1" applyNumberFormat="1" applyFont="1" applyFill="1" applyAlignment="1">
      <alignment vertical="center" readingOrder="2"/>
    </xf>
    <xf numFmtId="49" fontId="29" fillId="0" borderId="0" xfId="0" applyNumberFormat="1" applyFont="1" applyAlignment="1">
      <alignment horizontal="left" vertical="center" readingOrder="2"/>
    </xf>
    <xf numFmtId="0" fontId="34" fillId="0" borderId="0" xfId="0" applyFont="1" applyAlignment="1">
      <alignment vertical="center" readingOrder="2"/>
    </xf>
    <xf numFmtId="165" fontId="37" fillId="0" borderId="0" xfId="0" applyNumberFormat="1" applyFont="1" applyAlignment="1">
      <alignment vertical="center" readingOrder="2"/>
    </xf>
    <xf numFmtId="165" fontId="10" fillId="0" borderId="4" xfId="0" applyNumberFormat="1" applyFont="1" applyBorder="1" applyAlignment="1">
      <alignment horizontal="center" vertical="center" readingOrder="2"/>
    </xf>
    <xf numFmtId="0" fontId="69" fillId="0" borderId="0" xfId="0" applyFont="1" applyAlignment="1">
      <alignment horizontal="right" vertical="center" readingOrder="2"/>
    </xf>
    <xf numFmtId="173" fontId="37" fillId="0" borderId="0" xfId="0" applyNumberFormat="1" applyFont="1" applyAlignment="1">
      <alignment horizontal="center" vertical="center" readingOrder="2"/>
    </xf>
    <xf numFmtId="165" fontId="37" fillId="0" borderId="0" xfId="0" applyNumberFormat="1" applyFont="1" applyAlignment="1">
      <alignment horizontal="center" vertical="center" readingOrder="2"/>
    </xf>
    <xf numFmtId="165" fontId="29" fillId="0" borderId="0" xfId="1" applyNumberFormat="1" applyFont="1" applyFill="1" applyBorder="1" applyAlignment="1">
      <alignment vertical="center" readingOrder="2"/>
    </xf>
    <xf numFmtId="173" fontId="38" fillId="0" borderId="4" xfId="0" applyNumberFormat="1" applyFont="1" applyBorder="1" applyAlignment="1">
      <alignment horizontal="center" vertical="center" readingOrder="2"/>
    </xf>
    <xf numFmtId="165" fontId="38" fillId="0" borderId="0" xfId="0" applyNumberFormat="1" applyFont="1" applyAlignment="1">
      <alignment horizontal="center" vertical="center" readingOrder="2"/>
    </xf>
    <xf numFmtId="173" fontId="38" fillId="0" borderId="0" xfId="0" applyNumberFormat="1" applyFont="1" applyAlignment="1">
      <alignment horizontal="center" vertical="center" readingOrder="2"/>
    </xf>
    <xf numFmtId="173" fontId="38" fillId="0" borderId="3" xfId="0" applyNumberFormat="1" applyFont="1" applyBorder="1" applyAlignment="1">
      <alignment horizontal="center" vertical="center" readingOrder="2"/>
    </xf>
    <xf numFmtId="0" fontId="29" fillId="0" borderId="0" xfId="0" applyFont="1" applyAlignment="1">
      <alignment horizontal="right" vertical="center" wrapText="1" readingOrder="2"/>
    </xf>
    <xf numFmtId="165" fontId="69" fillId="0" borderId="0" xfId="0" applyNumberFormat="1" applyFont="1" applyAlignment="1">
      <alignment vertical="center" readingOrder="2"/>
    </xf>
    <xf numFmtId="165" fontId="37" fillId="0" borderId="0" xfId="0" applyNumberFormat="1" applyFont="1" applyAlignment="1">
      <alignment horizontal="right" vertical="center" readingOrder="2"/>
    </xf>
    <xf numFmtId="173" fontId="29" fillId="0" borderId="0" xfId="0" applyNumberFormat="1" applyFont="1" applyAlignment="1">
      <alignment vertical="center" readingOrder="2"/>
    </xf>
    <xf numFmtId="0" fontId="29" fillId="0" borderId="0" xfId="0" applyFont="1" applyAlignment="1">
      <alignment vertical="center" readingOrder="2"/>
    </xf>
    <xf numFmtId="49" fontId="10" fillId="0" borderId="0" xfId="0" applyNumberFormat="1" applyFont="1" applyAlignment="1" applyProtection="1">
      <alignment horizontal="left" vertical="center"/>
      <protection locked="0"/>
    </xf>
    <xf numFmtId="0" fontId="10" fillId="0" borderId="0" xfId="0" applyFont="1" applyAlignment="1">
      <alignment horizontal="right" vertical="center" readingOrder="2"/>
    </xf>
    <xf numFmtId="49" fontId="48" fillId="0" borderId="0" xfId="0" applyNumberFormat="1" applyFont="1" applyAlignment="1" applyProtection="1">
      <alignment horizontal="left" vertical="center"/>
      <protection locked="0"/>
    </xf>
    <xf numFmtId="170" fontId="48" fillId="0" borderId="0" xfId="0" applyNumberFormat="1" applyFont="1" applyAlignment="1">
      <alignment horizontal="right" vertical="center" readingOrder="2"/>
    </xf>
    <xf numFmtId="0" fontId="29" fillId="0" borderId="0" xfId="2" applyFont="1" applyAlignment="1" applyProtection="1">
      <alignment horizontal="center" vertical="center"/>
      <protection locked="0"/>
    </xf>
    <xf numFmtId="0" fontId="29" fillId="0" borderId="0" xfId="2" applyFont="1" applyAlignment="1" applyProtection="1">
      <alignment horizontal="left" vertical="center"/>
      <protection locked="0"/>
    </xf>
    <xf numFmtId="170" fontId="34" fillId="0" borderId="1" xfId="0" applyNumberFormat="1" applyFont="1" applyBorder="1" applyAlignment="1">
      <alignment horizontal="center" vertical="center" readingOrder="2"/>
    </xf>
    <xf numFmtId="0" fontId="34" fillId="0" borderId="1" xfId="0" applyFont="1" applyBorder="1" applyAlignment="1" applyProtection="1">
      <alignment horizontal="center" vertical="center" wrapText="1" readingOrder="2"/>
      <protection locked="0"/>
    </xf>
    <xf numFmtId="170" fontId="69" fillId="0" borderId="0" xfId="0" applyNumberFormat="1" applyFont="1" applyAlignment="1">
      <alignment horizontal="right" vertical="center"/>
    </xf>
    <xf numFmtId="0" fontId="37" fillId="0" borderId="0" xfId="2" applyFont="1" applyAlignment="1" applyProtection="1">
      <alignment vertical="center"/>
      <protection locked="0"/>
    </xf>
    <xf numFmtId="0" fontId="37" fillId="0" borderId="0" xfId="2" applyFont="1" applyAlignment="1" applyProtection="1">
      <alignment horizontal="center" vertical="center"/>
      <protection locked="0"/>
    </xf>
    <xf numFmtId="170" fontId="37" fillId="0" borderId="0" xfId="0" applyNumberFormat="1" applyFont="1" applyAlignment="1">
      <alignment vertical="center"/>
    </xf>
    <xf numFmtId="173" fontId="70" fillId="0" borderId="0" xfId="2" applyNumberFormat="1" applyFont="1" applyAlignment="1" applyProtection="1">
      <alignment horizontal="center" vertical="center"/>
      <protection locked="0"/>
    </xf>
    <xf numFmtId="49" fontId="37" fillId="0" borderId="0" xfId="0" applyNumberFormat="1" applyFont="1" applyAlignment="1" applyProtection="1">
      <alignment horizontal="center" vertical="center"/>
      <protection locked="0"/>
    </xf>
    <xf numFmtId="49" fontId="65" fillId="0" borderId="0" xfId="2" applyNumberFormat="1" applyFont="1" applyAlignment="1" applyProtection="1">
      <alignment horizontal="center" vertical="center"/>
      <protection locked="0"/>
    </xf>
    <xf numFmtId="170" fontId="69" fillId="0" borderId="0" xfId="0" applyNumberFormat="1" applyFont="1" applyAlignment="1">
      <alignment horizontal="right" vertical="center" readingOrder="2"/>
    </xf>
    <xf numFmtId="0" fontId="34" fillId="0" borderId="0" xfId="0" applyFont="1" applyAlignment="1" applyProtection="1">
      <alignment horizontal="right" vertical="center" readingOrder="2"/>
      <protection locked="0"/>
    </xf>
    <xf numFmtId="3" fontId="34" fillId="0" borderId="0" xfId="0" applyNumberFormat="1" applyFont="1" applyAlignment="1">
      <alignment horizontal="center" vertical="center" readingOrder="1"/>
    </xf>
    <xf numFmtId="3" fontId="34" fillId="0" borderId="0" xfId="0" applyNumberFormat="1" applyFont="1" applyAlignment="1" applyProtection="1">
      <alignment horizontal="center" vertical="center" readingOrder="1"/>
      <protection locked="0"/>
    </xf>
    <xf numFmtId="49" fontId="29" fillId="0" borderId="0" xfId="0" applyNumberFormat="1" applyFont="1" applyAlignment="1" applyProtection="1">
      <alignment horizontal="left" vertical="center"/>
      <protection locked="0"/>
    </xf>
    <xf numFmtId="0" fontId="34" fillId="0" borderId="0" xfId="0" applyFont="1" applyAlignment="1" applyProtection="1">
      <alignment horizontal="center" vertical="center" readingOrder="2"/>
      <protection locked="0"/>
    </xf>
    <xf numFmtId="0" fontId="29" fillId="0" borderId="0" xfId="0" applyFont="1" applyAlignment="1" applyProtection="1">
      <alignment vertical="center" readingOrder="2"/>
      <protection locked="0"/>
    </xf>
    <xf numFmtId="0" fontId="29" fillId="0" borderId="0" xfId="0" applyFont="1" applyAlignment="1" applyProtection="1">
      <alignment horizontal="right" vertical="center" readingOrder="2"/>
      <protection locked="0"/>
    </xf>
    <xf numFmtId="0" fontId="29" fillId="0" borderId="0" xfId="0" applyFont="1" applyAlignment="1" applyProtection="1">
      <alignment horizontal="right" vertical="center" readingOrder="1"/>
      <protection locked="0"/>
    </xf>
    <xf numFmtId="173" fontId="34" fillId="0" borderId="0" xfId="2" applyNumberFormat="1" applyFont="1" applyAlignment="1" applyProtection="1">
      <alignment horizontal="center" vertical="center"/>
      <protection locked="0"/>
    </xf>
    <xf numFmtId="0" fontId="34" fillId="0" borderId="0" xfId="0" applyFont="1" applyAlignment="1">
      <alignment horizontal="center" vertical="center" readingOrder="1"/>
    </xf>
    <xf numFmtId="173" fontId="34" fillId="0" borderId="3" xfId="0" applyNumberFormat="1" applyFont="1" applyBorder="1" applyAlignment="1">
      <alignment horizontal="center" vertical="center" readingOrder="1"/>
    </xf>
    <xf numFmtId="0" fontId="29" fillId="0" borderId="0" xfId="0" applyFont="1" applyAlignment="1" applyProtection="1">
      <alignment horizontal="center" vertical="center" readingOrder="2"/>
      <protection locked="0"/>
    </xf>
    <xf numFmtId="0" fontId="69" fillId="0" borderId="0" xfId="0" applyFont="1" applyAlignment="1" applyProtection="1">
      <alignment vertical="center" readingOrder="2"/>
      <protection locked="0"/>
    </xf>
    <xf numFmtId="0" fontId="65" fillId="0" borderId="0" xfId="0" applyFont="1" applyAlignment="1" applyProtection="1">
      <alignment vertical="center" readingOrder="2"/>
      <protection locked="0"/>
    </xf>
    <xf numFmtId="0" fontId="70" fillId="0" borderId="0" xfId="0" applyFont="1" applyAlignment="1">
      <alignment horizontal="center" vertical="center"/>
    </xf>
    <xf numFmtId="0" fontId="70" fillId="0" borderId="0" xfId="0" applyFont="1" applyAlignment="1" applyProtection="1">
      <alignment horizontal="center" vertical="center" readingOrder="2"/>
      <protection locked="0"/>
    </xf>
    <xf numFmtId="0" fontId="65" fillId="0" borderId="0" xfId="0" applyFont="1" applyAlignment="1" applyProtection="1">
      <alignment horizontal="right" vertical="center" readingOrder="2"/>
      <protection locked="0"/>
    </xf>
    <xf numFmtId="0" fontId="65" fillId="0" borderId="0" xfId="0" applyFont="1" applyAlignment="1" applyProtection="1">
      <alignment horizontal="center" vertical="center" readingOrder="2"/>
      <protection locked="0"/>
    </xf>
    <xf numFmtId="0" fontId="65" fillId="0" borderId="0" xfId="0" applyFont="1" applyAlignment="1" applyProtection="1">
      <alignment horizontal="right" vertical="center" readingOrder="1"/>
      <protection locked="0"/>
    </xf>
    <xf numFmtId="0" fontId="69" fillId="0" borderId="0" xfId="0" applyFont="1" applyAlignment="1" applyProtection="1">
      <alignment horizontal="right" vertical="center" readingOrder="2"/>
      <protection locked="0"/>
    </xf>
    <xf numFmtId="0" fontId="70" fillId="0" borderId="0" xfId="0" applyFont="1" applyAlignment="1" applyProtection="1">
      <alignment horizontal="right" vertical="center" readingOrder="2"/>
      <protection locked="0"/>
    </xf>
    <xf numFmtId="3" fontId="70" fillId="0" borderId="0" xfId="0" applyNumberFormat="1" applyFont="1" applyAlignment="1">
      <alignment horizontal="center" vertical="center" readingOrder="1"/>
    </xf>
    <xf numFmtId="0" fontId="70" fillId="0" borderId="0" xfId="0" applyFont="1" applyAlignment="1">
      <alignment horizontal="center" vertical="center" readingOrder="1"/>
    </xf>
    <xf numFmtId="0" fontId="38" fillId="0" borderId="0" xfId="0" applyFont="1" applyAlignment="1" applyProtection="1">
      <alignment horizontal="right" vertical="center" readingOrder="2"/>
      <protection locked="0"/>
    </xf>
    <xf numFmtId="0" fontId="38" fillId="0" borderId="0" xfId="0" applyFont="1" applyAlignment="1" applyProtection="1">
      <alignment horizontal="center" vertical="center" readingOrder="2"/>
      <protection locked="0"/>
    </xf>
    <xf numFmtId="3" fontId="38" fillId="0" borderId="0" xfId="0" applyNumberFormat="1" applyFont="1" applyAlignment="1">
      <alignment horizontal="center" vertical="center" readingOrder="1"/>
    </xf>
    <xf numFmtId="0" fontId="38" fillId="0" borderId="0" xfId="0" applyFont="1" applyAlignment="1">
      <alignment horizontal="center" vertical="center" readingOrder="1"/>
    </xf>
    <xf numFmtId="0" fontId="34" fillId="0" borderId="0" xfId="0" applyFont="1" applyAlignment="1">
      <alignment horizontal="center" vertical="center" readingOrder="2"/>
    </xf>
    <xf numFmtId="0" fontId="69" fillId="0" borderId="0" xfId="0" applyFont="1" applyAlignment="1">
      <alignment vertical="center" readingOrder="2"/>
    </xf>
    <xf numFmtId="165" fontId="65" fillId="0" borderId="0" xfId="0" applyNumberFormat="1" applyFont="1" applyAlignment="1">
      <alignment vertical="center" readingOrder="2"/>
    </xf>
    <xf numFmtId="49" fontId="65" fillId="0" borderId="0" xfId="0" applyNumberFormat="1" applyFont="1" applyAlignment="1" applyProtection="1">
      <alignment horizontal="center" vertical="center"/>
      <protection locked="0"/>
    </xf>
    <xf numFmtId="49" fontId="65" fillId="0" borderId="0" xfId="0" applyNumberFormat="1" applyFont="1" applyAlignment="1" applyProtection="1">
      <alignment horizontal="center" vertical="center" readingOrder="2"/>
      <protection locked="0"/>
    </xf>
    <xf numFmtId="0" fontId="65" fillId="0" borderId="0" xfId="0" applyFont="1" applyAlignment="1">
      <alignment vertical="center" readingOrder="2"/>
    </xf>
    <xf numFmtId="0" fontId="29" fillId="0" borderId="1" xfId="0" applyFont="1" applyBorder="1" applyAlignment="1" applyProtection="1">
      <alignment vertical="center" readingOrder="2"/>
      <protection locked="0"/>
    </xf>
    <xf numFmtId="49" fontId="60" fillId="2" borderId="0" xfId="0" applyNumberFormat="1" applyFont="1" applyFill="1" applyAlignment="1">
      <alignment horizontal="right" vertical="center" readingOrder="2"/>
    </xf>
    <xf numFmtId="165" fontId="21" fillId="0" borderId="0" xfId="0" applyNumberFormat="1" applyFont="1" applyAlignment="1">
      <alignment horizontal="center" vertical="center" readingOrder="2"/>
    </xf>
    <xf numFmtId="49" fontId="21" fillId="0" borderId="0" xfId="0" applyNumberFormat="1" applyFont="1" applyAlignment="1">
      <alignment horizontal="left" vertical="center" readingOrder="2"/>
    </xf>
    <xf numFmtId="0" fontId="21" fillId="0" borderId="0" xfId="0" applyFont="1" applyAlignment="1">
      <alignment horizontal="right" vertical="center" readingOrder="2"/>
    </xf>
    <xf numFmtId="3" fontId="21" fillId="0" borderId="0" xfId="0" applyNumberFormat="1" applyFont="1" applyAlignment="1">
      <alignment horizontal="center" vertical="center" readingOrder="1"/>
    </xf>
    <xf numFmtId="0" fontId="21" fillId="0" borderId="0" xfId="0" applyFont="1" applyAlignment="1" applyProtection="1">
      <alignment horizontal="right" vertical="center" readingOrder="2"/>
      <protection locked="0"/>
    </xf>
    <xf numFmtId="49" fontId="20" fillId="0" borderId="0" xfId="0" applyNumberFormat="1" applyFont="1" applyAlignment="1">
      <alignment vertical="center" readingOrder="1"/>
    </xf>
    <xf numFmtId="49" fontId="21" fillId="0" borderId="1" xfId="0" applyNumberFormat="1" applyFont="1" applyBorder="1" applyAlignment="1" applyProtection="1">
      <alignment horizontal="center" vertical="center" readingOrder="2"/>
      <protection locked="0"/>
    </xf>
    <xf numFmtId="0" fontId="21" fillId="0" borderId="1" xfId="0" applyFont="1" applyBorder="1" applyAlignment="1">
      <alignment horizontal="center" vertical="center" readingOrder="2"/>
    </xf>
    <xf numFmtId="49" fontId="52" fillId="0" borderId="0" xfId="0" applyNumberFormat="1" applyFont="1" applyAlignment="1">
      <alignment horizontal="center" vertical="center" readingOrder="2"/>
    </xf>
    <xf numFmtId="173" fontId="52" fillId="0" borderId="0" xfId="0" applyNumberFormat="1" applyFont="1" applyAlignment="1">
      <alignment horizontal="center" vertical="center" readingOrder="2"/>
    </xf>
    <xf numFmtId="173" fontId="52" fillId="0" borderId="1" xfId="0" applyNumberFormat="1" applyFont="1" applyBorder="1" applyAlignment="1">
      <alignment horizontal="center" vertical="center" readingOrder="2"/>
    </xf>
    <xf numFmtId="49" fontId="52" fillId="0" borderId="0" xfId="0" applyNumberFormat="1" applyFont="1" applyAlignment="1">
      <alignment vertical="center" readingOrder="2"/>
    </xf>
    <xf numFmtId="173" fontId="28" fillId="0" borderId="5" xfId="0" applyNumberFormat="1" applyFont="1" applyBorder="1" applyAlignment="1">
      <alignment horizontal="center" vertical="center" readingOrder="2"/>
    </xf>
    <xf numFmtId="173" fontId="28" fillId="0" borderId="0" xfId="0" applyNumberFormat="1" applyFont="1" applyAlignment="1">
      <alignment horizontal="center" vertical="center" readingOrder="2"/>
    </xf>
    <xf numFmtId="49" fontId="21" fillId="0" borderId="0" xfId="0" applyNumberFormat="1" applyFont="1" applyAlignment="1" applyProtection="1">
      <alignment horizontal="left" vertical="center"/>
      <protection locked="0"/>
    </xf>
    <xf numFmtId="0" fontId="21" fillId="0" borderId="0" xfId="0" applyFont="1" applyAlignment="1" applyProtection="1">
      <alignment horizontal="right" vertical="center" wrapText="1" readingOrder="2"/>
      <protection locked="0"/>
    </xf>
    <xf numFmtId="0" fontId="20" fillId="0" borderId="0" xfId="0" applyFont="1" applyAlignment="1" applyProtection="1">
      <alignment vertical="center" readingOrder="2"/>
      <protection locked="0"/>
    </xf>
    <xf numFmtId="2" fontId="20" fillId="0" borderId="0" xfId="0" applyNumberFormat="1" applyFont="1" applyAlignment="1" applyProtection="1">
      <alignment horizontal="left" vertical="center" wrapText="1" readingOrder="2"/>
      <protection locked="0"/>
    </xf>
    <xf numFmtId="2" fontId="47" fillId="0" borderId="1" xfId="0" applyNumberFormat="1" applyFont="1" applyBorder="1" applyAlignment="1" applyProtection="1">
      <alignment horizontal="center" vertical="center" readingOrder="2"/>
      <protection locked="0"/>
    </xf>
    <xf numFmtId="2" fontId="33" fillId="0" borderId="0" xfId="0" applyNumberFormat="1" applyFont="1" applyAlignment="1" applyProtection="1">
      <alignment horizontal="center" vertical="center" wrapText="1" readingOrder="2"/>
      <protection locked="0"/>
    </xf>
    <xf numFmtId="2" fontId="21" fillId="0" borderId="0" xfId="0" applyNumberFormat="1" applyFont="1" applyAlignment="1" applyProtection="1">
      <alignment horizontal="center" vertical="center" readingOrder="2"/>
      <protection locked="0"/>
    </xf>
    <xf numFmtId="2" fontId="20" fillId="0" borderId="0" xfId="0" applyNumberFormat="1" applyFont="1" applyAlignment="1" applyProtection="1">
      <alignment horizontal="center" vertical="center" readingOrder="2"/>
      <protection locked="0"/>
    </xf>
    <xf numFmtId="2" fontId="20" fillId="0" borderId="0" xfId="0" applyNumberFormat="1" applyFont="1" applyAlignment="1" applyProtection="1">
      <alignment horizontal="center" vertical="center" wrapText="1" readingOrder="2"/>
      <protection locked="0"/>
    </xf>
    <xf numFmtId="1" fontId="21" fillId="0" borderId="1" xfId="0" applyNumberFormat="1" applyFont="1" applyBorder="1" applyAlignment="1" applyProtection="1">
      <alignment horizontal="center" vertical="center" wrapText="1" readingOrder="2"/>
      <protection locked="0"/>
    </xf>
    <xf numFmtId="2" fontId="21" fillId="0" borderId="0" xfId="0" applyNumberFormat="1" applyFont="1" applyAlignment="1" applyProtection="1">
      <alignment horizontal="center" vertical="center" wrapText="1" readingOrder="2"/>
      <protection locked="0"/>
    </xf>
    <xf numFmtId="49" fontId="20" fillId="0" borderId="0" xfId="0" applyNumberFormat="1" applyFont="1" applyAlignment="1" applyProtection="1">
      <alignment horizontal="left" vertical="center" readingOrder="2"/>
      <protection locked="0"/>
    </xf>
    <xf numFmtId="0" fontId="19" fillId="0" borderId="0" xfId="0" applyFont="1" applyAlignment="1" applyProtection="1">
      <alignment horizontal="center" vertical="center" readingOrder="2"/>
      <protection locked="0"/>
    </xf>
    <xf numFmtId="0" fontId="20" fillId="0" borderId="0" xfId="0" applyFont="1" applyAlignment="1" applyProtection="1">
      <alignment horizontal="center" vertical="center" readingOrder="2"/>
      <protection locked="0"/>
    </xf>
    <xf numFmtId="173" fontId="19" fillId="0" borderId="0" xfId="0" applyNumberFormat="1" applyFont="1" applyAlignment="1" applyProtection="1">
      <alignment horizontal="center" vertical="center" readingOrder="1"/>
      <protection locked="0"/>
    </xf>
    <xf numFmtId="173" fontId="19" fillId="0" borderId="0" xfId="0" applyNumberFormat="1" applyFont="1" applyAlignment="1" applyProtection="1">
      <alignment horizontal="right" vertical="center" readingOrder="1"/>
      <protection locked="0"/>
    </xf>
    <xf numFmtId="3" fontId="20" fillId="0" borderId="0" xfId="0" applyNumberFormat="1" applyFont="1" applyAlignment="1" applyProtection="1">
      <alignment horizontal="right" vertical="center" readingOrder="1"/>
      <protection locked="0"/>
    </xf>
    <xf numFmtId="49" fontId="27" fillId="0" borderId="0" xfId="0" applyNumberFormat="1" applyFont="1" applyAlignment="1" applyProtection="1">
      <alignment horizontal="center" vertical="center" readingOrder="2"/>
      <protection locked="0"/>
    </xf>
    <xf numFmtId="49" fontId="21" fillId="0" borderId="0" xfId="0" applyNumberFormat="1" applyFont="1" applyAlignment="1" applyProtection="1">
      <alignment vertical="center" readingOrder="2"/>
      <protection locked="0"/>
    </xf>
    <xf numFmtId="49" fontId="27" fillId="0" borderId="0" xfId="0" applyNumberFormat="1" applyFont="1" applyAlignment="1" applyProtection="1">
      <alignment vertical="center" readingOrder="2"/>
      <protection locked="0"/>
    </xf>
    <xf numFmtId="173" fontId="27" fillId="0" borderId="3" xfId="0" applyNumberFormat="1" applyFont="1" applyBorder="1" applyAlignment="1">
      <alignment horizontal="center" vertical="center" readingOrder="1"/>
    </xf>
    <xf numFmtId="173" fontId="19" fillId="0" borderId="0" xfId="0" applyNumberFormat="1" applyFont="1" applyAlignment="1">
      <alignment horizontal="center" vertical="center" readingOrder="1"/>
    </xf>
    <xf numFmtId="3" fontId="21" fillId="0" borderId="0" xfId="0" applyNumberFormat="1" applyFont="1" applyAlignment="1">
      <alignment horizontal="right" vertical="center" readingOrder="1"/>
    </xf>
    <xf numFmtId="173" fontId="27" fillId="0" borderId="0" xfId="0" applyNumberFormat="1" applyFont="1" applyAlignment="1">
      <alignment horizontal="center" vertical="center" readingOrder="1"/>
    </xf>
    <xf numFmtId="49" fontId="51" fillId="0" borderId="0" xfId="0" applyNumberFormat="1" applyFont="1" applyAlignment="1" applyProtection="1">
      <alignment horizontal="left" vertical="top"/>
      <protection locked="0"/>
    </xf>
    <xf numFmtId="49" fontId="19" fillId="0" borderId="0" xfId="0" applyNumberFormat="1" applyFont="1" applyAlignment="1" applyProtection="1">
      <alignment horizontal="left" vertical="center"/>
      <protection locked="0"/>
    </xf>
    <xf numFmtId="49" fontId="19" fillId="0" borderId="0" xfId="0" applyNumberFormat="1" applyFont="1" applyAlignment="1" applyProtection="1">
      <alignment horizontal="right" vertical="center" readingOrder="2"/>
      <protection locked="0"/>
    </xf>
    <xf numFmtId="49" fontId="21" fillId="0" borderId="0" xfId="0" applyNumberFormat="1" applyFont="1" applyAlignment="1" applyProtection="1">
      <alignment vertical="center"/>
      <protection locked="0"/>
    </xf>
    <xf numFmtId="0" fontId="20" fillId="0" borderId="0" xfId="0" applyFont="1" applyAlignment="1" applyProtection="1">
      <alignment horizontal="right" vertical="center" wrapText="1" readingOrder="2"/>
      <protection locked="0"/>
    </xf>
    <xf numFmtId="0" fontId="51" fillId="0" borderId="0" xfId="0" applyFont="1" applyAlignment="1" applyProtection="1">
      <alignment horizontal="center" vertical="center" readingOrder="2"/>
      <protection locked="0"/>
    </xf>
    <xf numFmtId="0" fontId="19" fillId="0" borderId="0" xfId="0" applyFont="1" applyAlignment="1" applyProtection="1">
      <alignment horizontal="right" vertical="center" readingOrder="2"/>
      <protection locked="0"/>
    </xf>
    <xf numFmtId="173" fontId="27" fillId="0" borderId="5" xfId="0" applyNumberFormat="1" applyFont="1" applyBorder="1" applyAlignment="1">
      <alignment horizontal="center" vertical="center" readingOrder="1"/>
    </xf>
    <xf numFmtId="0" fontId="27" fillId="0" borderId="0" xfId="0" applyFont="1" applyAlignment="1" applyProtection="1">
      <alignment horizontal="right" vertical="center" readingOrder="2"/>
      <protection locked="0"/>
    </xf>
    <xf numFmtId="170" fontId="22" fillId="0" borderId="0" xfId="2" applyNumberFormat="1" applyFont="1" applyAlignment="1">
      <alignment horizontal="center" vertical="center" readingOrder="2"/>
    </xf>
    <xf numFmtId="170" fontId="11" fillId="0" borderId="0" xfId="2" applyNumberFormat="1" applyFont="1" applyAlignment="1">
      <alignment horizontal="center" vertical="center" readingOrder="2"/>
    </xf>
    <xf numFmtId="170" fontId="11" fillId="0" borderId="0" xfId="2" applyNumberFormat="1" applyFont="1" applyAlignment="1">
      <alignment vertical="center" readingOrder="2"/>
    </xf>
    <xf numFmtId="0" fontId="11" fillId="0" borderId="0" xfId="2" applyFont="1" applyAlignment="1">
      <alignment horizontal="center" vertical="center"/>
    </xf>
    <xf numFmtId="0" fontId="11" fillId="0" borderId="1" xfId="2" applyFont="1" applyBorder="1" applyAlignment="1">
      <alignment horizontal="center" vertical="center"/>
    </xf>
    <xf numFmtId="0" fontId="11" fillId="0" borderId="0" xfId="2" applyFont="1" applyAlignment="1">
      <alignment vertical="center" readingOrder="2"/>
    </xf>
    <xf numFmtId="170" fontId="14" fillId="0" borderId="0" xfId="2" applyNumberFormat="1" applyFont="1" applyAlignment="1">
      <alignment vertical="center" readingOrder="2"/>
    </xf>
    <xf numFmtId="170" fontId="14" fillId="0" borderId="0" xfId="2" applyNumberFormat="1" applyFont="1" applyAlignment="1">
      <alignment horizontal="center" vertical="center"/>
    </xf>
    <xf numFmtId="170" fontId="14" fillId="0" borderId="0" xfId="2" applyNumberFormat="1" applyFont="1" applyAlignment="1">
      <alignment horizontal="center" vertical="center" readingOrder="2"/>
    </xf>
    <xf numFmtId="0" fontId="11" fillId="0" borderId="0" xfId="0" applyFont="1" applyAlignment="1">
      <alignment vertical="center" readingOrder="2"/>
    </xf>
    <xf numFmtId="170" fontId="13" fillId="0" borderId="0" xfId="2" applyNumberFormat="1" applyFont="1" applyAlignment="1">
      <alignment vertical="center"/>
    </xf>
    <xf numFmtId="170" fontId="14" fillId="0" borderId="0" xfId="2" applyNumberFormat="1" applyFont="1" applyAlignment="1">
      <alignment vertical="center"/>
    </xf>
    <xf numFmtId="170" fontId="15" fillId="0" borderId="0" xfId="2" applyNumberFormat="1" applyFont="1" applyAlignment="1">
      <alignment vertical="center" readingOrder="1"/>
    </xf>
    <xf numFmtId="170" fontId="13" fillId="0" borderId="0" xfId="2" applyNumberFormat="1" applyFont="1" applyAlignment="1">
      <alignment horizontal="center" vertical="center" readingOrder="1"/>
    </xf>
    <xf numFmtId="170" fontId="14" fillId="0" borderId="0" xfId="2" applyNumberFormat="1" applyFont="1" applyAlignment="1">
      <alignment horizontal="right" vertical="center" readingOrder="2"/>
    </xf>
    <xf numFmtId="170" fontId="11" fillId="0" borderId="0" xfId="2" applyNumberFormat="1" applyFont="1" applyAlignment="1">
      <alignment horizontal="center" vertical="center"/>
    </xf>
    <xf numFmtId="170" fontId="14" fillId="0" borderId="0" xfId="2" applyNumberFormat="1" applyFont="1" applyAlignment="1" applyProtection="1">
      <alignment vertical="center" wrapText="1" readingOrder="2"/>
      <protection locked="0"/>
    </xf>
    <xf numFmtId="170" fontId="14" fillId="0" borderId="0" xfId="2" applyNumberFormat="1" applyFont="1" applyAlignment="1" applyProtection="1">
      <alignment vertical="center" readingOrder="2"/>
      <protection locked="0"/>
    </xf>
    <xf numFmtId="170" fontId="11" fillId="0" borderId="0" xfId="2" applyNumberFormat="1" applyFont="1" applyAlignment="1">
      <alignment horizontal="right" vertical="center" readingOrder="2"/>
    </xf>
    <xf numFmtId="170" fontId="14" fillId="0" borderId="0" xfId="2" applyNumberFormat="1" applyFont="1" applyAlignment="1">
      <alignment horizontal="right" vertical="center" wrapText="1" readingOrder="2"/>
    </xf>
    <xf numFmtId="170" fontId="14" fillId="0" borderId="0" xfId="2" applyNumberFormat="1" applyFont="1" applyAlignment="1">
      <alignment vertical="center" wrapText="1" readingOrder="2"/>
    </xf>
    <xf numFmtId="170" fontId="14" fillId="0" borderId="0" xfId="2" applyNumberFormat="1" applyFont="1" applyAlignment="1">
      <alignment horizontal="center" vertical="center" wrapText="1" readingOrder="2"/>
    </xf>
    <xf numFmtId="49" fontId="14" fillId="0" borderId="0" xfId="2" applyNumberFormat="1" applyFont="1" applyAlignment="1">
      <alignment horizontal="center" vertical="center" readingOrder="2"/>
    </xf>
    <xf numFmtId="170" fontId="14" fillId="0" borderId="0" xfId="2" applyNumberFormat="1" applyFont="1" applyAlignment="1">
      <alignment horizontal="justify" vertical="center" wrapText="1" readingOrder="2"/>
    </xf>
    <xf numFmtId="170" fontId="14" fillId="0" borderId="0" xfId="2" applyNumberFormat="1" applyFont="1" applyAlignment="1" applyProtection="1">
      <alignment horizontal="right" vertical="center" readingOrder="2"/>
      <protection locked="0"/>
    </xf>
    <xf numFmtId="170" fontId="14" fillId="0" borderId="0" xfId="2" applyNumberFormat="1" applyFont="1" applyAlignment="1" applyProtection="1">
      <alignment horizontal="center" vertical="center"/>
      <protection locked="0"/>
    </xf>
    <xf numFmtId="173" fontId="14" fillId="0" borderId="0" xfId="2" applyNumberFormat="1" applyFont="1" applyAlignment="1" applyProtection="1">
      <alignment horizontal="center" vertical="center" readingOrder="2"/>
      <protection locked="0"/>
    </xf>
    <xf numFmtId="170" fontId="11" fillId="0" borderId="0" xfId="2" applyNumberFormat="1" applyFont="1" applyAlignment="1" applyProtection="1">
      <alignment horizontal="right" vertical="center" readingOrder="2"/>
      <protection locked="0"/>
    </xf>
    <xf numFmtId="170" fontId="11" fillId="0" borderId="0" xfId="2" applyNumberFormat="1" applyFont="1" applyAlignment="1" applyProtection="1">
      <alignment vertical="center" readingOrder="2"/>
      <protection locked="0"/>
    </xf>
    <xf numFmtId="170" fontId="11" fillId="0" borderId="0" xfId="2" applyNumberFormat="1" applyFont="1" applyAlignment="1" applyProtection="1">
      <alignment horizontal="center" vertical="center" readingOrder="2"/>
      <protection locked="0"/>
    </xf>
    <xf numFmtId="170" fontId="11" fillId="0" borderId="0" xfId="2" applyNumberFormat="1" applyFont="1" applyAlignment="1" applyProtection="1">
      <alignment horizontal="center" vertical="center"/>
      <protection locked="0"/>
    </xf>
    <xf numFmtId="173" fontId="11" fillId="0" borderId="3" xfId="2" applyNumberFormat="1" applyFont="1" applyBorder="1" applyAlignment="1">
      <alignment horizontal="center" vertical="center" readingOrder="2"/>
    </xf>
    <xf numFmtId="173" fontId="11" fillId="0" borderId="0" xfId="2" applyNumberFormat="1" applyFont="1" applyAlignment="1">
      <alignment horizontal="center" vertical="center" readingOrder="2"/>
    </xf>
    <xf numFmtId="170" fontId="14" fillId="0" borderId="0" xfId="2" applyNumberFormat="1" applyFont="1" applyAlignment="1" applyProtection="1">
      <alignment horizontal="right" vertical="center" wrapText="1" readingOrder="2"/>
      <protection locked="0"/>
    </xf>
    <xf numFmtId="170" fontId="11" fillId="0" borderId="0" xfId="2" applyNumberFormat="1" applyFont="1" applyAlignment="1">
      <alignment horizontal="center" vertical="center" wrapText="1" readingOrder="2"/>
    </xf>
    <xf numFmtId="173" fontId="14" fillId="0" borderId="0" xfId="2" applyNumberFormat="1" applyFont="1" applyAlignment="1">
      <alignment horizontal="center" vertical="center"/>
    </xf>
    <xf numFmtId="173" fontId="14" fillId="0" borderId="0" xfId="2" applyNumberFormat="1" applyFont="1" applyAlignment="1">
      <alignment horizontal="center" vertical="center" readingOrder="2"/>
    </xf>
    <xf numFmtId="173" fontId="14" fillId="0" borderId="0" xfId="2" applyNumberFormat="1" applyFont="1" applyAlignment="1" applyProtection="1">
      <alignment horizontal="center" vertical="center" wrapText="1" readingOrder="2"/>
      <protection locked="0"/>
    </xf>
    <xf numFmtId="170" fontId="14" fillId="0" borderId="0" xfId="2" applyNumberFormat="1" applyFont="1" applyAlignment="1" applyProtection="1">
      <alignment horizontal="center" vertical="center" wrapText="1" readingOrder="2"/>
      <protection locked="0"/>
    </xf>
    <xf numFmtId="173" fontId="11" fillId="0" borderId="3" xfId="2" applyNumberFormat="1" applyFont="1" applyBorder="1" applyAlignment="1">
      <alignment horizontal="center" vertical="center"/>
    </xf>
    <xf numFmtId="170" fontId="11" fillId="0" borderId="0" xfId="2" applyNumberFormat="1" applyFont="1" applyAlignment="1">
      <alignment horizontal="justify" vertical="center" wrapText="1" readingOrder="2"/>
    </xf>
    <xf numFmtId="49" fontId="14" fillId="0" borderId="0" xfId="2" applyNumberFormat="1" applyFont="1" applyAlignment="1">
      <alignment vertical="center" readingOrder="2"/>
    </xf>
    <xf numFmtId="170" fontId="22" fillId="0" borderId="1" xfId="2" applyNumberFormat="1" applyFont="1" applyBorder="1" applyAlignment="1">
      <alignment horizontal="center" vertical="center" readingOrder="2"/>
    </xf>
    <xf numFmtId="0" fontId="27" fillId="0" borderId="0" xfId="0" applyFont="1" applyAlignment="1" applyProtection="1">
      <alignment vertical="center" readingOrder="2"/>
      <protection locked="0"/>
    </xf>
    <xf numFmtId="0" fontId="27" fillId="0" borderId="0" xfId="0" applyFont="1" applyAlignment="1" applyProtection="1">
      <alignment horizontal="right" vertical="center"/>
      <protection locked="0"/>
    </xf>
    <xf numFmtId="165" fontId="19" fillId="0" borderId="0" xfId="0" applyNumberFormat="1" applyFont="1" applyAlignment="1">
      <alignment horizontal="center" vertical="center" readingOrder="2"/>
    </xf>
    <xf numFmtId="0" fontId="24" fillId="0" borderId="0" xfId="0" applyFont="1" applyAlignment="1">
      <alignment vertical="center"/>
    </xf>
    <xf numFmtId="0" fontId="42" fillId="0" borderId="0" xfId="0" applyFont="1" applyAlignment="1">
      <alignment vertical="center"/>
    </xf>
    <xf numFmtId="0" fontId="24" fillId="0" borderId="0" xfId="0" applyFont="1" applyAlignment="1">
      <alignment vertical="center" wrapText="1" readingOrder="2"/>
    </xf>
    <xf numFmtId="0" fontId="10" fillId="0" borderId="0" xfId="0" applyFont="1" applyAlignment="1">
      <alignment vertical="center"/>
    </xf>
    <xf numFmtId="170" fontId="52" fillId="0" borderId="0" xfId="2" applyNumberFormat="1" applyFont="1" applyAlignment="1">
      <alignment horizontal="right" vertical="center" wrapText="1" readingOrder="2"/>
    </xf>
    <xf numFmtId="0" fontId="29" fillId="0" borderId="0" xfId="0" applyFont="1" applyAlignment="1">
      <alignment horizontal="center" vertical="center" wrapText="1" readingOrder="2"/>
    </xf>
    <xf numFmtId="0" fontId="24" fillId="0" borderId="0" xfId="0" applyFont="1" applyAlignment="1">
      <alignment horizontal="center" vertical="center" wrapText="1" readingOrder="2"/>
    </xf>
    <xf numFmtId="173" fontId="55" fillId="0" borderId="0" xfId="0" applyNumberFormat="1" applyFont="1" applyAlignment="1">
      <alignment horizontal="center" vertical="center" wrapText="1" readingOrder="2"/>
    </xf>
    <xf numFmtId="173" fontId="19" fillId="0" borderId="0" xfId="0" applyNumberFormat="1" applyFont="1" applyAlignment="1" applyProtection="1">
      <alignment horizontal="center" vertical="center"/>
      <protection locked="0"/>
    </xf>
    <xf numFmtId="173" fontId="26" fillId="0" borderId="0" xfId="0" applyNumberFormat="1" applyFont="1" applyAlignment="1">
      <alignment horizontal="center" vertical="center" wrapText="1" readingOrder="2"/>
    </xf>
    <xf numFmtId="173" fontId="11" fillId="0" borderId="0" xfId="2" applyNumberFormat="1" applyFont="1" applyAlignment="1">
      <alignment horizontal="center" vertical="center"/>
    </xf>
    <xf numFmtId="173" fontId="11" fillId="0" borderId="0" xfId="2" applyNumberFormat="1" applyFont="1" applyAlignment="1" applyProtection="1">
      <alignment horizontal="center" vertical="center" readingOrder="2"/>
      <protection locked="0"/>
    </xf>
    <xf numFmtId="0" fontId="20" fillId="0" borderId="0" xfId="0" applyFont="1" applyAlignment="1" applyProtection="1">
      <alignment vertical="center"/>
      <protection locked="0"/>
    </xf>
    <xf numFmtId="0" fontId="21" fillId="0" borderId="0" xfId="0" applyFont="1" applyAlignment="1" applyProtection="1">
      <alignment vertical="center" readingOrder="2"/>
      <protection locked="0"/>
    </xf>
    <xf numFmtId="0" fontId="21" fillId="0" borderId="0" xfId="0" applyFont="1" applyAlignment="1" applyProtection="1">
      <alignment horizontal="right" vertical="center"/>
      <protection locked="0"/>
    </xf>
    <xf numFmtId="0" fontId="20" fillId="0" borderId="0" xfId="0" applyFont="1" applyAlignment="1" applyProtection="1">
      <alignment horizontal="right" vertical="center"/>
      <protection locked="0"/>
    </xf>
    <xf numFmtId="0" fontId="21" fillId="0" borderId="1" xfId="0" applyFont="1" applyBorder="1" applyAlignment="1" applyProtection="1">
      <alignment horizontal="center" vertical="center"/>
      <protection locked="0"/>
    </xf>
    <xf numFmtId="0" fontId="21" fillId="0" borderId="0" xfId="0" applyFont="1" applyAlignment="1">
      <alignment horizontal="right" vertical="center"/>
    </xf>
    <xf numFmtId="0" fontId="20" fillId="0" borderId="0" xfId="0" applyFont="1" applyAlignment="1">
      <alignment horizontal="right" vertical="center"/>
    </xf>
    <xf numFmtId="0" fontId="19" fillId="0" borderId="0" xfId="0" applyFont="1" applyAlignment="1" applyProtection="1">
      <alignment vertical="center"/>
      <protection locked="0"/>
    </xf>
    <xf numFmtId="173" fontId="19" fillId="0" borderId="0" xfId="0" applyNumberFormat="1" applyFont="1" applyAlignment="1">
      <alignment horizontal="center" vertical="center"/>
    </xf>
    <xf numFmtId="173" fontId="19" fillId="0" borderId="0" xfId="0" applyNumberFormat="1" applyFont="1" applyAlignment="1" applyProtection="1">
      <alignment vertical="center"/>
      <protection locked="0"/>
    </xf>
    <xf numFmtId="0" fontId="20" fillId="0" borderId="0" xfId="0" applyFont="1" applyAlignment="1" applyProtection="1">
      <alignment horizontal="center" vertical="center"/>
      <protection locked="0"/>
    </xf>
    <xf numFmtId="173" fontId="20" fillId="0" borderId="0" xfId="0" applyNumberFormat="1" applyFont="1" applyAlignment="1" applyProtection="1">
      <alignment horizontal="center" vertical="center"/>
      <protection locked="0"/>
    </xf>
    <xf numFmtId="173" fontId="20" fillId="0" borderId="0" xfId="0" applyNumberFormat="1" applyFont="1" applyAlignment="1" applyProtection="1">
      <alignment vertical="center"/>
      <protection locked="0"/>
    </xf>
    <xf numFmtId="167" fontId="20" fillId="0" borderId="0" xfId="0" applyNumberFormat="1" applyFont="1" applyAlignment="1" applyProtection="1">
      <alignment horizontal="center" vertical="center"/>
      <protection locked="0"/>
    </xf>
    <xf numFmtId="0" fontId="52" fillId="0" borderId="0" xfId="0" applyFont="1" applyAlignment="1">
      <alignment horizontal="right" vertical="center"/>
    </xf>
    <xf numFmtId="0" fontId="51" fillId="0" borderId="0" xfId="0" applyFont="1" applyAlignment="1">
      <alignment horizontal="right" vertical="center"/>
    </xf>
    <xf numFmtId="49" fontId="19" fillId="0" borderId="0" xfId="0" applyNumberFormat="1" applyFont="1" applyAlignment="1" applyProtection="1">
      <alignment horizontal="center" vertical="center"/>
      <protection locked="0"/>
    </xf>
    <xf numFmtId="0" fontId="51" fillId="0" borderId="0" xfId="0" applyFont="1" applyAlignment="1">
      <alignment horizontal="center" vertical="center"/>
    </xf>
    <xf numFmtId="0" fontId="19" fillId="0" borderId="0" xfId="0" applyFont="1" applyAlignment="1">
      <alignment horizontal="right" vertical="center"/>
    </xf>
    <xf numFmtId="0" fontId="19" fillId="0" borderId="0" xfId="0" applyFont="1" applyAlignment="1">
      <alignment vertical="center"/>
    </xf>
    <xf numFmtId="173" fontId="27" fillId="0" borderId="3" xfId="0" applyNumberFormat="1" applyFont="1" applyBorder="1" applyAlignment="1">
      <alignment horizontal="center" vertical="center"/>
    </xf>
    <xf numFmtId="173" fontId="27" fillId="0" borderId="0" xfId="0" applyNumberFormat="1" applyFont="1" applyAlignment="1" applyProtection="1">
      <alignment vertical="center"/>
      <protection locked="0"/>
    </xf>
    <xf numFmtId="0" fontId="20" fillId="0" borderId="0" xfId="0" applyFont="1" applyAlignment="1">
      <alignment horizontal="center" vertical="center"/>
    </xf>
    <xf numFmtId="170" fontId="21" fillId="0" borderId="0" xfId="0" applyNumberFormat="1" applyFont="1" applyAlignment="1">
      <alignment horizontal="right" vertical="center" readingOrder="2"/>
    </xf>
    <xf numFmtId="170" fontId="21" fillId="0" borderId="0" xfId="0" applyNumberFormat="1" applyFont="1" applyAlignment="1">
      <alignment vertical="center" readingOrder="2"/>
    </xf>
    <xf numFmtId="170" fontId="31" fillId="0" borderId="0" xfId="0" applyNumberFormat="1" applyFont="1" applyAlignment="1">
      <alignment horizontal="right" vertical="center" readingOrder="2"/>
    </xf>
    <xf numFmtId="170" fontId="31" fillId="0" borderId="0" xfId="0" applyNumberFormat="1" applyFont="1" applyAlignment="1">
      <alignment horizontal="right" vertical="center" wrapText="1" readingOrder="2"/>
    </xf>
    <xf numFmtId="170" fontId="31" fillId="0" borderId="0" xfId="0" applyNumberFormat="1" applyFont="1" applyAlignment="1">
      <alignment vertical="center" readingOrder="2"/>
    </xf>
    <xf numFmtId="170" fontId="31" fillId="0" borderId="0" xfId="0" applyNumberFormat="1" applyFont="1" applyAlignment="1">
      <alignment vertical="center" wrapText="1" readingOrder="2"/>
    </xf>
    <xf numFmtId="170" fontId="51" fillId="0" borderId="0" xfId="0" applyNumberFormat="1" applyFont="1" applyAlignment="1">
      <alignment vertical="center" readingOrder="2"/>
    </xf>
    <xf numFmtId="170" fontId="20" fillId="0" borderId="0" xfId="0" applyNumberFormat="1" applyFont="1" applyAlignment="1">
      <alignment horizontal="right" vertical="center" readingOrder="2"/>
    </xf>
    <xf numFmtId="170" fontId="20" fillId="0" borderId="0" xfId="0" applyNumberFormat="1" applyFont="1" applyAlignment="1">
      <alignment horizontal="right" vertical="center" wrapText="1" readingOrder="2"/>
    </xf>
    <xf numFmtId="173" fontId="31" fillId="0" borderId="0" xfId="0" applyNumberFormat="1" applyFont="1" applyAlignment="1">
      <alignment horizontal="center" vertical="center"/>
    </xf>
    <xf numFmtId="170" fontId="20" fillId="0" borderId="0" xfId="0" applyNumberFormat="1" applyFont="1" applyAlignment="1">
      <alignment vertical="center" readingOrder="2"/>
    </xf>
    <xf numFmtId="170" fontId="22" fillId="0" borderId="0" xfId="0" applyNumberFormat="1" applyFont="1" applyAlignment="1">
      <alignment horizontal="right" vertical="center" wrapText="1" readingOrder="2"/>
    </xf>
    <xf numFmtId="173" fontId="22" fillId="0" borderId="3" xfId="0" applyNumberFormat="1" applyFont="1" applyBorder="1" applyAlignment="1">
      <alignment horizontal="center" vertical="center" wrapText="1" readingOrder="2"/>
    </xf>
    <xf numFmtId="173" fontId="22" fillId="0" borderId="0" xfId="0" applyNumberFormat="1" applyFont="1" applyAlignment="1">
      <alignment horizontal="right" vertical="center" wrapText="1" readingOrder="2"/>
    </xf>
    <xf numFmtId="170" fontId="22" fillId="0" borderId="0" xfId="0" applyNumberFormat="1" applyFont="1" applyAlignment="1">
      <alignment vertical="center" readingOrder="2"/>
    </xf>
    <xf numFmtId="170" fontId="22" fillId="0" borderId="0" xfId="0" applyNumberFormat="1" applyFont="1" applyAlignment="1">
      <alignment vertical="center" wrapText="1" readingOrder="2"/>
    </xf>
    <xf numFmtId="0" fontId="19" fillId="0" borderId="0" xfId="2" applyFont="1" applyAlignment="1" applyProtection="1">
      <alignment vertical="center"/>
      <protection locked="0"/>
    </xf>
    <xf numFmtId="0" fontId="27" fillId="0" borderId="0" xfId="2" applyFont="1" applyAlignment="1" applyProtection="1">
      <alignment horizontal="center" vertical="center" readingOrder="2"/>
      <protection locked="0"/>
    </xf>
    <xf numFmtId="0" fontId="29" fillId="0" borderId="0" xfId="2" applyFont="1" applyAlignment="1" applyProtection="1">
      <alignment vertical="center" readingOrder="2"/>
      <protection locked="0"/>
    </xf>
    <xf numFmtId="2" fontId="38" fillId="0" borderId="0" xfId="2" applyNumberFormat="1" applyFont="1" applyAlignment="1" applyProtection="1">
      <alignment vertical="center"/>
      <protection locked="0"/>
    </xf>
    <xf numFmtId="2" fontId="103" fillId="0" borderId="0" xfId="2" applyNumberFormat="1" applyFont="1" applyAlignment="1" applyProtection="1">
      <alignment horizontal="center" vertical="center"/>
      <protection locked="0"/>
    </xf>
    <xf numFmtId="49" fontId="38" fillId="0" borderId="0" xfId="2" applyNumberFormat="1" applyFont="1" applyAlignment="1" applyProtection="1">
      <alignment vertical="center"/>
      <protection locked="0"/>
    </xf>
    <xf numFmtId="3" fontId="38" fillId="0" borderId="0" xfId="2" applyNumberFormat="1" applyFont="1" applyAlignment="1" applyProtection="1">
      <alignment vertical="center"/>
      <protection locked="0"/>
    </xf>
    <xf numFmtId="3" fontId="103" fillId="0" borderId="0" xfId="2" applyNumberFormat="1" applyFont="1" applyAlignment="1" applyProtection="1">
      <alignment horizontal="center" vertical="center"/>
      <protection locked="0"/>
    </xf>
    <xf numFmtId="3" fontId="37" fillId="0" borderId="0" xfId="2" applyNumberFormat="1" applyFont="1" applyAlignment="1" applyProtection="1">
      <alignment vertical="center"/>
      <protection locked="0"/>
    </xf>
    <xf numFmtId="49" fontId="103" fillId="0" borderId="0" xfId="2" applyNumberFormat="1" applyFont="1" applyAlignment="1" applyProtection="1">
      <alignment horizontal="left" vertical="center"/>
      <protection locked="0"/>
    </xf>
    <xf numFmtId="3" fontId="103" fillId="0" borderId="0" xfId="2" applyNumberFormat="1" applyFont="1" applyAlignment="1" applyProtection="1">
      <alignment vertical="center"/>
      <protection locked="0"/>
    </xf>
    <xf numFmtId="3" fontId="100" fillId="0" borderId="0" xfId="2" applyNumberFormat="1" applyFont="1" applyAlignment="1" applyProtection="1">
      <alignment horizontal="center" vertical="center"/>
      <protection locked="0"/>
    </xf>
    <xf numFmtId="49" fontId="38" fillId="0" borderId="0" xfId="2" applyNumberFormat="1" applyFont="1" applyAlignment="1" applyProtection="1">
      <alignment horizontal="left" vertical="center" readingOrder="2"/>
      <protection locked="0"/>
    </xf>
    <xf numFmtId="3" fontId="38" fillId="0" borderId="0" xfId="2" applyNumberFormat="1" applyFont="1" applyAlignment="1" applyProtection="1">
      <alignment horizontal="right" vertical="center" readingOrder="2"/>
      <protection locked="0"/>
    </xf>
    <xf numFmtId="3" fontId="38" fillId="0" borderId="0" xfId="2" applyNumberFormat="1" applyFont="1" applyAlignment="1" applyProtection="1">
      <alignment horizontal="center" vertical="center" readingOrder="2"/>
      <protection locked="0"/>
    </xf>
    <xf numFmtId="3" fontId="38" fillId="0" borderId="0" xfId="2" applyNumberFormat="1" applyFont="1" applyAlignment="1" applyProtection="1">
      <alignment horizontal="right" vertical="center" wrapText="1" readingOrder="2"/>
      <protection locked="0"/>
    </xf>
    <xf numFmtId="3" fontId="37" fillId="0" borderId="0" xfId="2" applyNumberFormat="1" applyFont="1" applyAlignment="1" applyProtection="1">
      <alignment vertical="center" readingOrder="2"/>
      <protection locked="0"/>
    </xf>
    <xf numFmtId="3" fontId="37" fillId="0" borderId="0" xfId="2" applyNumberFormat="1" applyFont="1" applyAlignment="1" applyProtection="1">
      <alignment horizontal="center" vertical="center" readingOrder="2"/>
      <protection locked="0"/>
    </xf>
    <xf numFmtId="49" fontId="37" fillId="0" borderId="0" xfId="2" applyNumberFormat="1" applyFont="1" applyAlignment="1" applyProtection="1">
      <alignment horizontal="left" vertical="center" readingOrder="2"/>
      <protection locked="0"/>
    </xf>
    <xf numFmtId="0" fontId="38" fillId="0" borderId="0" xfId="2" applyFont="1" applyAlignment="1" applyProtection="1">
      <alignment horizontal="center" vertical="center" readingOrder="2"/>
      <protection locked="0"/>
    </xf>
    <xf numFmtId="0" fontId="38" fillId="0" borderId="1" xfId="2" applyFont="1" applyBorder="1" applyAlignment="1" applyProtection="1">
      <alignment horizontal="center" vertical="center" readingOrder="2"/>
      <protection locked="0"/>
    </xf>
    <xf numFmtId="49" fontId="34" fillId="0" borderId="1" xfId="2" applyNumberFormat="1" applyFont="1" applyBorder="1" applyAlignment="1" applyProtection="1">
      <alignment horizontal="center" vertical="center" readingOrder="2"/>
      <protection locked="0"/>
    </xf>
    <xf numFmtId="14" fontId="34" fillId="0" borderId="0" xfId="2" applyNumberFormat="1" applyFont="1" applyAlignment="1" applyProtection="1">
      <alignment horizontal="center" vertical="center" readingOrder="2"/>
      <protection locked="0"/>
    </xf>
    <xf numFmtId="0" fontId="85" fillId="0" borderId="0" xfId="2" applyFont="1" applyAlignment="1" applyProtection="1">
      <alignment vertical="center" readingOrder="2"/>
      <protection locked="0"/>
    </xf>
    <xf numFmtId="0" fontId="69" fillId="0" borderId="0" xfId="2" applyFont="1" applyAlignment="1" applyProtection="1">
      <alignment vertical="center" readingOrder="2"/>
      <protection locked="0"/>
    </xf>
    <xf numFmtId="0" fontId="85" fillId="0" borderId="0" xfId="2" applyFont="1" applyAlignment="1">
      <alignment horizontal="center" vertical="center"/>
    </xf>
    <xf numFmtId="0" fontId="85" fillId="0" borderId="0" xfId="2" applyFont="1" applyAlignment="1" applyProtection="1">
      <alignment horizontal="center" vertical="center" readingOrder="2"/>
      <protection locked="0"/>
    </xf>
    <xf numFmtId="0" fontId="69" fillId="0" borderId="0" xfId="2" applyFont="1" applyAlignment="1">
      <alignment vertical="center" readingOrder="2"/>
    </xf>
    <xf numFmtId="49" fontId="83" fillId="0" borderId="0" xfId="6" applyNumberFormat="1" applyFont="1" applyFill="1" applyAlignment="1" applyProtection="1">
      <alignment horizontal="center" vertical="center"/>
      <protection locked="0"/>
    </xf>
    <xf numFmtId="49" fontId="69" fillId="0" borderId="0" xfId="2" applyNumberFormat="1" applyFont="1" applyAlignment="1" applyProtection="1">
      <alignment horizontal="center" vertical="center" readingOrder="2"/>
      <protection locked="0"/>
    </xf>
    <xf numFmtId="173" fontId="69" fillId="0" borderId="0" xfId="2" applyNumberFormat="1" applyFont="1" applyAlignment="1">
      <alignment horizontal="center" vertical="center" readingOrder="1"/>
    </xf>
    <xf numFmtId="0" fontId="69" fillId="0" borderId="0" xfId="2" applyFont="1" applyAlignment="1">
      <alignment horizontal="right" vertical="center" readingOrder="2"/>
    </xf>
    <xf numFmtId="49" fontId="104" fillId="0" borderId="0" xfId="2" applyNumberFormat="1" applyFont="1" applyAlignment="1" applyProtection="1">
      <alignment horizontal="center" vertical="center"/>
      <protection locked="0"/>
    </xf>
    <xf numFmtId="173" fontId="69" fillId="0" borderId="0" xfId="2" applyNumberFormat="1" applyFont="1" applyAlignment="1" applyProtection="1">
      <alignment horizontal="center" vertical="center" readingOrder="1"/>
      <protection locked="0"/>
    </xf>
    <xf numFmtId="49" fontId="104" fillId="0" borderId="0" xfId="2" applyNumberFormat="1" applyFont="1" applyAlignment="1" applyProtection="1">
      <alignment horizontal="center" vertical="center" readingOrder="2"/>
      <protection locked="0"/>
    </xf>
    <xf numFmtId="49" fontId="85" fillId="0" borderId="0" xfId="2" applyNumberFormat="1" applyFont="1" applyAlignment="1" applyProtection="1">
      <alignment horizontal="center" vertical="center" readingOrder="2"/>
      <protection locked="0"/>
    </xf>
    <xf numFmtId="173" fontId="85" fillId="0" borderId="4" xfId="2" applyNumberFormat="1" applyFont="1" applyBorder="1" applyAlignment="1">
      <alignment horizontal="center" vertical="center" readingOrder="1"/>
    </xf>
    <xf numFmtId="173" fontId="85" fillId="0" borderId="0" xfId="2" applyNumberFormat="1" applyFont="1" applyAlignment="1">
      <alignment horizontal="center" vertical="center" readingOrder="1"/>
    </xf>
    <xf numFmtId="0" fontId="83" fillId="0" borderId="0" xfId="2" applyFont="1" applyAlignment="1" applyProtection="1">
      <alignment vertical="center" readingOrder="2"/>
      <protection locked="0"/>
    </xf>
    <xf numFmtId="49" fontId="83" fillId="0" borderId="0" xfId="6" applyNumberFormat="1" applyFont="1" applyFill="1" applyAlignment="1" applyProtection="1">
      <alignment horizontal="center" vertical="center" readingOrder="2"/>
      <protection locked="0"/>
    </xf>
    <xf numFmtId="0" fontId="69" fillId="0" borderId="0" xfId="2" applyFont="1" applyAlignment="1" applyProtection="1">
      <alignment horizontal="center" vertical="center" readingOrder="2"/>
      <protection locked="0"/>
    </xf>
    <xf numFmtId="173" fontId="69" fillId="0" borderId="0" xfId="2" applyNumberFormat="1" applyFont="1" applyAlignment="1" applyProtection="1">
      <alignment horizontal="center" vertical="center"/>
      <protection locked="0"/>
    </xf>
    <xf numFmtId="173" fontId="69" fillId="0" borderId="0" xfId="2" applyNumberFormat="1" applyFont="1" applyAlignment="1" applyProtection="1">
      <alignment horizontal="center" vertical="center" readingOrder="2"/>
      <protection locked="0"/>
    </xf>
    <xf numFmtId="0" fontId="34" fillId="0" borderId="0" xfId="2" applyFont="1" applyAlignment="1" applyProtection="1">
      <alignment vertical="center" readingOrder="2"/>
      <protection locked="0"/>
    </xf>
    <xf numFmtId="0" fontId="49" fillId="0" borderId="0" xfId="2" applyFont="1" applyAlignment="1" applyProtection="1">
      <alignment vertical="center" readingOrder="2"/>
      <protection locked="0"/>
    </xf>
    <xf numFmtId="173" fontId="69" fillId="0" borderId="4" xfId="2" applyNumberFormat="1" applyFont="1" applyBorder="1" applyAlignment="1" applyProtection="1">
      <alignment horizontal="center" vertical="center" readingOrder="1"/>
      <protection locked="0"/>
    </xf>
    <xf numFmtId="173" fontId="85" fillId="0" borderId="3" xfId="2" applyNumberFormat="1" applyFont="1" applyBorder="1" applyAlignment="1" applyProtection="1">
      <alignment horizontal="center" vertical="center" readingOrder="1"/>
      <protection locked="0"/>
    </xf>
    <xf numFmtId="49" fontId="29" fillId="0" borderId="0" xfId="2" applyNumberFormat="1" applyFont="1" applyAlignment="1" applyProtection="1">
      <alignment horizontal="left" vertical="center" readingOrder="2"/>
      <protection locked="0"/>
    </xf>
    <xf numFmtId="0" fontId="29" fillId="0" borderId="0" xfId="2" applyFont="1" applyAlignment="1" applyProtection="1">
      <alignment horizontal="center" vertical="center" readingOrder="1"/>
      <protection locked="0"/>
    </xf>
    <xf numFmtId="2" fontId="34" fillId="0" borderId="0" xfId="2" applyNumberFormat="1" applyFont="1" applyAlignment="1" applyProtection="1">
      <alignment vertical="center"/>
      <protection locked="0"/>
    </xf>
    <xf numFmtId="2" fontId="100" fillId="0" borderId="0" xfId="2" applyNumberFormat="1" applyFont="1" applyAlignment="1" applyProtection="1">
      <alignment horizontal="center" vertical="center"/>
      <protection locked="0"/>
    </xf>
    <xf numFmtId="49" fontId="34" fillId="0" borderId="0" xfId="2" applyNumberFormat="1" applyFont="1" applyAlignment="1" applyProtection="1">
      <alignment vertical="center"/>
      <protection locked="0"/>
    </xf>
    <xf numFmtId="0" fontId="34" fillId="0" borderId="0" xfId="2" applyFont="1" applyAlignment="1" applyProtection="1">
      <alignment horizontal="right" vertical="center" readingOrder="2"/>
      <protection locked="0"/>
    </xf>
    <xf numFmtId="49" fontId="29" fillId="0" borderId="0" xfId="2" applyNumberFormat="1" applyFont="1" applyAlignment="1" applyProtection="1">
      <alignment horizontal="left" vertical="center"/>
      <protection locked="0"/>
    </xf>
    <xf numFmtId="0" fontId="34" fillId="0" borderId="0" xfId="2" applyFont="1" applyAlignment="1" applyProtection="1">
      <alignment horizontal="center" vertical="center" readingOrder="2"/>
      <protection locked="0"/>
    </xf>
    <xf numFmtId="49" fontId="34" fillId="0" borderId="0" xfId="2" applyNumberFormat="1" applyFont="1" applyAlignment="1" applyProtection="1">
      <alignment horizontal="center" vertical="center" readingOrder="2"/>
      <protection locked="0"/>
    </xf>
    <xf numFmtId="173" fontId="34" fillId="0" borderId="3" xfId="2" applyNumberFormat="1" applyFont="1" applyBorder="1" applyAlignment="1">
      <alignment horizontal="center" vertical="center" readingOrder="1"/>
    </xf>
    <xf numFmtId="173" fontId="34" fillId="0" borderId="0" xfId="2" applyNumberFormat="1" applyFont="1" applyAlignment="1">
      <alignment horizontal="center" vertical="center" readingOrder="1"/>
    </xf>
    <xf numFmtId="0" fontId="34" fillId="0" borderId="0" xfId="2" applyFont="1" applyAlignment="1">
      <alignment horizontal="center" vertical="center" readingOrder="1"/>
    </xf>
    <xf numFmtId="0" fontId="29" fillId="0" borderId="0" xfId="2" applyFont="1" applyAlignment="1" applyProtection="1">
      <alignment horizontal="center" vertical="center" readingOrder="2"/>
      <protection locked="0"/>
    </xf>
    <xf numFmtId="173" fontId="29" fillId="0" borderId="0" xfId="2" applyNumberFormat="1" applyFont="1" applyAlignment="1">
      <alignment horizontal="center" vertical="center" readingOrder="1"/>
    </xf>
    <xf numFmtId="0" fontId="34" fillId="0" borderId="0" xfId="2" applyFont="1" applyAlignment="1" applyProtection="1">
      <alignment horizontal="center" vertical="center" readingOrder="1"/>
      <protection locked="0"/>
    </xf>
    <xf numFmtId="49" fontId="34" fillId="0" borderId="0" xfId="2" applyNumberFormat="1" applyFont="1" applyAlignment="1" applyProtection="1">
      <alignment horizontal="left" vertical="center" readingOrder="2"/>
      <protection locked="0"/>
    </xf>
    <xf numFmtId="49" fontId="34" fillId="0" borderId="0" xfId="2" applyNumberFormat="1" applyFont="1" applyAlignment="1" applyProtection="1">
      <alignment vertical="center" readingOrder="2"/>
      <protection locked="0"/>
    </xf>
    <xf numFmtId="49" fontId="29" fillId="0" borderId="0" xfId="2" applyNumberFormat="1" applyFont="1" applyAlignment="1" applyProtection="1">
      <alignment vertical="center" readingOrder="2"/>
      <protection locked="0"/>
    </xf>
    <xf numFmtId="49" fontId="34" fillId="0" borderId="0" xfId="2" applyNumberFormat="1" applyFont="1" applyAlignment="1" applyProtection="1">
      <alignment horizontal="right" vertical="center" readingOrder="2"/>
      <protection locked="0"/>
    </xf>
    <xf numFmtId="49" fontId="24" fillId="0" borderId="0" xfId="2" applyNumberFormat="1" applyFont="1" applyAlignment="1" applyProtection="1">
      <alignment vertical="center" readingOrder="2"/>
      <protection locked="0"/>
    </xf>
    <xf numFmtId="49" fontId="24" fillId="0" borderId="0" xfId="2" applyNumberFormat="1" applyFont="1" applyAlignment="1" applyProtection="1">
      <alignment horizontal="center" vertical="center" readingOrder="2"/>
      <protection locked="0"/>
    </xf>
    <xf numFmtId="170" fontId="29" fillId="0" borderId="0" xfId="2" applyNumberFormat="1" applyFont="1" applyAlignment="1" applyProtection="1">
      <alignment horizontal="center" vertical="center" readingOrder="2"/>
      <protection locked="0"/>
    </xf>
    <xf numFmtId="49" fontId="105" fillId="0" borderId="0" xfId="0" applyNumberFormat="1" applyFont="1" applyAlignment="1" applyProtection="1">
      <alignment vertical="center" readingOrder="2"/>
      <protection locked="0"/>
    </xf>
    <xf numFmtId="173" fontId="105" fillId="0" borderId="0" xfId="0" applyNumberFormat="1" applyFont="1" applyAlignment="1" applyProtection="1">
      <alignment horizontal="center" vertical="center" readingOrder="1"/>
      <protection locked="0"/>
    </xf>
    <xf numFmtId="3" fontId="29" fillId="0" borderId="0" xfId="0" applyNumberFormat="1" applyFont="1" applyAlignment="1" applyProtection="1">
      <alignment horizontal="center" vertical="center" readingOrder="1"/>
      <protection locked="0"/>
    </xf>
    <xf numFmtId="49" fontId="29" fillId="0" borderId="0" xfId="0" applyNumberFormat="1" applyFont="1" applyAlignment="1" applyProtection="1">
      <alignment horizontal="center" vertical="center" readingOrder="1"/>
      <protection locked="0"/>
    </xf>
    <xf numFmtId="49" fontId="106" fillId="0" borderId="0" xfId="0" applyNumberFormat="1" applyFont="1" applyAlignment="1" applyProtection="1">
      <alignment vertical="center" readingOrder="2"/>
      <protection locked="0"/>
    </xf>
    <xf numFmtId="173" fontId="106" fillId="0" borderId="3" xfId="0" applyNumberFormat="1" applyFont="1" applyBorder="1" applyAlignment="1">
      <alignment horizontal="center" vertical="center" readingOrder="1"/>
    </xf>
    <xf numFmtId="173" fontId="106" fillId="0" borderId="0" xfId="0" applyNumberFormat="1" applyFont="1" applyAlignment="1" applyProtection="1">
      <alignment horizontal="center" vertical="center" readingOrder="1"/>
      <protection locked="0"/>
    </xf>
    <xf numFmtId="3" fontId="34" fillId="0" borderId="3" xfId="0" applyNumberFormat="1" applyFont="1" applyBorder="1" applyAlignment="1">
      <alignment horizontal="center" vertical="center" readingOrder="1"/>
    </xf>
    <xf numFmtId="49" fontId="29" fillId="0" borderId="0" xfId="0" applyNumberFormat="1" applyFont="1" applyAlignment="1" applyProtection="1">
      <alignment vertical="center" wrapText="1" readingOrder="2"/>
      <protection locked="0"/>
    </xf>
    <xf numFmtId="49" fontId="37" fillId="0" borderId="0" xfId="0" applyNumberFormat="1" applyFont="1" applyAlignment="1" applyProtection="1">
      <alignment horizontal="right" vertical="center" wrapText="1" readingOrder="2"/>
      <protection locked="0"/>
    </xf>
    <xf numFmtId="0" fontId="34" fillId="0" borderId="1" xfId="2" applyFont="1" applyBorder="1" applyAlignment="1" applyProtection="1">
      <alignment horizontal="center" vertical="center" wrapText="1" readingOrder="2"/>
      <protection locked="0"/>
    </xf>
    <xf numFmtId="3" fontId="34" fillId="0" borderId="0" xfId="2" applyNumberFormat="1" applyFont="1" applyAlignment="1" applyProtection="1">
      <alignment vertical="center"/>
      <protection locked="0"/>
    </xf>
    <xf numFmtId="49" fontId="70" fillId="0" borderId="0" xfId="2" applyNumberFormat="1" applyFont="1" applyAlignment="1" applyProtection="1">
      <alignment horizontal="left" vertical="center" readingOrder="2"/>
      <protection locked="0"/>
    </xf>
    <xf numFmtId="170" fontId="70" fillId="0" borderId="0" xfId="2" applyNumberFormat="1" applyFont="1" applyAlignment="1">
      <alignment vertical="center" readingOrder="2"/>
    </xf>
    <xf numFmtId="170" fontId="29" fillId="0" borderId="0" xfId="2" applyNumberFormat="1" applyFont="1" applyAlignment="1">
      <alignment vertical="center" readingOrder="2"/>
    </xf>
    <xf numFmtId="170" fontId="29" fillId="0" borderId="0" xfId="2" applyNumberFormat="1" applyFont="1" applyAlignment="1">
      <alignment horizontal="center" vertical="center" readingOrder="2"/>
    </xf>
    <xf numFmtId="49" fontId="29" fillId="0" borderId="0" xfId="2" applyNumberFormat="1" applyFont="1" applyAlignment="1">
      <alignment horizontal="left" vertical="center"/>
    </xf>
    <xf numFmtId="170" fontId="29" fillId="0" borderId="0" xfId="2" applyNumberFormat="1" applyFont="1" applyAlignment="1">
      <alignment vertical="center"/>
    </xf>
    <xf numFmtId="170" fontId="29" fillId="0" borderId="0" xfId="2" applyNumberFormat="1" applyFont="1" applyAlignment="1">
      <alignment horizontal="center" vertical="center" readingOrder="1"/>
    </xf>
    <xf numFmtId="170" fontId="29" fillId="0" borderId="0" xfId="2" applyNumberFormat="1" applyFont="1" applyAlignment="1">
      <alignment horizontal="center" vertical="center"/>
    </xf>
    <xf numFmtId="49" fontId="34" fillId="0" borderId="0" xfId="2" applyNumberFormat="1" applyFont="1" applyAlignment="1">
      <alignment horizontal="left" vertical="center" readingOrder="2"/>
    </xf>
    <xf numFmtId="170" fontId="34" fillId="0" borderId="0" xfId="2" applyNumberFormat="1" applyFont="1" applyAlignment="1">
      <alignment vertical="center" readingOrder="2"/>
    </xf>
    <xf numFmtId="170" fontId="34" fillId="0" borderId="1" xfId="2" applyNumberFormat="1" applyFont="1" applyBorder="1" applyAlignment="1">
      <alignment horizontal="center" vertical="center" readingOrder="2"/>
    </xf>
    <xf numFmtId="170" fontId="34" fillId="0" borderId="0" xfId="2" applyNumberFormat="1" applyFont="1" applyAlignment="1">
      <alignment horizontal="center" vertical="center" readingOrder="2"/>
    </xf>
    <xf numFmtId="0" fontId="34" fillId="0" borderId="1" xfId="2" applyFont="1" applyBorder="1" applyAlignment="1">
      <alignment horizontal="center" vertical="center"/>
    </xf>
    <xf numFmtId="170" fontId="34" fillId="0" borderId="0" xfId="2" applyNumberFormat="1" applyFont="1" applyAlignment="1">
      <alignment horizontal="center" vertical="center"/>
    </xf>
    <xf numFmtId="170" fontId="34" fillId="0" borderId="0" xfId="2" applyNumberFormat="1" applyFont="1" applyAlignment="1">
      <alignment vertical="center"/>
    </xf>
    <xf numFmtId="170" fontId="69" fillId="0" borderId="0" xfId="2" applyNumberFormat="1" applyFont="1" applyAlignment="1">
      <alignment vertical="center"/>
    </xf>
    <xf numFmtId="170" fontId="56" fillId="0" borderId="0" xfId="2" applyNumberFormat="1" applyFont="1" applyAlignment="1">
      <alignment vertical="center" readingOrder="2"/>
    </xf>
    <xf numFmtId="49" fontId="65" fillId="0" borderId="0" xfId="2" applyNumberFormat="1" applyFont="1" applyAlignment="1" applyProtection="1">
      <alignment horizontal="center" vertical="center" readingOrder="2"/>
      <protection locked="0"/>
    </xf>
    <xf numFmtId="49" fontId="37" fillId="0" borderId="0" xfId="2" applyNumberFormat="1" applyFont="1" applyAlignment="1" applyProtection="1">
      <alignment horizontal="center" vertical="center" readingOrder="2"/>
      <protection locked="0"/>
    </xf>
    <xf numFmtId="170" fontId="56" fillId="0" borderId="0" xfId="2" applyNumberFormat="1" applyFont="1" applyAlignment="1">
      <alignment vertical="center"/>
    </xf>
    <xf numFmtId="170" fontId="69" fillId="0" borderId="0" xfId="2" applyNumberFormat="1" applyFont="1" applyAlignment="1">
      <alignment horizontal="right" vertical="center"/>
    </xf>
    <xf numFmtId="49" fontId="56" fillId="0" borderId="0" xfId="2" applyNumberFormat="1" applyFont="1" applyAlignment="1" applyProtection="1">
      <alignment horizontal="center" vertical="center"/>
      <protection locked="0"/>
    </xf>
    <xf numFmtId="49" fontId="37" fillId="0" borderId="0" xfId="2" applyNumberFormat="1" applyFont="1" applyAlignment="1" applyProtection="1">
      <alignment horizontal="center" vertical="center"/>
      <protection locked="0"/>
    </xf>
    <xf numFmtId="170" fontId="37" fillId="0" borderId="0" xfId="2" applyNumberFormat="1" applyFont="1" applyAlignment="1">
      <alignment vertical="center"/>
    </xf>
    <xf numFmtId="49" fontId="29" fillId="0" borderId="0" xfId="2" applyNumberFormat="1" applyFont="1" applyAlignment="1" applyProtection="1">
      <alignment horizontal="center" vertical="center" readingOrder="2"/>
      <protection locked="0"/>
    </xf>
    <xf numFmtId="170" fontId="34" fillId="0" borderId="1" xfId="2" applyNumberFormat="1" applyFont="1" applyBorder="1" applyAlignment="1">
      <alignment horizontal="center" vertical="center"/>
    </xf>
    <xf numFmtId="170" fontId="29" fillId="0" borderId="0" xfId="2" applyNumberFormat="1" applyFont="1" applyAlignment="1" applyProtection="1">
      <alignment vertical="center"/>
      <protection locked="0"/>
    </xf>
    <xf numFmtId="0" fontId="65" fillId="0" borderId="0" xfId="2" applyFont="1" applyAlignment="1" applyProtection="1">
      <alignment horizontal="center" vertical="center" readingOrder="2"/>
      <protection locked="0"/>
    </xf>
    <xf numFmtId="172" fontId="37" fillId="0" borderId="0" xfId="1" applyNumberFormat="1" applyFont="1" applyFill="1" applyBorder="1" applyAlignment="1">
      <alignment horizontal="center" vertical="center"/>
    </xf>
    <xf numFmtId="170" fontId="37" fillId="0" borderId="0" xfId="2" applyNumberFormat="1" applyFont="1" applyAlignment="1" applyProtection="1">
      <alignment vertical="center"/>
      <protection locked="0"/>
    </xf>
    <xf numFmtId="170" fontId="37" fillId="0" borderId="0" xfId="2" applyNumberFormat="1" applyFont="1" applyAlignment="1">
      <alignment horizontal="center" vertical="center"/>
    </xf>
    <xf numFmtId="170" fontId="38" fillId="0" borderId="0" xfId="2" applyNumberFormat="1" applyFont="1" applyAlignment="1">
      <alignment horizontal="center" vertical="center"/>
    </xf>
    <xf numFmtId="170" fontId="29" fillId="0" borderId="0" xfId="2" applyNumberFormat="1" applyFont="1" applyAlignment="1" applyProtection="1">
      <alignment horizontal="center" vertical="center"/>
      <protection locked="0"/>
    </xf>
    <xf numFmtId="49" fontId="69" fillId="0" borderId="0" xfId="2" applyNumberFormat="1" applyFont="1" applyAlignment="1" applyProtection="1">
      <alignment horizontal="left" vertical="center" readingOrder="2"/>
      <protection locked="0"/>
    </xf>
    <xf numFmtId="49" fontId="34" fillId="0" borderId="0" xfId="2" applyNumberFormat="1" applyFont="1" applyAlignment="1" applyProtection="1">
      <alignment horizontal="left" vertical="center" wrapText="1" readingOrder="2"/>
      <protection locked="0"/>
    </xf>
    <xf numFmtId="49" fontId="69" fillId="0" borderId="0" xfId="2" applyNumberFormat="1" applyFont="1" applyAlignment="1" applyProtection="1">
      <alignment vertical="center" readingOrder="2"/>
      <protection locked="0"/>
    </xf>
    <xf numFmtId="170" fontId="34" fillId="0" borderId="0" xfId="2" applyNumberFormat="1" applyFont="1" applyAlignment="1" applyProtection="1">
      <alignment horizontal="right" vertical="center" wrapText="1" readingOrder="2"/>
      <protection locked="0"/>
    </xf>
    <xf numFmtId="170" fontId="29" fillId="0" borderId="0" xfId="2" applyNumberFormat="1" applyFont="1" applyAlignment="1" applyProtection="1">
      <alignment vertical="center" readingOrder="2"/>
      <protection locked="0"/>
    </xf>
    <xf numFmtId="170" fontId="29" fillId="0" borderId="0" xfId="2" applyNumberFormat="1" applyFont="1" applyAlignment="1" applyProtection="1">
      <alignment horizontal="center" vertical="center" wrapText="1" readingOrder="2"/>
      <protection locked="0"/>
    </xf>
    <xf numFmtId="0" fontId="34" fillId="0" borderId="0" xfId="2" applyFont="1" applyAlignment="1">
      <alignment horizontal="center" vertical="center"/>
    </xf>
    <xf numFmtId="173" fontId="29" fillId="0" borderId="0" xfId="2" applyNumberFormat="1" applyFont="1" applyAlignment="1" applyProtection="1">
      <alignment horizontal="center" vertical="center"/>
      <protection locked="0"/>
    </xf>
    <xf numFmtId="173" fontId="34" fillId="0" borderId="3" xfId="2" applyNumberFormat="1" applyFont="1" applyBorder="1" applyAlignment="1">
      <alignment horizontal="center" vertical="center"/>
    </xf>
    <xf numFmtId="173" fontId="34" fillId="0" borderId="0" xfId="2" applyNumberFormat="1" applyFont="1" applyAlignment="1">
      <alignment horizontal="center" vertical="center" readingOrder="2"/>
    </xf>
    <xf numFmtId="49" fontId="29" fillId="0" borderId="0" xfId="2" applyNumberFormat="1" applyFont="1" applyAlignment="1">
      <alignment horizontal="left" vertical="center" readingOrder="2"/>
    </xf>
    <xf numFmtId="170" fontId="29" fillId="0" borderId="0" xfId="0" applyNumberFormat="1" applyFont="1" applyAlignment="1" applyProtection="1">
      <alignment horizontal="right" vertical="center" wrapText="1" readingOrder="2"/>
      <protection locked="0"/>
    </xf>
    <xf numFmtId="170" fontId="29" fillId="0" borderId="0" xfId="0" applyNumberFormat="1" applyFont="1" applyAlignment="1" applyProtection="1">
      <alignment vertical="center" readingOrder="2"/>
      <protection locked="0"/>
    </xf>
    <xf numFmtId="170" fontId="29" fillId="0" borderId="0" xfId="0" applyNumberFormat="1" applyFont="1" applyAlignment="1">
      <alignment horizontal="center" vertical="center"/>
    </xf>
    <xf numFmtId="170" fontId="29" fillId="0" borderId="0" xfId="0" applyNumberFormat="1" applyFont="1" applyAlignment="1">
      <alignment horizontal="center" vertical="center" readingOrder="2"/>
    </xf>
    <xf numFmtId="170" fontId="34" fillId="0" borderId="0" xfId="2" applyNumberFormat="1" applyFont="1" applyAlignment="1" applyProtection="1">
      <alignment vertical="center"/>
      <protection locked="0"/>
    </xf>
    <xf numFmtId="49" fontId="34" fillId="0" borderId="0" xfId="0" applyNumberFormat="1" applyFont="1" applyAlignment="1" applyProtection="1">
      <alignment horizontal="left" vertical="center" wrapText="1" readingOrder="2"/>
      <protection locked="0"/>
    </xf>
    <xf numFmtId="170" fontId="34" fillId="0" borderId="0" xfId="0" applyNumberFormat="1" applyFont="1" applyAlignment="1" applyProtection="1">
      <alignment vertical="center" readingOrder="2"/>
      <protection locked="0"/>
    </xf>
    <xf numFmtId="170" fontId="29" fillId="0" borderId="0" xfId="0" applyNumberFormat="1" applyFont="1" applyAlignment="1" applyProtection="1">
      <alignment horizontal="left" vertical="center" wrapText="1" readingOrder="2"/>
      <protection locked="0"/>
    </xf>
    <xf numFmtId="170" fontId="49" fillId="0" borderId="0" xfId="0" applyNumberFormat="1" applyFont="1" applyAlignment="1" applyProtection="1">
      <alignment horizontal="left" vertical="center" wrapText="1" readingOrder="2"/>
      <protection locked="0"/>
    </xf>
    <xf numFmtId="170" fontId="29" fillId="0" borderId="0" xfId="0" applyNumberFormat="1" applyFont="1" applyAlignment="1" applyProtection="1">
      <alignment horizontal="left" vertical="center"/>
      <protection locked="0"/>
    </xf>
    <xf numFmtId="170" fontId="34" fillId="0" borderId="0" xfId="0" applyNumberFormat="1" applyFont="1" applyAlignment="1" applyProtection="1">
      <alignment horizontal="right" vertical="center" readingOrder="2"/>
      <protection locked="0"/>
    </xf>
    <xf numFmtId="49" fontId="34" fillId="0" borderId="0" xfId="0" applyNumberFormat="1" applyFont="1" applyAlignment="1" applyProtection="1">
      <alignment horizontal="left" vertical="top" wrapText="1" readingOrder="2"/>
      <protection locked="0"/>
    </xf>
    <xf numFmtId="170" fontId="34" fillId="0" borderId="1" xfId="0" applyNumberFormat="1" applyFont="1" applyBorder="1" applyAlignment="1" applyProtection="1">
      <alignment horizontal="center" vertical="center" wrapText="1" readingOrder="2"/>
      <protection locked="0"/>
    </xf>
    <xf numFmtId="170" fontId="29" fillId="0" borderId="0" xfId="0" applyNumberFormat="1" applyFont="1" applyAlignment="1" applyProtection="1">
      <alignment horizontal="center" vertical="center" wrapText="1" readingOrder="2"/>
      <protection locked="0"/>
    </xf>
    <xf numFmtId="170" fontId="29" fillId="0" borderId="0" xfId="0" applyNumberFormat="1" applyFont="1" applyAlignment="1" applyProtection="1">
      <alignment vertical="center"/>
      <protection locked="0"/>
    </xf>
    <xf numFmtId="173" fontId="37" fillId="0" borderId="0" xfId="0" applyNumberFormat="1" applyFont="1" applyAlignment="1" applyProtection="1">
      <alignment vertical="center" wrapText="1" readingOrder="2"/>
      <protection locked="0"/>
    </xf>
    <xf numFmtId="173" fontId="37" fillId="0" borderId="0" xfId="0" applyNumberFormat="1" applyFont="1" applyAlignment="1" applyProtection="1">
      <alignment horizontal="center" vertical="center" wrapText="1" readingOrder="2"/>
      <protection locked="0"/>
    </xf>
    <xf numFmtId="170" fontId="49" fillId="0" borderId="0" xfId="0" applyNumberFormat="1" applyFont="1" applyAlignment="1" applyProtection="1">
      <alignment vertical="top" wrapText="1" readingOrder="2"/>
      <protection locked="0"/>
    </xf>
    <xf numFmtId="49" fontId="29" fillId="0" borderId="0" xfId="0" applyNumberFormat="1" applyFont="1" applyAlignment="1" applyProtection="1">
      <alignment horizontal="left" vertical="center" readingOrder="2"/>
      <protection locked="0"/>
    </xf>
    <xf numFmtId="170" fontId="65" fillId="0" borderId="0" xfId="0" applyNumberFormat="1" applyFont="1" applyAlignment="1" applyProtection="1">
      <alignment horizontal="center" vertical="center" wrapText="1" readingOrder="2"/>
      <protection locked="0"/>
    </xf>
    <xf numFmtId="170" fontId="29" fillId="0" borderId="0" xfId="0" applyNumberFormat="1" applyFont="1" applyAlignment="1" applyProtection="1">
      <alignment horizontal="right" vertical="center" readingOrder="2"/>
      <protection locked="0"/>
    </xf>
    <xf numFmtId="170" fontId="29" fillId="0" borderId="0" xfId="0" applyNumberFormat="1" applyFont="1" applyAlignment="1">
      <alignment vertical="center"/>
    </xf>
    <xf numFmtId="170" fontId="34" fillId="0" borderId="0" xfId="0" applyNumberFormat="1" applyFont="1" applyAlignment="1" applyProtection="1">
      <alignment horizontal="center" vertical="center" wrapText="1" readingOrder="2"/>
      <protection locked="0"/>
    </xf>
    <xf numFmtId="49" fontId="34" fillId="0" borderId="0" xfId="0" applyNumberFormat="1" applyFont="1" applyAlignment="1">
      <alignment horizontal="left" vertical="center" readingOrder="2"/>
    </xf>
    <xf numFmtId="170" fontId="34" fillId="0" borderId="0" xfId="0" applyNumberFormat="1" applyFont="1" applyAlignment="1">
      <alignment vertical="center"/>
    </xf>
    <xf numFmtId="170" fontId="34" fillId="0" borderId="0" xfId="0" applyNumberFormat="1" applyFont="1" applyAlignment="1">
      <alignment vertical="center" readingOrder="2"/>
    </xf>
    <xf numFmtId="49" fontId="29" fillId="0" borderId="0" xfId="0" applyNumberFormat="1" applyFont="1" applyAlignment="1">
      <alignment horizontal="left" vertical="center"/>
    </xf>
    <xf numFmtId="173" fontId="34" fillId="0" borderId="0" xfId="2" applyNumberFormat="1" applyFont="1" applyAlignment="1">
      <alignment horizontal="center" vertical="center"/>
    </xf>
    <xf numFmtId="173" fontId="29" fillId="0" borderId="0" xfId="0" applyNumberFormat="1" applyFont="1" applyAlignment="1" applyProtection="1">
      <alignment horizontal="center" vertical="center" wrapText="1" readingOrder="2"/>
      <protection locked="0"/>
    </xf>
    <xf numFmtId="170" fontId="29" fillId="0" borderId="0" xfId="0" applyNumberFormat="1" applyFont="1" applyAlignment="1">
      <alignment horizontal="right" vertical="center"/>
    </xf>
    <xf numFmtId="173" fontId="34" fillId="0" borderId="0" xfId="0" applyNumberFormat="1" applyFont="1" applyAlignment="1">
      <alignment horizontal="center" vertical="center"/>
    </xf>
    <xf numFmtId="173" fontId="34" fillId="0" borderId="0" xfId="0" applyNumberFormat="1" applyFont="1" applyAlignment="1" applyProtection="1">
      <alignment horizontal="center" vertical="center"/>
      <protection locked="0"/>
    </xf>
    <xf numFmtId="173" fontId="19" fillId="0" borderId="0" xfId="0" applyNumberFormat="1" applyFont="1" applyAlignment="1" applyProtection="1">
      <alignment vertical="center" readingOrder="2"/>
      <protection locked="0"/>
    </xf>
    <xf numFmtId="165" fontId="100" fillId="0" borderId="0" xfId="1" applyNumberFormat="1" applyFont="1" applyFill="1" applyAlignment="1">
      <alignment vertical="center" readingOrder="2"/>
    </xf>
    <xf numFmtId="165" fontId="100" fillId="0" borderId="0" xfId="0" applyNumberFormat="1" applyFont="1" applyAlignment="1">
      <alignment vertical="center" readingOrder="2"/>
    </xf>
    <xf numFmtId="0" fontId="70" fillId="0" borderId="0" xfId="0" applyFont="1" applyAlignment="1" applyProtection="1">
      <alignment horizontal="left" vertical="center" readingOrder="2"/>
      <protection locked="0"/>
    </xf>
    <xf numFmtId="3" fontId="29" fillId="0" borderId="0" xfId="0" applyNumberFormat="1" applyFont="1" applyAlignment="1" applyProtection="1">
      <alignment horizontal="right" vertical="center" readingOrder="1"/>
      <protection locked="0"/>
    </xf>
    <xf numFmtId="0" fontId="29" fillId="0" borderId="0" xfId="0" applyFont="1" applyAlignment="1" applyProtection="1">
      <alignment vertical="center"/>
      <protection locked="0"/>
    </xf>
    <xf numFmtId="0" fontId="34" fillId="0" borderId="0" xfId="0" applyFont="1" applyAlignment="1" applyProtection="1">
      <alignment horizontal="left" vertical="center" readingOrder="2"/>
      <protection locked="0"/>
    </xf>
    <xf numFmtId="0" fontId="34" fillId="0" borderId="1" xfId="0" applyFont="1" applyBorder="1" applyAlignment="1">
      <alignment horizontal="center" vertical="center" wrapText="1" readingOrder="2"/>
    </xf>
    <xf numFmtId="0" fontId="34" fillId="0" borderId="0" xfId="0" applyFont="1" applyAlignment="1">
      <alignment horizontal="center" vertical="center" wrapText="1" readingOrder="2"/>
    </xf>
    <xf numFmtId="0" fontId="34" fillId="0" borderId="0" xfId="0" applyFont="1" applyAlignment="1" applyProtection="1">
      <alignment vertical="center"/>
      <protection locked="0"/>
    </xf>
    <xf numFmtId="0" fontId="29" fillId="0" borderId="0" xfId="0" applyFont="1" applyAlignment="1" applyProtection="1">
      <alignment horizontal="left" vertical="center" readingOrder="2"/>
      <protection locked="0"/>
    </xf>
    <xf numFmtId="0" fontId="69" fillId="0" borderId="0" xfId="0" applyFont="1" applyAlignment="1" applyProtection="1">
      <alignment horizontal="center" vertical="center" readingOrder="2"/>
      <protection locked="0"/>
    </xf>
    <xf numFmtId="0" fontId="37" fillId="0" borderId="0" xfId="0" applyFont="1" applyAlignment="1" applyProtection="1">
      <alignment horizontal="center" vertical="center" readingOrder="2"/>
      <protection locked="0"/>
    </xf>
    <xf numFmtId="0" fontId="37" fillId="0" borderId="0" xfId="0" applyFont="1" applyAlignment="1">
      <alignment horizontal="center" vertical="center" wrapText="1" readingOrder="2"/>
    </xf>
    <xf numFmtId="173" fontId="37" fillId="0" borderId="0" xfId="0" applyNumberFormat="1" applyFont="1" applyAlignment="1">
      <alignment horizontal="center" vertical="center" wrapText="1" readingOrder="2"/>
    </xf>
    <xf numFmtId="0" fontId="37" fillId="0" borderId="0" xfId="0" applyFont="1" applyAlignment="1" applyProtection="1">
      <alignment horizontal="center" vertical="center" wrapText="1" readingOrder="2"/>
      <protection locked="0"/>
    </xf>
    <xf numFmtId="0" fontId="38" fillId="0" borderId="0" xfId="0" applyFont="1" applyAlignment="1" applyProtection="1">
      <alignment horizontal="center" vertical="center" wrapText="1" readingOrder="2"/>
      <protection locked="0"/>
    </xf>
    <xf numFmtId="173" fontId="38" fillId="0" borderId="3" xfId="0" applyNumberFormat="1" applyFont="1" applyBorder="1" applyAlignment="1" applyProtection="1">
      <alignment horizontal="center" vertical="center" wrapText="1" readingOrder="2"/>
      <protection locked="0"/>
    </xf>
    <xf numFmtId="173" fontId="38" fillId="0" borderId="0" xfId="0" applyNumberFormat="1" applyFont="1" applyAlignment="1" applyProtection="1">
      <alignment horizontal="center" vertical="center" wrapText="1" readingOrder="2"/>
      <protection locked="0"/>
    </xf>
    <xf numFmtId="173" fontId="38" fillId="0" borderId="0" xfId="0" applyNumberFormat="1" applyFont="1" applyAlignment="1">
      <alignment horizontal="center" vertical="center" wrapText="1" readingOrder="2"/>
    </xf>
    <xf numFmtId="0" fontId="29" fillId="0" borderId="0" xfId="0" applyFont="1" applyAlignment="1" applyProtection="1">
      <alignment horizontal="left" vertical="center"/>
      <protection locked="0"/>
    </xf>
    <xf numFmtId="49" fontId="34" fillId="0" borderId="0" xfId="0" applyNumberFormat="1" applyFont="1" applyAlignment="1" applyProtection="1">
      <alignment horizontal="center" vertical="center" wrapText="1" readingOrder="2"/>
      <protection locked="0"/>
    </xf>
    <xf numFmtId="0" fontId="34" fillId="0" borderId="0" xfId="0" applyFont="1" applyAlignment="1" applyProtection="1">
      <alignment horizontal="center" vertical="center"/>
      <protection locked="0"/>
    </xf>
    <xf numFmtId="0" fontId="34" fillId="0" borderId="4" xfId="0" applyFont="1" applyBorder="1" applyAlignment="1" applyProtection="1">
      <alignment horizontal="center" vertical="center" readingOrder="2"/>
      <protection locked="0"/>
    </xf>
    <xf numFmtId="0" fontId="34" fillId="0" borderId="4" xfId="0" applyFont="1" applyBorder="1" applyAlignment="1" applyProtection="1">
      <alignment horizontal="center" vertical="center" wrapText="1" readingOrder="2"/>
      <protection locked="0"/>
    </xf>
    <xf numFmtId="0" fontId="49" fillId="0" borderId="0" xfId="0" applyFont="1" applyAlignment="1" applyProtection="1">
      <alignment horizontal="right" vertical="center" wrapText="1" readingOrder="2"/>
      <protection locked="0"/>
    </xf>
    <xf numFmtId="0" fontId="37" fillId="0" borderId="0" xfId="0" applyFont="1" applyAlignment="1" applyProtection="1">
      <alignment vertical="center" wrapText="1" readingOrder="2"/>
      <protection locked="0"/>
    </xf>
    <xf numFmtId="173" fontId="37" fillId="0" borderId="0" xfId="0" applyNumberFormat="1" applyFont="1" applyAlignment="1" applyProtection="1">
      <alignment horizontal="center" vertical="center" readingOrder="1"/>
      <protection locked="0"/>
    </xf>
    <xf numFmtId="173" fontId="29" fillId="0" borderId="0" xfId="0" applyNumberFormat="1" applyFont="1" applyAlignment="1" applyProtection="1">
      <alignment vertical="center"/>
      <protection locked="0"/>
    </xf>
    <xf numFmtId="173" fontId="37" fillId="0" borderId="0" xfId="0" applyNumberFormat="1" applyFont="1" applyAlignment="1" applyProtection="1">
      <alignment vertical="center" readingOrder="2"/>
      <protection locked="0"/>
    </xf>
    <xf numFmtId="0" fontId="49" fillId="0" borderId="0" xfId="0" applyFont="1" applyAlignment="1" applyProtection="1">
      <alignment horizontal="right" vertical="center" readingOrder="2"/>
      <protection locked="0"/>
    </xf>
    <xf numFmtId="0" fontId="49" fillId="0" borderId="0" xfId="0" applyFont="1" applyAlignment="1" applyProtection="1">
      <alignment horizontal="right" vertical="center"/>
      <protection locked="0"/>
    </xf>
    <xf numFmtId="173" fontId="37" fillId="0" borderId="2" xfId="0" applyNumberFormat="1" applyFont="1" applyBorder="1" applyAlignment="1">
      <alignment horizontal="center" vertical="center" readingOrder="1"/>
    </xf>
    <xf numFmtId="173" fontId="38" fillId="0" borderId="0" xfId="0" applyNumberFormat="1" applyFont="1" applyAlignment="1" applyProtection="1">
      <alignment vertical="center" readingOrder="2"/>
      <protection locked="0"/>
    </xf>
    <xf numFmtId="173" fontId="37" fillId="0" borderId="0" xfId="0" applyNumberFormat="1" applyFont="1" applyAlignment="1">
      <alignment horizontal="center" vertical="center" readingOrder="1"/>
    </xf>
    <xf numFmtId="0" fontId="37" fillId="0" borderId="0" xfId="0" applyFont="1" applyAlignment="1">
      <alignment vertical="center" readingOrder="2"/>
    </xf>
    <xf numFmtId="0" fontId="37" fillId="0" borderId="0" xfId="0" applyFont="1" applyAlignment="1" applyProtection="1">
      <alignment vertical="center" readingOrder="2"/>
      <protection locked="0"/>
    </xf>
    <xf numFmtId="0" fontId="49" fillId="0" borderId="0" xfId="0" applyFont="1" applyAlignment="1" applyProtection="1">
      <alignment vertical="center"/>
      <protection locked="0"/>
    </xf>
    <xf numFmtId="173" fontId="38" fillId="0" borderId="3" xfId="0" applyNumberFormat="1" applyFont="1" applyBorder="1" applyAlignment="1">
      <alignment horizontal="center" vertical="center" readingOrder="1"/>
    </xf>
    <xf numFmtId="165" fontId="34" fillId="0" borderId="0" xfId="0" applyNumberFormat="1" applyFont="1" applyAlignment="1">
      <alignment horizontal="center" vertical="center" readingOrder="2"/>
    </xf>
    <xf numFmtId="49" fontId="29" fillId="0" borderId="0" xfId="0" applyNumberFormat="1" applyFont="1" applyAlignment="1">
      <alignment vertical="center" readingOrder="2"/>
    </xf>
    <xf numFmtId="0" fontId="34" fillId="0" borderId="1" xfId="0" applyFont="1" applyBorder="1" applyAlignment="1">
      <alignment horizontal="center" vertical="center" readingOrder="2"/>
    </xf>
    <xf numFmtId="0" fontId="37" fillId="0" borderId="0" xfId="0" applyFont="1" applyAlignment="1" applyProtection="1">
      <alignment horizontal="right" vertical="center" readingOrder="2"/>
      <protection locked="0"/>
    </xf>
    <xf numFmtId="173" fontId="37" fillId="0" borderId="0" xfId="0" applyNumberFormat="1" applyFont="1" applyAlignment="1" applyProtection="1">
      <alignment horizontal="center" vertical="center" readingOrder="2"/>
      <protection locked="0"/>
    </xf>
    <xf numFmtId="173" fontId="37" fillId="0" borderId="0" xfId="0" applyNumberFormat="1" applyFont="1" applyAlignment="1">
      <alignment vertical="center" readingOrder="2"/>
    </xf>
    <xf numFmtId="165" fontId="37" fillId="0" borderId="0" xfId="0" applyNumberFormat="1" applyFont="1" applyAlignment="1">
      <alignment vertical="center" readingOrder="1"/>
    </xf>
    <xf numFmtId="49" fontId="29" fillId="0" borderId="0" xfId="0" applyNumberFormat="1" applyFont="1" applyAlignment="1">
      <alignment horizontal="center" vertical="center" readingOrder="2"/>
    </xf>
    <xf numFmtId="0" fontId="29" fillId="0" borderId="0" xfId="3" applyFont="1" applyAlignment="1">
      <alignment vertical="center"/>
    </xf>
    <xf numFmtId="0" fontId="34" fillId="0" borderId="0" xfId="3" applyFont="1" applyAlignment="1">
      <alignment vertical="center"/>
    </xf>
    <xf numFmtId="165" fontId="29" fillId="0" borderId="0" xfId="3" applyNumberFormat="1" applyFont="1" applyAlignment="1">
      <alignment horizontal="center" vertical="center"/>
    </xf>
    <xf numFmtId="0" fontId="29" fillId="0" borderId="0" xfId="3" applyFont="1" applyAlignment="1">
      <alignment horizontal="center" vertical="center"/>
    </xf>
    <xf numFmtId="0" fontId="29" fillId="0" borderId="0" xfId="3" applyFont="1" applyAlignment="1">
      <alignment horizontal="right" vertical="center"/>
    </xf>
    <xf numFmtId="173" fontId="37" fillId="0" borderId="0" xfId="3" applyNumberFormat="1" applyFont="1" applyAlignment="1">
      <alignment vertical="center"/>
    </xf>
    <xf numFmtId="173" fontId="38" fillId="0" borderId="0" xfId="3" applyNumberFormat="1" applyFont="1" applyAlignment="1">
      <alignment horizontal="center" vertical="center"/>
    </xf>
    <xf numFmtId="0" fontId="34" fillId="0" borderId="0" xfId="3" applyFont="1" applyAlignment="1">
      <alignment horizontal="right" vertical="center" readingOrder="2"/>
    </xf>
    <xf numFmtId="49" fontId="38" fillId="0" borderId="0" xfId="3" applyNumberFormat="1" applyFont="1" applyAlignment="1">
      <alignment vertical="center"/>
    </xf>
    <xf numFmtId="0" fontId="34" fillId="0" borderId="0" xfId="3" applyFont="1" applyAlignment="1">
      <alignment vertical="center" readingOrder="2"/>
    </xf>
    <xf numFmtId="0" fontId="29" fillId="0" borderId="0" xfId="3" applyFont="1" applyAlignment="1">
      <alignment horizontal="right" vertical="center" wrapText="1" readingOrder="2"/>
    </xf>
    <xf numFmtId="0" fontId="34" fillId="0" borderId="0" xfId="3" applyFont="1" applyAlignment="1">
      <alignment horizontal="center" vertical="center"/>
    </xf>
    <xf numFmtId="49" fontId="48" fillId="0" borderId="0" xfId="3" applyNumberFormat="1" applyFont="1" applyAlignment="1">
      <alignment vertical="center"/>
    </xf>
    <xf numFmtId="0" fontId="48" fillId="0" borderId="0" xfId="3" applyFont="1" applyAlignment="1">
      <alignment vertical="center"/>
    </xf>
    <xf numFmtId="0" fontId="49" fillId="0" borderId="0" xfId="3" applyFont="1" applyAlignment="1">
      <alignment vertical="center"/>
    </xf>
    <xf numFmtId="49" fontId="49" fillId="0" borderId="0" xfId="3" applyNumberFormat="1" applyFont="1" applyAlignment="1">
      <alignment vertical="center"/>
    </xf>
    <xf numFmtId="0" fontId="56" fillId="0" borderId="0" xfId="0" applyFont="1" applyAlignment="1" applyProtection="1">
      <alignment horizontal="right" vertical="center" wrapText="1" readingOrder="2"/>
      <protection locked="0"/>
    </xf>
    <xf numFmtId="0" fontId="24" fillId="0" borderId="1" xfId="0" applyFont="1" applyBorder="1" applyAlignment="1">
      <alignment horizontal="center" vertical="center" wrapText="1" readingOrder="2"/>
    </xf>
    <xf numFmtId="173" fontId="49" fillId="0" borderId="1" xfId="0" applyNumberFormat="1" applyFont="1" applyBorder="1" applyAlignment="1">
      <alignment horizontal="center" vertical="center" wrapText="1" readingOrder="2"/>
    </xf>
    <xf numFmtId="0" fontId="56" fillId="0" borderId="0" xfId="3" applyFont="1" applyAlignment="1">
      <alignment vertical="center"/>
    </xf>
    <xf numFmtId="49" fontId="49" fillId="0" borderId="0" xfId="3" applyNumberFormat="1" applyFont="1" applyAlignment="1">
      <alignment horizontal="right" vertical="center"/>
    </xf>
    <xf numFmtId="0" fontId="49" fillId="0" borderId="0" xfId="3" applyFont="1" applyAlignment="1">
      <alignment horizontal="right" vertical="center"/>
    </xf>
    <xf numFmtId="49" fontId="48" fillId="0" borderId="0" xfId="0" applyNumberFormat="1" applyFont="1" applyAlignment="1" applyProtection="1">
      <alignment vertical="center" readingOrder="2"/>
      <protection locked="0"/>
    </xf>
    <xf numFmtId="49" fontId="48" fillId="0" borderId="0" xfId="0" applyNumberFormat="1" applyFont="1" applyAlignment="1" applyProtection="1">
      <alignment horizontal="right" vertical="center" readingOrder="2"/>
      <protection locked="0"/>
    </xf>
    <xf numFmtId="0" fontId="49" fillId="0" borderId="0" xfId="0" applyFont="1" applyAlignment="1" applyProtection="1">
      <alignment vertical="center" readingOrder="2"/>
      <protection locked="0"/>
    </xf>
    <xf numFmtId="0" fontId="10" fillId="0" borderId="0" xfId="0" applyFont="1" applyAlignment="1" applyProtection="1">
      <alignment vertical="center" readingOrder="2"/>
      <protection locked="0"/>
    </xf>
    <xf numFmtId="0" fontId="12" fillId="0" borderId="0" xfId="0" applyFont="1" applyAlignment="1" applyProtection="1">
      <alignment vertical="center" readingOrder="2"/>
      <protection locked="0"/>
    </xf>
    <xf numFmtId="0" fontId="48" fillId="0" borderId="0" xfId="0" applyFont="1" applyAlignment="1" applyProtection="1">
      <alignment vertical="center" readingOrder="2"/>
      <protection locked="0"/>
    </xf>
    <xf numFmtId="0" fontId="10" fillId="0" borderId="0" xfId="0" applyFont="1" applyAlignment="1" applyProtection="1">
      <alignment horizontal="center" vertical="center" wrapText="1" readingOrder="2"/>
      <protection locked="0"/>
    </xf>
    <xf numFmtId="0" fontId="10" fillId="0" borderId="0" xfId="0" applyFont="1" applyAlignment="1" applyProtection="1">
      <alignment horizontal="center" vertical="center" readingOrder="2"/>
      <protection locked="0"/>
    </xf>
    <xf numFmtId="0" fontId="10" fillId="0" borderId="4" xfId="0" applyFont="1" applyBorder="1" applyAlignment="1" applyProtection="1">
      <alignment horizontal="center" vertical="center" readingOrder="2"/>
      <protection locked="0"/>
    </xf>
    <xf numFmtId="0" fontId="48" fillId="0" borderId="0" xfId="0" applyFont="1" applyAlignment="1" applyProtection="1">
      <alignment vertical="center" wrapText="1" readingOrder="2"/>
      <protection locked="0"/>
    </xf>
    <xf numFmtId="0" fontId="10" fillId="0" borderId="1" xfId="0" applyFont="1" applyBorder="1" applyAlignment="1" applyProtection="1">
      <alignment vertical="center" readingOrder="2"/>
      <protection locked="0"/>
    </xf>
    <xf numFmtId="1" fontId="65" fillId="0" borderId="0" xfId="0" applyNumberFormat="1" applyFont="1" applyAlignment="1" applyProtection="1">
      <alignment horizontal="center" vertical="center" readingOrder="2"/>
      <protection locked="0"/>
    </xf>
    <xf numFmtId="173" fontId="49" fillId="0" borderId="0" xfId="0" applyNumberFormat="1" applyFont="1" applyAlignment="1" applyProtection="1">
      <alignment horizontal="center" vertical="center" readingOrder="2"/>
      <protection locked="0"/>
    </xf>
    <xf numFmtId="173" fontId="49" fillId="0" borderId="0" xfId="0" applyNumberFormat="1" applyFont="1" applyAlignment="1" applyProtection="1">
      <alignment horizontal="center" vertical="center" readingOrder="1"/>
      <protection locked="0"/>
    </xf>
    <xf numFmtId="171" fontId="49" fillId="0" borderId="0" xfId="0" applyNumberFormat="1" applyFont="1" applyAlignment="1" applyProtection="1">
      <alignment horizontal="center" vertical="center" readingOrder="1"/>
      <protection locked="0"/>
    </xf>
    <xf numFmtId="173" fontId="48" fillId="0" borderId="0" xfId="0" applyNumberFormat="1" applyFont="1" applyAlignment="1" applyProtection="1">
      <alignment horizontal="center" vertical="center" readingOrder="2"/>
      <protection locked="0"/>
    </xf>
    <xf numFmtId="173" fontId="48" fillId="0" borderId="0" xfId="0" applyNumberFormat="1" applyFont="1" applyAlignment="1">
      <alignment horizontal="center" vertical="center" readingOrder="1"/>
    </xf>
    <xf numFmtId="173" fontId="49" fillId="0" borderId="2" xfId="0" applyNumberFormat="1" applyFont="1" applyBorder="1" applyAlignment="1" applyProtection="1">
      <alignment horizontal="center" vertical="center" readingOrder="1"/>
      <protection locked="0"/>
    </xf>
    <xf numFmtId="173" fontId="49" fillId="0" borderId="0" xfId="0" applyNumberFormat="1" applyFont="1" applyAlignment="1">
      <alignment horizontal="center" vertical="center" readingOrder="1"/>
    </xf>
    <xf numFmtId="173" fontId="109" fillId="0" borderId="0" xfId="0" applyNumberFormat="1" applyFont="1" applyAlignment="1" applyProtection="1">
      <alignment horizontal="center" vertical="center" readingOrder="2"/>
      <protection locked="0"/>
    </xf>
    <xf numFmtId="173" fontId="110" fillId="0" borderId="0" xfId="0" applyNumberFormat="1" applyFont="1" applyAlignment="1" applyProtection="1">
      <alignment horizontal="center" vertical="center" readingOrder="2"/>
      <protection locked="0"/>
    </xf>
    <xf numFmtId="173" fontId="49" fillId="0" borderId="0" xfId="0" applyNumberFormat="1" applyFont="1" applyAlignment="1">
      <alignment horizontal="center" vertical="center" readingOrder="2"/>
    </xf>
    <xf numFmtId="173" fontId="48" fillId="0" borderId="3" xfId="0" applyNumberFormat="1" applyFont="1" applyBorder="1" applyAlignment="1" applyProtection="1">
      <alignment horizontal="center" vertical="center" readingOrder="1"/>
      <protection locked="0"/>
    </xf>
    <xf numFmtId="173" fontId="48" fillId="0" borderId="3" xfId="0" applyNumberFormat="1" applyFont="1" applyBorder="1" applyAlignment="1">
      <alignment horizontal="center" vertical="center" readingOrder="1"/>
    </xf>
    <xf numFmtId="0" fontId="109" fillId="0" borderId="0" xfId="0" applyFont="1" applyAlignment="1" applyProtection="1">
      <alignment horizontal="center" vertical="center" readingOrder="2"/>
      <protection locked="0"/>
    </xf>
    <xf numFmtId="0" fontId="110" fillId="0" borderId="0" xfId="0" applyFont="1" applyAlignment="1" applyProtection="1">
      <alignment horizontal="center" vertical="center" readingOrder="2"/>
      <protection locked="0"/>
    </xf>
    <xf numFmtId="49" fontId="49" fillId="0" borderId="0" xfId="0" applyNumberFormat="1" applyFont="1" applyAlignment="1" applyProtection="1">
      <alignment vertical="center" readingOrder="2"/>
      <protection locked="0"/>
    </xf>
    <xf numFmtId="0" fontId="48" fillId="0" borderId="0" xfId="0" applyFont="1" applyAlignment="1" applyProtection="1">
      <alignment horizontal="center" vertical="center" wrapText="1" readingOrder="2"/>
      <protection locked="0"/>
    </xf>
    <xf numFmtId="0" fontId="56" fillId="0" borderId="0" xfId="0" applyFont="1" applyAlignment="1" applyProtection="1">
      <alignment horizontal="right" vertical="top" wrapText="1" readingOrder="2"/>
      <protection locked="0"/>
    </xf>
    <xf numFmtId="0" fontId="63" fillId="0" borderId="0" xfId="0" applyFont="1" applyAlignment="1" applyProtection="1">
      <alignment horizontal="right" vertical="center" wrapText="1" readingOrder="2"/>
      <protection locked="0"/>
    </xf>
    <xf numFmtId="0" fontId="48" fillId="0" borderId="0" xfId="0" applyFont="1" applyAlignment="1" applyProtection="1">
      <alignment horizontal="right" vertical="center" wrapText="1" readingOrder="2"/>
      <protection locked="0"/>
    </xf>
    <xf numFmtId="0" fontId="48" fillId="0" borderId="0" xfId="0" applyFont="1" applyAlignment="1" applyProtection="1">
      <alignment horizontal="right" vertical="center" readingOrder="2"/>
      <protection locked="0"/>
    </xf>
    <xf numFmtId="0" fontId="24" fillId="0" borderId="0" xfId="0" applyFont="1" applyAlignment="1" applyProtection="1">
      <alignment horizontal="right" vertical="center" readingOrder="2"/>
      <protection locked="0"/>
    </xf>
    <xf numFmtId="0" fontId="24" fillId="0" borderId="0" xfId="0" applyFont="1" applyAlignment="1" applyProtection="1">
      <alignment vertical="center" readingOrder="2"/>
      <protection locked="0"/>
    </xf>
    <xf numFmtId="173" fontId="49" fillId="0" borderId="0" xfId="0" applyNumberFormat="1" applyFont="1" applyAlignment="1" applyProtection="1">
      <alignment vertical="center" readingOrder="2"/>
      <protection locked="0"/>
    </xf>
    <xf numFmtId="173" fontId="49" fillId="0" borderId="0" xfId="0" applyNumberFormat="1" applyFont="1" applyAlignment="1" applyProtection="1">
      <alignment horizontal="right" vertical="center" readingOrder="2"/>
      <protection locked="0"/>
    </xf>
    <xf numFmtId="173" fontId="48" fillId="0" borderId="0" xfId="0" applyNumberFormat="1" applyFont="1" applyAlignment="1" applyProtection="1">
      <alignment vertical="center" readingOrder="2"/>
      <protection locked="0"/>
    </xf>
    <xf numFmtId="173" fontId="48" fillId="0" borderId="3" xfId="0" applyNumberFormat="1" applyFont="1" applyBorder="1" applyAlignment="1" applyProtection="1">
      <alignment horizontal="center" vertical="center" readingOrder="2"/>
      <protection locked="0"/>
    </xf>
    <xf numFmtId="173" fontId="48" fillId="0" borderId="0" xfId="0" applyNumberFormat="1" applyFont="1" applyAlignment="1" applyProtection="1">
      <alignment horizontal="right" vertical="center" readingOrder="2"/>
      <protection locked="0"/>
    </xf>
    <xf numFmtId="0" fontId="24" fillId="0" borderId="1" xfId="0" applyFont="1" applyBorder="1" applyAlignment="1" applyProtection="1">
      <alignment horizontal="center" vertical="center" wrapText="1" readingOrder="2"/>
      <protection locked="0"/>
    </xf>
    <xf numFmtId="0" fontId="24" fillId="0" borderId="0" xfId="0" applyFont="1" applyAlignment="1" applyProtection="1">
      <alignment vertical="center" wrapText="1" readingOrder="2"/>
      <protection locked="0"/>
    </xf>
    <xf numFmtId="0" fontId="24" fillId="0" borderId="0" xfId="0" applyFont="1" applyAlignment="1" applyProtection="1">
      <alignment horizontal="center" vertical="center" wrapText="1" readingOrder="2"/>
      <protection locked="0"/>
    </xf>
    <xf numFmtId="0" fontId="23" fillId="0" borderId="1" xfId="0" applyFont="1" applyBorder="1" applyAlignment="1" applyProtection="1">
      <alignment horizontal="center" vertical="center" wrapText="1" readingOrder="2"/>
      <protection locked="0"/>
    </xf>
    <xf numFmtId="0" fontId="49" fillId="0" borderId="0" xfId="0" applyFont="1" applyAlignment="1" applyProtection="1">
      <alignment vertical="center" wrapText="1" readingOrder="2"/>
      <protection locked="0"/>
    </xf>
    <xf numFmtId="173" fontId="49" fillId="0" borderId="0" xfId="0" applyNumberFormat="1" applyFont="1" applyAlignment="1" applyProtection="1">
      <alignment horizontal="center" vertical="center" wrapText="1" readingOrder="2"/>
      <protection locked="0"/>
    </xf>
    <xf numFmtId="0" fontId="49" fillId="0" borderId="0" xfId="0" applyFont="1" applyAlignment="1" applyProtection="1">
      <alignment horizontal="center" vertical="center" readingOrder="2"/>
      <protection locked="0"/>
    </xf>
    <xf numFmtId="0" fontId="49" fillId="0" borderId="0" xfId="0" applyFont="1" applyAlignment="1" applyProtection="1">
      <alignment horizontal="center" vertical="center" wrapText="1" readingOrder="2"/>
      <protection locked="0"/>
    </xf>
    <xf numFmtId="173" fontId="48" fillId="0" borderId="3" xfId="0" applyNumberFormat="1" applyFont="1" applyBorder="1" applyAlignment="1" applyProtection="1">
      <alignment horizontal="center" vertical="center" wrapText="1" readingOrder="2"/>
      <protection locked="0"/>
    </xf>
    <xf numFmtId="173" fontId="48" fillId="0" borderId="0" xfId="0" applyNumberFormat="1" applyFont="1" applyAlignment="1" applyProtection="1">
      <alignment horizontal="right" vertical="center" wrapText="1" readingOrder="2"/>
      <protection locked="0"/>
    </xf>
    <xf numFmtId="49" fontId="10" fillId="0" borderId="0" xfId="3" applyNumberFormat="1" applyFont="1" applyAlignment="1">
      <alignment vertical="center"/>
    </xf>
    <xf numFmtId="49" fontId="10" fillId="0" borderId="0" xfId="0" applyNumberFormat="1" applyFont="1" applyAlignment="1" applyProtection="1">
      <alignment vertical="center" readingOrder="2"/>
      <protection locked="0"/>
    </xf>
    <xf numFmtId="49" fontId="10" fillId="0" borderId="0" xfId="0" applyNumberFormat="1" applyFont="1" applyAlignment="1" applyProtection="1">
      <alignment horizontal="right" vertical="center" readingOrder="2"/>
      <protection locked="0"/>
    </xf>
    <xf numFmtId="0" fontId="34" fillId="0" borderId="0" xfId="3" applyFont="1" applyAlignment="1">
      <alignment horizontal="right" vertical="center"/>
    </xf>
    <xf numFmtId="165" fontId="29" fillId="0" borderId="0" xfId="3" applyNumberFormat="1" applyFont="1" applyAlignment="1">
      <alignment horizontal="right" vertical="center"/>
    </xf>
    <xf numFmtId="0" fontId="29" fillId="0" borderId="0" xfId="7" applyFont="1" applyAlignment="1">
      <alignment vertical="center"/>
    </xf>
    <xf numFmtId="0" fontId="34" fillId="0" borderId="0" xfId="7" applyFont="1" applyAlignment="1">
      <alignment vertical="center"/>
    </xf>
    <xf numFmtId="0" fontId="29" fillId="0" borderId="0" xfId="7" applyFont="1" applyAlignment="1">
      <alignment vertical="center" wrapText="1" readingOrder="2"/>
    </xf>
    <xf numFmtId="0" fontId="29" fillId="0" borderId="0" xfId="7" applyFont="1" applyAlignment="1">
      <alignment horizontal="right" vertical="center"/>
    </xf>
    <xf numFmtId="3" fontId="34" fillId="0" borderId="0" xfId="0" applyNumberFormat="1" applyFont="1" applyAlignment="1" applyProtection="1">
      <alignment horizontal="right" vertical="center"/>
      <protection locked="0"/>
    </xf>
    <xf numFmtId="3" fontId="100" fillId="0" borderId="0" xfId="0" applyNumberFormat="1" applyFont="1" applyAlignment="1" applyProtection="1">
      <alignment horizontal="center" vertical="center"/>
      <protection locked="0"/>
    </xf>
    <xf numFmtId="3" fontId="29" fillId="0" borderId="0" xfId="0" applyNumberFormat="1" applyFont="1" applyAlignment="1" applyProtection="1">
      <alignment vertical="center"/>
      <protection locked="0"/>
    </xf>
    <xf numFmtId="3" fontId="34" fillId="0" borderId="0" xfId="0" applyNumberFormat="1" applyFont="1" applyAlignment="1" applyProtection="1">
      <alignment horizontal="center" vertical="center"/>
      <protection locked="0"/>
    </xf>
    <xf numFmtId="3" fontId="107" fillId="0" borderId="0" xfId="0" applyNumberFormat="1" applyFont="1" applyAlignment="1" applyProtection="1">
      <alignment horizontal="center" vertical="center"/>
      <protection locked="0"/>
    </xf>
    <xf numFmtId="173" fontId="29" fillId="0" borderId="0" xfId="0" applyNumberFormat="1" applyFont="1" applyAlignment="1" applyProtection="1">
      <alignment horizontal="center" vertical="center"/>
      <protection locked="0"/>
    </xf>
    <xf numFmtId="173" fontId="34" fillId="0" borderId="0" xfId="0" applyNumberFormat="1" applyFont="1" applyAlignment="1">
      <alignment horizontal="center" vertical="center" readingOrder="1"/>
    </xf>
    <xf numFmtId="170" fontId="42" fillId="0" borderId="0" xfId="0" applyNumberFormat="1" applyFont="1"/>
    <xf numFmtId="170" fontId="42" fillId="0" borderId="0" xfId="0" applyNumberFormat="1" applyFont="1" applyAlignment="1">
      <alignment horizontal="center" vertical="center" readingOrder="2"/>
    </xf>
    <xf numFmtId="170" fontId="42" fillId="0" borderId="0" xfId="0" applyNumberFormat="1" applyFont="1" applyAlignment="1">
      <alignment vertical="center" readingOrder="2"/>
    </xf>
    <xf numFmtId="170" fontId="42" fillId="0" borderId="0" xfId="0" applyNumberFormat="1" applyFont="1" applyAlignment="1">
      <alignment horizontal="center"/>
    </xf>
    <xf numFmtId="170" fontId="42" fillId="0" borderId="0" xfId="0" applyNumberFormat="1" applyFont="1" applyAlignment="1">
      <alignment horizontal="right" vertical="center" readingOrder="2"/>
    </xf>
    <xf numFmtId="173" fontId="29" fillId="0" borderId="0" xfId="0" applyNumberFormat="1" applyFont="1" applyAlignment="1" applyProtection="1">
      <alignment horizontal="center" vertical="center" readingOrder="1"/>
      <protection locked="0"/>
    </xf>
    <xf numFmtId="173" fontId="29" fillId="0" borderId="0" xfId="0" applyNumberFormat="1" applyFont="1" applyAlignment="1" applyProtection="1">
      <alignment horizontal="right" vertical="center" readingOrder="1"/>
      <protection locked="0"/>
    </xf>
    <xf numFmtId="173" fontId="29" fillId="0" borderId="2" xfId="0" applyNumberFormat="1" applyFont="1" applyBorder="1" applyAlignment="1">
      <alignment horizontal="center" vertical="center" readingOrder="1"/>
    </xf>
    <xf numFmtId="173" fontId="29" fillId="0" borderId="0" xfId="0" applyNumberFormat="1" applyFont="1" applyAlignment="1">
      <alignment horizontal="center" vertical="center" readingOrder="1"/>
    </xf>
    <xf numFmtId="49" fontId="24" fillId="0" borderId="0" xfId="0" applyNumberFormat="1" applyFont="1" applyAlignment="1" applyProtection="1">
      <alignment vertical="center"/>
      <protection locked="0"/>
    </xf>
    <xf numFmtId="170" fontId="10" fillId="0" borderId="0" xfId="0" applyNumberFormat="1" applyFont="1" applyAlignment="1" applyProtection="1">
      <alignment readingOrder="2"/>
      <protection locked="0"/>
    </xf>
    <xf numFmtId="170" fontId="42" fillId="0" borderId="0" xfId="0" applyNumberFormat="1" applyFont="1" applyProtection="1">
      <protection locked="0"/>
    </xf>
    <xf numFmtId="170" fontId="42" fillId="0" borderId="0" xfId="0" applyNumberFormat="1" applyFont="1" applyAlignment="1">
      <alignment horizontal="right" vertical="top" wrapText="1"/>
    </xf>
    <xf numFmtId="170" fontId="42" fillId="0" borderId="0" xfId="0" applyNumberFormat="1" applyFont="1" applyAlignment="1">
      <alignment horizontal="center" vertical="top" wrapText="1"/>
    </xf>
    <xf numFmtId="173" fontId="34" fillId="0" borderId="3" xfId="0" applyNumberFormat="1" applyFont="1" applyBorder="1" applyAlignment="1" applyProtection="1">
      <alignment horizontal="center" vertical="center" readingOrder="1"/>
      <protection locked="0"/>
    </xf>
    <xf numFmtId="173" fontId="34" fillId="0" borderId="0" xfId="0" applyNumberFormat="1" applyFont="1" applyAlignment="1" applyProtection="1">
      <alignment horizontal="right" vertical="center" readingOrder="1"/>
      <protection locked="0"/>
    </xf>
    <xf numFmtId="49" fontId="34" fillId="0" borderId="0" xfId="0" applyNumberFormat="1" applyFont="1" applyAlignment="1" applyProtection="1">
      <alignment horizontal="left" vertical="top" readingOrder="2"/>
      <protection locked="0"/>
    </xf>
    <xf numFmtId="0" fontId="34" fillId="0" borderId="0" xfId="3" applyFont="1" applyAlignment="1">
      <alignment vertical="center" wrapText="1"/>
    </xf>
    <xf numFmtId="0" fontId="34" fillId="0" borderId="0" xfId="3" applyFont="1" applyAlignment="1">
      <alignment horizontal="right" vertical="center" wrapText="1" readingOrder="2"/>
    </xf>
    <xf numFmtId="173" fontId="29" fillId="0" borderId="0" xfId="3" applyNumberFormat="1" applyFont="1" applyAlignment="1">
      <alignment horizontal="center" vertical="center"/>
    </xf>
    <xf numFmtId="49" fontId="37" fillId="0" borderId="0" xfId="3" applyNumberFormat="1" applyFont="1" applyAlignment="1">
      <alignment horizontal="right" vertical="center" readingOrder="2"/>
    </xf>
    <xf numFmtId="173" fontId="37" fillId="0" borderId="0" xfId="3" applyNumberFormat="1" applyFont="1" applyAlignment="1">
      <alignment horizontal="center" vertical="center"/>
    </xf>
    <xf numFmtId="0" fontId="34" fillId="0" borderId="0" xfId="3" applyFont="1" applyAlignment="1">
      <alignment horizontal="left" vertical="center"/>
    </xf>
    <xf numFmtId="0" fontId="34" fillId="0" borderId="1" xfId="3" applyFont="1" applyBorder="1" applyAlignment="1">
      <alignment horizontal="center" vertical="center"/>
    </xf>
    <xf numFmtId="0" fontId="29" fillId="0" borderId="0" xfId="3" applyFont="1" applyAlignment="1">
      <alignment horizontal="center" vertical="center" wrapText="1"/>
    </xf>
    <xf numFmtId="173" fontId="37" fillId="0" borderId="1" xfId="3" applyNumberFormat="1" applyFont="1" applyBorder="1" applyAlignment="1">
      <alignment horizontal="center" vertical="center"/>
    </xf>
    <xf numFmtId="165" fontId="10" fillId="0" borderId="0" xfId="3" applyNumberFormat="1" applyFont="1" applyAlignment="1">
      <alignment horizontal="right" vertical="center"/>
    </xf>
    <xf numFmtId="165" fontId="34" fillId="0" borderId="0" xfId="3" applyNumberFormat="1" applyFont="1" applyAlignment="1">
      <alignment horizontal="right" vertical="center"/>
    </xf>
    <xf numFmtId="0" fontId="37" fillId="0" borderId="0" xfId="0" applyFont="1" applyAlignment="1">
      <alignment horizontal="justify" vertical="center" wrapText="1" readingOrder="2"/>
    </xf>
    <xf numFmtId="0" fontId="37" fillId="0" borderId="0" xfId="3" applyFont="1" applyAlignment="1">
      <alignment horizontal="right" vertical="center"/>
    </xf>
    <xf numFmtId="0" fontId="5" fillId="0" borderId="0" xfId="0" applyFont="1"/>
    <xf numFmtId="173" fontId="37" fillId="0" borderId="1" xfId="0" applyNumberFormat="1" applyFont="1" applyBorder="1" applyAlignment="1" applyProtection="1">
      <alignment horizontal="center" vertical="center" readingOrder="2"/>
      <protection locked="0"/>
    </xf>
    <xf numFmtId="173" fontId="37" fillId="0" borderId="4" xfId="0" applyNumberFormat="1" applyFont="1" applyBorder="1" applyAlignment="1" applyProtection="1">
      <alignment horizontal="center" vertical="center" readingOrder="2"/>
      <protection locked="0"/>
    </xf>
    <xf numFmtId="173" fontId="38" fillId="0" borderId="3" xfId="0" applyNumberFormat="1" applyFont="1" applyBorder="1" applyAlignment="1" applyProtection="1">
      <alignment horizontal="center" vertical="center" readingOrder="2"/>
      <protection locked="0"/>
    </xf>
    <xf numFmtId="167" fontId="29" fillId="0" borderId="0" xfId="0" applyNumberFormat="1" applyFont="1" applyAlignment="1" applyProtection="1">
      <alignment horizontal="right" vertical="center" readingOrder="1"/>
      <protection locked="0"/>
    </xf>
    <xf numFmtId="0" fontId="29" fillId="0" borderId="0" xfId="3" applyFont="1" applyAlignment="1">
      <alignment horizontal="left" vertical="center"/>
    </xf>
    <xf numFmtId="0" fontId="34" fillId="0" borderId="0" xfId="3" applyFont="1" applyAlignment="1">
      <alignment horizontal="left" vertical="center" wrapText="1" readingOrder="2"/>
    </xf>
    <xf numFmtId="0" fontId="34" fillId="0" borderId="0" xfId="3" applyFont="1" applyAlignment="1">
      <alignment vertical="center" wrapText="1" readingOrder="2"/>
    </xf>
    <xf numFmtId="0" fontId="29" fillId="0" borderId="0" xfId="3" applyFont="1" applyAlignment="1">
      <alignment horizontal="left" vertical="center" wrapText="1" readingOrder="2"/>
    </xf>
    <xf numFmtId="0" fontId="10" fillId="0" borderId="0" xfId="3" applyFont="1" applyAlignment="1">
      <alignment horizontal="right" vertical="center" wrapText="1" readingOrder="2"/>
    </xf>
    <xf numFmtId="0" fontId="24" fillId="0" borderId="0" xfId="3" applyFont="1" applyAlignment="1">
      <alignment horizontal="right" vertical="center" wrapText="1" readingOrder="2"/>
    </xf>
    <xf numFmtId="0" fontId="10" fillId="0" borderId="1" xfId="3" applyFont="1" applyBorder="1" applyAlignment="1">
      <alignment horizontal="center" vertical="center"/>
    </xf>
    <xf numFmtId="173" fontId="38" fillId="0" borderId="3" xfId="3" applyNumberFormat="1" applyFont="1" applyBorder="1" applyAlignment="1">
      <alignment horizontal="center" vertical="center"/>
    </xf>
    <xf numFmtId="173" fontId="38" fillId="0" borderId="6" xfId="3" applyNumberFormat="1" applyFont="1" applyBorder="1" applyAlignment="1">
      <alignment horizontal="center" vertical="center"/>
    </xf>
    <xf numFmtId="173" fontId="24" fillId="0" borderId="5" xfId="3" applyNumberFormat="1" applyFont="1" applyBorder="1" applyAlignment="1">
      <alignment horizontal="center" vertical="center"/>
    </xf>
    <xf numFmtId="173" fontId="24" fillId="0" borderId="0" xfId="3" applyNumberFormat="1" applyFont="1" applyAlignment="1">
      <alignment horizontal="center" vertical="center"/>
    </xf>
    <xf numFmtId="0" fontId="37" fillId="0" borderId="0" xfId="3" applyFont="1" applyAlignment="1">
      <alignment horizontal="right" vertical="center" wrapText="1"/>
    </xf>
    <xf numFmtId="0" fontId="10" fillId="0" borderId="0" xfId="3" applyFont="1" applyAlignment="1">
      <alignment horizontal="right" vertical="center"/>
    </xf>
    <xf numFmtId="0" fontId="29" fillId="0" borderId="0" xfId="7" applyFont="1" applyAlignment="1">
      <alignment horizontal="left" vertical="center" wrapText="1" readingOrder="2"/>
    </xf>
    <xf numFmtId="0" fontId="37" fillId="0" borderId="0" xfId="7" applyFont="1" applyAlignment="1">
      <alignment horizontal="right" vertical="center" wrapText="1"/>
    </xf>
    <xf numFmtId="0" fontId="37" fillId="0" borderId="0" xfId="7" applyFont="1" applyAlignment="1">
      <alignment horizontal="right" vertical="center"/>
    </xf>
    <xf numFmtId="0" fontId="29" fillId="0" borderId="0" xfId="7" applyFont="1" applyAlignment="1">
      <alignment horizontal="right" vertical="center" wrapText="1" readingOrder="2"/>
    </xf>
    <xf numFmtId="49" fontId="22" fillId="0" borderId="1" xfId="0" applyNumberFormat="1" applyFont="1" applyBorder="1" applyAlignment="1">
      <alignment horizontal="center" vertical="top" wrapText="1"/>
    </xf>
    <xf numFmtId="49" fontId="22" fillId="0" borderId="0" xfId="0" applyNumberFormat="1" applyFont="1" applyAlignment="1">
      <alignment horizontal="center" vertical="top" wrapText="1"/>
    </xf>
    <xf numFmtId="49" fontId="19" fillId="0" borderId="0" xfId="0" applyNumberFormat="1" applyFont="1" applyAlignment="1">
      <alignment horizontal="center" vertical="center" wrapText="1"/>
    </xf>
    <xf numFmtId="173" fontId="19" fillId="0" borderId="0" xfId="8" applyNumberFormat="1" applyFont="1" applyAlignment="1">
      <alignment horizontal="center" vertical="center" readingOrder="2"/>
    </xf>
    <xf numFmtId="178" fontId="19" fillId="0" borderId="0" xfId="8" applyNumberFormat="1" applyFont="1" applyAlignment="1">
      <alignment horizontal="center" vertical="center" wrapText="1" readingOrder="2"/>
    </xf>
    <xf numFmtId="173" fontId="11" fillId="0" borderId="3" xfId="8" applyNumberFormat="1" applyFont="1" applyBorder="1" applyAlignment="1">
      <alignment horizontal="center" vertical="center" readingOrder="2"/>
    </xf>
    <xf numFmtId="173" fontId="11" fillId="0" borderId="0" xfId="8" applyNumberFormat="1" applyFont="1" applyAlignment="1">
      <alignment horizontal="center" vertical="center" readingOrder="2"/>
    </xf>
    <xf numFmtId="173" fontId="14" fillId="0" borderId="0" xfId="8" applyNumberFormat="1" applyFont="1" applyAlignment="1">
      <alignment horizontal="center" vertical="center" readingOrder="2"/>
    </xf>
    <xf numFmtId="0" fontId="48" fillId="0" borderId="0" xfId="3" applyFont="1" applyAlignment="1">
      <alignment horizontal="center"/>
    </xf>
    <xf numFmtId="0" fontId="48" fillId="0" borderId="0" xfId="3" applyFont="1" applyAlignment="1">
      <alignment wrapText="1"/>
    </xf>
    <xf numFmtId="0" fontId="49" fillId="0" borderId="0" xfId="3" applyFont="1"/>
    <xf numFmtId="0" fontId="48" fillId="0" borderId="0" xfId="3" applyFont="1"/>
    <xf numFmtId="0" fontId="48" fillId="0" borderId="0" xfId="3" applyFont="1" applyAlignment="1">
      <alignment vertical="center" wrapText="1" readingOrder="2"/>
    </xf>
    <xf numFmtId="0" fontId="10" fillId="0" borderId="1" xfId="3" applyFont="1" applyBorder="1" applyAlignment="1">
      <alignment horizontal="center" vertical="center" wrapText="1"/>
    </xf>
    <xf numFmtId="0" fontId="10" fillId="0" borderId="0" xfId="3" applyFont="1" applyAlignment="1">
      <alignment horizontal="center" vertical="center" wrapText="1"/>
    </xf>
    <xf numFmtId="165" fontId="49" fillId="0" borderId="0" xfId="3" applyNumberFormat="1" applyFont="1" applyAlignment="1">
      <alignment horizontal="center" vertical="center"/>
    </xf>
    <xf numFmtId="173" fontId="49" fillId="0" borderId="2" xfId="3" applyNumberFormat="1" applyFont="1" applyBorder="1" applyAlignment="1">
      <alignment horizontal="center" vertical="center"/>
    </xf>
    <xf numFmtId="173" fontId="49" fillId="0" borderId="0" xfId="3" applyNumberFormat="1" applyFont="1" applyAlignment="1">
      <alignment horizontal="center" vertical="center"/>
    </xf>
    <xf numFmtId="173" fontId="49" fillId="0" borderId="1" xfId="3" applyNumberFormat="1" applyFont="1" applyBorder="1" applyAlignment="1">
      <alignment horizontal="center" vertical="center"/>
    </xf>
    <xf numFmtId="165" fontId="83" fillId="0" borderId="0" xfId="3" applyNumberFormat="1" applyFont="1" applyAlignment="1">
      <alignment horizontal="center" vertical="center"/>
    </xf>
    <xf numFmtId="173" fontId="49" fillId="0" borderId="4" xfId="3" applyNumberFormat="1" applyFont="1" applyBorder="1" applyAlignment="1">
      <alignment horizontal="center" vertical="center"/>
    </xf>
    <xf numFmtId="173" fontId="49" fillId="0" borderId="3" xfId="3" applyNumberFormat="1" applyFont="1" applyBorder="1" applyAlignment="1">
      <alignment horizontal="center" vertical="center"/>
    </xf>
    <xf numFmtId="173" fontId="49" fillId="0" borderId="6" xfId="3" applyNumberFormat="1" applyFont="1" applyBorder="1" applyAlignment="1">
      <alignment horizontal="center" vertical="center"/>
    </xf>
    <xf numFmtId="0" fontId="49" fillId="0" borderId="0" xfId="3" applyFont="1" applyAlignment="1">
      <alignment vertical="center" wrapText="1" readingOrder="2"/>
    </xf>
    <xf numFmtId="165" fontId="49" fillId="0" borderId="0" xfId="3" applyNumberFormat="1" applyFont="1"/>
    <xf numFmtId="173" fontId="49" fillId="0" borderId="0" xfId="3" applyNumberFormat="1" applyFont="1" applyAlignment="1">
      <alignment horizontal="center"/>
    </xf>
    <xf numFmtId="165" fontId="83" fillId="0" borderId="0" xfId="6" applyNumberFormat="1" applyFont="1" applyFill="1" applyAlignment="1">
      <alignment horizontal="center" vertical="center"/>
    </xf>
    <xf numFmtId="0" fontId="10" fillId="0" borderId="0" xfId="3" applyFont="1" applyAlignment="1">
      <alignment horizontal="right" vertical="center" readingOrder="2"/>
    </xf>
    <xf numFmtId="49" fontId="10" fillId="0" borderId="0" xfId="7" applyNumberFormat="1" applyFont="1" applyAlignment="1">
      <alignment vertical="top"/>
    </xf>
    <xf numFmtId="0" fontId="29" fillId="0" borderId="0" xfId="3" applyFont="1" applyAlignment="1">
      <alignment vertical="center" wrapText="1" readingOrder="2"/>
    </xf>
    <xf numFmtId="0" fontId="29" fillId="0" borderId="0" xfId="3" applyFont="1" applyAlignment="1">
      <alignment horizontal="center" vertical="center" readingOrder="2"/>
    </xf>
    <xf numFmtId="0" fontId="10" fillId="0" borderId="0" xfId="3" applyFont="1" applyAlignment="1">
      <alignment vertical="center" wrapText="1"/>
    </xf>
    <xf numFmtId="165" fontId="29" fillId="0" borderId="0" xfId="3" applyNumberFormat="1" applyFont="1" applyAlignment="1">
      <alignment vertical="center"/>
    </xf>
    <xf numFmtId="173" fontId="34" fillId="0" borderId="3" xfId="3" applyNumberFormat="1" applyFont="1" applyBorder="1" applyAlignment="1">
      <alignment horizontal="center" vertical="center"/>
    </xf>
    <xf numFmtId="173" fontId="34" fillId="0" borderId="0" xfId="3" applyNumberFormat="1" applyFont="1" applyAlignment="1">
      <alignment horizontal="center" vertical="center"/>
    </xf>
    <xf numFmtId="49" fontId="37" fillId="0" borderId="0" xfId="7" applyNumberFormat="1" applyFont="1" applyAlignment="1">
      <alignment vertical="top"/>
    </xf>
    <xf numFmtId="49" fontId="10" fillId="0" borderId="0" xfId="7" applyNumberFormat="1" applyFont="1" applyAlignment="1">
      <alignment vertical="center"/>
    </xf>
    <xf numFmtId="165" fontId="39" fillId="0" borderId="0" xfId="3" applyNumberFormat="1" applyFont="1" applyAlignment="1">
      <alignment vertical="center"/>
    </xf>
    <xf numFmtId="165" fontId="39" fillId="0" borderId="0" xfId="3" applyNumberFormat="1" applyFont="1" applyAlignment="1">
      <alignment horizontal="center" vertical="center"/>
    </xf>
    <xf numFmtId="173" fontId="39" fillId="0" borderId="0" xfId="3" applyNumberFormat="1" applyFont="1" applyAlignment="1">
      <alignment horizontal="center" vertical="center"/>
    </xf>
    <xf numFmtId="173" fontId="39" fillId="0" borderId="4" xfId="3" applyNumberFormat="1" applyFont="1" applyBorder="1" applyAlignment="1">
      <alignment horizontal="center" vertical="center"/>
    </xf>
    <xf numFmtId="165" fontId="39" fillId="0" borderId="0" xfId="7" applyNumberFormat="1" applyFont="1" applyAlignment="1">
      <alignment vertical="center"/>
    </xf>
    <xf numFmtId="165" fontId="39" fillId="0" borderId="0" xfId="7" applyNumberFormat="1" applyFont="1" applyAlignment="1">
      <alignment horizontal="center" vertical="center"/>
    </xf>
    <xf numFmtId="173" fontId="39" fillId="0" borderId="0" xfId="7" applyNumberFormat="1" applyFont="1" applyAlignment="1">
      <alignment horizontal="center" vertical="center"/>
    </xf>
    <xf numFmtId="165" fontId="29" fillId="0" borderId="0" xfId="7" applyNumberFormat="1" applyFont="1" applyAlignment="1">
      <alignment horizontal="center" vertical="center"/>
    </xf>
    <xf numFmtId="0" fontId="10" fillId="0" borderId="1" xfId="7" applyFont="1" applyBorder="1" applyAlignment="1">
      <alignment horizontal="center" vertical="center"/>
    </xf>
    <xf numFmtId="0" fontId="10" fillId="0" borderId="0" xfId="7" applyFont="1" applyAlignment="1">
      <alignment horizontal="center" vertical="center"/>
    </xf>
    <xf numFmtId="0" fontId="12" fillId="0" borderId="0" xfId="7" applyFont="1" applyAlignment="1">
      <alignment vertical="center"/>
    </xf>
    <xf numFmtId="0" fontId="10" fillId="0" borderId="0" xfId="7" applyFont="1" applyAlignment="1">
      <alignment vertical="center" wrapText="1"/>
    </xf>
    <xf numFmtId="173" fontId="40" fillId="0" borderId="3" xfId="3" applyNumberFormat="1" applyFont="1" applyBorder="1" applyAlignment="1">
      <alignment horizontal="center" vertical="center"/>
    </xf>
    <xf numFmtId="49" fontId="37" fillId="0" borderId="0" xfId="7" applyNumberFormat="1" applyFont="1" applyAlignment="1">
      <alignment vertical="center"/>
    </xf>
    <xf numFmtId="165" fontId="29" fillId="0" borderId="0" xfId="4" applyNumberFormat="1" applyFont="1" applyFill="1" applyBorder="1" applyAlignment="1">
      <alignment horizontal="center" vertical="center"/>
    </xf>
    <xf numFmtId="49" fontId="10" fillId="0" borderId="0" xfId="0" applyNumberFormat="1" applyFont="1" applyAlignment="1">
      <alignment vertical="center" readingOrder="2"/>
    </xf>
    <xf numFmtId="0" fontId="19" fillId="0" borderId="0" xfId="2" applyFont="1" applyAlignment="1">
      <alignment horizontal="right" vertical="center" readingOrder="2"/>
    </xf>
    <xf numFmtId="0" fontId="37" fillId="0" borderId="0" xfId="3" applyFont="1" applyAlignment="1">
      <alignment horizontal="center" vertical="center" wrapText="1"/>
    </xf>
    <xf numFmtId="0" fontId="27" fillId="0" borderId="0" xfId="2" applyFont="1" applyAlignment="1">
      <alignment horizontal="right" vertical="center" readingOrder="2"/>
    </xf>
    <xf numFmtId="173" fontId="19" fillId="0" borderId="0" xfId="2" applyNumberFormat="1" applyFont="1" applyAlignment="1" applyProtection="1">
      <alignment horizontal="center" vertical="center" readingOrder="1"/>
      <protection locked="0"/>
    </xf>
    <xf numFmtId="173" fontId="27" fillId="0" borderId="0" xfId="2" applyNumberFormat="1" applyFont="1" applyAlignment="1" applyProtection="1">
      <alignment horizontal="center" vertical="center" readingOrder="1"/>
      <protection locked="0"/>
    </xf>
    <xf numFmtId="173" fontId="27" fillId="0" borderId="0" xfId="2" applyNumberFormat="1" applyFont="1" applyAlignment="1">
      <alignment horizontal="right" vertical="center" readingOrder="2"/>
    </xf>
    <xf numFmtId="173" fontId="27" fillId="0" borderId="0" xfId="2" applyNumberFormat="1" applyFont="1" applyAlignment="1">
      <alignment horizontal="center" vertical="center" readingOrder="1"/>
    </xf>
    <xf numFmtId="167" fontId="19" fillId="0" borderId="0" xfId="2" applyNumberFormat="1" applyFont="1" applyAlignment="1" applyProtection="1">
      <alignment horizontal="right" vertical="center" readingOrder="1"/>
      <protection locked="0"/>
    </xf>
    <xf numFmtId="0" fontId="38" fillId="0" borderId="0" xfId="2" applyFont="1" applyAlignment="1" applyProtection="1">
      <alignment horizontal="right" vertical="center" readingOrder="2"/>
      <protection locked="0"/>
    </xf>
    <xf numFmtId="0" fontId="38" fillId="0" borderId="0" xfId="2" applyFont="1" applyAlignment="1" applyProtection="1">
      <alignment vertical="center" readingOrder="2"/>
      <protection locked="0"/>
    </xf>
    <xf numFmtId="0" fontId="37" fillId="0" borderId="0" xfId="2" applyFont="1" applyAlignment="1" applyProtection="1">
      <alignment horizontal="right" vertical="center" readingOrder="2"/>
      <protection locked="0"/>
    </xf>
    <xf numFmtId="173" fontId="37" fillId="0" borderId="0" xfId="2" applyNumberFormat="1" applyFont="1" applyAlignment="1" applyProtection="1">
      <alignment horizontal="right" vertical="center" readingOrder="2"/>
      <protection locked="0"/>
    </xf>
    <xf numFmtId="173" fontId="38" fillId="0" borderId="1" xfId="2" applyNumberFormat="1" applyFont="1" applyBorder="1" applyAlignment="1">
      <alignment horizontal="center" vertical="center" readingOrder="2"/>
    </xf>
    <xf numFmtId="173" fontId="38" fillId="0" borderId="1" xfId="2" applyNumberFormat="1" applyFont="1" applyBorder="1" applyAlignment="1" applyProtection="1">
      <alignment horizontal="center" vertical="center" wrapText="1" readingOrder="2"/>
      <protection locked="0"/>
    </xf>
    <xf numFmtId="173" fontId="38" fillId="0" borderId="0" xfId="2" applyNumberFormat="1" applyFont="1" applyAlignment="1" applyProtection="1">
      <alignment horizontal="center" vertical="center" wrapText="1" readingOrder="2"/>
      <protection locked="0"/>
    </xf>
    <xf numFmtId="0" fontId="37" fillId="0" borderId="0" xfId="2" applyFont="1" applyAlignment="1">
      <alignment horizontal="right" vertical="center" readingOrder="2"/>
    </xf>
    <xf numFmtId="173" fontId="37" fillId="0" borderId="0" xfId="2" applyNumberFormat="1" applyFont="1" applyAlignment="1">
      <alignment horizontal="right" vertical="center" readingOrder="2"/>
    </xf>
    <xf numFmtId="173" fontId="37" fillId="0" borderId="0" xfId="2" applyNumberFormat="1" applyFont="1" applyAlignment="1" applyProtection="1">
      <alignment horizontal="center" vertical="center" readingOrder="2"/>
      <protection locked="0"/>
    </xf>
    <xf numFmtId="173" fontId="38" fillId="0" borderId="0" xfId="2" applyNumberFormat="1" applyFont="1" applyAlignment="1" applyProtection="1">
      <alignment vertical="center" readingOrder="2"/>
      <protection locked="0"/>
    </xf>
    <xf numFmtId="0" fontId="37" fillId="0" borderId="0" xfId="2" applyFont="1" applyAlignment="1" applyProtection="1">
      <alignment vertical="center" readingOrder="2"/>
      <protection locked="0"/>
    </xf>
    <xf numFmtId="0" fontId="38" fillId="0" borderId="0" xfId="2" applyFont="1" applyAlignment="1">
      <alignment horizontal="right" vertical="center" readingOrder="2"/>
    </xf>
    <xf numFmtId="173" fontId="37" fillId="0" borderId="0" xfId="2" applyNumberFormat="1" applyFont="1" applyAlignment="1" applyProtection="1">
      <alignment horizontal="center" vertical="center" wrapText="1" readingOrder="2"/>
      <protection locked="0"/>
    </xf>
    <xf numFmtId="0" fontId="37" fillId="0" borderId="0" xfId="2" applyFont="1" applyAlignment="1">
      <alignment vertical="center" readingOrder="2"/>
    </xf>
    <xf numFmtId="49" fontId="37" fillId="0" borderId="0" xfId="2" applyNumberFormat="1" applyFont="1" applyAlignment="1">
      <alignment horizontal="right" vertical="center" readingOrder="2"/>
    </xf>
    <xf numFmtId="173" fontId="38" fillId="0" borderId="4" xfId="2" applyNumberFormat="1" applyFont="1" applyBorder="1" applyAlignment="1">
      <alignment horizontal="center" vertical="center" readingOrder="1"/>
    </xf>
    <xf numFmtId="173" fontId="38" fillId="0" borderId="0" xfId="2" applyNumberFormat="1" applyFont="1" applyAlignment="1">
      <alignment horizontal="center" vertical="center" readingOrder="1"/>
    </xf>
    <xf numFmtId="173" fontId="37" fillId="0" borderId="0" xfId="2" applyNumberFormat="1" applyFont="1" applyAlignment="1" applyProtection="1">
      <alignment horizontal="right" vertical="center" readingOrder="1"/>
      <protection locked="0"/>
    </xf>
    <xf numFmtId="173" fontId="38" fillId="0" borderId="2" xfId="2" applyNumberFormat="1" applyFont="1" applyBorder="1" applyAlignment="1">
      <alignment horizontal="center" vertical="center" readingOrder="1"/>
    </xf>
    <xf numFmtId="173" fontId="37" fillId="0" borderId="1" xfId="2" applyNumberFormat="1" applyFont="1" applyBorder="1" applyAlignment="1" applyProtection="1">
      <alignment horizontal="center" vertical="center" readingOrder="1"/>
      <protection locked="0"/>
    </xf>
    <xf numFmtId="173" fontId="37" fillId="0" borderId="2" xfId="2" applyNumberFormat="1" applyFont="1" applyBorder="1" applyAlignment="1" applyProtection="1">
      <alignment horizontal="center" vertical="center" wrapText="1" readingOrder="2"/>
      <protection locked="0"/>
    </xf>
    <xf numFmtId="173" fontId="37" fillId="0" borderId="0" xfId="0" applyNumberFormat="1" applyFont="1" applyAlignment="1" applyProtection="1">
      <alignment horizontal="center" vertical="center"/>
      <protection locked="0"/>
    </xf>
    <xf numFmtId="167" fontId="37" fillId="0" borderId="0" xfId="2" applyNumberFormat="1" applyFont="1" applyAlignment="1" applyProtection="1">
      <alignment horizontal="right" vertical="center" readingOrder="1"/>
      <protection locked="0"/>
    </xf>
    <xf numFmtId="173" fontId="38" fillId="0" borderId="4" xfId="2" applyNumberFormat="1" applyFont="1" applyBorder="1" applyAlignment="1" applyProtection="1">
      <alignment horizontal="center" vertical="center" readingOrder="2"/>
      <protection locked="0"/>
    </xf>
    <xf numFmtId="170" fontId="77" fillId="0" borderId="1" xfId="2" applyNumberFormat="1" applyFont="1" applyBorder="1" applyAlignment="1">
      <alignment horizontal="center" vertical="center" readingOrder="2"/>
    </xf>
    <xf numFmtId="167" fontId="27" fillId="0" borderId="0" xfId="2" applyNumberFormat="1" applyFont="1" applyAlignment="1" applyProtection="1">
      <alignment horizontal="right" vertical="center" readingOrder="1"/>
      <protection locked="0"/>
    </xf>
    <xf numFmtId="173" fontId="27" fillId="0" borderId="1" xfId="2" applyNumberFormat="1" applyFont="1" applyBorder="1" applyAlignment="1" applyProtection="1">
      <alignment horizontal="center" vertical="center" readingOrder="1"/>
      <protection locked="0"/>
    </xf>
    <xf numFmtId="173" fontId="27" fillId="0" borderId="0" xfId="2" applyNumberFormat="1" applyFont="1" applyAlignment="1" applyProtection="1">
      <alignment horizontal="right" vertical="center" readingOrder="1"/>
      <protection locked="0"/>
    </xf>
    <xf numFmtId="173" fontId="19" fillId="0" borderId="0" xfId="2" applyNumberFormat="1" applyFont="1" applyAlignment="1">
      <alignment horizontal="center" vertical="center" readingOrder="1"/>
    </xf>
    <xf numFmtId="173" fontId="27" fillId="0" borderId="3" xfId="2" applyNumberFormat="1" applyFont="1" applyBorder="1" applyAlignment="1">
      <alignment horizontal="center" vertical="center" readingOrder="1"/>
    </xf>
    <xf numFmtId="173" fontId="27" fillId="0" borderId="0" xfId="2" applyNumberFormat="1" applyFont="1" applyAlignment="1">
      <alignment horizontal="right" vertical="center" readingOrder="1"/>
    </xf>
    <xf numFmtId="167" fontId="19" fillId="0" borderId="0" xfId="2" applyNumberFormat="1" applyFont="1" applyAlignment="1">
      <alignment horizontal="center" vertical="center" readingOrder="2"/>
    </xf>
    <xf numFmtId="0" fontId="21" fillId="0" borderId="0" xfId="2" applyFont="1" applyAlignment="1">
      <alignment horizontal="right" vertical="center" readingOrder="2"/>
    </xf>
    <xf numFmtId="167" fontId="27" fillId="0" borderId="0" xfId="2" applyNumberFormat="1" applyFont="1" applyAlignment="1" applyProtection="1">
      <alignment horizontal="right" vertical="center" readingOrder="2"/>
      <protection locked="0"/>
    </xf>
    <xf numFmtId="173" fontId="27" fillId="0" borderId="0" xfId="2" applyNumberFormat="1" applyFont="1" applyAlignment="1">
      <alignment horizontal="center" vertical="center" readingOrder="2"/>
    </xf>
    <xf numFmtId="173" fontId="27" fillId="0" borderId="0" xfId="2" applyNumberFormat="1" applyFont="1" applyAlignment="1" applyProtection="1">
      <alignment horizontal="center" vertical="center" readingOrder="2"/>
      <protection locked="0"/>
    </xf>
    <xf numFmtId="0" fontId="27" fillId="0" borderId="0" xfId="2" applyFont="1" applyAlignment="1" applyProtection="1">
      <alignment vertical="center"/>
      <protection locked="0"/>
    </xf>
    <xf numFmtId="173" fontId="27" fillId="0" borderId="3" xfId="2" applyNumberFormat="1" applyFont="1" applyBorder="1" applyAlignment="1" applyProtection="1">
      <alignment horizontal="center" vertical="center"/>
      <protection locked="0"/>
    </xf>
    <xf numFmtId="173" fontId="27" fillId="0" borderId="0" xfId="2" applyNumberFormat="1" applyFont="1" applyAlignment="1" applyProtection="1">
      <alignment vertical="center"/>
      <protection locked="0"/>
    </xf>
    <xf numFmtId="165" fontId="20" fillId="2" borderId="0" xfId="3" applyNumberFormat="1" applyFont="1" applyFill="1" applyAlignment="1">
      <alignment horizontal="right" vertical="center" wrapText="1" readingOrder="2"/>
    </xf>
    <xf numFmtId="165" fontId="14" fillId="2" borderId="0" xfId="3" applyNumberFormat="1" applyFont="1" applyFill="1" applyAlignment="1">
      <alignment horizontal="right" vertical="center" wrapText="1" readingOrder="2"/>
    </xf>
    <xf numFmtId="165" fontId="14" fillId="2" borderId="0" xfId="3" applyNumberFormat="1" applyFont="1" applyFill="1" applyAlignment="1">
      <alignment vertical="center" readingOrder="2"/>
    </xf>
    <xf numFmtId="165" fontId="14" fillId="2" borderId="0" xfId="3" applyNumberFormat="1" applyFont="1" applyFill="1" applyAlignment="1">
      <alignment horizontal="center" vertical="center" readingOrder="2"/>
    </xf>
    <xf numFmtId="173" fontId="14" fillId="2" borderId="0" xfId="3" applyNumberFormat="1" applyFont="1" applyFill="1" applyAlignment="1">
      <alignment horizontal="center" vertical="center" wrapText="1" readingOrder="2"/>
    </xf>
    <xf numFmtId="0" fontId="31" fillId="8" borderId="0" xfId="0" applyFont="1" applyFill="1" applyAlignment="1">
      <alignment vertical="center" readingOrder="2"/>
    </xf>
    <xf numFmtId="173" fontId="51" fillId="7" borderId="0" xfId="0" applyNumberFormat="1" applyFont="1" applyFill="1" applyAlignment="1" applyProtection="1">
      <alignment horizontal="center" vertical="center" wrapText="1" readingOrder="2"/>
      <protection locked="0"/>
    </xf>
    <xf numFmtId="173" fontId="14" fillId="2" borderId="4" xfId="0" applyNumberFormat="1" applyFont="1" applyFill="1" applyBorder="1" applyAlignment="1">
      <alignment horizontal="center" vertical="center" wrapText="1" readingOrder="2"/>
    </xf>
    <xf numFmtId="49" fontId="11" fillId="2" borderId="0" xfId="0" applyNumberFormat="1" applyFont="1" applyFill="1" applyAlignment="1">
      <alignment horizontal="left" vertical="center"/>
    </xf>
    <xf numFmtId="49" fontId="50" fillId="2" borderId="0" xfId="0" applyNumberFormat="1" applyFont="1" applyFill="1" applyAlignment="1">
      <alignment horizontal="left" vertical="center"/>
    </xf>
    <xf numFmtId="167" fontId="11" fillId="2" borderId="0" xfId="0" applyNumberFormat="1" applyFont="1" applyFill="1" applyAlignment="1">
      <alignment horizontal="center" vertical="center" readingOrder="2"/>
    </xf>
    <xf numFmtId="49" fontId="37" fillId="2" borderId="0" xfId="0" applyNumberFormat="1" applyFont="1" applyFill="1" applyAlignment="1">
      <alignment vertical="top"/>
    </xf>
    <xf numFmtId="170" fontId="38" fillId="2" borderId="1" xfId="0" applyNumberFormat="1" applyFont="1" applyFill="1" applyBorder="1" applyAlignment="1" applyProtection="1">
      <alignment horizontal="center" vertical="center" readingOrder="2"/>
      <protection locked="0"/>
    </xf>
    <xf numFmtId="0" fontId="21" fillId="2" borderId="0" xfId="2" applyFont="1" applyFill="1" applyAlignment="1" applyProtection="1">
      <alignment vertical="center" readingOrder="2"/>
      <protection locked="0"/>
    </xf>
    <xf numFmtId="165" fontId="19" fillId="2" borderId="0" xfId="0" applyNumberFormat="1" applyFont="1" applyFill="1" applyAlignment="1">
      <alignment horizontal="center" vertical="center" readingOrder="2"/>
    </xf>
    <xf numFmtId="3" fontId="113" fillId="2" borderId="0" xfId="2" applyNumberFormat="1" applyFont="1" applyFill="1" applyAlignment="1" applyProtection="1">
      <alignment vertical="center"/>
      <protection locked="0"/>
    </xf>
    <xf numFmtId="3" fontId="18" fillId="2" borderId="0" xfId="2" applyNumberFormat="1" applyFont="1" applyFill="1" applyAlignment="1" applyProtection="1">
      <alignment horizontal="center" vertical="center"/>
      <protection locked="0"/>
    </xf>
    <xf numFmtId="0" fontId="18" fillId="2" borderId="0" xfId="2" applyFont="1" applyFill="1" applyAlignment="1" applyProtection="1">
      <alignment horizontal="center" vertical="center"/>
      <protection locked="0"/>
    </xf>
    <xf numFmtId="3" fontId="20" fillId="2" borderId="0" xfId="2" applyNumberFormat="1" applyFont="1" applyFill="1" applyAlignment="1" applyProtection="1">
      <alignment horizontal="center" vertical="center"/>
      <protection locked="0"/>
    </xf>
    <xf numFmtId="3" fontId="20" fillId="2" borderId="0" xfId="2" applyNumberFormat="1" applyFont="1" applyFill="1" applyAlignment="1" applyProtection="1">
      <alignment horizontal="center" vertical="center" readingOrder="1"/>
      <protection locked="0"/>
    </xf>
    <xf numFmtId="3" fontId="21" fillId="2" borderId="3" xfId="2" applyNumberFormat="1" applyFont="1" applyFill="1" applyBorder="1" applyAlignment="1">
      <alignment horizontal="center" vertical="center" readingOrder="1"/>
    </xf>
    <xf numFmtId="3" fontId="21" fillId="2" borderId="0" xfId="2" applyNumberFormat="1" applyFont="1" applyFill="1" applyAlignment="1" applyProtection="1">
      <alignment vertical="center"/>
      <protection locked="0"/>
    </xf>
    <xf numFmtId="3" fontId="21" fillId="2" borderId="0" xfId="2" applyNumberFormat="1" applyFont="1" applyFill="1" applyAlignment="1" applyProtection="1">
      <alignment horizontal="right" vertical="center" readingOrder="1"/>
      <protection locked="0"/>
    </xf>
    <xf numFmtId="3" fontId="21" fillId="2" borderId="0" xfId="2" applyNumberFormat="1" applyFont="1" applyFill="1" applyAlignment="1" applyProtection="1">
      <alignment horizontal="center" vertical="center" readingOrder="2"/>
      <protection locked="0"/>
    </xf>
    <xf numFmtId="49" fontId="20" fillId="2" borderId="0" xfId="2" applyNumberFormat="1" applyFont="1" applyFill="1" applyAlignment="1" applyProtection="1">
      <alignment horizontal="right" vertical="center"/>
      <protection locked="0"/>
    </xf>
    <xf numFmtId="173" fontId="19" fillId="7" borderId="0" xfId="0" applyNumberFormat="1" applyFont="1" applyFill="1" applyAlignment="1">
      <alignment horizontal="center" vertical="center" readingOrder="2"/>
    </xf>
    <xf numFmtId="0" fontId="20" fillId="2" borderId="0" xfId="7" applyFont="1" applyFill="1" applyAlignment="1">
      <alignment vertical="center"/>
    </xf>
    <xf numFmtId="165" fontId="19" fillId="2" borderId="0" xfId="7" applyNumberFormat="1" applyFont="1" applyFill="1" applyAlignment="1">
      <alignment horizontal="center" vertical="center"/>
    </xf>
    <xf numFmtId="49" fontId="52" fillId="2" borderId="0" xfId="0" applyNumberFormat="1" applyFont="1" applyFill="1" applyAlignment="1" applyProtection="1">
      <alignment horizontal="right" vertical="center" readingOrder="2"/>
      <protection locked="0"/>
    </xf>
    <xf numFmtId="173" fontId="38" fillId="2" borderId="2" xfId="2" applyNumberFormat="1" applyFont="1" applyFill="1" applyBorder="1" applyAlignment="1">
      <alignment horizontal="center" vertical="center" readingOrder="1"/>
    </xf>
    <xf numFmtId="49" fontId="10" fillId="2" borderId="0" xfId="2" applyNumberFormat="1" applyFont="1" applyFill="1" applyAlignment="1" applyProtection="1">
      <alignment horizontal="left" vertical="top" readingOrder="2"/>
      <protection locked="0"/>
    </xf>
    <xf numFmtId="0" fontId="22" fillId="2" borderId="0" xfId="0" applyFont="1" applyFill="1" applyAlignment="1" applyProtection="1">
      <alignment horizontal="center" vertical="center"/>
      <protection locked="0"/>
    </xf>
    <xf numFmtId="0" fontId="48" fillId="2" borderId="0" xfId="0" applyFont="1" applyFill="1" applyAlignment="1" applyProtection="1">
      <alignment horizontal="right" vertical="center" wrapText="1" readingOrder="2"/>
      <protection locked="0"/>
    </xf>
    <xf numFmtId="0" fontId="49" fillId="2" borderId="0" xfId="0" applyFont="1" applyFill="1" applyAlignment="1" applyProtection="1">
      <alignment horizontal="right" vertical="center" readingOrder="2"/>
      <protection locked="0"/>
    </xf>
    <xf numFmtId="0" fontId="22" fillId="2" borderId="1" xfId="0" applyFont="1" applyFill="1" applyBorder="1" applyAlignment="1" applyProtection="1">
      <alignment horizontal="center" vertical="center" wrapText="1"/>
      <protection locked="0"/>
    </xf>
    <xf numFmtId="0" fontId="65" fillId="2" borderId="0" xfId="0" applyFont="1" applyFill="1" applyAlignment="1">
      <alignment horizontal="right" vertical="center" readingOrder="2"/>
    </xf>
    <xf numFmtId="0" fontId="20" fillId="2" borderId="0" xfId="0" applyFont="1" applyFill="1" applyAlignment="1">
      <alignment horizontal="right" vertical="center" wrapText="1" indent="1" readingOrder="2"/>
    </xf>
    <xf numFmtId="0" fontId="21" fillId="2" borderId="0" xfId="0" applyFont="1" applyFill="1" applyAlignment="1">
      <alignment horizontal="right" vertical="center" wrapText="1" readingOrder="2"/>
    </xf>
    <xf numFmtId="0" fontId="25" fillId="2" borderId="0" xfId="0" applyFont="1" applyFill="1" applyAlignment="1">
      <alignment horizontal="center" vertical="center" wrapText="1" readingOrder="2"/>
    </xf>
    <xf numFmtId="0" fontId="59" fillId="2" borderId="1" xfId="0" applyFont="1" applyFill="1" applyBorder="1" applyAlignment="1">
      <alignment horizontal="center" vertical="center" wrapText="1" readingOrder="2"/>
    </xf>
    <xf numFmtId="0" fontId="25" fillId="2" borderId="1" xfId="0" applyFont="1" applyFill="1" applyBorder="1" applyAlignment="1">
      <alignment horizontal="center" vertical="center" readingOrder="2"/>
    </xf>
    <xf numFmtId="0" fontId="41" fillId="2" borderId="0" xfId="0" applyFont="1" applyFill="1" applyAlignment="1">
      <alignment horizontal="right" vertical="center" wrapText="1" readingOrder="2"/>
    </xf>
    <xf numFmtId="0" fontId="57" fillId="2" borderId="0" xfId="0" applyFont="1" applyFill="1" applyAlignment="1">
      <alignment horizontal="center" vertical="center" wrapText="1" readingOrder="2"/>
    </xf>
    <xf numFmtId="173" fontId="22" fillId="2" borderId="4" xfId="0" applyNumberFormat="1" applyFont="1" applyFill="1" applyBorder="1" applyAlignment="1">
      <alignment horizontal="center" vertical="center" readingOrder="2"/>
    </xf>
    <xf numFmtId="0" fontId="41" fillId="2" borderId="0" xfId="0" applyFont="1" applyFill="1" applyAlignment="1">
      <alignment horizontal="right" vertical="center" readingOrder="2"/>
    </xf>
    <xf numFmtId="173" fontId="22" fillId="2" borderId="1" xfId="0" applyNumberFormat="1" applyFont="1" applyFill="1" applyBorder="1" applyAlignment="1">
      <alignment horizontal="center" vertical="center" readingOrder="2"/>
    </xf>
    <xf numFmtId="165" fontId="41" fillId="2" borderId="0" xfId="0" applyNumberFormat="1" applyFont="1" applyFill="1" applyAlignment="1">
      <alignment horizontal="right" vertical="center" readingOrder="2"/>
    </xf>
    <xf numFmtId="165" fontId="41" fillId="2" borderId="0" xfId="0" applyNumberFormat="1" applyFont="1" applyFill="1" applyAlignment="1">
      <alignment horizontal="right" vertical="center" wrapText="1" readingOrder="2"/>
    </xf>
    <xf numFmtId="165" fontId="11" fillId="2" borderId="0" xfId="0" applyNumberFormat="1" applyFont="1" applyFill="1" applyAlignment="1">
      <alignment horizontal="right" vertical="center" readingOrder="2"/>
    </xf>
    <xf numFmtId="173" fontId="22" fillId="2" borderId="0" xfId="0" applyNumberFormat="1" applyFont="1" applyFill="1" applyAlignment="1">
      <alignment horizontal="center" vertical="center" wrapText="1" readingOrder="2"/>
    </xf>
    <xf numFmtId="173" fontId="31" fillId="2" borderId="4" xfId="0" applyNumberFormat="1" applyFont="1" applyFill="1" applyBorder="1" applyAlignment="1">
      <alignment horizontal="center" vertical="center" wrapText="1" readingOrder="2"/>
    </xf>
    <xf numFmtId="173" fontId="22" fillId="2" borderId="4" xfId="0" applyNumberFormat="1" applyFont="1" applyFill="1" applyBorder="1" applyAlignment="1">
      <alignment horizontal="center" vertical="center" wrapText="1" readingOrder="2"/>
    </xf>
    <xf numFmtId="165" fontId="22" fillId="2" borderId="0" xfId="0" applyNumberFormat="1" applyFont="1" applyFill="1" applyAlignment="1">
      <alignment horizontal="center" vertical="center" readingOrder="2"/>
    </xf>
    <xf numFmtId="165" fontId="20" fillId="2" borderId="0" xfId="0" applyNumberFormat="1" applyFont="1" applyFill="1" applyAlignment="1">
      <alignment horizontal="right" vertical="center" readingOrder="2"/>
    </xf>
    <xf numFmtId="0" fontId="85" fillId="2" borderId="0" xfId="0" applyFont="1" applyFill="1" applyAlignment="1" applyProtection="1">
      <alignment horizontal="left" vertical="center" readingOrder="2"/>
      <protection locked="0"/>
    </xf>
    <xf numFmtId="49" fontId="69" fillId="2" borderId="0" xfId="0" applyNumberFormat="1" applyFont="1" applyFill="1" applyAlignment="1" applyProtection="1">
      <alignment horizontal="left" vertical="top" readingOrder="2"/>
      <protection locked="0"/>
    </xf>
    <xf numFmtId="49" fontId="70" fillId="2" borderId="0" xfId="0" applyNumberFormat="1" applyFont="1" applyFill="1" applyAlignment="1">
      <alignment horizontal="left" vertical="center"/>
    </xf>
    <xf numFmtId="49" fontId="37" fillId="2" borderId="0" xfId="0" applyNumberFormat="1" applyFont="1" applyFill="1" applyAlignment="1">
      <alignment horizontal="center" vertical="center"/>
    </xf>
    <xf numFmtId="49" fontId="12" fillId="2" borderId="0" xfId="0" applyNumberFormat="1" applyFont="1" applyFill="1" applyAlignment="1" applyProtection="1">
      <alignment horizontal="center" vertical="center" readingOrder="2"/>
      <protection locked="0"/>
    </xf>
    <xf numFmtId="49" fontId="38" fillId="2" borderId="0" xfId="0" applyNumberFormat="1" applyFont="1" applyFill="1" applyAlignment="1" applyProtection="1">
      <alignment vertical="center" readingOrder="2"/>
      <protection locked="0"/>
    </xf>
    <xf numFmtId="170" fontId="111" fillId="2" borderId="0" xfId="3" applyNumberFormat="1" applyFont="1" applyFill="1" applyAlignment="1" applyProtection="1">
      <alignment horizontal="right" vertical="center" wrapText="1" readingOrder="2"/>
      <protection locked="0"/>
    </xf>
    <xf numFmtId="170" fontId="87" fillId="2" borderId="0" xfId="3" applyNumberFormat="1" applyFont="1" applyFill="1" applyAlignment="1" applyProtection="1">
      <alignment readingOrder="2"/>
      <protection locked="0"/>
    </xf>
    <xf numFmtId="170" fontId="111" fillId="2" borderId="0" xfId="3" applyNumberFormat="1" applyFont="1" applyFill="1" applyAlignment="1" applyProtection="1">
      <alignment horizontal="right" vertical="center" readingOrder="2"/>
      <protection locked="0"/>
    </xf>
    <xf numFmtId="49" fontId="112" fillId="2" borderId="0" xfId="3" applyNumberFormat="1" applyFont="1" applyFill="1" applyAlignment="1" applyProtection="1">
      <alignment horizontal="center" vertical="center"/>
      <protection locked="0"/>
    </xf>
    <xf numFmtId="170" fontId="81" fillId="2" borderId="0" xfId="3" applyNumberFormat="1" applyFont="1" applyFill="1" applyAlignment="1" applyProtection="1">
      <alignment horizontal="center" vertical="center" readingOrder="2"/>
      <protection locked="0"/>
    </xf>
    <xf numFmtId="165" fontId="35" fillId="2" borderId="0" xfId="0" applyNumberFormat="1" applyFont="1" applyFill="1" applyAlignment="1">
      <alignment vertical="center" readingOrder="2"/>
    </xf>
    <xf numFmtId="165" fontId="35" fillId="2" borderId="0" xfId="1" applyNumberFormat="1" applyFont="1" applyFill="1" applyAlignment="1">
      <alignment vertical="center" readingOrder="2"/>
    </xf>
    <xf numFmtId="165" fontId="21" fillId="2" borderId="0" xfId="0" applyNumberFormat="1" applyFont="1" applyFill="1" applyAlignment="1">
      <alignment readingOrder="2"/>
    </xf>
    <xf numFmtId="0" fontId="35" fillId="2" borderId="0" xfId="2" applyFont="1" applyFill="1" applyAlignment="1" applyProtection="1">
      <alignment vertical="center"/>
      <protection locked="0"/>
    </xf>
    <xf numFmtId="165" fontId="27" fillId="2" borderId="0" xfId="0" applyNumberFormat="1" applyFont="1" applyFill="1" applyAlignment="1">
      <alignment horizontal="right" vertical="center" readingOrder="2"/>
    </xf>
    <xf numFmtId="173" fontId="20" fillId="2" borderId="0" xfId="0" applyNumberFormat="1" applyFont="1" applyFill="1" applyAlignment="1">
      <alignment horizontal="center" vertical="center" readingOrder="2"/>
    </xf>
    <xf numFmtId="173" fontId="21" fillId="2" borderId="0" xfId="0" applyNumberFormat="1" applyFont="1" applyFill="1" applyAlignment="1">
      <alignment horizontal="center" vertical="center" readingOrder="2"/>
    </xf>
    <xf numFmtId="165" fontId="52" fillId="2" borderId="0" xfId="0" applyNumberFormat="1" applyFont="1" applyFill="1" applyAlignment="1">
      <alignment horizontal="right" vertical="center"/>
    </xf>
    <xf numFmtId="173" fontId="21" fillId="2" borderId="2" xfId="0" applyNumberFormat="1" applyFont="1" applyFill="1" applyBorder="1" applyAlignment="1">
      <alignment horizontal="center" vertical="center" readingOrder="2"/>
    </xf>
    <xf numFmtId="173" fontId="20" fillId="7" borderId="0" xfId="0" applyNumberFormat="1" applyFont="1" applyFill="1" applyAlignment="1">
      <alignment horizontal="center" vertical="center" readingOrder="2"/>
    </xf>
    <xf numFmtId="173" fontId="21" fillId="2" borderId="4" xfId="0" applyNumberFormat="1" applyFont="1" applyFill="1" applyBorder="1" applyAlignment="1">
      <alignment horizontal="center" vertical="center" readingOrder="2"/>
    </xf>
    <xf numFmtId="173" fontId="20" fillId="7" borderId="1" xfId="0" applyNumberFormat="1" applyFont="1" applyFill="1" applyBorder="1" applyAlignment="1">
      <alignment horizontal="center" vertical="center" readingOrder="2"/>
    </xf>
    <xf numFmtId="173" fontId="21" fillId="7" borderId="0" xfId="0" applyNumberFormat="1" applyFont="1" applyFill="1" applyAlignment="1">
      <alignment horizontal="center" vertical="center" readingOrder="2"/>
    </xf>
    <xf numFmtId="173" fontId="21" fillId="7" borderId="4" xfId="0" applyNumberFormat="1" applyFont="1" applyFill="1" applyBorder="1" applyAlignment="1">
      <alignment horizontal="center" vertical="center" readingOrder="2"/>
    </xf>
    <xf numFmtId="165" fontId="21" fillId="2" borderId="0" xfId="1" applyNumberFormat="1" applyFont="1" applyFill="1" applyAlignment="1">
      <alignment vertical="center" readingOrder="2"/>
    </xf>
    <xf numFmtId="173" fontId="21" fillId="2" borderId="5" xfId="0" applyNumberFormat="1" applyFont="1" applyFill="1" applyBorder="1" applyAlignment="1">
      <alignment horizontal="center" vertical="center" readingOrder="2"/>
    </xf>
    <xf numFmtId="173" fontId="21" fillId="2" borderId="3" xfId="0" applyNumberFormat="1" applyFont="1" applyFill="1" applyBorder="1" applyAlignment="1">
      <alignment horizontal="center" vertical="center" readingOrder="2"/>
    </xf>
    <xf numFmtId="169" fontId="29" fillId="2" borderId="0" xfId="0" applyNumberFormat="1" applyFont="1" applyFill="1" applyAlignment="1">
      <alignment vertical="center" readingOrder="2"/>
    </xf>
    <xf numFmtId="169" fontId="29" fillId="2" borderId="0" xfId="1" applyNumberFormat="1" applyFont="1" applyFill="1" applyAlignment="1">
      <alignment vertical="center" readingOrder="2"/>
    </xf>
    <xf numFmtId="169" fontId="36" fillId="2" borderId="0" xfId="1" applyNumberFormat="1" applyFont="1" applyFill="1" applyAlignment="1">
      <alignment horizontal="right" vertical="center" readingOrder="2"/>
    </xf>
    <xf numFmtId="169" fontId="20" fillId="2" borderId="0" xfId="0" applyNumberFormat="1" applyFont="1" applyFill="1" applyAlignment="1">
      <alignment horizontal="right" readingOrder="2"/>
    </xf>
    <xf numFmtId="165" fontId="20" fillId="2" borderId="2" xfId="0" applyNumberFormat="1" applyFont="1" applyFill="1" applyBorder="1" applyAlignment="1">
      <alignment vertical="center" readingOrder="2"/>
    </xf>
    <xf numFmtId="49" fontId="20" fillId="2" borderId="0" xfId="0" applyNumberFormat="1" applyFont="1" applyFill="1" applyAlignment="1">
      <alignment horizontal="center" vertical="center" readingOrder="2"/>
    </xf>
    <xf numFmtId="170" fontId="51" fillId="2" borderId="0" xfId="2" applyNumberFormat="1" applyFont="1" applyFill="1" applyAlignment="1">
      <alignment horizontal="center" vertical="center"/>
    </xf>
    <xf numFmtId="49" fontId="27" fillId="2" borderId="0" xfId="2" applyNumberFormat="1" applyFont="1" applyFill="1" applyAlignment="1">
      <alignment horizontal="left" vertical="top"/>
    </xf>
    <xf numFmtId="170" fontId="27" fillId="2" borderId="0" xfId="2" applyNumberFormat="1" applyFont="1" applyFill="1" applyAlignment="1" applyProtection="1">
      <alignment horizontal="right" vertical="top" wrapText="1" readingOrder="2"/>
      <protection locked="0"/>
    </xf>
    <xf numFmtId="49" fontId="50" fillId="2" borderId="0" xfId="2" applyNumberFormat="1" applyFont="1" applyFill="1" applyAlignment="1">
      <alignment horizontal="center" vertical="center" readingOrder="2"/>
    </xf>
    <xf numFmtId="170" fontId="50" fillId="2" borderId="0" xfId="2" applyNumberFormat="1" applyFont="1" applyFill="1" applyAlignment="1">
      <alignment horizontal="center" vertical="center" readingOrder="2"/>
    </xf>
    <xf numFmtId="49" fontId="50" fillId="2" borderId="0" xfId="2" applyNumberFormat="1" applyFont="1" applyFill="1" applyAlignment="1">
      <alignment vertical="center" readingOrder="2"/>
    </xf>
    <xf numFmtId="49" fontId="50" fillId="2" borderId="1" xfId="2" applyNumberFormat="1" applyFont="1" applyFill="1" applyBorder="1" applyAlignment="1">
      <alignment vertical="center" readingOrder="2"/>
    </xf>
    <xf numFmtId="170" fontId="76" fillId="2" borderId="0" xfId="2" applyNumberFormat="1" applyFont="1" applyFill="1" applyAlignment="1">
      <alignment horizontal="right" vertical="center" readingOrder="2"/>
    </xf>
    <xf numFmtId="170" fontId="53" fillId="2" borderId="0" xfId="2" applyNumberFormat="1" applyFont="1" applyFill="1" applyAlignment="1">
      <alignment horizontal="center" vertical="center" readingOrder="2"/>
    </xf>
    <xf numFmtId="170" fontId="53" fillId="2" borderId="0" xfId="2" applyNumberFormat="1" applyFont="1" applyFill="1" applyAlignment="1" applyProtection="1">
      <alignment horizontal="center" vertical="center" readingOrder="2"/>
      <protection locked="0"/>
    </xf>
    <xf numFmtId="173" fontId="53" fillId="2" borderId="0" xfId="2" applyNumberFormat="1" applyFont="1" applyFill="1" applyAlignment="1" applyProtection="1">
      <alignment horizontal="center" vertical="center" readingOrder="2"/>
      <protection locked="0"/>
    </xf>
    <xf numFmtId="170" fontId="51" fillId="2" borderId="0" xfId="2" applyNumberFormat="1" applyFont="1" applyFill="1" applyAlignment="1">
      <alignment horizontal="center" vertical="center" readingOrder="2"/>
    </xf>
    <xf numFmtId="170" fontId="27" fillId="2" borderId="0" xfId="2" applyNumberFormat="1" applyFont="1" applyFill="1" applyAlignment="1">
      <alignment horizontal="right" vertical="center" readingOrder="2"/>
    </xf>
    <xf numFmtId="170" fontId="54" fillId="2" borderId="0" xfId="2" applyNumberFormat="1" applyFont="1" applyFill="1" applyAlignment="1">
      <alignment horizontal="center" vertical="center"/>
    </xf>
    <xf numFmtId="170" fontId="54" fillId="2" borderId="0" xfId="2" applyNumberFormat="1" applyFont="1" applyFill="1" applyAlignment="1">
      <alignment horizontal="center" vertical="center" readingOrder="2"/>
    </xf>
    <xf numFmtId="173" fontId="54" fillId="2" borderId="2" xfId="2" applyNumberFormat="1" applyFont="1" applyFill="1" applyBorder="1" applyAlignment="1">
      <alignment horizontal="center" vertical="center"/>
    </xf>
    <xf numFmtId="173" fontId="54" fillId="2" borderId="0" xfId="2" applyNumberFormat="1" applyFont="1" applyFill="1" applyAlignment="1">
      <alignment horizontal="center" vertical="center"/>
    </xf>
    <xf numFmtId="173" fontId="54" fillId="2" borderId="0" xfId="2" applyNumberFormat="1" applyFont="1" applyFill="1" applyAlignment="1">
      <alignment horizontal="center" vertical="center" readingOrder="2"/>
    </xf>
    <xf numFmtId="170" fontId="53" fillId="2" borderId="0" xfId="2" applyNumberFormat="1" applyFont="1" applyFill="1" applyAlignment="1">
      <alignment horizontal="center" vertical="center"/>
    </xf>
    <xf numFmtId="170" fontId="60" fillId="2" borderId="0" xfId="2" applyNumberFormat="1" applyFont="1" applyFill="1" applyAlignment="1">
      <alignment horizontal="right" vertical="center" readingOrder="2"/>
    </xf>
    <xf numFmtId="170" fontId="53" fillId="2" borderId="0" xfId="2" applyNumberFormat="1" applyFont="1" applyFill="1" applyAlignment="1" applyProtection="1">
      <alignment horizontal="center" vertical="center"/>
      <protection locked="0"/>
    </xf>
    <xf numFmtId="170" fontId="53" fillId="2" borderId="0" xfId="2" applyNumberFormat="1" applyFont="1" applyFill="1" applyAlignment="1">
      <alignment horizontal="center" vertical="center" wrapText="1" readingOrder="2"/>
    </xf>
    <xf numFmtId="173" fontId="54" fillId="2" borderId="3" xfId="2" applyNumberFormat="1" applyFont="1" applyFill="1" applyBorder="1" applyAlignment="1">
      <alignment horizontal="center" vertical="center"/>
    </xf>
    <xf numFmtId="49" fontId="50" fillId="2" borderId="0" xfId="2" applyNumberFormat="1" applyFont="1" applyFill="1" applyAlignment="1" applyProtection="1">
      <alignment horizontal="center" vertical="center" readingOrder="2"/>
      <protection locked="0"/>
    </xf>
    <xf numFmtId="170" fontId="53" fillId="2" borderId="0" xfId="2" applyNumberFormat="1" applyFont="1" applyFill="1" applyAlignment="1" applyProtection="1">
      <alignment horizontal="center" vertical="center" wrapText="1" readingOrder="2"/>
      <protection locked="0"/>
    </xf>
    <xf numFmtId="170" fontId="51" fillId="2" borderId="0" xfId="2" applyNumberFormat="1" applyFont="1" applyFill="1" applyAlignment="1" applyProtection="1">
      <alignment horizontal="center" vertical="center" readingOrder="2"/>
      <protection locked="0"/>
    </xf>
    <xf numFmtId="49" fontId="50" fillId="2" borderId="0" xfId="2" applyNumberFormat="1" applyFont="1" applyFill="1" applyAlignment="1" applyProtection="1">
      <alignment horizontal="center" vertical="center"/>
      <protection locked="0"/>
    </xf>
    <xf numFmtId="170" fontId="51" fillId="2" borderId="0" xfId="2" applyNumberFormat="1" applyFont="1" applyFill="1" applyAlignment="1" applyProtection="1">
      <alignment horizontal="center" vertical="center"/>
      <protection locked="0"/>
    </xf>
    <xf numFmtId="49" fontId="27" fillId="2" borderId="0" xfId="2" applyNumberFormat="1" applyFont="1" applyFill="1" applyAlignment="1">
      <alignment horizontal="left" vertical="center"/>
    </xf>
    <xf numFmtId="170" fontId="54" fillId="2" borderId="0" xfId="2" applyNumberFormat="1" applyFont="1" applyFill="1" applyAlignment="1" applyProtection="1">
      <alignment horizontal="center" vertical="center" wrapText="1" readingOrder="2"/>
      <protection locked="0"/>
    </xf>
    <xf numFmtId="49" fontId="50" fillId="2" borderId="0" xfId="2" applyNumberFormat="1" applyFont="1" applyFill="1" applyAlignment="1">
      <alignment horizontal="center" vertical="center"/>
    </xf>
    <xf numFmtId="170" fontId="27" fillId="2" borderId="4" xfId="2" applyNumberFormat="1" applyFont="1" applyFill="1" applyBorder="1" applyAlignment="1">
      <alignment horizontal="center" vertical="center" wrapText="1"/>
    </xf>
    <xf numFmtId="170" fontId="27" fillId="2" borderId="0" xfId="2" applyNumberFormat="1" applyFont="1" applyFill="1" applyAlignment="1">
      <alignment horizontal="center" vertical="center"/>
    </xf>
    <xf numFmtId="170" fontId="27" fillId="2" borderId="1" xfId="2" applyNumberFormat="1" applyFont="1" applyFill="1" applyBorder="1" applyAlignment="1">
      <alignment horizontal="center" vertical="center" wrapText="1"/>
    </xf>
    <xf numFmtId="173" fontId="53" fillId="2" borderId="0" xfId="2" applyNumberFormat="1" applyFont="1" applyFill="1" applyAlignment="1">
      <alignment horizontal="center" vertical="center"/>
    </xf>
    <xf numFmtId="173" fontId="53" fillId="2" borderId="1" xfId="2" applyNumberFormat="1" applyFont="1" applyFill="1" applyBorder="1" applyAlignment="1">
      <alignment horizontal="center" vertical="center"/>
    </xf>
    <xf numFmtId="175" fontId="54" fillId="2" borderId="2" xfId="2" applyNumberFormat="1" applyFont="1" applyFill="1" applyBorder="1" applyAlignment="1">
      <alignment horizontal="center" vertical="center"/>
    </xf>
    <xf numFmtId="175" fontId="53" fillId="2" borderId="1" xfId="2" applyNumberFormat="1" applyFont="1" applyFill="1" applyBorder="1" applyAlignment="1">
      <alignment horizontal="center" vertical="center"/>
    </xf>
    <xf numFmtId="175" fontId="54" fillId="2" borderId="3" xfId="2" applyNumberFormat="1" applyFont="1" applyFill="1" applyBorder="1" applyAlignment="1">
      <alignment vertical="center"/>
    </xf>
    <xf numFmtId="165" fontId="13" fillId="2" borderId="0" xfId="1" applyNumberFormat="1" applyFont="1" applyFill="1" applyAlignment="1">
      <alignment vertical="center" readingOrder="2"/>
    </xf>
    <xf numFmtId="165" fontId="11" fillId="2" borderId="0" xfId="0" applyNumberFormat="1" applyFont="1" applyFill="1" applyAlignment="1">
      <alignment readingOrder="2"/>
    </xf>
    <xf numFmtId="165" fontId="13" fillId="2" borderId="0" xfId="0" applyNumberFormat="1" applyFont="1" applyFill="1" applyAlignment="1">
      <alignment vertical="center" readingOrder="2"/>
    </xf>
    <xf numFmtId="0" fontId="21" fillId="2" borderId="0" xfId="1" applyNumberFormat="1" applyFont="1" applyFill="1" applyAlignment="1">
      <alignment horizontal="center" vertical="center" readingOrder="2"/>
    </xf>
    <xf numFmtId="49" fontId="19" fillId="2" borderId="0" xfId="0" applyNumberFormat="1" applyFont="1" applyFill="1" applyAlignment="1">
      <alignment horizontal="center" vertical="center" readingOrder="2"/>
    </xf>
    <xf numFmtId="173" fontId="27" fillId="2" borderId="2" xfId="0" applyNumberFormat="1" applyFont="1" applyFill="1" applyBorder="1" applyAlignment="1">
      <alignment horizontal="center" vertical="center" readingOrder="2"/>
    </xf>
    <xf numFmtId="173" fontId="27" fillId="2" borderId="0" xfId="0" applyNumberFormat="1" applyFont="1" applyFill="1" applyAlignment="1">
      <alignment horizontal="center" vertical="center" readingOrder="2"/>
    </xf>
    <xf numFmtId="0" fontId="21" fillId="2" borderId="0" xfId="1" applyNumberFormat="1" applyFont="1" applyFill="1" applyAlignment="1">
      <alignment vertical="center" readingOrder="2"/>
    </xf>
    <xf numFmtId="165" fontId="19" fillId="2" borderId="0" xfId="0" applyNumberFormat="1" applyFont="1" applyFill="1" applyAlignment="1">
      <alignment horizontal="right" vertical="center" readingOrder="2"/>
    </xf>
    <xf numFmtId="173" fontId="19" fillId="7" borderId="1" xfId="0" applyNumberFormat="1" applyFont="1" applyFill="1" applyBorder="1" applyAlignment="1">
      <alignment horizontal="center" vertical="center" readingOrder="2"/>
    </xf>
    <xf numFmtId="173" fontId="27" fillId="7" borderId="0" xfId="0" applyNumberFormat="1" applyFont="1" applyFill="1" applyAlignment="1">
      <alignment horizontal="center" vertical="center" readingOrder="2"/>
    </xf>
    <xf numFmtId="173" fontId="27" fillId="2" borderId="4" xfId="0" applyNumberFormat="1" applyFont="1" applyFill="1" applyBorder="1" applyAlignment="1">
      <alignment horizontal="center" vertical="center" readingOrder="2"/>
    </xf>
    <xf numFmtId="173" fontId="19" fillId="7" borderId="4" xfId="0" applyNumberFormat="1" applyFont="1" applyFill="1" applyBorder="1" applyAlignment="1">
      <alignment horizontal="center" vertical="center" readingOrder="2"/>
    </xf>
    <xf numFmtId="165" fontId="34" fillId="2" borderId="0" xfId="0" applyNumberFormat="1" applyFont="1" applyFill="1" applyAlignment="1">
      <alignment vertical="center" readingOrder="2"/>
    </xf>
    <xf numFmtId="173" fontId="27" fillId="2" borderId="5" xfId="0" applyNumberFormat="1" applyFont="1" applyFill="1" applyBorder="1" applyAlignment="1">
      <alignment horizontal="center" vertical="center" readingOrder="2"/>
    </xf>
    <xf numFmtId="165" fontId="27" fillId="2" borderId="0" xfId="0" applyNumberFormat="1" applyFont="1" applyFill="1" applyAlignment="1">
      <alignment horizontal="center" vertical="center" readingOrder="2"/>
    </xf>
    <xf numFmtId="165" fontId="20" fillId="2" borderId="0" xfId="0" applyNumberFormat="1" applyFont="1" applyFill="1" applyAlignment="1">
      <alignment horizontal="center" vertical="center" readingOrder="2"/>
    </xf>
    <xf numFmtId="49" fontId="20" fillId="2" borderId="2" xfId="0" applyNumberFormat="1" applyFont="1" applyFill="1" applyBorder="1" applyAlignment="1">
      <alignment vertical="center" readingOrder="2"/>
    </xf>
    <xf numFmtId="49" fontId="34" fillId="2" borderId="0" xfId="0" applyNumberFormat="1" applyFont="1" applyFill="1" applyAlignment="1" applyProtection="1">
      <alignment horizontal="left" vertical="center" readingOrder="2"/>
      <protection locked="0"/>
    </xf>
    <xf numFmtId="49" fontId="34" fillId="2" borderId="0" xfId="0" applyNumberFormat="1" applyFont="1" applyFill="1" applyAlignment="1" applyProtection="1">
      <alignment vertical="center" readingOrder="2"/>
      <protection locked="0"/>
    </xf>
    <xf numFmtId="0" fontId="34" fillId="2" borderId="0" xfId="0" applyFont="1" applyFill="1" applyAlignment="1">
      <alignment horizontal="right" vertical="center" readingOrder="2"/>
    </xf>
    <xf numFmtId="165" fontId="29" fillId="2" borderId="0" xfId="0" applyNumberFormat="1" applyFont="1" applyFill="1" applyAlignment="1">
      <alignment vertical="center" readingOrder="2"/>
    </xf>
    <xf numFmtId="165" fontId="29" fillId="2" borderId="0" xfId="1" applyNumberFormat="1" applyFont="1" applyFill="1" applyAlignment="1">
      <alignment vertical="center" readingOrder="2"/>
    </xf>
    <xf numFmtId="0" fontId="34" fillId="2" borderId="0" xfId="0" applyFont="1" applyFill="1" applyAlignment="1">
      <alignment vertical="center" readingOrder="2"/>
    </xf>
    <xf numFmtId="165" fontId="37" fillId="2" borderId="0" xfId="0" applyNumberFormat="1" applyFont="1" applyFill="1" applyAlignment="1">
      <alignment vertical="center" readingOrder="2"/>
    </xf>
    <xf numFmtId="173" fontId="37" fillId="2" borderId="0" xfId="0" applyNumberFormat="1" applyFont="1" applyFill="1" applyAlignment="1">
      <alignment horizontal="center" vertical="center" readingOrder="2"/>
    </xf>
    <xf numFmtId="173" fontId="38" fillId="2" borderId="3" xfId="0" applyNumberFormat="1" applyFont="1" applyFill="1" applyBorder="1" applyAlignment="1">
      <alignment horizontal="center" vertical="center" readingOrder="2"/>
    </xf>
    <xf numFmtId="165" fontId="37" fillId="2" borderId="0" xfId="0" applyNumberFormat="1" applyFont="1" applyFill="1" applyAlignment="1">
      <alignment horizontal="right" vertical="center" readingOrder="2"/>
    </xf>
    <xf numFmtId="0" fontId="29" fillId="2" borderId="0" xfId="2" applyFont="1" applyFill="1" applyAlignment="1" applyProtection="1">
      <alignment horizontal="left" vertical="center"/>
      <protection locked="0"/>
    </xf>
    <xf numFmtId="170" fontId="69" fillId="2" borderId="0" xfId="0" applyNumberFormat="1" applyFont="1" applyFill="1" applyAlignment="1">
      <alignment horizontal="right" vertical="center"/>
    </xf>
    <xf numFmtId="170" fontId="34" fillId="2" borderId="0" xfId="0" applyNumberFormat="1" applyFont="1" applyFill="1" applyAlignment="1">
      <alignment horizontal="center" vertical="center" readingOrder="2"/>
    </xf>
    <xf numFmtId="0" fontId="34" fillId="2" borderId="0" xfId="0" applyFont="1" applyFill="1" applyAlignment="1" applyProtection="1">
      <alignment horizontal="right" vertical="center" readingOrder="2"/>
      <protection locked="0"/>
    </xf>
    <xf numFmtId="0" fontId="50" fillId="2" borderId="0" xfId="0" applyFont="1" applyFill="1" applyAlignment="1">
      <alignment vertical="center" readingOrder="2"/>
    </xf>
    <xf numFmtId="165" fontId="64" fillId="2" borderId="0" xfId="0" applyNumberFormat="1" applyFont="1" applyFill="1" applyAlignment="1">
      <alignment vertical="center" readingOrder="2"/>
    </xf>
    <xf numFmtId="165" fontId="64" fillId="2" borderId="0" xfId="1" applyNumberFormat="1" applyFont="1" applyFill="1" applyAlignment="1">
      <alignment vertical="center" readingOrder="2"/>
    </xf>
    <xf numFmtId="165" fontId="50" fillId="2" borderId="0" xfId="0" applyNumberFormat="1" applyFont="1" applyFill="1" applyAlignment="1">
      <alignment vertical="center" readingOrder="2"/>
    </xf>
    <xf numFmtId="49" fontId="51" fillId="2" borderId="0" xfId="0" applyNumberFormat="1" applyFont="1" applyFill="1" applyAlignment="1">
      <alignment vertical="center" readingOrder="2"/>
    </xf>
    <xf numFmtId="165" fontId="66" fillId="2" borderId="0" xfId="0" applyNumberFormat="1" applyFont="1" applyFill="1" applyAlignment="1">
      <alignment vertical="center" readingOrder="2"/>
    </xf>
    <xf numFmtId="165" fontId="66" fillId="2" borderId="0" xfId="1" applyNumberFormat="1" applyFont="1" applyFill="1" applyAlignment="1">
      <alignment vertical="center" readingOrder="2"/>
    </xf>
    <xf numFmtId="49" fontId="27" fillId="2" borderId="0" xfId="0" applyNumberFormat="1" applyFont="1" applyFill="1" applyAlignment="1" applyProtection="1">
      <alignment vertical="center" readingOrder="2"/>
      <protection locked="0"/>
    </xf>
    <xf numFmtId="0" fontId="27" fillId="2" borderId="0" xfId="0" applyFont="1" applyFill="1" applyAlignment="1" applyProtection="1">
      <alignment horizontal="right" vertical="center" readingOrder="2"/>
      <protection locked="0"/>
    </xf>
    <xf numFmtId="0" fontId="50" fillId="2" borderId="0" xfId="0" applyFont="1" applyFill="1" applyAlignment="1" applyProtection="1">
      <alignment horizontal="right" vertical="center" readingOrder="2"/>
      <protection locked="0"/>
    </xf>
    <xf numFmtId="0" fontId="51" fillId="2" borderId="0" xfId="0" applyFont="1" applyFill="1" applyAlignment="1" applyProtection="1">
      <alignment vertical="center" readingOrder="2"/>
      <protection locked="0"/>
    </xf>
    <xf numFmtId="49" fontId="50" fillId="2" borderId="0" xfId="0" applyNumberFormat="1" applyFont="1" applyFill="1" applyAlignment="1" applyProtection="1">
      <alignment vertical="center" readingOrder="2"/>
      <protection locked="0"/>
    </xf>
    <xf numFmtId="0" fontId="51" fillId="2" borderId="0" xfId="0" applyFont="1" applyFill="1" applyAlignment="1" applyProtection="1">
      <alignment horizontal="right" vertical="top" wrapText="1" readingOrder="2"/>
      <protection locked="0"/>
    </xf>
    <xf numFmtId="0" fontId="51" fillId="2" borderId="0" xfId="0" applyFont="1" applyFill="1" applyAlignment="1" applyProtection="1">
      <alignment vertical="center" wrapText="1" readingOrder="2"/>
      <protection locked="0"/>
    </xf>
    <xf numFmtId="170" fontId="27" fillId="2" borderId="0" xfId="2" applyNumberFormat="1" applyFont="1" applyFill="1" applyAlignment="1" applyProtection="1">
      <alignment vertical="center" readingOrder="2"/>
      <protection locked="0"/>
    </xf>
    <xf numFmtId="165" fontId="51" fillId="2" borderId="0" xfId="1" applyNumberFormat="1" applyFont="1" applyFill="1" applyAlignment="1">
      <alignment vertical="center" readingOrder="2"/>
    </xf>
    <xf numFmtId="170" fontId="21" fillId="2" borderId="0" xfId="2" applyNumberFormat="1" applyFont="1" applyFill="1" applyAlignment="1" applyProtection="1">
      <alignment vertical="center" readingOrder="2"/>
      <protection locked="0"/>
    </xf>
    <xf numFmtId="170" fontId="22" fillId="2" borderId="0" xfId="2" applyNumberFormat="1" applyFont="1" applyFill="1" applyAlignment="1">
      <alignment horizontal="center" vertical="center" readingOrder="2"/>
    </xf>
    <xf numFmtId="170" fontId="22" fillId="2" borderId="0" xfId="2" applyNumberFormat="1" applyFont="1" applyFill="1" applyAlignment="1">
      <alignment vertical="center" readingOrder="2"/>
    </xf>
    <xf numFmtId="170" fontId="11" fillId="2" borderId="0" xfId="2" applyNumberFormat="1" applyFont="1" applyFill="1" applyAlignment="1">
      <alignment horizontal="center" vertical="center" readingOrder="2"/>
    </xf>
    <xf numFmtId="170" fontId="11" fillId="2" borderId="0" xfId="2" applyNumberFormat="1" applyFont="1" applyFill="1" applyAlignment="1">
      <alignment vertical="center" readingOrder="2"/>
    </xf>
    <xf numFmtId="0" fontId="11" fillId="2" borderId="0" xfId="2" applyFont="1" applyFill="1" applyAlignment="1">
      <alignment horizontal="center" vertical="center"/>
    </xf>
    <xf numFmtId="170" fontId="11" fillId="2" borderId="1" xfId="2" applyNumberFormat="1" applyFont="1" applyFill="1" applyBorder="1" applyAlignment="1">
      <alignment horizontal="center" vertical="center" readingOrder="2"/>
    </xf>
    <xf numFmtId="0" fontId="11" fillId="2" borderId="1" xfId="2" applyFont="1" applyFill="1" applyBorder="1" applyAlignment="1">
      <alignment horizontal="center" vertical="center"/>
    </xf>
    <xf numFmtId="0" fontId="11" fillId="2" borderId="0" xfId="2" applyFont="1" applyFill="1" applyAlignment="1">
      <alignment vertical="center" readingOrder="2"/>
    </xf>
    <xf numFmtId="170" fontId="31" fillId="2" borderId="0" xfId="2" applyNumberFormat="1" applyFont="1" applyFill="1" applyAlignment="1">
      <alignment vertical="center" readingOrder="2"/>
    </xf>
    <xf numFmtId="170" fontId="51" fillId="2" borderId="0" xfId="2" applyNumberFormat="1" applyFont="1" applyFill="1" applyAlignment="1">
      <alignment vertical="center" readingOrder="2"/>
    </xf>
    <xf numFmtId="170" fontId="14" fillId="2" borderId="0" xfId="2" applyNumberFormat="1" applyFont="1" applyFill="1" applyAlignment="1">
      <alignment vertical="center" readingOrder="2"/>
    </xf>
    <xf numFmtId="170" fontId="20" fillId="2" borderId="0" xfId="2" applyNumberFormat="1" applyFont="1" applyFill="1" applyAlignment="1">
      <alignment horizontal="center" vertical="center" readingOrder="2"/>
    </xf>
    <xf numFmtId="170" fontId="31" fillId="2" borderId="0" xfId="2" applyNumberFormat="1" applyFont="1" applyFill="1" applyAlignment="1">
      <alignment horizontal="center" vertical="center"/>
    </xf>
    <xf numFmtId="173" fontId="31" fillId="2" borderId="0" xfId="2" applyNumberFormat="1" applyFont="1" applyFill="1" applyAlignment="1">
      <alignment horizontal="center" vertical="center"/>
    </xf>
    <xf numFmtId="173" fontId="31" fillId="2" borderId="0" xfId="2" applyNumberFormat="1" applyFont="1" applyFill="1" applyAlignment="1" applyProtection="1">
      <alignment horizontal="center" vertical="center"/>
      <protection locked="0"/>
    </xf>
    <xf numFmtId="173" fontId="31" fillId="2" borderId="0" xfId="2" applyNumberFormat="1" applyFont="1" applyFill="1" applyAlignment="1" applyProtection="1">
      <alignment horizontal="center" vertical="center" readingOrder="2"/>
      <protection locked="0"/>
    </xf>
    <xf numFmtId="170" fontId="20" fillId="2" borderId="0" xfId="2" applyNumberFormat="1" applyFont="1" applyFill="1" applyAlignment="1" applyProtection="1">
      <alignment horizontal="center" vertical="center" readingOrder="2"/>
      <protection locked="0"/>
    </xf>
    <xf numFmtId="170" fontId="20" fillId="2" borderId="0" xfId="2" applyNumberFormat="1" applyFont="1" applyFill="1" applyAlignment="1" applyProtection="1">
      <alignment vertical="center" readingOrder="2"/>
      <protection locked="0"/>
    </xf>
    <xf numFmtId="170" fontId="31" fillId="2" borderId="0" xfId="2" applyNumberFormat="1" applyFont="1" applyFill="1" applyAlignment="1" applyProtection="1">
      <alignment horizontal="center" vertical="center"/>
      <protection locked="0"/>
    </xf>
    <xf numFmtId="170" fontId="20" fillId="2" borderId="0" xfId="2" applyNumberFormat="1" applyFont="1" applyFill="1" applyAlignment="1">
      <alignment horizontal="right" vertical="center" readingOrder="2"/>
    </xf>
    <xf numFmtId="170" fontId="22" fillId="2" borderId="0" xfId="2" applyNumberFormat="1" applyFont="1" applyFill="1" applyAlignment="1">
      <alignment horizontal="center" vertical="center"/>
    </xf>
    <xf numFmtId="173" fontId="22" fillId="2" borderId="3" xfId="2" applyNumberFormat="1" applyFont="1" applyFill="1" applyBorder="1" applyAlignment="1">
      <alignment horizontal="center" vertical="center"/>
    </xf>
    <xf numFmtId="173" fontId="22" fillId="2" borderId="0" xfId="2" applyNumberFormat="1" applyFont="1" applyFill="1" applyAlignment="1">
      <alignment vertical="center" readingOrder="2"/>
    </xf>
    <xf numFmtId="170" fontId="31" fillId="2" borderId="0" xfId="2" applyNumberFormat="1" applyFont="1" applyFill="1" applyAlignment="1" applyProtection="1">
      <alignment vertical="center" readingOrder="2"/>
      <protection locked="0"/>
    </xf>
    <xf numFmtId="170" fontId="31" fillId="2" borderId="0" xfId="2" applyNumberFormat="1" applyFont="1" applyFill="1" applyAlignment="1" applyProtection="1">
      <alignment horizontal="right" vertical="center" readingOrder="2"/>
      <protection locked="0"/>
    </xf>
    <xf numFmtId="170" fontId="14" fillId="2" borderId="0" xfId="2" applyNumberFormat="1" applyFont="1" applyFill="1" applyAlignment="1">
      <alignment horizontal="center" vertical="center"/>
    </xf>
    <xf numFmtId="170" fontId="14" fillId="2" borderId="0" xfId="2" applyNumberFormat="1" applyFont="1" applyFill="1" applyAlignment="1">
      <alignment horizontal="center" vertical="center" readingOrder="2"/>
    </xf>
    <xf numFmtId="170" fontId="31" fillId="2" borderId="0" xfId="2" applyNumberFormat="1" applyFont="1" applyFill="1" applyAlignment="1">
      <alignment horizontal="right" vertical="center" readingOrder="2"/>
    </xf>
    <xf numFmtId="170" fontId="31" fillId="2" borderId="0" xfId="2" applyNumberFormat="1" applyFont="1" applyFill="1" applyAlignment="1" applyProtection="1">
      <alignment horizontal="center" vertical="center" readingOrder="2"/>
      <protection locked="0"/>
    </xf>
    <xf numFmtId="170" fontId="31" fillId="2" borderId="0" xfId="2" applyNumberFormat="1" applyFont="1" applyFill="1" applyAlignment="1">
      <alignment horizontal="center" vertical="center" readingOrder="2"/>
    </xf>
    <xf numFmtId="165" fontId="100" fillId="2" borderId="0" xfId="0" applyNumberFormat="1" applyFont="1" applyFill="1" applyAlignment="1">
      <alignment vertical="center" readingOrder="2"/>
    </xf>
    <xf numFmtId="165" fontId="100" fillId="2" borderId="0" xfId="1" applyNumberFormat="1" applyFont="1" applyFill="1" applyAlignment="1">
      <alignment vertical="center" readingOrder="2"/>
    </xf>
    <xf numFmtId="165" fontId="34" fillId="2" borderId="0" xfId="0" applyNumberFormat="1" applyFont="1" applyFill="1" applyAlignment="1">
      <alignment readingOrder="2"/>
    </xf>
    <xf numFmtId="49" fontId="29" fillId="2" borderId="0" xfId="0" applyNumberFormat="1" applyFont="1" applyFill="1" applyAlignment="1">
      <alignment vertical="center" readingOrder="2"/>
    </xf>
    <xf numFmtId="165" fontId="29" fillId="2" borderId="0" xfId="0" applyNumberFormat="1" applyFont="1" applyFill="1" applyAlignment="1">
      <alignment horizontal="center" vertical="center" readingOrder="2"/>
    </xf>
    <xf numFmtId="0" fontId="34" fillId="2" borderId="0" xfId="0" applyFont="1" applyFill="1" applyAlignment="1">
      <alignment vertical="center" wrapText="1" readingOrder="2"/>
    </xf>
    <xf numFmtId="0" fontId="34" fillId="2" borderId="1" xfId="0" applyFont="1" applyFill="1" applyBorder="1" applyAlignment="1">
      <alignment horizontal="center" vertical="center" wrapText="1" readingOrder="2"/>
    </xf>
    <xf numFmtId="172" fontId="108" fillId="2" borderId="0" xfId="1" applyNumberFormat="1" applyFont="1" applyFill="1" applyAlignment="1">
      <alignment horizontal="right" vertical="center" readingOrder="2"/>
    </xf>
    <xf numFmtId="0" fontId="29" fillId="2" borderId="0" xfId="0" applyFont="1" applyFill="1" applyAlignment="1">
      <alignment horizontal="right" vertical="center" readingOrder="2"/>
    </xf>
    <xf numFmtId="165" fontId="108" fillId="2" borderId="0" xfId="0" applyNumberFormat="1" applyFont="1" applyFill="1" applyAlignment="1">
      <alignment horizontal="right" vertical="center" readingOrder="2"/>
    </xf>
    <xf numFmtId="0" fontId="108" fillId="2" borderId="0" xfId="0" applyFont="1" applyFill="1" applyAlignment="1">
      <alignment horizontal="right" vertical="center" readingOrder="2"/>
    </xf>
    <xf numFmtId="173" fontId="37" fillId="2" borderId="2" xfId="0" applyNumberFormat="1" applyFont="1" applyFill="1" applyBorder="1" applyAlignment="1">
      <alignment horizontal="center" vertical="center" readingOrder="2"/>
    </xf>
    <xf numFmtId="173" fontId="37" fillId="2" borderId="1" xfId="0" applyNumberFormat="1" applyFont="1" applyFill="1" applyBorder="1" applyAlignment="1">
      <alignment horizontal="center" vertical="center" readingOrder="2"/>
    </xf>
    <xf numFmtId="173" fontId="38" fillId="2" borderId="5" xfId="0" applyNumberFormat="1" applyFont="1" applyFill="1" applyBorder="1" applyAlignment="1">
      <alignment horizontal="center" vertical="center" readingOrder="2"/>
    </xf>
    <xf numFmtId="165" fontId="29" fillId="2" borderId="0" xfId="0" applyNumberFormat="1" applyFont="1" applyFill="1" applyAlignment="1">
      <alignment horizontal="right" vertical="center" readingOrder="2"/>
    </xf>
    <xf numFmtId="49" fontId="37" fillId="2" borderId="0" xfId="0" applyNumberFormat="1" applyFont="1" applyFill="1" applyAlignment="1">
      <alignment horizontal="left" vertical="center" readingOrder="2"/>
    </xf>
    <xf numFmtId="165" fontId="108" fillId="2" borderId="0" xfId="0" applyNumberFormat="1" applyFont="1" applyFill="1" applyAlignment="1">
      <alignment horizontal="right" vertical="center"/>
    </xf>
    <xf numFmtId="0" fontId="29" fillId="2" borderId="0" xfId="0" applyFont="1" applyFill="1" applyAlignment="1" applyProtection="1">
      <alignment vertical="center" wrapText="1" readingOrder="2"/>
      <protection locked="0"/>
    </xf>
    <xf numFmtId="49" fontId="37" fillId="2" borderId="0" xfId="0" applyNumberFormat="1" applyFont="1" applyFill="1" applyAlignment="1">
      <alignment vertical="center" readingOrder="2"/>
    </xf>
    <xf numFmtId="49" fontId="37" fillId="2" borderId="0" xfId="0" applyNumberFormat="1" applyFont="1" applyFill="1" applyAlignment="1">
      <alignment horizontal="left" vertical="top" readingOrder="2"/>
    </xf>
    <xf numFmtId="49" fontId="38" fillId="2" borderId="0" xfId="3" applyNumberFormat="1" applyFont="1" applyFill="1" applyAlignment="1">
      <alignment horizontal="left" vertical="center"/>
    </xf>
    <xf numFmtId="0" fontId="38" fillId="2" borderId="0" xfId="3" applyFont="1" applyFill="1" applyAlignment="1">
      <alignment vertical="center"/>
    </xf>
    <xf numFmtId="0" fontId="37" fillId="2" borderId="0" xfId="3" applyFont="1" applyFill="1" applyAlignment="1">
      <alignment vertical="center"/>
    </xf>
    <xf numFmtId="0" fontId="29" fillId="2" borderId="0" xfId="3" applyFont="1" applyFill="1" applyAlignment="1">
      <alignment vertical="center"/>
    </xf>
    <xf numFmtId="49" fontId="34" fillId="2" borderId="0" xfId="3" applyNumberFormat="1" applyFont="1" applyFill="1" applyAlignment="1">
      <alignment horizontal="left" vertical="center"/>
    </xf>
    <xf numFmtId="0" fontId="34" fillId="2" borderId="0" xfId="3" applyFont="1" applyFill="1" applyAlignment="1">
      <alignment vertical="center"/>
    </xf>
    <xf numFmtId="165" fontId="29" fillId="2" borderId="0" xfId="3" applyNumberFormat="1" applyFont="1" applyFill="1" applyAlignment="1">
      <alignment horizontal="center" vertical="center"/>
    </xf>
    <xf numFmtId="0" fontId="23" fillId="2" borderId="1" xfId="3" applyFont="1" applyFill="1" applyBorder="1" applyAlignment="1">
      <alignment horizontal="center" vertical="center"/>
    </xf>
    <xf numFmtId="0" fontId="26" fillId="2" borderId="0" xfId="3" applyFont="1" applyFill="1" applyAlignment="1">
      <alignment horizontal="center" vertical="center"/>
    </xf>
    <xf numFmtId="0" fontId="26" fillId="2" borderId="1" xfId="3" applyFont="1" applyFill="1" applyBorder="1" applyAlignment="1">
      <alignment horizontal="center" vertical="center" wrapText="1"/>
    </xf>
    <xf numFmtId="0" fontId="26" fillId="2" borderId="1" xfId="3" applyFont="1" applyFill="1" applyBorder="1" applyAlignment="1">
      <alignment horizontal="center" vertical="center"/>
    </xf>
    <xf numFmtId="0" fontId="65" fillId="2" borderId="0" xfId="3" applyFont="1" applyFill="1" applyAlignment="1">
      <alignment horizontal="right" vertical="center"/>
    </xf>
    <xf numFmtId="165" fontId="37" fillId="2" borderId="0" xfId="3" applyNumberFormat="1" applyFont="1" applyFill="1" applyAlignment="1">
      <alignment horizontal="center" vertical="center"/>
    </xf>
    <xf numFmtId="3" fontId="37" fillId="2" borderId="0" xfId="3" applyNumberFormat="1" applyFont="1" applyFill="1" applyAlignment="1">
      <alignment horizontal="center" vertical="center"/>
    </xf>
    <xf numFmtId="3" fontId="37" fillId="2" borderId="0" xfId="3" applyNumberFormat="1" applyFont="1" applyFill="1" applyAlignment="1">
      <alignment vertical="center"/>
    </xf>
    <xf numFmtId="3" fontId="37" fillId="2" borderId="0" xfId="3" applyNumberFormat="1" applyFont="1" applyFill="1" applyAlignment="1">
      <alignment horizontal="right" vertical="center"/>
    </xf>
    <xf numFmtId="0" fontId="29" fillId="2" borderId="0" xfId="3" applyFont="1" applyFill="1" applyAlignment="1">
      <alignment horizontal="right" vertical="center"/>
    </xf>
    <xf numFmtId="0" fontId="19" fillId="2" borderId="0" xfId="7" applyFont="1" applyFill="1" applyAlignment="1">
      <alignment horizontal="right" vertical="center"/>
    </xf>
    <xf numFmtId="0" fontId="31" fillId="2" borderId="0" xfId="7" applyFont="1" applyFill="1" applyAlignment="1">
      <alignment horizontal="right" vertical="center"/>
    </xf>
    <xf numFmtId="0" fontId="114" fillId="2" borderId="0" xfId="7" applyFont="1" applyFill="1" applyAlignment="1">
      <alignment horizontal="right" vertical="center"/>
    </xf>
    <xf numFmtId="3" fontId="37" fillId="2" borderId="1" xfId="3" applyNumberFormat="1" applyFont="1" applyFill="1" applyBorder="1" applyAlignment="1">
      <alignment horizontal="center" vertical="center"/>
    </xf>
    <xf numFmtId="173" fontId="37" fillId="2" borderId="0" xfId="3" applyNumberFormat="1" applyFont="1" applyFill="1" applyAlignment="1">
      <alignment vertical="center"/>
    </xf>
    <xf numFmtId="0" fontId="37" fillId="2" borderId="0" xfId="3" applyFont="1" applyFill="1" applyAlignment="1">
      <alignment horizontal="right" vertical="center"/>
    </xf>
    <xf numFmtId="3" fontId="38" fillId="2" borderId="3" xfId="3" applyNumberFormat="1" applyFont="1" applyFill="1" applyBorder="1" applyAlignment="1">
      <alignment horizontal="center" vertical="center"/>
    </xf>
    <xf numFmtId="3" fontId="38" fillId="2" borderId="0" xfId="3" applyNumberFormat="1" applyFont="1" applyFill="1" applyAlignment="1">
      <alignment vertical="center"/>
    </xf>
    <xf numFmtId="3" fontId="38" fillId="2" borderId="0" xfId="3" applyNumberFormat="1" applyFont="1" applyFill="1" applyAlignment="1">
      <alignment horizontal="right" vertical="center"/>
    </xf>
    <xf numFmtId="173" fontId="38" fillId="2" borderId="0" xfId="3" applyNumberFormat="1" applyFont="1" applyFill="1" applyAlignment="1">
      <alignment horizontal="center" vertical="center"/>
    </xf>
    <xf numFmtId="173" fontId="38" fillId="2" borderId="0" xfId="3" applyNumberFormat="1" applyFont="1" applyFill="1" applyAlignment="1">
      <alignment horizontal="right" vertical="center"/>
    </xf>
    <xf numFmtId="49" fontId="27" fillId="2" borderId="0" xfId="0" applyNumberFormat="1" applyFont="1" applyFill="1"/>
    <xf numFmtId="170" fontId="22" fillId="2" borderId="0" xfId="0" applyNumberFormat="1" applyFont="1" applyFill="1"/>
    <xf numFmtId="170" fontId="31" fillId="2" borderId="0" xfId="0" applyNumberFormat="1" applyFont="1" applyFill="1" applyAlignment="1">
      <alignment horizontal="right" readingOrder="2"/>
    </xf>
    <xf numFmtId="170" fontId="31" fillId="2" borderId="0" xfId="0" applyNumberFormat="1" applyFont="1" applyFill="1"/>
    <xf numFmtId="170" fontId="22" fillId="2" borderId="0" xfId="0" applyNumberFormat="1" applyFont="1" applyFill="1" applyAlignment="1">
      <alignment vertical="center"/>
    </xf>
    <xf numFmtId="170" fontId="11" fillId="2" borderId="0" xfId="0" applyNumberFormat="1" applyFont="1" applyFill="1" applyAlignment="1">
      <alignment horizontal="center" vertical="center"/>
    </xf>
    <xf numFmtId="170" fontId="11" fillId="2" borderId="0" xfId="0" applyNumberFormat="1" applyFont="1" applyFill="1" applyAlignment="1">
      <alignment horizontal="center" vertical="center" wrapText="1" readingOrder="2"/>
    </xf>
    <xf numFmtId="170" fontId="11" fillId="2" borderId="0" xfId="0" applyNumberFormat="1" applyFont="1" applyFill="1" applyAlignment="1">
      <alignment vertical="center" wrapText="1" readingOrder="2"/>
    </xf>
    <xf numFmtId="170" fontId="11" fillId="2" borderId="0" xfId="0" applyNumberFormat="1" applyFont="1" applyFill="1" applyAlignment="1">
      <alignment vertical="center" readingOrder="2"/>
    </xf>
    <xf numFmtId="170" fontId="11" fillId="2" borderId="0" xfId="0" applyNumberFormat="1" applyFont="1" applyFill="1" applyAlignment="1">
      <alignment vertical="center"/>
    </xf>
    <xf numFmtId="170" fontId="31" fillId="2" borderId="0" xfId="0" applyNumberFormat="1" applyFont="1" applyFill="1" applyAlignment="1" applyProtection="1">
      <alignment horizontal="center" vertical="center"/>
      <protection locked="0"/>
    </xf>
    <xf numFmtId="173" fontId="19" fillId="2" borderId="0" xfId="0" applyNumberFormat="1" applyFont="1" applyFill="1" applyAlignment="1" applyProtection="1">
      <alignment horizontal="center" vertical="center" readingOrder="2"/>
      <protection locked="0"/>
    </xf>
    <xf numFmtId="173" fontId="19" fillId="2" borderId="0" xfId="0" applyNumberFormat="1" applyFont="1" applyFill="1" applyAlignment="1">
      <alignment vertical="center" readingOrder="2"/>
    </xf>
    <xf numFmtId="170" fontId="22" fillId="2" borderId="0" xfId="0" applyNumberFormat="1" applyFont="1" applyFill="1" applyAlignment="1">
      <alignment horizontal="center" vertical="center"/>
    </xf>
    <xf numFmtId="49" fontId="29" fillId="2" borderId="0" xfId="3" applyNumberFormat="1" applyFont="1" applyFill="1" applyAlignment="1">
      <alignment vertical="center"/>
    </xf>
    <xf numFmtId="173" fontId="19" fillId="2" borderId="0" xfId="0" applyNumberFormat="1" applyFont="1" applyFill="1" applyAlignment="1" applyProtection="1">
      <alignment horizontal="center" vertical="center" readingOrder="1"/>
      <protection locked="0"/>
    </xf>
    <xf numFmtId="0" fontId="34" fillId="2" borderId="0" xfId="3" applyFont="1" applyFill="1" applyAlignment="1">
      <alignment horizontal="right" vertical="center" readingOrder="2"/>
    </xf>
    <xf numFmtId="177" fontId="27" fillId="2" borderId="3" xfId="0" applyNumberFormat="1" applyFont="1" applyFill="1" applyBorder="1" applyAlignment="1" applyProtection="1">
      <alignment horizontal="center" vertical="center" readingOrder="1"/>
      <protection locked="0"/>
    </xf>
    <xf numFmtId="177" fontId="19" fillId="2" borderId="0" xfId="0" applyNumberFormat="1" applyFont="1" applyFill="1" applyAlignment="1">
      <alignment horizontal="center" vertical="center" readingOrder="2"/>
    </xf>
    <xf numFmtId="37" fontId="27" fillId="2" borderId="0" xfId="0" applyNumberFormat="1" applyFont="1" applyFill="1" applyAlignment="1" applyProtection="1">
      <alignment horizontal="center" vertical="center" readingOrder="1"/>
      <protection locked="0"/>
    </xf>
    <xf numFmtId="37" fontId="19" fillId="2" borderId="0" xfId="0" applyNumberFormat="1" applyFont="1" applyFill="1" applyAlignment="1">
      <alignment vertical="center" readingOrder="2"/>
    </xf>
    <xf numFmtId="49" fontId="38" fillId="2" borderId="0" xfId="3" applyNumberFormat="1" applyFont="1" applyFill="1" applyAlignment="1">
      <alignment vertical="top"/>
    </xf>
    <xf numFmtId="49" fontId="38" fillId="2" borderId="0" xfId="3" applyNumberFormat="1" applyFont="1" applyFill="1" applyAlignment="1">
      <alignment vertical="center"/>
    </xf>
    <xf numFmtId="0" fontId="34" fillId="2" borderId="0" xfId="3" applyFont="1" applyFill="1" applyAlignment="1">
      <alignment vertical="center" readingOrder="2"/>
    </xf>
    <xf numFmtId="49" fontId="50" fillId="2" borderId="0" xfId="0" applyNumberFormat="1" applyFont="1" applyFill="1" applyAlignment="1">
      <alignment vertical="center"/>
    </xf>
    <xf numFmtId="49" fontId="22" fillId="2" borderId="0" xfId="0" applyNumberFormat="1" applyFont="1" applyFill="1" applyAlignment="1">
      <alignment vertical="center"/>
    </xf>
    <xf numFmtId="0" fontId="34" fillId="2" borderId="0" xfId="3" applyFont="1" applyFill="1" applyAlignment="1">
      <alignment horizontal="center" vertical="center" readingOrder="2"/>
    </xf>
    <xf numFmtId="0" fontId="21" fillId="2" borderId="0" xfId="0" applyFont="1" applyFill="1" applyAlignment="1" applyProtection="1">
      <alignment vertical="center"/>
      <protection locked="0"/>
    </xf>
    <xf numFmtId="0" fontId="21" fillId="2" borderId="0" xfId="0" applyFont="1" applyFill="1" applyAlignment="1" applyProtection="1">
      <alignment horizontal="center" vertical="center"/>
      <protection locked="0"/>
    </xf>
    <xf numFmtId="49" fontId="21" fillId="2" borderId="0" xfId="0" applyNumberFormat="1" applyFont="1" applyFill="1" applyAlignment="1" applyProtection="1">
      <alignment vertical="center"/>
      <protection locked="0"/>
    </xf>
    <xf numFmtId="0" fontId="22" fillId="2" borderId="0" xfId="0" applyFont="1" applyFill="1" applyAlignment="1" applyProtection="1">
      <alignment vertical="center"/>
      <protection locked="0"/>
    </xf>
    <xf numFmtId="0" fontId="22" fillId="2" borderId="1" xfId="0" applyFont="1" applyFill="1" applyBorder="1" applyAlignment="1" applyProtection="1">
      <alignment horizontal="center" vertical="center"/>
      <protection locked="0"/>
    </xf>
    <xf numFmtId="0" fontId="20" fillId="2" borderId="0" xfId="0" applyFont="1" applyFill="1" applyAlignment="1" applyProtection="1">
      <alignment vertical="center"/>
      <protection locked="0"/>
    </xf>
    <xf numFmtId="0" fontId="19" fillId="2" borderId="0" xfId="0" applyFont="1" applyFill="1" applyAlignment="1">
      <alignment horizontal="right" vertical="center"/>
    </xf>
    <xf numFmtId="173" fontId="19" fillId="2" borderId="0" xfId="0" applyNumberFormat="1" applyFont="1" applyFill="1" applyAlignment="1">
      <alignment horizontal="center" vertical="center"/>
    </xf>
    <xf numFmtId="173" fontId="19" fillId="2" borderId="0" xfId="0" applyNumberFormat="1" applyFont="1" applyFill="1" applyAlignment="1" applyProtection="1">
      <alignment horizontal="center" vertical="center"/>
      <protection locked="0"/>
    </xf>
    <xf numFmtId="173" fontId="27" fillId="2" borderId="3" xfId="0" applyNumberFormat="1" applyFont="1" applyFill="1" applyBorder="1" applyAlignment="1">
      <alignment horizontal="center" vertical="center"/>
    </xf>
    <xf numFmtId="173" fontId="27" fillId="2" borderId="0" xfId="0" applyNumberFormat="1" applyFont="1" applyFill="1" applyAlignment="1">
      <alignment horizontal="center" vertical="center"/>
    </xf>
    <xf numFmtId="0" fontId="50" fillId="2" borderId="0" xfId="0" applyFont="1" applyFill="1" applyAlignment="1" applyProtection="1">
      <alignment horizontal="left" vertical="center" readingOrder="2"/>
      <protection locked="0"/>
    </xf>
    <xf numFmtId="0" fontId="21" fillId="2" borderId="0" xfId="0" applyFont="1" applyFill="1" applyAlignment="1" applyProtection="1">
      <alignment vertical="center" readingOrder="2"/>
      <protection locked="0"/>
    </xf>
    <xf numFmtId="3" fontId="21" fillId="2" borderId="0" xfId="0" applyNumberFormat="1" applyFont="1" applyFill="1" applyAlignment="1" applyProtection="1">
      <alignment horizontal="center" vertical="center" readingOrder="1"/>
      <protection locked="0"/>
    </xf>
    <xf numFmtId="0" fontId="20" fillId="2" borderId="0" xfId="0" applyFont="1" applyFill="1" applyAlignment="1" applyProtection="1">
      <alignment vertical="center" readingOrder="2"/>
      <protection locked="0"/>
    </xf>
    <xf numFmtId="49" fontId="21" fillId="2" borderId="0" xfId="0" applyNumberFormat="1" applyFont="1" applyFill="1" applyAlignment="1" applyProtection="1">
      <alignment horizontal="left" vertical="center" readingOrder="1"/>
      <protection locked="0"/>
    </xf>
    <xf numFmtId="0" fontId="21" fillId="2" borderId="0" xfId="0" applyFont="1" applyFill="1" applyAlignment="1" applyProtection="1">
      <alignment horizontal="right" vertical="center" readingOrder="2"/>
      <protection locked="0"/>
    </xf>
    <xf numFmtId="0" fontId="21" fillId="2" borderId="1" xfId="0" applyFont="1" applyFill="1" applyBorder="1" applyAlignment="1" applyProtection="1">
      <alignment horizontal="center" vertical="center" wrapText="1" readingOrder="2"/>
      <protection locked="0"/>
    </xf>
    <xf numFmtId="14" fontId="21" fillId="2" borderId="0" xfId="0" applyNumberFormat="1" applyFont="1" applyFill="1" applyAlignment="1" applyProtection="1">
      <alignment horizontal="center" vertical="center" wrapText="1" readingOrder="2"/>
      <protection locked="0"/>
    </xf>
    <xf numFmtId="173" fontId="19" fillId="2" borderId="0" xfId="0" applyNumberFormat="1" applyFont="1" applyFill="1" applyAlignment="1" applyProtection="1">
      <alignment horizontal="center" vertical="center" wrapText="1" readingOrder="2"/>
      <protection locked="0"/>
    </xf>
    <xf numFmtId="173" fontId="46" fillId="2" borderId="0" xfId="0" applyNumberFormat="1" applyFont="1" applyFill="1" applyAlignment="1" applyProtection="1">
      <alignment horizontal="center" vertical="center" wrapText="1" readingOrder="2"/>
      <protection locked="0"/>
    </xf>
    <xf numFmtId="173" fontId="19" fillId="2" borderId="2" xfId="0" applyNumberFormat="1" applyFont="1" applyFill="1" applyBorder="1" applyAlignment="1" applyProtection="1">
      <alignment horizontal="center" vertical="center"/>
      <protection locked="0"/>
    </xf>
    <xf numFmtId="173" fontId="46" fillId="2" borderId="0" xfId="0" applyNumberFormat="1" applyFont="1" applyFill="1" applyAlignment="1" applyProtection="1">
      <alignment horizontal="center" vertical="center"/>
      <protection locked="0"/>
    </xf>
    <xf numFmtId="0" fontId="27" fillId="2" borderId="0" xfId="0" applyFont="1" applyFill="1" applyAlignment="1">
      <alignment vertical="center" readingOrder="2"/>
    </xf>
    <xf numFmtId="0" fontId="19" fillId="2" borderId="0" xfId="0" applyFont="1" applyFill="1" applyAlignment="1" applyProtection="1">
      <alignment vertical="center"/>
      <protection locked="0"/>
    </xf>
    <xf numFmtId="173" fontId="27" fillId="2" borderId="3" xfId="0" applyNumberFormat="1" applyFont="1" applyFill="1" applyBorder="1" applyAlignment="1">
      <alignment horizontal="center" vertical="center" readingOrder="1"/>
    </xf>
    <xf numFmtId="173" fontId="27" fillId="2" borderId="0" xfId="0" applyNumberFormat="1" applyFont="1" applyFill="1" applyAlignment="1">
      <alignment horizontal="center" vertical="center" readingOrder="1"/>
    </xf>
    <xf numFmtId="49" fontId="29" fillId="2" borderId="0" xfId="3" applyNumberFormat="1" applyFont="1" applyFill="1" applyAlignment="1">
      <alignment horizontal="left" vertical="center"/>
    </xf>
    <xf numFmtId="0" fontId="29" fillId="2" borderId="0" xfId="3" applyFont="1" applyFill="1" applyAlignment="1">
      <alignment horizontal="right" vertical="center" wrapText="1" readingOrder="2"/>
    </xf>
    <xf numFmtId="0" fontId="48" fillId="2" borderId="0" xfId="3" applyFont="1" applyFill="1" applyAlignment="1">
      <alignment vertical="center"/>
    </xf>
    <xf numFmtId="0" fontId="49" fillId="2" borderId="0" xfId="3" applyFont="1" applyFill="1" applyAlignment="1">
      <alignment vertical="center"/>
    </xf>
    <xf numFmtId="49" fontId="10" fillId="2" borderId="0" xfId="3" applyNumberFormat="1" applyFont="1" applyFill="1" applyAlignment="1">
      <alignment vertical="center"/>
    </xf>
    <xf numFmtId="49" fontId="49" fillId="2" borderId="0" xfId="3" applyNumberFormat="1" applyFont="1" applyFill="1" applyAlignment="1">
      <alignment vertical="center"/>
    </xf>
    <xf numFmtId="49" fontId="10" fillId="2" borderId="0" xfId="0" applyNumberFormat="1" applyFont="1" applyFill="1" applyAlignment="1" applyProtection="1">
      <alignment vertical="center" readingOrder="2"/>
      <protection locked="0"/>
    </xf>
    <xf numFmtId="49" fontId="38" fillId="2" borderId="0" xfId="0" applyNumberFormat="1" applyFont="1" applyFill="1" applyAlignment="1" applyProtection="1">
      <alignment horizontal="right" vertical="center" readingOrder="2"/>
      <protection locked="0"/>
    </xf>
    <xf numFmtId="0" fontId="49" fillId="2" borderId="0" xfId="0" applyFont="1" applyFill="1" applyAlignment="1" applyProtection="1">
      <alignment vertical="center" readingOrder="2"/>
      <protection locked="0"/>
    </xf>
    <xf numFmtId="0" fontId="49" fillId="2" borderId="0" xfId="0" applyFont="1" applyFill="1" applyAlignment="1" applyProtection="1">
      <alignment horizontal="center" vertical="center" readingOrder="2"/>
      <protection locked="0"/>
    </xf>
    <xf numFmtId="0" fontId="10" fillId="2" borderId="0" xfId="0" applyFont="1" applyFill="1" applyAlignment="1" applyProtection="1">
      <alignment vertical="center" readingOrder="2"/>
      <protection locked="0"/>
    </xf>
    <xf numFmtId="0" fontId="10" fillId="2" borderId="1" xfId="0" applyFont="1" applyFill="1" applyBorder="1" applyAlignment="1" applyProtection="1">
      <alignment horizontal="center" vertical="center" wrapText="1" readingOrder="2"/>
      <protection locked="0"/>
    </xf>
    <xf numFmtId="0" fontId="10" fillId="2" borderId="0" xfId="0" applyFont="1" applyFill="1" applyAlignment="1" applyProtection="1">
      <alignment horizontal="center" vertical="center" wrapText="1" readingOrder="2"/>
      <protection locked="0"/>
    </xf>
    <xf numFmtId="0" fontId="48" fillId="2" borderId="0" xfId="0" applyFont="1" applyFill="1" applyAlignment="1" applyProtection="1">
      <alignment vertical="center" readingOrder="2"/>
      <protection locked="0"/>
    </xf>
    <xf numFmtId="0" fontId="10" fillId="2" borderId="0" xfId="0" applyFont="1" applyFill="1" applyAlignment="1" applyProtection="1">
      <alignment vertical="center" wrapText="1" readingOrder="2"/>
      <protection locked="0"/>
    </xf>
    <xf numFmtId="49" fontId="65" fillId="2" borderId="0" xfId="0" applyNumberFormat="1" applyFont="1" applyFill="1" applyAlignment="1" applyProtection="1">
      <alignment horizontal="right" vertical="center" readingOrder="2"/>
      <protection locked="0"/>
    </xf>
    <xf numFmtId="0" fontId="10" fillId="2" borderId="0" xfId="0" applyFont="1" applyFill="1" applyAlignment="1" applyProtection="1">
      <alignment horizontal="center" vertical="center" readingOrder="2"/>
      <protection locked="0"/>
    </xf>
    <xf numFmtId="3" fontId="49" fillId="2" borderId="0" xfId="0" applyNumberFormat="1" applyFont="1" applyFill="1" applyAlignment="1" applyProtection="1">
      <alignment horizontal="center" vertical="center" wrapText="1" readingOrder="2"/>
      <protection locked="0"/>
    </xf>
    <xf numFmtId="0" fontId="48" fillId="2" borderId="0" xfId="0" applyFont="1" applyFill="1" applyAlignment="1" applyProtection="1">
      <alignment vertical="center" wrapText="1" readingOrder="2"/>
      <protection locked="0"/>
    </xf>
    <xf numFmtId="3" fontId="10" fillId="2" borderId="0" xfId="0" applyNumberFormat="1" applyFont="1" applyFill="1" applyAlignment="1" applyProtection="1">
      <alignment horizontal="center" vertical="center" wrapText="1" readingOrder="2"/>
      <protection locked="0"/>
    </xf>
    <xf numFmtId="0" fontId="48" fillId="2" borderId="0" xfId="0" applyFont="1" applyFill="1" applyAlignment="1" applyProtection="1">
      <alignment horizontal="center" vertical="center" wrapText="1" readingOrder="2"/>
      <protection locked="0"/>
    </xf>
    <xf numFmtId="3" fontId="49" fillId="2" borderId="0" xfId="0" applyNumberFormat="1" applyFont="1" applyFill="1" applyAlignment="1">
      <alignment horizontal="center" vertical="center"/>
    </xf>
    <xf numFmtId="3" fontId="48" fillId="2" borderId="0" xfId="0" applyNumberFormat="1" applyFont="1" applyFill="1" applyAlignment="1" applyProtection="1">
      <alignment horizontal="center" vertical="center" wrapText="1" readingOrder="2"/>
      <protection locked="0"/>
    </xf>
    <xf numFmtId="1" fontId="49" fillId="2" borderId="0" xfId="0" applyNumberFormat="1" applyFont="1" applyFill="1" applyAlignment="1" applyProtection="1">
      <alignment horizontal="center" vertical="center" readingOrder="2"/>
      <protection locked="0"/>
    </xf>
    <xf numFmtId="173" fontId="49" fillId="2" borderId="0" xfId="0" applyNumberFormat="1" applyFont="1" applyFill="1" applyAlignment="1" applyProtection="1">
      <alignment horizontal="center" vertical="center" readingOrder="2"/>
      <protection locked="0"/>
    </xf>
    <xf numFmtId="173" fontId="49" fillId="2" borderId="0" xfId="0" applyNumberFormat="1" applyFont="1" applyFill="1" applyAlignment="1" applyProtection="1">
      <alignment horizontal="center" vertical="center" readingOrder="1"/>
      <protection locked="0"/>
    </xf>
    <xf numFmtId="3" fontId="49" fillId="2" borderId="0" xfId="0" applyNumberFormat="1" applyFont="1" applyFill="1" applyAlignment="1" applyProtection="1">
      <alignment horizontal="center" vertical="center" readingOrder="1"/>
      <protection locked="0"/>
    </xf>
    <xf numFmtId="171" fontId="49" fillId="2" borderId="0" xfId="0" applyNumberFormat="1" applyFont="1" applyFill="1" applyAlignment="1" applyProtection="1">
      <alignment vertical="center" readingOrder="1"/>
      <protection locked="0"/>
    </xf>
    <xf numFmtId="171" fontId="49" fillId="2" borderId="0" xfId="0" applyNumberFormat="1" applyFont="1" applyFill="1" applyAlignment="1" applyProtection="1">
      <alignment horizontal="right" vertical="center" readingOrder="1"/>
      <protection locked="0"/>
    </xf>
    <xf numFmtId="3" fontId="49" fillId="2" borderId="2" xfId="0" applyNumberFormat="1" applyFont="1" applyFill="1" applyBorder="1" applyAlignment="1" applyProtection="1">
      <alignment horizontal="center" vertical="center" readingOrder="1"/>
      <protection locked="0"/>
    </xf>
    <xf numFmtId="3" fontId="48" fillId="2" borderId="3" xfId="0" applyNumberFormat="1" applyFont="1" applyFill="1" applyBorder="1" applyAlignment="1" applyProtection="1">
      <alignment horizontal="center" vertical="center" readingOrder="1"/>
      <protection locked="0"/>
    </xf>
    <xf numFmtId="3" fontId="48" fillId="2" borderId="0" xfId="0" applyNumberFormat="1" applyFont="1" applyFill="1" applyAlignment="1" applyProtection="1">
      <alignment horizontal="center" vertical="center" readingOrder="1"/>
      <protection locked="0"/>
    </xf>
    <xf numFmtId="171" fontId="49" fillId="2" borderId="0" xfId="0" applyNumberFormat="1" applyFont="1" applyFill="1" applyAlignment="1" applyProtection="1">
      <alignment horizontal="center" vertical="center" readingOrder="1"/>
      <protection locked="0"/>
    </xf>
    <xf numFmtId="49" fontId="23" fillId="2" borderId="0" xfId="0" applyNumberFormat="1" applyFont="1" applyFill="1" applyAlignment="1" applyProtection="1">
      <alignment vertical="center" readingOrder="2"/>
      <protection locked="0"/>
    </xf>
    <xf numFmtId="49" fontId="10" fillId="2" borderId="0" xfId="0" applyNumberFormat="1" applyFont="1" applyFill="1" applyAlignment="1" applyProtection="1">
      <alignment horizontal="right" vertical="center" readingOrder="2"/>
      <protection locked="0"/>
    </xf>
    <xf numFmtId="0" fontId="109" fillId="2" borderId="0" xfId="0" applyFont="1" applyFill="1" applyAlignment="1" applyProtection="1">
      <alignment horizontal="center" vertical="center" readingOrder="2"/>
      <protection locked="0"/>
    </xf>
    <xf numFmtId="0" fontId="110" fillId="2" borderId="0" xfId="0" applyFont="1" applyFill="1" applyAlignment="1" applyProtection="1">
      <alignment horizontal="center" vertical="center" readingOrder="2"/>
      <protection locked="0"/>
    </xf>
    <xf numFmtId="173" fontId="49" fillId="2" borderId="0" xfId="0" applyNumberFormat="1" applyFont="1" applyFill="1" applyAlignment="1" applyProtection="1">
      <alignment horizontal="center" vertical="center" wrapText="1" readingOrder="2"/>
      <protection locked="0"/>
    </xf>
    <xf numFmtId="0" fontId="56" fillId="2" borderId="0" xfId="0" applyFont="1" applyFill="1" applyAlignment="1" applyProtection="1">
      <alignment horizontal="right" vertical="center" wrapText="1" readingOrder="2"/>
      <protection locked="0"/>
    </xf>
    <xf numFmtId="49" fontId="12" fillId="2" borderId="0" xfId="0" applyNumberFormat="1" applyFont="1" applyFill="1" applyAlignment="1" applyProtection="1">
      <alignment vertical="center" readingOrder="2"/>
      <protection locked="0"/>
    </xf>
    <xf numFmtId="0" fontId="56" fillId="2" borderId="0" xfId="0" applyFont="1" applyFill="1" applyAlignment="1" applyProtection="1">
      <alignment vertical="center" wrapText="1" readingOrder="2"/>
      <protection locked="0"/>
    </xf>
    <xf numFmtId="3" fontId="49" fillId="2" borderId="1" xfId="0" applyNumberFormat="1" applyFont="1" applyFill="1" applyBorder="1" applyAlignment="1" applyProtection="1">
      <alignment horizontal="center" vertical="center" wrapText="1" readingOrder="2"/>
      <protection locked="0"/>
    </xf>
    <xf numFmtId="0" fontId="49" fillId="2" borderId="0" xfId="3" applyFont="1" applyFill="1" applyAlignment="1">
      <alignment horizontal="right" vertical="center"/>
    </xf>
    <xf numFmtId="0" fontId="63" fillId="2" borderId="0" xfId="0" applyFont="1" applyFill="1" applyAlignment="1" applyProtection="1">
      <alignment horizontal="right" vertical="center" wrapText="1" readingOrder="2"/>
      <protection locked="0"/>
    </xf>
    <xf numFmtId="0" fontId="48" fillId="2" borderId="0" xfId="0" applyFont="1" applyFill="1" applyAlignment="1" applyProtection="1">
      <alignment horizontal="right" vertical="center" readingOrder="2"/>
      <protection locked="0"/>
    </xf>
    <xf numFmtId="0" fontId="49" fillId="2" borderId="0" xfId="0" applyFont="1" applyFill="1" applyAlignment="1" applyProtection="1">
      <alignment horizontal="center" vertical="center" wrapText="1" readingOrder="2"/>
      <protection locked="0"/>
    </xf>
    <xf numFmtId="173" fontId="49" fillId="2" borderId="0" xfId="0" applyNumberFormat="1" applyFont="1" applyFill="1" applyAlignment="1" applyProtection="1">
      <alignment vertical="center" readingOrder="2"/>
      <protection locked="0"/>
    </xf>
    <xf numFmtId="173" fontId="49" fillId="2" borderId="0" xfId="0" applyNumberFormat="1" applyFont="1" applyFill="1" applyAlignment="1">
      <alignment horizontal="center" vertical="center" wrapText="1" readingOrder="2"/>
    </xf>
    <xf numFmtId="173" fontId="49" fillId="2" borderId="0" xfId="0" applyNumberFormat="1" applyFont="1" applyFill="1" applyAlignment="1" applyProtection="1">
      <alignment horizontal="right" vertical="center" readingOrder="2"/>
      <protection locked="0"/>
    </xf>
    <xf numFmtId="173" fontId="48" fillId="2" borderId="0" xfId="0" applyNumberFormat="1" applyFont="1" applyFill="1" applyAlignment="1" applyProtection="1">
      <alignment vertical="center" readingOrder="2"/>
      <protection locked="0"/>
    </xf>
    <xf numFmtId="173" fontId="48" fillId="2" borderId="0" xfId="0" applyNumberFormat="1" applyFont="1" applyFill="1" applyAlignment="1" applyProtection="1">
      <alignment horizontal="center" vertical="center" readingOrder="2"/>
      <protection locked="0"/>
    </xf>
    <xf numFmtId="3" fontId="49" fillId="2" borderId="3" xfId="0" applyNumberFormat="1" applyFont="1" applyFill="1" applyBorder="1" applyAlignment="1" applyProtection="1">
      <alignment horizontal="center" vertical="center" wrapText="1" readingOrder="2"/>
      <protection locked="0"/>
    </xf>
    <xf numFmtId="173" fontId="48" fillId="2" borderId="0" xfId="0" applyNumberFormat="1" applyFont="1" applyFill="1" applyAlignment="1" applyProtection="1">
      <alignment horizontal="right" vertical="center" readingOrder="2"/>
      <protection locked="0"/>
    </xf>
    <xf numFmtId="3" fontId="48" fillId="2" borderId="5" xfId="0" applyNumberFormat="1" applyFont="1" applyFill="1" applyBorder="1" applyAlignment="1" applyProtection="1">
      <alignment horizontal="center" vertical="center" wrapText="1" readingOrder="2"/>
      <protection locked="0"/>
    </xf>
    <xf numFmtId="49" fontId="12" fillId="2" borderId="0" xfId="3" applyNumberFormat="1" applyFont="1" applyFill="1" applyAlignment="1">
      <alignment horizontal="right" vertical="center"/>
    </xf>
    <xf numFmtId="0" fontId="24" fillId="2" borderId="1" xfId="0" applyFont="1" applyFill="1" applyBorder="1" applyAlignment="1" applyProtection="1">
      <alignment horizontal="center" vertical="center" readingOrder="2"/>
      <protection locked="0"/>
    </xf>
    <xf numFmtId="0" fontId="24" fillId="2" borderId="0" xfId="0" applyFont="1" applyFill="1" applyAlignment="1" applyProtection="1">
      <alignment horizontal="center" vertical="center" wrapText="1" readingOrder="2"/>
      <protection locked="0"/>
    </xf>
    <xf numFmtId="0" fontId="24" fillId="2" borderId="1" xfId="0" applyFont="1" applyFill="1" applyBorder="1" applyAlignment="1" applyProtection="1">
      <alignment horizontal="center" vertical="center" wrapText="1" readingOrder="2"/>
      <protection locked="0"/>
    </xf>
    <xf numFmtId="0" fontId="49" fillId="2" borderId="0" xfId="0" applyFont="1" applyFill="1" applyAlignment="1" applyProtection="1">
      <alignment vertical="center" wrapText="1" readingOrder="2"/>
      <protection locked="0"/>
    </xf>
    <xf numFmtId="3" fontId="48" fillId="2" borderId="3" xfId="0" applyNumberFormat="1" applyFont="1" applyFill="1" applyBorder="1" applyAlignment="1" applyProtection="1">
      <alignment horizontal="center" vertical="center" wrapText="1" readingOrder="2"/>
      <protection locked="0"/>
    </xf>
    <xf numFmtId="0" fontId="23" fillId="2" borderId="1" xfId="0" applyFont="1" applyFill="1" applyBorder="1" applyAlignment="1" applyProtection="1">
      <alignment horizontal="center" vertical="center" wrapText="1" readingOrder="2"/>
      <protection locked="0"/>
    </xf>
    <xf numFmtId="0" fontId="23" fillId="2" borderId="0" xfId="0" applyFont="1" applyFill="1" applyAlignment="1" applyProtection="1">
      <alignment horizontal="center" vertical="center" wrapText="1" readingOrder="2"/>
      <protection locked="0"/>
    </xf>
    <xf numFmtId="0" fontId="26" fillId="2" borderId="1" xfId="0" applyFont="1" applyFill="1" applyBorder="1" applyAlignment="1" applyProtection="1">
      <alignment horizontal="center" vertical="center" wrapText="1" readingOrder="2"/>
      <protection locked="0"/>
    </xf>
    <xf numFmtId="3" fontId="49" fillId="2" borderId="0" xfId="0" applyNumberFormat="1" applyFont="1" applyFill="1" applyAlignment="1" applyProtection="1">
      <alignment vertical="center" readingOrder="2"/>
      <protection locked="0"/>
    </xf>
    <xf numFmtId="3" fontId="48" fillId="2" borderId="3" xfId="3" applyNumberFormat="1" applyFont="1" applyFill="1" applyBorder="1" applyAlignment="1">
      <alignment horizontal="center" vertical="center"/>
    </xf>
    <xf numFmtId="3" fontId="49" fillId="2" borderId="0" xfId="3" applyNumberFormat="1" applyFont="1" applyFill="1" applyAlignment="1">
      <alignment vertical="center"/>
    </xf>
    <xf numFmtId="3" fontId="48" fillId="2" borderId="0" xfId="3" applyNumberFormat="1" applyFont="1" applyFill="1" applyAlignment="1">
      <alignment horizontal="center" vertical="center"/>
    </xf>
    <xf numFmtId="49" fontId="14" fillId="2" borderId="0" xfId="0" applyNumberFormat="1" applyFont="1" applyFill="1" applyAlignment="1" applyProtection="1">
      <alignment vertical="center" readingOrder="2"/>
      <protection locked="0"/>
    </xf>
    <xf numFmtId="0" fontId="53" fillId="2" borderId="0" xfId="0" applyFont="1" applyFill="1" applyAlignment="1" applyProtection="1">
      <alignment vertical="center" wrapText="1" readingOrder="2"/>
      <protection locked="0"/>
    </xf>
    <xf numFmtId="3" fontId="51" fillId="2" borderId="0" xfId="0" applyNumberFormat="1" applyFont="1" applyFill="1" applyAlignment="1" applyProtection="1">
      <alignment horizontal="center" vertical="center" wrapText="1" readingOrder="2"/>
      <protection locked="0"/>
    </xf>
    <xf numFmtId="0" fontId="54" fillId="2" borderId="0" xfId="0" applyFont="1" applyFill="1" applyAlignment="1" applyProtection="1">
      <alignment horizontal="right" vertical="center" wrapText="1" readingOrder="2"/>
      <protection locked="0"/>
    </xf>
    <xf numFmtId="0" fontId="50" fillId="2" borderId="0" xfId="0" applyFont="1" applyFill="1" applyAlignment="1" applyProtection="1">
      <alignment horizontal="right" vertical="center" wrapText="1" readingOrder="2"/>
      <protection locked="0"/>
    </xf>
    <xf numFmtId="0" fontId="34" fillId="2" borderId="0" xfId="3" applyFont="1" applyFill="1" applyAlignment="1">
      <alignment vertical="center" wrapText="1"/>
    </xf>
    <xf numFmtId="49" fontId="29" fillId="2" borderId="0" xfId="3" applyNumberFormat="1" applyFont="1" applyFill="1" applyAlignment="1">
      <alignment horizontal="right" vertical="center" readingOrder="2"/>
    </xf>
    <xf numFmtId="0" fontId="34" fillId="2" borderId="0" xfId="3" applyFont="1" applyFill="1" applyAlignment="1">
      <alignment horizontal="right" vertical="center" wrapText="1" readingOrder="2"/>
    </xf>
    <xf numFmtId="49" fontId="34" fillId="2" borderId="0" xfId="3" applyNumberFormat="1" applyFont="1" applyFill="1" applyAlignment="1">
      <alignment horizontal="right" vertical="center" readingOrder="2"/>
    </xf>
    <xf numFmtId="0" fontId="23" fillId="2" borderId="0" xfId="3" applyFont="1" applyFill="1" applyAlignment="1">
      <alignment horizontal="center" vertical="center" wrapText="1"/>
    </xf>
    <xf numFmtId="0" fontId="34" fillId="2" borderId="0" xfId="3" applyFont="1" applyFill="1" applyAlignment="1">
      <alignment horizontal="center" vertical="center" wrapText="1"/>
    </xf>
    <xf numFmtId="0" fontId="23" fillId="2" borderId="1" xfId="7" applyFont="1" applyFill="1" applyBorder="1" applyAlignment="1">
      <alignment horizontal="center" vertical="center" wrapText="1"/>
    </xf>
    <xf numFmtId="0" fontId="23" fillId="2" borderId="0" xfId="7" applyFont="1" applyFill="1" applyAlignment="1">
      <alignment vertical="center" wrapText="1"/>
    </xf>
    <xf numFmtId="0" fontId="23" fillId="2" borderId="1" xfId="3" applyFont="1" applyFill="1" applyBorder="1" applyAlignment="1">
      <alignment horizontal="center" vertical="center" wrapText="1"/>
    </xf>
    <xf numFmtId="0" fontId="23" fillId="2" borderId="4" xfId="7" applyFont="1" applyFill="1" applyBorder="1" applyAlignment="1">
      <alignment horizontal="center" vertical="center" wrapText="1"/>
    </xf>
    <xf numFmtId="0" fontId="23" fillId="2" borderId="0" xfId="7" applyFont="1" applyFill="1" applyAlignment="1">
      <alignment horizontal="center" vertical="center" wrapText="1"/>
    </xf>
    <xf numFmtId="49" fontId="38" fillId="2" borderId="0" xfId="3" applyNumberFormat="1" applyFont="1" applyFill="1" applyAlignment="1">
      <alignment horizontal="right" vertical="center" readingOrder="2"/>
    </xf>
    <xf numFmtId="173" fontId="29" fillId="2" borderId="0" xfId="3" applyNumberFormat="1" applyFont="1" applyFill="1" applyAlignment="1">
      <alignment horizontal="center" vertical="center"/>
    </xf>
    <xf numFmtId="49" fontId="65" fillId="2" borderId="0" xfId="3" applyNumberFormat="1" applyFont="1" applyFill="1" applyAlignment="1">
      <alignment horizontal="right" vertical="center" readingOrder="2"/>
    </xf>
    <xf numFmtId="173" fontId="37" fillId="2" borderId="0" xfId="3" applyNumberFormat="1" applyFont="1" applyFill="1" applyAlignment="1">
      <alignment horizontal="center" vertical="center"/>
    </xf>
    <xf numFmtId="49" fontId="37" fillId="2" borderId="0" xfId="3" applyNumberFormat="1" applyFont="1" applyFill="1" applyAlignment="1">
      <alignment horizontal="right" vertical="center" readingOrder="2"/>
    </xf>
    <xf numFmtId="49" fontId="65" fillId="2" borderId="0" xfId="3" applyNumberFormat="1" applyFont="1" applyFill="1" applyAlignment="1">
      <alignment vertical="center" readingOrder="2"/>
    </xf>
    <xf numFmtId="49" fontId="24" fillId="2" borderId="0" xfId="0" applyNumberFormat="1" applyFont="1" applyFill="1" applyAlignment="1" applyProtection="1">
      <alignment horizontal="left" vertical="center" readingOrder="2"/>
      <protection locked="0"/>
    </xf>
    <xf numFmtId="49" fontId="21" fillId="2" borderId="0" xfId="0" applyNumberFormat="1" applyFont="1" applyFill="1" applyAlignment="1" applyProtection="1">
      <alignment horizontal="left" vertical="center" readingOrder="2"/>
      <protection locked="0"/>
    </xf>
    <xf numFmtId="49" fontId="48" fillId="2" borderId="0" xfId="3" applyNumberFormat="1" applyFont="1" applyFill="1" applyAlignment="1">
      <alignment horizontal="right" vertical="center" readingOrder="2"/>
    </xf>
    <xf numFmtId="49" fontId="49" fillId="2" borderId="0" xfId="3" applyNumberFormat="1" applyFont="1" applyFill="1" applyAlignment="1">
      <alignment horizontal="right" vertical="center" readingOrder="2"/>
    </xf>
    <xf numFmtId="49" fontId="49" fillId="2" borderId="0" xfId="3" applyNumberFormat="1" applyFont="1" applyFill="1" applyAlignment="1">
      <alignment vertical="center" readingOrder="2"/>
    </xf>
    <xf numFmtId="0" fontId="51" fillId="2" borderId="0" xfId="0" applyFont="1" applyFill="1" applyAlignment="1">
      <alignment horizontal="right" vertical="center" readingOrder="2"/>
    </xf>
    <xf numFmtId="49" fontId="60" fillId="9" borderId="0" xfId="2" applyNumberFormat="1" applyFont="1" applyFill="1" applyAlignment="1">
      <alignment horizontal="center" vertical="center"/>
    </xf>
    <xf numFmtId="3" fontId="14" fillId="2" borderId="1" xfId="2" applyNumberFormat="1" applyFont="1" applyFill="1" applyBorder="1" applyAlignment="1" applyProtection="1">
      <alignment horizontal="center" vertical="center" readingOrder="2"/>
      <protection locked="0"/>
    </xf>
    <xf numFmtId="3" fontId="18" fillId="9" borderId="0" xfId="2" applyNumberFormat="1" applyFont="1" applyFill="1" applyAlignment="1" applyProtection="1">
      <alignment horizontal="center" vertical="center" wrapText="1"/>
      <protection locked="0"/>
    </xf>
    <xf numFmtId="49" fontId="52" fillId="9" borderId="0" xfId="0" applyNumberFormat="1" applyFont="1" applyFill="1" applyAlignment="1">
      <alignment horizontal="right" vertical="center" readingOrder="2"/>
    </xf>
    <xf numFmtId="0" fontId="28" fillId="0" borderId="0" xfId="2" applyFont="1" applyAlignment="1" applyProtection="1">
      <alignment horizontal="left" vertical="center" readingOrder="2"/>
      <protection locked="0"/>
    </xf>
    <xf numFmtId="0" fontId="19" fillId="10" borderId="0" xfId="2" applyFont="1" applyFill="1" applyAlignment="1">
      <alignment horizontal="left" vertical="top" readingOrder="2"/>
    </xf>
    <xf numFmtId="49" fontId="34" fillId="10" borderId="0" xfId="0" applyNumberFormat="1" applyFont="1" applyFill="1" applyAlignment="1">
      <alignment horizontal="left" vertical="center"/>
    </xf>
    <xf numFmtId="49" fontId="10" fillId="9" borderId="0" xfId="2" applyNumberFormat="1" applyFont="1" applyFill="1" applyAlignment="1">
      <alignment horizontal="center" vertical="center" readingOrder="2"/>
    </xf>
    <xf numFmtId="173" fontId="37" fillId="9" borderId="0" xfId="2" applyNumberFormat="1" applyFont="1" applyFill="1" applyAlignment="1" applyProtection="1">
      <alignment horizontal="center" vertical="center" readingOrder="1"/>
      <protection locked="0"/>
    </xf>
    <xf numFmtId="173" fontId="52" fillId="11" borderId="0" xfId="0" applyNumberFormat="1" applyFont="1" applyFill="1" applyAlignment="1">
      <alignment horizontal="center" vertical="center" readingOrder="2"/>
    </xf>
    <xf numFmtId="165" fontId="60" fillId="10" borderId="0" xfId="0" applyNumberFormat="1" applyFont="1" applyFill="1" applyAlignment="1">
      <alignment vertical="center" readingOrder="2"/>
    </xf>
    <xf numFmtId="0" fontId="12" fillId="2" borderId="0" xfId="2" applyFont="1" applyFill="1" applyAlignment="1" applyProtection="1">
      <alignment horizontal="center" vertical="center" wrapText="1"/>
      <protection locked="0"/>
    </xf>
    <xf numFmtId="0" fontId="23" fillId="2" borderId="1" xfId="2" applyFont="1" applyFill="1" applyBorder="1" applyAlignment="1" applyProtection="1">
      <alignment horizontal="center" vertical="center" wrapText="1"/>
      <protection locked="0"/>
    </xf>
    <xf numFmtId="0" fontId="12" fillId="2" borderId="0" xfId="2" applyFont="1" applyFill="1" applyAlignment="1" applyProtection="1">
      <alignment horizontal="right" vertical="center" wrapText="1"/>
      <protection locked="0"/>
    </xf>
    <xf numFmtId="3" fontId="92" fillId="2" borderId="0" xfId="2" applyNumberFormat="1" applyFont="1" applyFill="1" applyAlignment="1">
      <alignment horizontal="center" vertical="center"/>
    </xf>
    <xf numFmtId="0" fontId="12" fillId="2" borderId="0" xfId="2" applyFont="1" applyFill="1" applyAlignment="1">
      <alignment horizontal="right" vertical="center" wrapText="1"/>
    </xf>
    <xf numFmtId="0" fontId="10" fillId="2" borderId="0" xfId="2" applyFont="1" applyFill="1" applyAlignment="1">
      <alignment horizontal="right" vertical="center"/>
    </xf>
    <xf numFmtId="0" fontId="11" fillId="2" borderId="0" xfId="0" applyFont="1" applyFill="1" applyAlignment="1">
      <alignment horizontal="center" vertical="center" readingOrder="2"/>
    </xf>
    <xf numFmtId="0" fontId="11" fillId="2" borderId="0" xfId="0" applyFont="1" applyFill="1" applyAlignment="1" applyProtection="1">
      <alignment horizontal="center" vertical="center"/>
      <protection locked="0"/>
    </xf>
    <xf numFmtId="49" fontId="25" fillId="2" borderId="0" xfId="0" applyNumberFormat="1" applyFont="1" applyFill="1" applyAlignment="1" applyProtection="1">
      <alignment horizontal="center" vertical="center" wrapText="1" readingOrder="2"/>
      <protection locked="0"/>
    </xf>
    <xf numFmtId="165" fontId="18" fillId="2" borderId="0" xfId="0" applyNumberFormat="1" applyFont="1" applyFill="1" applyAlignment="1">
      <alignment horizontal="center" vertical="center" readingOrder="2"/>
    </xf>
    <xf numFmtId="0" fontId="22" fillId="2" borderId="0" xfId="0" applyFont="1" applyFill="1" applyAlignment="1" applyProtection="1">
      <alignment horizontal="center" vertical="center"/>
      <protection locked="0"/>
    </xf>
    <xf numFmtId="165" fontId="20" fillId="2" borderId="0" xfId="0" applyNumberFormat="1" applyFont="1" applyFill="1" applyAlignment="1">
      <alignment horizontal="right" vertical="top" indent="4" readingOrder="2"/>
    </xf>
    <xf numFmtId="0" fontId="31" fillId="2" borderId="0" xfId="0" applyFont="1" applyFill="1" applyAlignment="1">
      <alignment horizontal="center" vertical="center" readingOrder="2"/>
    </xf>
    <xf numFmtId="0" fontId="22" fillId="2" borderId="0" xfId="0" applyFont="1" applyFill="1" applyAlignment="1">
      <alignment horizontal="center" vertical="center" wrapText="1" readingOrder="2"/>
    </xf>
    <xf numFmtId="0" fontId="22" fillId="2" borderId="0" xfId="0" applyFont="1" applyFill="1" applyAlignment="1">
      <alignment horizontal="center" vertical="center" readingOrder="2"/>
    </xf>
    <xf numFmtId="0" fontId="24" fillId="2" borderId="0" xfId="0" applyFont="1" applyFill="1" applyAlignment="1">
      <alignment horizontal="center" vertical="center"/>
    </xf>
    <xf numFmtId="0" fontId="31" fillId="2" borderId="2" xfId="0" applyFont="1" applyFill="1" applyBorder="1" applyAlignment="1">
      <alignment horizontal="right" vertical="center" wrapText="1" readingOrder="2"/>
    </xf>
    <xf numFmtId="0" fontId="31" fillId="2" borderId="0" xfId="0" applyFont="1" applyFill="1" applyAlignment="1">
      <alignment horizontal="right" vertical="center" wrapText="1" readingOrder="2"/>
    </xf>
    <xf numFmtId="0" fontId="29" fillId="2" borderId="0" xfId="0" applyFont="1" applyFill="1" applyAlignment="1">
      <alignment horizontal="center" vertical="center"/>
    </xf>
    <xf numFmtId="0" fontId="20" fillId="2" borderId="0" xfId="0" applyFont="1" applyFill="1" applyAlignment="1">
      <alignment horizontal="right" vertical="center" wrapText="1" readingOrder="2"/>
    </xf>
    <xf numFmtId="49" fontId="31" fillId="2" borderId="0" xfId="0" applyNumberFormat="1" applyFont="1" applyFill="1" applyAlignment="1">
      <alignment horizontal="center" vertical="center" readingOrder="2"/>
    </xf>
    <xf numFmtId="165" fontId="22" fillId="2" borderId="0" xfId="0" applyNumberFormat="1" applyFont="1" applyFill="1" applyAlignment="1">
      <alignment horizontal="center" vertical="center" readingOrder="2"/>
    </xf>
    <xf numFmtId="0" fontId="20" fillId="2" borderId="0" xfId="0" applyFont="1" applyFill="1" applyAlignment="1">
      <alignment horizontal="center" vertical="center" readingOrder="2"/>
    </xf>
    <xf numFmtId="0" fontId="10" fillId="2" borderId="0" xfId="0" applyFont="1" applyFill="1" applyAlignment="1">
      <alignment horizontal="center" vertical="center" readingOrder="2"/>
    </xf>
    <xf numFmtId="0" fontId="12" fillId="2" borderId="0" xfId="0" applyFont="1" applyFill="1" applyAlignment="1">
      <alignment horizontal="center"/>
    </xf>
    <xf numFmtId="49" fontId="12" fillId="2" borderId="0" xfId="0" applyNumberFormat="1" applyFont="1" applyFill="1" applyAlignment="1">
      <alignment horizontal="center"/>
    </xf>
    <xf numFmtId="49" fontId="12" fillId="2" borderId="0" xfId="0" applyNumberFormat="1" applyFont="1" applyFill="1" applyAlignment="1" applyProtection="1">
      <alignment horizontal="center" vertical="center" wrapText="1" readingOrder="2"/>
      <protection locked="0"/>
    </xf>
    <xf numFmtId="0" fontId="24" fillId="2" borderId="0" xfId="0" applyFont="1" applyFill="1" applyAlignment="1">
      <alignment horizontal="center" readingOrder="2"/>
    </xf>
    <xf numFmtId="0" fontId="12" fillId="2" borderId="0" xfId="0" applyFont="1" applyFill="1" applyAlignment="1" applyProtection="1">
      <alignment horizontal="right" vertical="center" readingOrder="2"/>
      <protection locked="0"/>
    </xf>
    <xf numFmtId="0" fontId="10" fillId="2" borderId="0" xfId="0" applyFont="1" applyFill="1" applyAlignment="1" applyProtection="1">
      <alignment horizontal="center" vertical="center"/>
      <protection locked="0"/>
    </xf>
    <xf numFmtId="49" fontId="29" fillId="2" borderId="0" xfId="0" applyNumberFormat="1" applyFont="1" applyFill="1" applyAlignment="1">
      <alignment horizontal="right" vertical="center" indent="6" readingOrder="2"/>
    </xf>
    <xf numFmtId="0" fontId="70" fillId="2" borderId="0" xfId="0" applyFont="1" applyFill="1" applyAlignment="1">
      <alignment horizontal="right" vertical="center"/>
    </xf>
    <xf numFmtId="0" fontId="85" fillId="2" borderId="0" xfId="0" applyFont="1" applyFill="1" applyAlignment="1">
      <alignment horizontal="right" vertical="center"/>
    </xf>
    <xf numFmtId="0" fontId="69" fillId="2" borderId="0" xfId="0" applyFont="1" applyFill="1" applyAlignment="1">
      <alignment horizontal="right" vertical="top" wrapText="1"/>
    </xf>
    <xf numFmtId="0" fontId="69" fillId="2" borderId="0" xfId="0" applyFont="1" applyFill="1" applyAlignment="1">
      <alignment horizontal="right" vertical="top"/>
    </xf>
    <xf numFmtId="0" fontId="50" fillId="2" borderId="0" xfId="0" applyFont="1" applyFill="1" applyAlignment="1">
      <alignment horizontal="right" vertical="center"/>
    </xf>
    <xf numFmtId="49" fontId="52" fillId="2" borderId="0" xfId="0" applyNumberFormat="1" applyFont="1" applyFill="1" applyAlignment="1">
      <alignment horizontal="right" vertical="center" wrapText="1"/>
    </xf>
    <xf numFmtId="0" fontId="38" fillId="2" borderId="0" xfId="0" applyFont="1" applyFill="1" applyAlignment="1">
      <alignment horizontal="center" vertical="center" readingOrder="2"/>
    </xf>
    <xf numFmtId="0" fontId="69" fillId="2" borderId="0" xfId="0" applyFont="1" applyFill="1" applyAlignment="1" applyProtection="1">
      <alignment horizontal="right" vertical="center" wrapText="1"/>
      <protection locked="0"/>
    </xf>
    <xf numFmtId="0" fontId="69" fillId="2" borderId="0" xfId="0" applyFont="1" applyFill="1" applyAlignment="1" applyProtection="1">
      <alignment horizontal="right" vertical="center" wrapText="1" readingOrder="2"/>
      <protection locked="0"/>
    </xf>
    <xf numFmtId="0" fontId="49" fillId="2" borderId="0" xfId="0" applyFont="1" applyFill="1" applyAlignment="1">
      <alignment horizontal="center" vertical="center" readingOrder="2"/>
    </xf>
    <xf numFmtId="49" fontId="88" fillId="2" borderId="0" xfId="0" applyNumberFormat="1" applyFont="1" applyFill="1" applyAlignment="1">
      <alignment horizontal="right" vertical="center" wrapText="1"/>
    </xf>
    <xf numFmtId="0" fontId="88" fillId="2" borderId="0" xfId="0" applyFont="1" applyFill="1" applyAlignment="1">
      <alignment horizontal="right" vertical="center"/>
    </xf>
    <xf numFmtId="0" fontId="56" fillId="2" borderId="0" xfId="0" applyFont="1" applyFill="1" applyAlignment="1">
      <alignment horizontal="right" vertical="center"/>
    </xf>
    <xf numFmtId="0" fontId="49" fillId="2" borderId="0" xfId="0" applyFont="1" applyFill="1" applyAlignment="1">
      <alignment horizontal="right" vertical="center" readingOrder="2"/>
    </xf>
    <xf numFmtId="0" fontId="88" fillId="2" borderId="0" xfId="0" applyFont="1" applyFill="1" applyAlignment="1">
      <alignment horizontal="right" vertical="top" wrapText="1"/>
    </xf>
    <xf numFmtId="0" fontId="85" fillId="2" borderId="0" xfId="0" applyFont="1" applyFill="1" applyAlignment="1" applyProtection="1">
      <alignment horizontal="right" vertical="center" readingOrder="2"/>
      <protection locked="0"/>
    </xf>
    <xf numFmtId="0" fontId="69" fillId="2" borderId="0" xfId="0" applyFont="1" applyFill="1" applyAlignment="1">
      <alignment vertical="center" wrapText="1"/>
    </xf>
    <xf numFmtId="0" fontId="69" fillId="2" borderId="0" xfId="0" applyFont="1" applyFill="1" applyAlignment="1">
      <alignment horizontal="right" vertical="center" wrapText="1"/>
    </xf>
    <xf numFmtId="0" fontId="69" fillId="2" borderId="0" xfId="0" applyFont="1" applyFill="1" applyAlignment="1" applyProtection="1">
      <alignment horizontal="center" vertical="center" wrapText="1"/>
      <protection locked="0"/>
    </xf>
    <xf numFmtId="0" fontId="49" fillId="2" borderId="0" xfId="0" applyFont="1" applyFill="1" applyAlignment="1">
      <alignment horizontal="center" vertical="center"/>
    </xf>
    <xf numFmtId="0" fontId="10" fillId="2" borderId="1" xfId="0" applyFont="1" applyFill="1" applyBorder="1" applyAlignment="1">
      <alignment horizontal="center" vertical="center"/>
    </xf>
    <xf numFmtId="49" fontId="49" fillId="2" borderId="0" xfId="0" applyNumberFormat="1" applyFont="1" applyFill="1" applyAlignment="1" applyProtection="1">
      <alignment horizontal="center" vertical="center"/>
      <protection locked="0"/>
    </xf>
    <xf numFmtId="0" fontId="48" fillId="2" borderId="0" xfId="0" applyFont="1" applyFill="1" applyAlignment="1">
      <alignment horizontal="center" vertical="center"/>
    </xf>
    <xf numFmtId="49" fontId="48" fillId="2" borderId="0" xfId="0" applyNumberFormat="1" applyFont="1" applyFill="1" applyAlignment="1" applyProtection="1">
      <alignment horizontal="center" vertical="center"/>
      <protection locked="0"/>
    </xf>
    <xf numFmtId="0" fontId="49" fillId="2" borderId="0" xfId="0" applyFont="1" applyFill="1" applyAlignment="1">
      <alignment horizontal="right" vertical="center" wrapText="1"/>
    </xf>
    <xf numFmtId="0" fontId="49" fillId="2" borderId="0" xfId="0" applyFont="1" applyFill="1" applyAlignment="1" applyProtection="1">
      <alignment horizontal="right" vertical="center" wrapText="1" readingOrder="2"/>
      <protection locked="0"/>
    </xf>
    <xf numFmtId="0" fontId="48" fillId="2" borderId="0" xfId="0" applyFont="1" applyFill="1" applyAlignment="1" applyProtection="1">
      <alignment horizontal="right" vertical="center" wrapText="1" readingOrder="2"/>
      <protection locked="0"/>
    </xf>
    <xf numFmtId="0" fontId="49" fillId="2" borderId="0" xfId="0" applyFont="1" applyFill="1" applyAlignment="1" applyProtection="1">
      <alignment horizontal="right" vertical="center" readingOrder="2"/>
      <protection locked="0"/>
    </xf>
    <xf numFmtId="0" fontId="48" fillId="2" borderId="0" xfId="0" applyFont="1" applyFill="1" applyAlignment="1">
      <alignment horizontal="right" vertical="center" readingOrder="2"/>
    </xf>
    <xf numFmtId="0" fontId="51" fillId="2" borderId="0" xfId="0" applyFont="1" applyFill="1" applyAlignment="1">
      <alignment horizontal="right" vertical="top" wrapText="1"/>
    </xf>
    <xf numFmtId="0" fontId="48" fillId="2" borderId="0" xfId="0" applyFont="1" applyFill="1" applyAlignment="1">
      <alignment horizontal="center" vertical="center" readingOrder="2"/>
    </xf>
    <xf numFmtId="49" fontId="49" fillId="2" borderId="0" xfId="0" applyNumberFormat="1" applyFont="1" applyFill="1" applyAlignment="1">
      <alignment horizontal="left" vertical="center"/>
    </xf>
    <xf numFmtId="0" fontId="49" fillId="2" borderId="0" xfId="0" applyFont="1" applyFill="1" applyAlignment="1" applyProtection="1">
      <alignment horizontal="right" vertical="center" wrapText="1"/>
      <protection locked="0"/>
    </xf>
    <xf numFmtId="0" fontId="49" fillId="2" borderId="0" xfId="0" applyFont="1" applyFill="1" applyAlignment="1">
      <alignment horizontal="right" vertical="top" wrapText="1"/>
    </xf>
    <xf numFmtId="49" fontId="65" fillId="2" borderId="0" xfId="0" applyNumberFormat="1" applyFont="1" applyFill="1" applyAlignment="1">
      <alignment horizontal="right" vertical="center" wrapText="1"/>
    </xf>
    <xf numFmtId="0" fontId="37" fillId="2" borderId="0" xfId="0" applyFont="1" applyFill="1" applyAlignment="1" applyProtection="1">
      <alignment horizontal="right" vertical="center" wrapText="1" readingOrder="2"/>
      <protection locked="0"/>
    </xf>
    <xf numFmtId="0" fontId="37" fillId="2" borderId="0" xfId="0" applyFont="1" applyFill="1" applyAlignment="1">
      <alignment horizontal="right" vertical="center" readingOrder="2"/>
    </xf>
    <xf numFmtId="49" fontId="65" fillId="2" borderId="0" xfId="0" applyNumberFormat="1" applyFont="1" applyFill="1" applyAlignment="1">
      <alignment horizontal="right" vertical="top" wrapText="1"/>
    </xf>
    <xf numFmtId="0" fontId="38" fillId="2" borderId="0" xfId="0" applyFont="1" applyFill="1" applyAlignment="1" applyProtection="1">
      <alignment horizontal="right" vertical="center" wrapText="1" readingOrder="2"/>
      <protection locked="0"/>
    </xf>
    <xf numFmtId="0" fontId="37" fillId="2" borderId="0" xfId="0" applyFont="1" applyFill="1" applyAlignment="1">
      <alignment horizontal="center" vertical="center"/>
    </xf>
    <xf numFmtId="0" fontId="37" fillId="2" borderId="0" xfId="0" applyFont="1" applyFill="1" applyAlignment="1">
      <alignment horizontal="center" vertical="center" readingOrder="2"/>
    </xf>
    <xf numFmtId="0" fontId="37" fillId="2" borderId="0" xfId="0" applyFont="1" applyFill="1" applyAlignment="1" applyProtection="1">
      <alignment horizontal="right" vertical="center" readingOrder="2"/>
      <protection locked="0"/>
    </xf>
    <xf numFmtId="49" fontId="37" fillId="2" borderId="0" xfId="0" applyNumberFormat="1" applyFont="1" applyFill="1" applyAlignment="1" applyProtection="1">
      <alignment horizontal="center" vertical="center"/>
      <protection locked="0"/>
    </xf>
    <xf numFmtId="0" fontId="38" fillId="2" borderId="4" xfId="0" applyFont="1" applyFill="1" applyBorder="1" applyAlignment="1">
      <alignment horizontal="center" vertical="center"/>
    </xf>
    <xf numFmtId="0" fontId="38" fillId="2" borderId="0" xfId="0" applyFont="1" applyFill="1" applyAlignment="1">
      <alignment horizontal="right" vertical="center" readingOrder="2"/>
    </xf>
    <xf numFmtId="49" fontId="38" fillId="2" borderId="1" xfId="0" applyNumberFormat="1" applyFont="1" applyFill="1" applyBorder="1" applyAlignment="1" applyProtection="1">
      <alignment horizontal="center" vertical="center"/>
      <protection locked="0"/>
    </xf>
    <xf numFmtId="0" fontId="38" fillId="2" borderId="0" xfId="0" applyFont="1" applyFill="1" applyAlignment="1">
      <alignment horizontal="center" vertical="center"/>
    </xf>
    <xf numFmtId="0" fontId="65" fillId="2" borderId="0" xfId="0" applyFont="1" applyFill="1" applyAlignment="1" applyProtection="1">
      <alignment horizontal="right" vertical="top" wrapText="1"/>
      <protection locked="0"/>
    </xf>
    <xf numFmtId="49" fontId="65" fillId="2" borderId="0" xfId="0" applyNumberFormat="1" applyFont="1" applyFill="1" applyAlignment="1" applyProtection="1">
      <alignment horizontal="center" vertical="top"/>
      <protection locked="0"/>
    </xf>
    <xf numFmtId="0" fontId="37" fillId="2" borderId="0" xfId="0" applyFont="1" applyFill="1" applyAlignment="1">
      <alignment horizontal="right" vertical="top" wrapText="1"/>
    </xf>
    <xf numFmtId="0" fontId="34" fillId="2" borderId="0" xfId="0" applyFont="1" applyFill="1" applyAlignment="1">
      <alignment horizontal="right" vertical="center"/>
    </xf>
    <xf numFmtId="0" fontId="19" fillId="2" borderId="0" xfId="0" applyFont="1" applyFill="1" applyAlignment="1">
      <alignment horizontal="right" vertical="top" wrapText="1"/>
    </xf>
    <xf numFmtId="0" fontId="24" fillId="2" borderId="1" xfId="0" applyFont="1" applyFill="1" applyBorder="1" applyAlignment="1">
      <alignment horizontal="center" vertical="center"/>
    </xf>
    <xf numFmtId="0" fontId="39" fillId="2" borderId="0" xfId="0" applyFont="1" applyFill="1" applyAlignment="1">
      <alignment horizontal="center" vertical="center"/>
    </xf>
    <xf numFmtId="0" fontId="41" fillId="2" borderId="0" xfId="0" applyFont="1" applyFill="1" applyAlignment="1" applyProtection="1">
      <alignment horizontal="right" vertical="center"/>
      <protection locked="0"/>
    </xf>
    <xf numFmtId="0" fontId="29" fillId="2" borderId="2" xfId="0" applyFont="1" applyFill="1" applyBorder="1" applyAlignment="1">
      <alignment horizontal="center" vertical="center"/>
    </xf>
    <xf numFmtId="0" fontId="40" fillId="2" borderId="0" xfId="0" applyFont="1" applyFill="1" applyAlignment="1">
      <alignment horizontal="right" vertical="center"/>
    </xf>
    <xf numFmtId="0" fontId="37" fillId="2" borderId="0" xfId="0" applyFont="1" applyFill="1" applyAlignment="1">
      <alignment horizontal="right" vertical="center"/>
    </xf>
    <xf numFmtId="0" fontId="37" fillId="2" borderId="0" xfId="0" applyFont="1" applyFill="1" applyAlignment="1">
      <alignment horizontal="right" vertical="center" wrapText="1"/>
    </xf>
    <xf numFmtId="0" fontId="22" fillId="2" borderId="1" xfId="0" applyFont="1" applyFill="1" applyBorder="1" applyAlignment="1" applyProtection="1">
      <alignment horizontal="center" vertical="center" wrapText="1"/>
      <protection locked="0"/>
    </xf>
    <xf numFmtId="0" fontId="96" fillId="2" borderId="0" xfId="0" applyFont="1" applyFill="1" applyAlignment="1">
      <alignment horizontal="right" vertical="top" wrapText="1" readingOrder="2"/>
    </xf>
    <xf numFmtId="0" fontId="40" fillId="2" borderId="0" xfId="0" applyFont="1" applyFill="1" applyAlignment="1">
      <alignment horizontal="right" vertical="center" readingOrder="2"/>
    </xf>
    <xf numFmtId="49" fontId="37" fillId="2" borderId="0" xfId="0" applyNumberFormat="1" applyFont="1" applyFill="1" applyAlignment="1">
      <alignment horizontal="right" vertical="top" wrapText="1" readingOrder="2"/>
    </xf>
    <xf numFmtId="0" fontId="37" fillId="2" borderId="0" xfId="0" applyFont="1" applyFill="1" applyAlignment="1">
      <alignment horizontal="right" vertical="center" wrapText="1" readingOrder="2"/>
    </xf>
    <xf numFmtId="0" fontId="37" fillId="2" borderId="0" xfId="0" applyFont="1" applyFill="1" applyAlignment="1">
      <alignment horizontal="right" vertical="top" wrapText="1" readingOrder="2"/>
    </xf>
    <xf numFmtId="2" fontId="45" fillId="2" borderId="0" xfId="2" applyNumberFormat="1" applyFont="1" applyFill="1" applyAlignment="1" applyProtection="1">
      <alignment horizontal="center" vertical="center"/>
      <protection locked="0"/>
    </xf>
    <xf numFmtId="3" fontId="45" fillId="2" borderId="0" xfId="2" applyNumberFormat="1" applyFont="1" applyFill="1" applyAlignment="1" applyProtection="1">
      <alignment horizontal="center" vertical="center"/>
      <protection locked="0"/>
    </xf>
    <xf numFmtId="170" fontId="60" fillId="2" borderId="0" xfId="0" applyNumberFormat="1" applyFont="1" applyFill="1" applyAlignment="1">
      <alignment horizontal="right" vertical="center" readingOrder="2"/>
    </xf>
    <xf numFmtId="170" fontId="60" fillId="2" borderId="0" xfId="0" applyNumberFormat="1" applyFont="1" applyFill="1" applyAlignment="1">
      <alignment horizontal="center" vertical="center" readingOrder="2"/>
    </xf>
    <xf numFmtId="3" fontId="45" fillId="2" borderId="0" xfId="2" applyNumberFormat="1" applyFont="1" applyFill="1" applyAlignment="1" applyProtection="1">
      <alignment horizontal="right" vertical="center" readingOrder="2"/>
      <protection locked="0"/>
    </xf>
    <xf numFmtId="1" fontId="45" fillId="2" borderId="1" xfId="0" applyNumberFormat="1" applyFont="1" applyFill="1" applyBorder="1" applyAlignment="1" applyProtection="1">
      <alignment horizontal="center" vertical="center"/>
      <protection locked="0"/>
    </xf>
    <xf numFmtId="170" fontId="60" fillId="2" borderId="0" xfId="0" applyNumberFormat="1" applyFont="1" applyFill="1" applyAlignment="1">
      <alignment horizontal="right" vertical="center" wrapText="1" readingOrder="2"/>
    </xf>
    <xf numFmtId="1" fontId="53" fillId="2" borderId="0" xfId="2" applyNumberFormat="1" applyFont="1" applyFill="1" applyAlignment="1" applyProtection="1">
      <alignment horizontal="center" vertical="center"/>
      <protection locked="0"/>
    </xf>
    <xf numFmtId="2" fontId="54" fillId="2" borderId="0" xfId="2" applyNumberFormat="1" applyFont="1" applyFill="1" applyAlignment="1" applyProtection="1">
      <alignment horizontal="center" vertical="center"/>
      <protection locked="0"/>
    </xf>
    <xf numFmtId="3" fontId="54" fillId="2" borderId="0" xfId="2" applyNumberFormat="1" applyFont="1" applyFill="1" applyAlignment="1" applyProtection="1">
      <alignment horizontal="center" vertical="center"/>
      <protection locked="0"/>
    </xf>
    <xf numFmtId="49" fontId="54" fillId="2" borderId="0" xfId="2" applyNumberFormat="1" applyFont="1" applyFill="1" applyAlignment="1" applyProtection="1">
      <alignment horizontal="right" vertical="center" readingOrder="2"/>
      <protection locked="0"/>
    </xf>
    <xf numFmtId="1" fontId="54" fillId="2" borderId="1" xfId="2" applyNumberFormat="1" applyFont="1" applyFill="1" applyBorder="1" applyAlignment="1" applyProtection="1">
      <alignment horizontal="center" vertical="center"/>
      <protection locked="0"/>
    </xf>
    <xf numFmtId="3" fontId="27" fillId="2" borderId="2" xfId="2" applyNumberFormat="1" applyFont="1" applyFill="1" applyBorder="1" applyAlignment="1" applyProtection="1">
      <alignment horizontal="center" vertical="center" wrapText="1"/>
      <protection locked="0"/>
    </xf>
    <xf numFmtId="3" fontId="27" fillId="2" borderId="1" xfId="2" applyNumberFormat="1" applyFont="1" applyFill="1" applyBorder="1" applyAlignment="1" applyProtection="1">
      <alignment horizontal="center" vertical="center" wrapText="1"/>
      <protection locked="0"/>
    </xf>
    <xf numFmtId="3" fontId="27" fillId="2" borderId="4" xfId="2" applyNumberFormat="1" applyFont="1" applyFill="1" applyBorder="1" applyAlignment="1" applyProtection="1">
      <alignment horizontal="center" vertical="center" wrapText="1"/>
      <protection locked="0"/>
    </xf>
    <xf numFmtId="3" fontId="22" fillId="2" borderId="0" xfId="2" applyNumberFormat="1" applyFont="1" applyFill="1" applyAlignment="1" applyProtection="1">
      <alignment horizontal="center" wrapText="1"/>
      <protection locked="0"/>
    </xf>
    <xf numFmtId="3" fontId="22" fillId="2" borderId="1" xfId="2" applyNumberFormat="1" applyFont="1" applyFill="1" applyBorder="1" applyAlignment="1" applyProtection="1">
      <alignment horizontal="center" wrapText="1"/>
      <protection locked="0"/>
    </xf>
    <xf numFmtId="3" fontId="11" fillId="2" borderId="2" xfId="2" applyNumberFormat="1" applyFont="1" applyFill="1" applyBorder="1" applyAlignment="1" applyProtection="1">
      <alignment horizontal="center" vertical="center" wrapText="1"/>
      <protection locked="0"/>
    </xf>
    <xf numFmtId="3" fontId="11" fillId="2" borderId="1" xfId="2" applyNumberFormat="1" applyFont="1" applyFill="1" applyBorder="1" applyAlignment="1" applyProtection="1">
      <alignment horizontal="center" vertical="center" wrapText="1"/>
      <protection locked="0"/>
    </xf>
    <xf numFmtId="3" fontId="60" fillId="2" borderId="0" xfId="2" applyNumberFormat="1" applyFont="1" applyFill="1" applyAlignment="1" applyProtection="1">
      <alignment horizontal="right" vertical="center" wrapText="1"/>
      <protection locked="0"/>
    </xf>
    <xf numFmtId="3" fontId="11" fillId="2" borderId="0" xfId="2" applyNumberFormat="1" applyFont="1" applyFill="1" applyAlignment="1" applyProtection="1">
      <alignment horizontal="center" vertical="center" wrapText="1"/>
      <protection locked="0"/>
    </xf>
    <xf numFmtId="3" fontId="60" fillId="9" borderId="0" xfId="2" applyNumberFormat="1" applyFont="1" applyFill="1" applyAlignment="1" applyProtection="1">
      <alignment horizontal="right" vertical="center"/>
      <protection locked="0"/>
    </xf>
    <xf numFmtId="3" fontId="27" fillId="2" borderId="2" xfId="2" applyNumberFormat="1" applyFont="1" applyFill="1" applyBorder="1" applyAlignment="1" applyProtection="1">
      <alignment horizontal="center" vertical="center"/>
      <protection locked="0"/>
    </xf>
    <xf numFmtId="3" fontId="27" fillId="2" borderId="0" xfId="2" applyNumberFormat="1" applyFont="1" applyFill="1" applyAlignment="1" applyProtection="1">
      <alignment horizontal="center" vertical="center"/>
      <protection locked="0"/>
    </xf>
    <xf numFmtId="3" fontId="27" fillId="2" borderId="0" xfId="2" applyNumberFormat="1" applyFont="1" applyFill="1" applyAlignment="1" applyProtection="1">
      <alignment horizontal="center" vertical="center" wrapText="1"/>
      <protection locked="0"/>
    </xf>
    <xf numFmtId="1" fontId="21" fillId="2" borderId="4" xfId="2" applyNumberFormat="1" applyFont="1" applyFill="1" applyBorder="1" applyAlignment="1" applyProtection="1">
      <alignment horizontal="center" vertical="center"/>
      <protection locked="0"/>
    </xf>
    <xf numFmtId="3" fontId="18" fillId="2" borderId="0" xfId="2" applyNumberFormat="1" applyFont="1" applyFill="1" applyAlignment="1" applyProtection="1">
      <alignment horizontal="center" wrapText="1"/>
      <protection locked="0"/>
    </xf>
    <xf numFmtId="3" fontId="18" fillId="2" borderId="1" xfId="2" applyNumberFormat="1" applyFont="1" applyFill="1" applyBorder="1" applyAlignment="1" applyProtection="1">
      <alignment horizontal="center" wrapText="1"/>
      <protection locked="0"/>
    </xf>
    <xf numFmtId="1" fontId="18" fillId="2" borderId="2" xfId="2" applyNumberFormat="1" applyFont="1" applyFill="1" applyBorder="1" applyAlignment="1" applyProtection="1">
      <alignment horizontal="center" vertical="center"/>
      <protection locked="0"/>
    </xf>
    <xf numFmtId="1" fontId="18" fillId="2" borderId="1" xfId="2" applyNumberFormat="1" applyFont="1" applyFill="1" applyBorder="1" applyAlignment="1" applyProtection="1">
      <alignment horizontal="center" vertical="center"/>
      <protection locked="0"/>
    </xf>
    <xf numFmtId="0" fontId="21" fillId="2" borderId="1" xfId="2" applyFont="1" applyFill="1" applyBorder="1" applyAlignment="1" applyProtection="1">
      <alignment horizontal="center" vertical="center" readingOrder="2"/>
      <protection locked="0"/>
    </xf>
    <xf numFmtId="170" fontId="70" fillId="2" borderId="2" xfId="0" applyNumberFormat="1" applyFont="1" applyFill="1" applyBorder="1" applyAlignment="1">
      <alignment horizontal="center" vertical="center" readingOrder="2"/>
    </xf>
    <xf numFmtId="170" fontId="70" fillId="2" borderId="0" xfId="0" applyNumberFormat="1" applyFont="1" applyFill="1" applyAlignment="1">
      <alignment horizontal="center" vertical="center" readingOrder="2"/>
    </xf>
    <xf numFmtId="165" fontId="70" fillId="2" borderId="1" xfId="0" applyNumberFormat="1" applyFont="1" applyFill="1" applyBorder="1" applyAlignment="1">
      <alignment horizontal="center" vertical="center" readingOrder="2"/>
    </xf>
    <xf numFmtId="170" fontId="69" fillId="2" borderId="0" xfId="0" applyNumberFormat="1" applyFont="1" applyFill="1" applyAlignment="1" applyProtection="1">
      <alignment horizontal="right" vertical="center" readingOrder="2"/>
      <protection locked="0"/>
    </xf>
    <xf numFmtId="170" fontId="70" fillId="2" borderId="0" xfId="0" applyNumberFormat="1" applyFont="1" applyFill="1" applyAlignment="1" applyProtection="1">
      <alignment horizontal="center" vertical="center" readingOrder="2"/>
      <protection locked="0"/>
    </xf>
    <xf numFmtId="0" fontId="70" fillId="2" borderId="0" xfId="0" applyFont="1" applyFill="1" applyAlignment="1">
      <alignment horizontal="right" vertical="center" readingOrder="2"/>
    </xf>
    <xf numFmtId="170" fontId="65" fillId="2" borderId="0" xfId="0" applyNumberFormat="1" applyFont="1" applyFill="1" applyAlignment="1" applyProtection="1">
      <alignment horizontal="right" vertical="center" readingOrder="2"/>
      <protection locked="0"/>
    </xf>
    <xf numFmtId="3" fontId="59" fillId="2" borderId="0" xfId="2" applyNumberFormat="1" applyFont="1" applyFill="1" applyAlignment="1" applyProtection="1">
      <alignment horizontal="center" vertical="center" wrapText="1"/>
      <protection locked="0"/>
    </xf>
    <xf numFmtId="3" fontId="59" fillId="2" borderId="1" xfId="2" applyNumberFormat="1" applyFont="1" applyFill="1" applyBorder="1" applyAlignment="1" applyProtection="1">
      <alignment horizontal="center" vertical="center" wrapText="1"/>
      <protection locked="0"/>
    </xf>
    <xf numFmtId="3" fontId="25" fillId="2" borderId="0" xfId="2" applyNumberFormat="1" applyFont="1" applyFill="1" applyAlignment="1" applyProtection="1">
      <alignment horizontal="center" vertical="center" wrapText="1"/>
      <protection locked="0"/>
    </xf>
    <xf numFmtId="3" fontId="25" fillId="2" borderId="1" xfId="2" applyNumberFormat="1" applyFont="1" applyFill="1" applyBorder="1" applyAlignment="1" applyProtection="1">
      <alignment horizontal="center" vertical="center" wrapText="1"/>
      <protection locked="0"/>
    </xf>
    <xf numFmtId="1" fontId="18" fillId="2" borderId="0" xfId="2" applyNumberFormat="1" applyFont="1" applyFill="1" applyAlignment="1" applyProtection="1">
      <alignment horizontal="center" vertical="center"/>
      <protection locked="0"/>
    </xf>
    <xf numFmtId="0" fontId="65" fillId="2" borderId="0" xfId="0" applyFont="1" applyFill="1" applyAlignment="1">
      <alignment horizontal="right" vertical="top" wrapText="1" readingOrder="2"/>
    </xf>
    <xf numFmtId="2" fontId="70" fillId="2" borderId="0" xfId="2" applyNumberFormat="1" applyFont="1" applyFill="1" applyAlignment="1">
      <alignment horizontal="center" vertical="center"/>
    </xf>
    <xf numFmtId="49" fontId="70" fillId="2" borderId="0" xfId="2" applyNumberFormat="1" applyFont="1" applyFill="1" applyAlignment="1">
      <alignment horizontal="center" vertical="center"/>
    </xf>
    <xf numFmtId="3" fontId="70" fillId="2" borderId="0" xfId="2" applyNumberFormat="1" applyFont="1" applyFill="1" applyAlignment="1">
      <alignment horizontal="center" vertical="center"/>
    </xf>
    <xf numFmtId="170" fontId="70" fillId="2" borderId="0" xfId="0" applyNumberFormat="1" applyFont="1" applyFill="1" applyAlignment="1" applyProtection="1">
      <alignment horizontal="right" vertical="center" readingOrder="2"/>
      <protection locked="0"/>
    </xf>
    <xf numFmtId="0" fontId="38" fillId="2" borderId="1" xfId="2" applyFont="1" applyFill="1" applyBorder="1" applyAlignment="1" applyProtection="1">
      <alignment horizontal="center" vertical="center" readingOrder="2"/>
      <protection locked="0"/>
    </xf>
    <xf numFmtId="176" fontId="38" fillId="2" borderId="1" xfId="0" applyNumberFormat="1" applyFont="1" applyFill="1" applyBorder="1" applyAlignment="1">
      <alignment horizontal="center" vertical="center" wrapText="1" readingOrder="2"/>
    </xf>
    <xf numFmtId="170" fontId="69" fillId="2" borderId="0" xfId="0" applyNumberFormat="1" applyFont="1" applyFill="1" applyAlignment="1" applyProtection="1">
      <alignment horizontal="right" vertical="top" wrapText="1" readingOrder="2"/>
      <protection locked="0"/>
    </xf>
    <xf numFmtId="0" fontId="70" fillId="2" borderId="1" xfId="0" applyFont="1" applyFill="1" applyBorder="1" applyAlignment="1">
      <alignment horizontal="center" vertical="center" wrapText="1" readingOrder="2"/>
    </xf>
    <xf numFmtId="3" fontId="45" fillId="2" borderId="0" xfId="2" applyNumberFormat="1" applyFont="1" applyFill="1" applyAlignment="1" applyProtection="1">
      <alignment vertical="center"/>
      <protection locked="0"/>
    </xf>
    <xf numFmtId="0" fontId="45" fillId="2" borderId="1" xfId="0" applyFont="1" applyFill="1" applyBorder="1" applyAlignment="1" applyProtection="1">
      <alignment horizontal="center" vertical="center"/>
      <protection locked="0"/>
    </xf>
    <xf numFmtId="170" fontId="45" fillId="2" borderId="0" xfId="0" applyNumberFormat="1" applyFont="1" applyFill="1" applyAlignment="1">
      <alignment horizontal="center" vertical="center" wrapText="1" readingOrder="2"/>
    </xf>
    <xf numFmtId="170" fontId="45" fillId="2" borderId="1" xfId="0" applyNumberFormat="1" applyFont="1" applyFill="1" applyBorder="1" applyAlignment="1">
      <alignment horizontal="center" vertical="center" wrapText="1" readingOrder="2"/>
    </xf>
    <xf numFmtId="170" fontId="28" fillId="2" borderId="0" xfId="0" applyNumberFormat="1" applyFont="1" applyFill="1" applyAlignment="1">
      <alignment horizontal="center" vertical="center" wrapText="1"/>
    </xf>
    <xf numFmtId="170" fontId="28" fillId="2" borderId="1" xfId="0" applyNumberFormat="1" applyFont="1" applyFill="1" applyBorder="1" applyAlignment="1">
      <alignment horizontal="center" vertical="center" wrapText="1"/>
    </xf>
    <xf numFmtId="170" fontId="45" fillId="2" borderId="0" xfId="0" applyNumberFormat="1" applyFont="1" applyFill="1" applyAlignment="1">
      <alignment horizontal="center" vertical="center" wrapText="1"/>
    </xf>
    <xf numFmtId="170" fontId="45" fillId="2" borderId="1" xfId="0" applyNumberFormat="1" applyFont="1" applyFill="1" applyBorder="1" applyAlignment="1">
      <alignment horizontal="center" vertical="center" wrapText="1"/>
    </xf>
    <xf numFmtId="170" fontId="27" fillId="2" borderId="0" xfId="0" applyNumberFormat="1" applyFont="1" applyFill="1" applyAlignment="1">
      <alignment horizontal="center" vertical="center"/>
    </xf>
    <xf numFmtId="170" fontId="27" fillId="2" borderId="1" xfId="0" applyNumberFormat="1" applyFont="1" applyFill="1" applyBorder="1" applyAlignment="1">
      <alignment horizontal="center" vertical="center"/>
    </xf>
    <xf numFmtId="2" fontId="45" fillId="2" borderId="2" xfId="2" applyNumberFormat="1" applyFont="1" applyFill="1" applyBorder="1" applyAlignment="1" applyProtection="1">
      <alignment horizontal="center" vertical="center"/>
      <protection locked="0"/>
    </xf>
    <xf numFmtId="2" fontId="45" fillId="2" borderId="1" xfId="2" applyNumberFormat="1" applyFont="1" applyFill="1" applyBorder="1" applyAlignment="1" applyProtection="1">
      <alignment horizontal="center" vertical="center"/>
      <protection locked="0"/>
    </xf>
    <xf numFmtId="170" fontId="45" fillId="2" borderId="2" xfId="0" applyNumberFormat="1" applyFont="1" applyFill="1" applyBorder="1" applyAlignment="1">
      <alignment horizontal="center" vertical="center" wrapText="1"/>
    </xf>
    <xf numFmtId="0" fontId="60" fillId="2" borderId="0" xfId="2" applyFont="1" applyFill="1" applyAlignment="1" applyProtection="1">
      <alignment horizontal="center" vertical="center" wrapText="1" readingOrder="2"/>
      <protection locked="0"/>
    </xf>
    <xf numFmtId="3" fontId="60" fillId="2" borderId="0" xfId="2" applyNumberFormat="1" applyFont="1" applyFill="1" applyAlignment="1" applyProtection="1">
      <alignment horizontal="center" vertical="center"/>
      <protection locked="0"/>
    </xf>
    <xf numFmtId="170" fontId="60" fillId="2" borderId="0" xfId="0" applyNumberFormat="1" applyFont="1" applyFill="1" applyAlignment="1">
      <alignment horizontal="right" vertical="center" wrapText="1"/>
    </xf>
    <xf numFmtId="170" fontId="76" fillId="2" borderId="0" xfId="0" applyNumberFormat="1" applyFont="1" applyFill="1" applyAlignment="1">
      <alignment horizontal="right" vertical="center" wrapText="1"/>
    </xf>
    <xf numFmtId="0" fontId="52" fillId="2" borderId="0" xfId="2" applyFont="1" applyFill="1" applyAlignment="1">
      <alignment horizontal="center" vertical="center"/>
    </xf>
    <xf numFmtId="2" fontId="28" fillId="2" borderId="0" xfId="2" applyNumberFormat="1" applyFont="1" applyFill="1" applyAlignment="1">
      <alignment horizontal="center" vertical="center"/>
    </xf>
    <xf numFmtId="49" fontId="28" fillId="2" borderId="0" xfId="2" applyNumberFormat="1" applyFont="1" applyFill="1" applyAlignment="1">
      <alignment horizontal="center" vertical="center"/>
    </xf>
    <xf numFmtId="0" fontId="28" fillId="2" borderId="0" xfId="2" applyFont="1" applyFill="1" applyAlignment="1">
      <alignment horizontal="center" vertical="center"/>
    </xf>
    <xf numFmtId="3" fontId="28" fillId="2" borderId="0" xfId="2" applyNumberFormat="1" applyFont="1" applyFill="1" applyAlignment="1">
      <alignment horizontal="center" vertical="center"/>
    </xf>
    <xf numFmtId="0" fontId="28" fillId="2" borderId="0" xfId="2" applyFont="1" applyFill="1" applyAlignment="1" applyProtection="1">
      <alignment horizontal="right" vertical="center" readingOrder="2"/>
      <protection locked="0"/>
    </xf>
    <xf numFmtId="3" fontId="28" fillId="2" borderId="1" xfId="2" applyNumberFormat="1" applyFont="1" applyFill="1" applyBorder="1" applyAlignment="1" applyProtection="1">
      <alignment horizontal="center" vertical="center"/>
      <protection locked="0"/>
    </xf>
    <xf numFmtId="3" fontId="73" fillId="2" borderId="0" xfId="2" applyNumberFormat="1" applyFont="1" applyFill="1" applyAlignment="1" applyProtection="1">
      <alignment vertical="center"/>
      <protection locked="0"/>
    </xf>
    <xf numFmtId="3" fontId="28" fillId="2" borderId="0" xfId="2" applyNumberFormat="1" applyFont="1" applyFill="1" applyAlignment="1" applyProtection="1">
      <alignment horizontal="right" vertical="center"/>
      <protection locked="0"/>
    </xf>
    <xf numFmtId="3" fontId="73" fillId="2" borderId="0" xfId="2" applyNumberFormat="1" applyFont="1" applyFill="1" applyAlignment="1" applyProtection="1">
      <alignment horizontal="right" vertical="center"/>
      <protection locked="0"/>
    </xf>
    <xf numFmtId="2" fontId="27" fillId="2" borderId="0" xfId="2" applyNumberFormat="1" applyFont="1" applyFill="1" applyAlignment="1" applyProtection="1">
      <alignment horizontal="center" vertical="center"/>
      <protection locked="0"/>
    </xf>
    <xf numFmtId="49" fontId="27" fillId="2" borderId="0" xfId="2" applyNumberFormat="1" applyFont="1" applyFill="1" applyAlignment="1" applyProtection="1">
      <alignment horizontal="center" vertical="center"/>
      <protection locked="0"/>
    </xf>
    <xf numFmtId="0" fontId="27" fillId="2" borderId="0" xfId="2" applyFont="1" applyFill="1" applyAlignment="1" applyProtection="1">
      <alignment horizontal="center" vertical="center"/>
      <protection locked="0"/>
    </xf>
    <xf numFmtId="0" fontId="60" fillId="2" borderId="0" xfId="2" applyFont="1" applyFill="1" applyAlignment="1">
      <alignment horizontal="right" vertical="center" readingOrder="2"/>
    </xf>
    <xf numFmtId="0" fontId="27" fillId="2" borderId="0" xfId="2" applyFont="1" applyFill="1" applyAlignment="1" applyProtection="1">
      <alignment horizontal="right" vertical="center" readingOrder="2"/>
      <protection locked="0"/>
    </xf>
    <xf numFmtId="0" fontId="19" fillId="2" borderId="0" xfId="2" applyFont="1" applyFill="1" applyAlignment="1" applyProtection="1">
      <alignment horizontal="center" vertical="center" readingOrder="2"/>
      <protection locked="0"/>
    </xf>
    <xf numFmtId="170" fontId="111" fillId="2" borderId="0" xfId="3" applyNumberFormat="1" applyFont="1" applyFill="1" applyAlignment="1" applyProtection="1">
      <alignment horizontal="right" vertical="center" wrapText="1" readingOrder="2"/>
      <protection locked="0"/>
    </xf>
    <xf numFmtId="165" fontId="60" fillId="2" borderId="0" xfId="0" applyNumberFormat="1" applyFont="1" applyFill="1" applyAlignment="1">
      <alignment horizontal="right" vertical="center" wrapText="1" readingOrder="2"/>
    </xf>
    <xf numFmtId="0" fontId="28" fillId="2" borderId="0" xfId="0" applyFont="1" applyFill="1" applyAlignment="1" applyProtection="1">
      <alignment horizontal="center" vertical="center" readingOrder="2"/>
      <protection locked="0"/>
    </xf>
    <xf numFmtId="0" fontId="22" fillId="2" borderId="1" xfId="0" applyFont="1" applyFill="1" applyBorder="1" applyAlignment="1" applyProtection="1">
      <alignment horizontal="right" vertical="center" readingOrder="2"/>
      <protection locked="0"/>
    </xf>
    <xf numFmtId="49" fontId="52" fillId="2" borderId="0" xfId="0" applyNumberFormat="1" applyFont="1" applyFill="1" applyAlignment="1">
      <alignment horizontal="right" vertical="top" wrapText="1" readingOrder="2"/>
    </xf>
    <xf numFmtId="0" fontId="11" fillId="2" borderId="0" xfId="0" applyFont="1" applyFill="1" applyAlignment="1" applyProtection="1">
      <alignment horizontal="right" vertical="top" wrapText="1" readingOrder="2"/>
      <protection locked="0"/>
    </xf>
    <xf numFmtId="0" fontId="52" fillId="2" borderId="0" xfId="0" applyFont="1" applyFill="1" applyAlignment="1">
      <alignment horizontal="right" vertical="center" readingOrder="2"/>
    </xf>
    <xf numFmtId="0" fontId="21" fillId="2" borderId="0" xfId="0" applyFont="1" applyFill="1" applyAlignment="1">
      <alignment horizontal="center" vertical="center" readingOrder="2"/>
    </xf>
    <xf numFmtId="49" fontId="21" fillId="2" borderId="0" xfId="2" applyNumberFormat="1" applyFont="1" applyFill="1" applyAlignment="1" applyProtection="1">
      <alignment horizontal="center" vertical="center"/>
      <protection locked="0"/>
    </xf>
    <xf numFmtId="165" fontId="21" fillId="2" borderId="0" xfId="0" applyNumberFormat="1" applyFont="1" applyFill="1" applyAlignment="1">
      <alignment horizontal="center" vertical="center" readingOrder="2"/>
    </xf>
    <xf numFmtId="165" fontId="27" fillId="2" borderId="0" xfId="0" applyNumberFormat="1" applyFont="1" applyFill="1" applyAlignment="1">
      <alignment horizontal="right" vertical="center" readingOrder="2"/>
    </xf>
    <xf numFmtId="169" fontId="11" fillId="2" borderId="0" xfId="0" applyNumberFormat="1" applyFont="1" applyFill="1" applyAlignment="1">
      <alignment horizontal="center" vertical="center" wrapText="1" readingOrder="2"/>
    </xf>
    <xf numFmtId="169" fontId="11" fillId="2" borderId="1" xfId="0" applyNumberFormat="1" applyFont="1" applyFill="1" applyBorder="1" applyAlignment="1">
      <alignment horizontal="center" vertical="center" wrapText="1" readingOrder="2"/>
    </xf>
    <xf numFmtId="169" fontId="52" fillId="2" borderId="0" xfId="0" applyNumberFormat="1" applyFont="1" applyFill="1" applyAlignment="1">
      <alignment horizontal="center" vertical="center" readingOrder="2"/>
    </xf>
    <xf numFmtId="0" fontId="19" fillId="2" borderId="2" xfId="0" applyFont="1" applyFill="1" applyBorder="1" applyAlignment="1">
      <alignment horizontal="right" vertical="center" readingOrder="2"/>
    </xf>
    <xf numFmtId="49" fontId="20" fillId="2" borderId="0" xfId="0" applyNumberFormat="1" applyFont="1" applyFill="1" applyAlignment="1">
      <alignment horizontal="center" vertical="center" readingOrder="2"/>
    </xf>
    <xf numFmtId="165" fontId="52" fillId="2" borderId="0" xfId="0" applyNumberFormat="1" applyFont="1" applyFill="1" applyAlignment="1">
      <alignment horizontal="right" vertical="center" readingOrder="2"/>
    </xf>
    <xf numFmtId="165" fontId="28" fillId="2" borderId="0" xfId="0" applyNumberFormat="1" applyFont="1" applyFill="1" applyAlignment="1">
      <alignment horizontal="right" vertical="center" readingOrder="2"/>
    </xf>
    <xf numFmtId="0" fontId="65" fillId="2" borderId="0" xfId="0" applyFont="1" applyFill="1" applyAlignment="1">
      <alignment horizontal="right" vertical="center" readingOrder="2"/>
    </xf>
    <xf numFmtId="0" fontId="28" fillId="2" borderId="0" xfId="0" applyFont="1" applyFill="1" applyAlignment="1">
      <alignment horizontal="center" vertical="center" readingOrder="2"/>
    </xf>
    <xf numFmtId="49" fontId="28" fillId="2" borderId="0" xfId="2" applyNumberFormat="1" applyFont="1" applyFill="1" applyAlignment="1" applyProtection="1">
      <alignment horizontal="center" vertical="center"/>
      <protection locked="0"/>
    </xf>
    <xf numFmtId="49" fontId="50" fillId="2" borderId="1" xfId="2" applyNumberFormat="1" applyFont="1" applyFill="1" applyBorder="1" applyAlignment="1">
      <alignment horizontal="center" vertical="center" readingOrder="2"/>
    </xf>
    <xf numFmtId="173" fontId="54" fillId="2" borderId="3" xfId="2" applyNumberFormat="1" applyFont="1" applyFill="1" applyBorder="1" applyAlignment="1">
      <alignment horizontal="center" vertical="center"/>
    </xf>
    <xf numFmtId="170" fontId="53" fillId="2" borderId="0" xfId="2" applyNumberFormat="1" applyFont="1" applyFill="1" applyAlignment="1" applyProtection="1">
      <alignment horizontal="center" vertical="center" wrapText="1" readingOrder="2"/>
      <protection locked="0"/>
    </xf>
    <xf numFmtId="170" fontId="27" fillId="2" borderId="0" xfId="2" applyNumberFormat="1" applyFont="1" applyFill="1" applyAlignment="1" applyProtection="1">
      <alignment horizontal="right" vertical="center" wrapText="1" readingOrder="2"/>
      <protection locked="0"/>
    </xf>
    <xf numFmtId="170" fontId="27" fillId="2" borderId="1" xfId="2" applyNumberFormat="1" applyFont="1" applyFill="1" applyBorder="1" applyAlignment="1">
      <alignment horizontal="center" vertical="center"/>
    </xf>
    <xf numFmtId="165" fontId="28" fillId="2" borderId="0" xfId="0" applyNumberFormat="1" applyFont="1" applyFill="1" applyAlignment="1">
      <alignment horizontal="center" vertical="center" readingOrder="2"/>
    </xf>
    <xf numFmtId="170" fontId="38" fillId="2" borderId="0" xfId="2" applyNumberFormat="1" applyFont="1" applyFill="1" applyAlignment="1" applyProtection="1">
      <alignment horizontal="right" vertical="top" wrapText="1" readingOrder="2"/>
      <protection locked="0"/>
    </xf>
    <xf numFmtId="0" fontId="65" fillId="2" borderId="0" xfId="0" applyFont="1" applyFill="1" applyAlignment="1" applyProtection="1">
      <alignment horizontal="right" vertical="center"/>
      <protection locked="0"/>
    </xf>
    <xf numFmtId="3" fontId="69" fillId="2" borderId="0" xfId="0" applyNumberFormat="1" applyFont="1" applyFill="1" applyAlignment="1">
      <alignment horizontal="right" vertical="center"/>
    </xf>
    <xf numFmtId="3" fontId="65" fillId="2" borderId="0" xfId="0" applyNumberFormat="1" applyFont="1" applyFill="1" applyAlignment="1">
      <alignment horizontal="right" vertical="center"/>
    </xf>
    <xf numFmtId="0" fontId="70" fillId="2" borderId="0" xfId="0" applyFont="1" applyFill="1" applyAlignment="1" applyProtection="1">
      <alignment horizontal="right" vertical="center" wrapText="1" readingOrder="2"/>
      <protection locked="0"/>
    </xf>
    <xf numFmtId="0" fontId="70" fillId="2" borderId="1" xfId="0" applyFont="1" applyFill="1" applyBorder="1" applyAlignment="1" applyProtection="1">
      <alignment horizontal="center" vertical="center" wrapText="1" readingOrder="2"/>
      <protection locked="0"/>
    </xf>
    <xf numFmtId="0" fontId="65" fillId="2" borderId="0" xfId="0" applyFont="1" applyFill="1" applyAlignment="1" applyProtection="1">
      <alignment horizontal="right" vertical="center" wrapText="1" readingOrder="2"/>
      <protection locked="0"/>
    </xf>
    <xf numFmtId="0" fontId="70" fillId="2" borderId="0" xfId="0" applyFont="1" applyFill="1" applyAlignment="1" applyProtection="1">
      <alignment horizontal="center" vertical="center" wrapText="1" readingOrder="2"/>
      <protection locked="0"/>
    </xf>
    <xf numFmtId="49" fontId="65" fillId="2" borderId="0" xfId="0" applyNumberFormat="1" applyFont="1" applyFill="1" applyAlignment="1">
      <alignment horizontal="center" vertical="center" readingOrder="2"/>
    </xf>
    <xf numFmtId="49" fontId="38" fillId="2" borderId="0" xfId="0" applyNumberFormat="1" applyFont="1" applyFill="1" applyAlignment="1">
      <alignment horizontal="right" vertical="top" wrapText="1" readingOrder="2"/>
    </xf>
    <xf numFmtId="0" fontId="70" fillId="2" borderId="0" xfId="0" applyFont="1" applyFill="1" applyAlignment="1">
      <alignment horizontal="center" vertical="center" readingOrder="2"/>
    </xf>
    <xf numFmtId="169" fontId="70" fillId="2" borderId="0" xfId="0" applyNumberFormat="1" applyFont="1" applyFill="1" applyAlignment="1">
      <alignment horizontal="center" vertical="center" readingOrder="2"/>
    </xf>
    <xf numFmtId="0" fontId="38" fillId="2" borderId="0" xfId="0" applyFont="1" applyFill="1" applyAlignment="1" applyProtection="1">
      <alignment horizontal="center" vertical="center" wrapText="1"/>
      <protection locked="0"/>
    </xf>
    <xf numFmtId="0" fontId="38" fillId="2" borderId="1" xfId="0" applyFont="1" applyFill="1" applyBorder="1" applyAlignment="1" applyProtection="1">
      <alignment horizontal="center" vertical="center" wrapText="1"/>
      <protection locked="0"/>
    </xf>
    <xf numFmtId="0" fontId="38" fillId="2" borderId="0" xfId="0" applyFont="1" applyFill="1" applyAlignment="1" applyProtection="1">
      <alignment horizontal="center" vertical="center" wrapText="1" readingOrder="2"/>
      <protection locked="0"/>
    </xf>
    <xf numFmtId="0" fontId="70" fillId="2" borderId="0" xfId="0" applyFont="1" applyFill="1" applyAlignment="1" applyProtection="1">
      <alignment horizontal="right" vertical="center" readingOrder="2"/>
      <protection locked="0"/>
    </xf>
    <xf numFmtId="0" fontId="38" fillId="2" borderId="1" xfId="0" applyFont="1" applyFill="1" applyBorder="1" applyAlignment="1" applyProtection="1">
      <alignment horizontal="center" vertical="center" readingOrder="2"/>
      <protection locked="0"/>
    </xf>
    <xf numFmtId="0" fontId="27" fillId="2" borderId="0" xfId="0" applyFont="1" applyFill="1" applyAlignment="1">
      <alignment horizontal="right" vertical="center" readingOrder="2"/>
    </xf>
    <xf numFmtId="165" fontId="21" fillId="2" borderId="0" xfId="0" applyNumberFormat="1" applyFont="1" applyFill="1" applyAlignment="1">
      <alignment horizontal="right" vertical="center" readingOrder="2"/>
    </xf>
    <xf numFmtId="170" fontId="34" fillId="2" borderId="0" xfId="2" applyNumberFormat="1" applyFont="1" applyFill="1" applyAlignment="1">
      <alignment horizontal="center" vertical="center"/>
    </xf>
    <xf numFmtId="49" fontId="34" fillId="2" borderId="1" xfId="2" applyNumberFormat="1" applyFont="1" applyFill="1" applyBorder="1" applyAlignment="1">
      <alignment horizontal="center" vertical="center" readingOrder="1"/>
    </xf>
    <xf numFmtId="170" fontId="34" fillId="2" borderId="1" xfId="2" applyNumberFormat="1" applyFont="1" applyFill="1" applyBorder="1" applyAlignment="1">
      <alignment horizontal="center" vertical="center"/>
    </xf>
    <xf numFmtId="0" fontId="34" fillId="2" borderId="1" xfId="2" applyFont="1" applyFill="1" applyBorder="1" applyAlignment="1">
      <alignment horizontal="center" vertical="center" readingOrder="1"/>
    </xf>
    <xf numFmtId="1" fontId="23" fillId="2" borderId="2" xfId="2" applyNumberFormat="1" applyFont="1" applyFill="1" applyBorder="1" applyAlignment="1">
      <alignment horizontal="center" vertical="center" wrapText="1" readingOrder="2"/>
    </xf>
    <xf numFmtId="1" fontId="23" fillId="2" borderId="1" xfId="2" applyNumberFormat="1" applyFont="1" applyFill="1" applyBorder="1" applyAlignment="1">
      <alignment horizontal="center" vertical="center" wrapText="1" readingOrder="2"/>
    </xf>
    <xf numFmtId="0" fontId="10" fillId="2" borderId="0" xfId="2" applyFont="1" applyFill="1" applyAlignment="1">
      <alignment horizontal="center" vertical="center" readingOrder="2"/>
    </xf>
    <xf numFmtId="0" fontId="10" fillId="2" borderId="1" xfId="2" applyFont="1" applyFill="1" applyBorder="1" applyAlignment="1">
      <alignment horizontal="center" vertical="center" readingOrder="2"/>
    </xf>
    <xf numFmtId="1" fontId="23" fillId="2" borderId="0" xfId="2" applyNumberFormat="1" applyFont="1" applyFill="1" applyAlignment="1">
      <alignment horizontal="center" vertical="center" wrapText="1" readingOrder="2"/>
    </xf>
    <xf numFmtId="0" fontId="38" fillId="2" borderId="0" xfId="2" applyFont="1" applyFill="1" applyAlignment="1" applyProtection="1">
      <alignment horizontal="right" vertical="center" readingOrder="2"/>
      <protection locked="0"/>
    </xf>
    <xf numFmtId="0" fontId="24" fillId="2" borderId="1" xfId="2" applyFont="1" applyFill="1" applyBorder="1" applyAlignment="1" applyProtection="1">
      <alignment horizontal="center" vertical="center" readingOrder="2"/>
      <protection locked="0"/>
    </xf>
    <xf numFmtId="49" fontId="65" fillId="2" borderId="0" xfId="2" applyNumberFormat="1" applyFont="1" applyFill="1" applyAlignment="1">
      <alignment horizontal="right" vertical="center" wrapText="1"/>
    </xf>
    <xf numFmtId="2" fontId="10" fillId="2" borderId="0" xfId="2" applyNumberFormat="1" applyFont="1" applyFill="1" applyAlignment="1" applyProtection="1">
      <alignment horizontal="center" vertical="center"/>
      <protection locked="0"/>
    </xf>
    <xf numFmtId="0" fontId="29" fillId="2" borderId="0" xfId="2" applyFont="1" applyFill="1" applyAlignment="1" applyProtection="1">
      <alignment horizontal="center" vertical="center" readingOrder="2"/>
      <protection locked="0"/>
    </xf>
    <xf numFmtId="49" fontId="37" fillId="10" borderId="0" xfId="2" applyNumberFormat="1" applyFont="1" applyFill="1" applyAlignment="1">
      <alignment horizontal="right" vertical="top" wrapText="1"/>
    </xf>
    <xf numFmtId="49" fontId="37" fillId="2" borderId="0" xfId="2" applyNumberFormat="1" applyFont="1" applyFill="1" applyAlignment="1">
      <alignment horizontal="right" vertical="top" wrapText="1"/>
    </xf>
    <xf numFmtId="0" fontId="23" fillId="2" borderId="4" xfId="2" applyFont="1" applyFill="1" applyBorder="1" applyAlignment="1" applyProtection="1">
      <alignment horizontal="center" vertical="center" readingOrder="2"/>
      <protection locked="0"/>
    </xf>
    <xf numFmtId="0" fontId="12" fillId="2" borderId="0" xfId="2" applyFont="1" applyFill="1" applyAlignment="1" applyProtection="1">
      <alignment horizontal="center" vertical="center"/>
      <protection locked="0"/>
    </xf>
    <xf numFmtId="49" fontId="10" fillId="2" borderId="0" xfId="2" applyNumberFormat="1" applyFont="1" applyFill="1" applyAlignment="1">
      <alignment horizontal="right" vertical="center" wrapText="1"/>
    </xf>
    <xf numFmtId="0" fontId="10" fillId="2" borderId="0" xfId="2" applyFont="1" applyFill="1" applyAlignment="1" applyProtection="1">
      <alignment horizontal="center" vertical="center"/>
      <protection locked="0"/>
    </xf>
    <xf numFmtId="0" fontId="10" fillId="2" borderId="1" xfId="2" applyFont="1" applyFill="1" applyBorder="1" applyAlignment="1" applyProtection="1">
      <alignment horizontal="center" vertical="center"/>
      <protection locked="0"/>
    </xf>
    <xf numFmtId="3" fontId="34" fillId="2" borderId="0" xfId="2" applyNumberFormat="1" applyFont="1" applyFill="1" applyAlignment="1" applyProtection="1">
      <alignment horizontal="right" vertical="center" readingOrder="2"/>
      <protection locked="0"/>
    </xf>
    <xf numFmtId="3" fontId="34" fillId="2" borderId="0" xfId="2" applyNumberFormat="1" applyFont="1" applyFill="1" applyAlignment="1" applyProtection="1">
      <alignment horizontal="center" vertical="center" readingOrder="2"/>
      <protection locked="0"/>
    </xf>
    <xf numFmtId="0" fontId="37" fillId="2" borderId="0" xfId="2" applyFont="1" applyFill="1" applyAlignment="1" applyProtection="1">
      <alignment horizontal="right" vertical="center"/>
      <protection locked="0"/>
    </xf>
    <xf numFmtId="0" fontId="34" fillId="2" borderId="0" xfId="2" applyFont="1" applyFill="1" applyAlignment="1" applyProtection="1">
      <alignment horizontal="center" vertical="center" readingOrder="2"/>
      <protection locked="0"/>
    </xf>
    <xf numFmtId="49" fontId="34" fillId="2" borderId="0" xfId="2" applyNumberFormat="1" applyFont="1" applyFill="1" applyAlignment="1" applyProtection="1">
      <alignment horizontal="center" vertical="center" readingOrder="2"/>
      <protection locked="0"/>
    </xf>
    <xf numFmtId="0" fontId="34" fillId="2" borderId="1" xfId="2" applyFont="1" applyFill="1" applyBorder="1" applyAlignment="1" applyProtection="1">
      <alignment horizontal="center" vertical="center" readingOrder="2"/>
      <protection locked="0"/>
    </xf>
    <xf numFmtId="2" fontId="34" fillId="2" borderId="0" xfId="2" applyNumberFormat="1" applyFont="1" applyFill="1" applyAlignment="1" applyProtection="1">
      <alignment horizontal="right" vertical="center"/>
      <protection locked="0"/>
    </xf>
    <xf numFmtId="173" fontId="37" fillId="2" borderId="0" xfId="2" applyNumberFormat="1" applyFont="1" applyFill="1" applyAlignment="1" applyProtection="1">
      <alignment horizontal="center" vertical="center"/>
      <protection locked="0"/>
    </xf>
    <xf numFmtId="2" fontId="34" fillId="2" borderId="0" xfId="2" applyNumberFormat="1" applyFont="1" applyFill="1" applyAlignment="1" applyProtection="1">
      <alignment horizontal="center" vertical="center"/>
      <protection locked="0"/>
    </xf>
    <xf numFmtId="3" fontId="34" fillId="2" borderId="0" xfId="2" applyNumberFormat="1" applyFont="1" applyFill="1" applyAlignment="1" applyProtection="1">
      <alignment horizontal="center" vertical="center"/>
      <protection locked="0"/>
    </xf>
    <xf numFmtId="173" fontId="38" fillId="2" borderId="3" xfId="2" applyNumberFormat="1" applyFont="1" applyFill="1" applyBorder="1" applyAlignment="1">
      <alignment horizontal="center" vertical="center"/>
    </xf>
    <xf numFmtId="49" fontId="34" fillId="2" borderId="1" xfId="2" applyNumberFormat="1" applyFont="1" applyFill="1" applyBorder="1" applyAlignment="1">
      <alignment horizontal="center" vertical="center"/>
    </xf>
    <xf numFmtId="173" fontId="10" fillId="2" borderId="4" xfId="2" applyNumberFormat="1" applyFont="1" applyFill="1" applyBorder="1" applyAlignment="1">
      <alignment horizontal="center" vertical="center"/>
    </xf>
    <xf numFmtId="3" fontId="29" fillId="2" borderId="0" xfId="2" applyNumberFormat="1" applyFont="1" applyFill="1" applyAlignment="1" applyProtection="1">
      <alignment horizontal="center" vertical="center" readingOrder="2"/>
      <protection locked="0"/>
    </xf>
    <xf numFmtId="1" fontId="34" fillId="2" borderId="1" xfId="2" applyNumberFormat="1" applyFont="1" applyFill="1" applyBorder="1" applyAlignment="1" applyProtection="1">
      <alignment horizontal="center" vertical="center" readingOrder="2"/>
      <protection locked="0"/>
    </xf>
    <xf numFmtId="2" fontId="34" fillId="0" borderId="0" xfId="2" applyNumberFormat="1" applyFont="1" applyAlignment="1" applyProtection="1">
      <alignment horizontal="center" vertical="center"/>
      <protection locked="0"/>
    </xf>
    <xf numFmtId="3" fontId="65" fillId="0" borderId="0" xfId="2" applyNumberFormat="1" applyFont="1" applyAlignment="1" applyProtection="1">
      <alignment horizontal="right" vertical="center" readingOrder="2"/>
      <protection locked="0"/>
    </xf>
    <xf numFmtId="3" fontId="34" fillId="0" borderId="0" xfId="2" applyNumberFormat="1" applyFont="1" applyAlignment="1" applyProtection="1">
      <alignment horizontal="right" vertical="center" readingOrder="2"/>
      <protection locked="0"/>
    </xf>
    <xf numFmtId="173" fontId="37" fillId="0" borderId="0" xfId="2" applyNumberFormat="1" applyFont="1" applyAlignment="1" applyProtection="1">
      <alignment horizontal="center" vertical="center"/>
      <protection locked="0"/>
    </xf>
    <xf numFmtId="173" fontId="37" fillId="0" borderId="2" xfId="2" applyNumberFormat="1" applyFont="1" applyBorder="1" applyAlignment="1" applyProtection="1">
      <alignment horizontal="center" vertical="center"/>
      <protection locked="0"/>
    </xf>
    <xf numFmtId="173" fontId="38" fillId="0" borderId="3" xfId="2" applyNumberFormat="1" applyFont="1" applyBorder="1" applyAlignment="1">
      <alignment horizontal="center" vertical="center"/>
    </xf>
    <xf numFmtId="173" fontId="37" fillId="0" borderId="1" xfId="2" applyNumberFormat="1" applyFont="1" applyBorder="1" applyAlignment="1" applyProtection="1">
      <alignment horizontal="center" vertical="center"/>
      <protection locked="0"/>
    </xf>
    <xf numFmtId="0" fontId="34" fillId="0" borderId="1" xfId="2" applyFont="1" applyBorder="1" applyAlignment="1" applyProtection="1">
      <alignment horizontal="center" vertical="center" readingOrder="2"/>
      <protection locked="0"/>
    </xf>
    <xf numFmtId="49" fontId="34" fillId="0" borderId="0" xfId="0" applyNumberFormat="1" applyFont="1" applyAlignment="1" applyProtection="1">
      <alignment horizontal="right" vertical="center" readingOrder="2"/>
      <protection locked="0"/>
    </xf>
    <xf numFmtId="49" fontId="34" fillId="0" borderId="1" xfId="2" applyNumberFormat="1" applyFont="1" applyBorder="1" applyAlignment="1">
      <alignment horizontal="center" vertical="center"/>
    </xf>
    <xf numFmtId="49" fontId="34" fillId="0" borderId="1" xfId="2" applyNumberFormat="1" applyFont="1" applyBorder="1" applyAlignment="1">
      <alignment horizontal="center" vertical="center" readingOrder="1"/>
    </xf>
    <xf numFmtId="0" fontId="34" fillId="0" borderId="1" xfId="0" applyFont="1" applyBorder="1" applyAlignment="1" applyProtection="1">
      <alignment horizontal="center" vertical="center" readingOrder="2"/>
      <protection locked="0"/>
    </xf>
    <xf numFmtId="49" fontId="34" fillId="0" borderId="0" xfId="0" applyNumberFormat="1" applyFont="1" applyAlignment="1" applyProtection="1">
      <alignment horizontal="center" vertical="center" readingOrder="2"/>
      <protection locked="0"/>
    </xf>
    <xf numFmtId="173" fontId="65" fillId="0" borderId="0" xfId="0" applyNumberFormat="1" applyFont="1" applyAlignment="1" applyProtection="1">
      <alignment horizontal="center" vertical="center" readingOrder="1"/>
      <protection locked="0"/>
    </xf>
    <xf numFmtId="173" fontId="65" fillId="0" borderId="0" xfId="0" applyNumberFormat="1" applyFont="1" applyAlignment="1">
      <alignment horizontal="center" vertical="center" readingOrder="2"/>
    </xf>
    <xf numFmtId="173" fontId="37" fillId="0" borderId="0" xfId="0" applyNumberFormat="1" applyFont="1" applyAlignment="1">
      <alignment horizontal="center" vertical="center" readingOrder="2"/>
    </xf>
    <xf numFmtId="0" fontId="34" fillId="2" borderId="1" xfId="0" applyFont="1" applyFill="1" applyBorder="1" applyAlignment="1">
      <alignment horizontal="center" vertical="center" readingOrder="2"/>
    </xf>
    <xf numFmtId="0" fontId="34" fillId="0" borderId="1" xfId="0" applyFont="1" applyBorder="1" applyAlignment="1" applyProtection="1">
      <alignment horizontal="center" vertical="center" wrapText="1" readingOrder="2"/>
      <protection locked="0"/>
    </xf>
    <xf numFmtId="0" fontId="34" fillId="0" borderId="0" xfId="0" applyFont="1" applyAlignment="1">
      <alignment horizontal="right" vertical="center" readingOrder="2"/>
    </xf>
    <xf numFmtId="173" fontId="34" fillId="0" borderId="3" xfId="0" applyNumberFormat="1" applyFont="1" applyBorder="1" applyAlignment="1" applyProtection="1">
      <alignment horizontal="center" vertical="center" readingOrder="2"/>
      <protection locked="0"/>
    </xf>
    <xf numFmtId="0" fontId="69" fillId="0" borderId="0" xfId="0" applyFont="1" applyAlignment="1">
      <alignment horizontal="right" vertical="center" wrapText="1" readingOrder="2"/>
    </xf>
    <xf numFmtId="173" fontId="70" fillId="0" borderId="3" xfId="0" applyNumberFormat="1" applyFont="1" applyBorder="1" applyAlignment="1">
      <alignment horizontal="center" vertical="center" readingOrder="1"/>
    </xf>
    <xf numFmtId="49" fontId="34" fillId="0" borderId="0" xfId="0" applyNumberFormat="1" applyFont="1" applyAlignment="1" applyProtection="1">
      <alignment horizontal="right" vertical="top" wrapText="1" readingOrder="2"/>
      <protection locked="0"/>
    </xf>
    <xf numFmtId="0" fontId="34" fillId="0" borderId="0" xfId="0" applyFont="1" applyAlignment="1" applyProtection="1">
      <alignment horizontal="right" vertical="center" readingOrder="2"/>
      <protection locked="0"/>
    </xf>
    <xf numFmtId="173" fontId="70" fillId="0" borderId="3" xfId="0" applyNumberFormat="1" applyFont="1" applyBorder="1" applyAlignment="1">
      <alignment horizontal="center" vertical="center"/>
    </xf>
    <xf numFmtId="173" fontId="34" fillId="0" borderId="3" xfId="0" applyNumberFormat="1" applyFont="1" applyBorder="1" applyAlignment="1">
      <alignment horizontal="center" vertical="center" readingOrder="1"/>
    </xf>
    <xf numFmtId="49" fontId="37" fillId="0" borderId="2" xfId="0" applyNumberFormat="1" applyFont="1" applyBorder="1" applyAlignment="1">
      <alignment horizontal="right" vertical="center" readingOrder="2"/>
    </xf>
    <xf numFmtId="0" fontId="70" fillId="0" borderId="0" xfId="0" applyFont="1" applyAlignment="1">
      <alignment horizontal="right" vertical="center" readingOrder="2"/>
    </xf>
    <xf numFmtId="0" fontId="38" fillId="0" borderId="0" xfId="0" applyFont="1" applyAlignment="1" applyProtection="1">
      <alignment horizontal="right" vertical="top" wrapText="1" readingOrder="2"/>
      <protection locked="0"/>
    </xf>
    <xf numFmtId="173" fontId="38" fillId="0" borderId="3" xfId="0" applyNumberFormat="1" applyFont="1" applyBorder="1" applyAlignment="1">
      <alignment horizontal="center" vertical="center" readingOrder="2"/>
    </xf>
    <xf numFmtId="170" fontId="37" fillId="0" borderId="0" xfId="0" applyNumberFormat="1" applyFont="1" applyAlignment="1">
      <alignment horizontal="right" vertical="center"/>
    </xf>
    <xf numFmtId="0" fontId="34" fillId="2" borderId="2" xfId="0" applyFont="1" applyFill="1" applyBorder="1" applyAlignment="1" applyProtection="1">
      <alignment horizontal="center" vertical="center" readingOrder="2"/>
      <protection locked="0"/>
    </xf>
    <xf numFmtId="0" fontId="34" fillId="2" borderId="2" xfId="0" applyFont="1" applyFill="1" applyBorder="1" applyAlignment="1" applyProtection="1">
      <alignment horizontal="center" vertical="center" wrapText="1" readingOrder="2"/>
      <protection locked="0"/>
    </xf>
    <xf numFmtId="49" fontId="97" fillId="0" borderId="0" xfId="0" applyNumberFormat="1" applyFont="1" applyAlignment="1" applyProtection="1">
      <alignment horizontal="right" vertical="center" wrapText="1" readingOrder="2"/>
      <protection locked="0"/>
    </xf>
    <xf numFmtId="173" fontId="10" fillId="0" borderId="4" xfId="2" applyNumberFormat="1" applyFont="1" applyBorder="1" applyAlignment="1">
      <alignment horizontal="center" vertical="center"/>
    </xf>
    <xf numFmtId="49" fontId="50" fillId="0" borderId="1" xfId="0" applyNumberFormat="1" applyFont="1" applyBorder="1" applyAlignment="1" applyProtection="1">
      <alignment horizontal="center" vertical="center" readingOrder="2"/>
      <protection locked="0"/>
    </xf>
    <xf numFmtId="49" fontId="53" fillId="0" borderId="0" xfId="0" applyNumberFormat="1" applyFont="1" applyAlignment="1" applyProtection="1">
      <alignment horizontal="right" vertical="center" readingOrder="2"/>
      <protection locked="0"/>
    </xf>
    <xf numFmtId="49" fontId="50" fillId="0" borderId="0" xfId="0" applyNumberFormat="1" applyFont="1" applyAlignment="1" applyProtection="1">
      <alignment horizontal="right" vertical="center" readingOrder="2"/>
      <protection locked="0"/>
    </xf>
    <xf numFmtId="49" fontId="60" fillId="0" borderId="0" xfId="0" applyNumberFormat="1" applyFont="1" applyAlignment="1">
      <alignment horizontal="right" vertical="center" readingOrder="2"/>
    </xf>
    <xf numFmtId="49" fontId="53" fillId="0" borderId="0" xfId="0" applyNumberFormat="1" applyFont="1" applyAlignment="1">
      <alignment horizontal="right" vertical="top" wrapText="1" readingOrder="2"/>
    </xf>
    <xf numFmtId="165" fontId="53" fillId="0" borderId="0" xfId="0" applyNumberFormat="1" applyFont="1" applyAlignment="1">
      <alignment horizontal="right" vertical="center" wrapText="1" readingOrder="2"/>
    </xf>
    <xf numFmtId="0" fontId="50" fillId="2" borderId="0" xfId="0" applyFont="1" applyFill="1" applyAlignment="1">
      <alignment horizontal="center" vertical="center" readingOrder="2"/>
    </xf>
    <xf numFmtId="165" fontId="50" fillId="2" borderId="0" xfId="0" applyNumberFormat="1" applyFont="1" applyFill="1" applyAlignment="1">
      <alignment horizontal="center" vertical="center" readingOrder="2"/>
    </xf>
    <xf numFmtId="170" fontId="51" fillId="0" borderId="0" xfId="0" applyNumberFormat="1" applyFont="1" applyAlignment="1">
      <alignment horizontal="center" vertical="center" readingOrder="2"/>
    </xf>
    <xf numFmtId="165" fontId="52" fillId="0" borderId="0" xfId="0" applyNumberFormat="1" applyFont="1" applyAlignment="1">
      <alignment horizontal="center" vertical="center" readingOrder="2"/>
    </xf>
    <xf numFmtId="170" fontId="60" fillId="0" borderId="0" xfId="0" applyNumberFormat="1" applyFont="1" applyAlignment="1">
      <alignment horizontal="right" vertical="center" readingOrder="2"/>
    </xf>
    <xf numFmtId="0" fontId="51" fillId="0" borderId="0" xfId="0" applyFont="1" applyAlignment="1" applyProtection="1">
      <alignment horizontal="right" vertical="center" readingOrder="2"/>
      <protection locked="0"/>
    </xf>
    <xf numFmtId="0" fontId="21" fillId="0" borderId="0" xfId="0" applyFont="1" applyAlignment="1" applyProtection="1">
      <alignment horizontal="right" vertical="center" wrapText="1" readingOrder="2"/>
      <protection locked="0"/>
    </xf>
    <xf numFmtId="0" fontId="19" fillId="0" borderId="0" xfId="0" applyFont="1" applyAlignment="1" applyProtection="1">
      <alignment horizontal="center" vertical="center" readingOrder="2"/>
      <protection locked="0"/>
    </xf>
    <xf numFmtId="49" fontId="51" fillId="0" borderId="0" xfId="0" applyNumberFormat="1" applyFont="1" applyAlignment="1" applyProtection="1">
      <alignment horizontal="right" vertical="top" wrapText="1" readingOrder="2"/>
      <protection locked="0"/>
    </xf>
    <xf numFmtId="49" fontId="21" fillId="0" borderId="0" xfId="0" applyNumberFormat="1" applyFont="1" applyAlignment="1" applyProtection="1">
      <alignment horizontal="right" vertical="center" readingOrder="2"/>
      <protection locked="0"/>
    </xf>
    <xf numFmtId="0" fontId="21" fillId="0" borderId="0" xfId="0" applyFont="1" applyAlignment="1">
      <alignment horizontal="center" vertical="center" readingOrder="2"/>
    </xf>
    <xf numFmtId="165" fontId="21" fillId="0" borderId="0" xfId="0" applyNumberFormat="1" applyFont="1" applyAlignment="1">
      <alignment horizontal="center" vertical="center" readingOrder="2"/>
    </xf>
    <xf numFmtId="2" fontId="47" fillId="0" borderId="1" xfId="0" applyNumberFormat="1" applyFont="1" applyBorder="1" applyAlignment="1" applyProtection="1">
      <alignment horizontal="center" vertical="center" readingOrder="2"/>
      <protection locked="0"/>
    </xf>
    <xf numFmtId="165" fontId="31" fillId="2" borderId="0" xfId="1" applyNumberFormat="1" applyFont="1" applyFill="1" applyAlignment="1">
      <alignment horizontal="center" vertical="center" readingOrder="2"/>
    </xf>
    <xf numFmtId="170" fontId="27" fillId="2" borderId="0" xfId="2" applyNumberFormat="1" applyFont="1" applyFill="1" applyAlignment="1" applyProtection="1">
      <alignment horizontal="right" vertical="center" readingOrder="2"/>
      <protection locked="0"/>
    </xf>
    <xf numFmtId="0" fontId="51" fillId="2" borderId="0" xfId="0" applyFont="1" applyFill="1" applyAlignment="1">
      <alignment horizontal="right" vertical="center" wrapText="1" readingOrder="2"/>
    </xf>
    <xf numFmtId="0" fontId="27" fillId="2" borderId="0" xfId="0" applyFont="1" applyFill="1" applyAlignment="1">
      <alignment horizontal="center" vertical="center" readingOrder="2"/>
    </xf>
    <xf numFmtId="165" fontId="27" fillId="2" borderId="0" xfId="0" applyNumberFormat="1" applyFont="1" applyFill="1" applyAlignment="1">
      <alignment horizontal="center" vertical="center" readingOrder="2"/>
    </xf>
    <xf numFmtId="0" fontId="51" fillId="2" borderId="0" xfId="0" applyFont="1" applyFill="1" applyAlignment="1" applyProtection="1">
      <alignment horizontal="right" vertical="top" wrapText="1" readingOrder="2"/>
      <protection locked="0"/>
    </xf>
    <xf numFmtId="170" fontId="14" fillId="0" borderId="0" xfId="2" applyNumberFormat="1" applyFont="1" applyAlignment="1">
      <alignment horizontal="right" vertical="center" wrapText="1" readingOrder="2"/>
    </xf>
    <xf numFmtId="170" fontId="14" fillId="0" borderId="0" xfId="2" applyNumberFormat="1" applyFont="1" applyAlignment="1">
      <alignment horizontal="center" vertical="center" readingOrder="2"/>
    </xf>
    <xf numFmtId="170" fontId="14" fillId="0" borderId="0" xfId="2" applyNumberFormat="1" applyFont="1" applyAlignment="1" applyProtection="1">
      <alignment horizontal="center" vertical="center"/>
      <protection locked="0"/>
    </xf>
    <xf numFmtId="170" fontId="14" fillId="0" borderId="0" xfId="2" applyNumberFormat="1" applyFont="1" applyAlignment="1">
      <alignment horizontal="center" vertical="center"/>
    </xf>
    <xf numFmtId="0" fontId="11" fillId="0" borderId="0" xfId="0" applyFont="1" applyAlignment="1">
      <alignment horizontal="center" vertical="center" readingOrder="2"/>
    </xf>
    <xf numFmtId="0" fontId="11" fillId="0" borderId="0" xfId="2" applyFont="1" applyAlignment="1">
      <alignment horizontal="center" vertical="center"/>
    </xf>
    <xf numFmtId="170" fontId="11" fillId="0" borderId="0" xfId="2" applyNumberFormat="1" applyFont="1" applyAlignment="1" applyProtection="1">
      <alignment horizontal="right" vertical="center" readingOrder="2"/>
      <protection locked="0"/>
    </xf>
    <xf numFmtId="170" fontId="11" fillId="0" borderId="0" xfId="2" applyNumberFormat="1" applyFont="1" applyAlignment="1" applyProtection="1">
      <alignment horizontal="right" vertical="center" wrapText="1" readingOrder="2"/>
      <protection locked="0"/>
    </xf>
    <xf numFmtId="170" fontId="14" fillId="0" borderId="0" xfId="2" applyNumberFormat="1" applyFont="1" applyAlignment="1" applyProtection="1">
      <alignment horizontal="right" vertical="center" wrapText="1" readingOrder="2"/>
      <protection locked="0"/>
    </xf>
    <xf numFmtId="170" fontId="14" fillId="0" borderId="0" xfId="2" applyNumberFormat="1" applyFont="1" applyAlignment="1" applyProtection="1">
      <alignment horizontal="right" vertical="center" readingOrder="2"/>
      <protection locked="0"/>
    </xf>
    <xf numFmtId="170" fontId="14" fillId="0" borderId="0" xfId="2" applyNumberFormat="1" applyFont="1" applyAlignment="1">
      <alignment horizontal="center" vertical="center" wrapText="1" readingOrder="2"/>
    </xf>
    <xf numFmtId="0" fontId="27" fillId="0" borderId="0" xfId="0" applyFont="1" applyAlignment="1" applyProtection="1">
      <alignment horizontal="right" vertical="center"/>
      <protection locked="0"/>
    </xf>
    <xf numFmtId="170" fontId="52" fillId="0" borderId="0" xfId="2" applyNumberFormat="1" applyFont="1" applyAlignment="1">
      <alignment horizontal="right" vertical="center" wrapText="1" readingOrder="2"/>
    </xf>
    <xf numFmtId="0" fontId="52" fillId="0" borderId="0" xfId="0" applyFont="1" applyAlignment="1">
      <alignment horizontal="right" vertical="center"/>
    </xf>
    <xf numFmtId="170" fontId="21" fillId="0" borderId="0" xfId="0" applyNumberFormat="1" applyFont="1" applyAlignment="1">
      <alignment horizontal="right" vertical="center" readingOrder="2"/>
    </xf>
    <xf numFmtId="0" fontId="21" fillId="0" borderId="0" xfId="0" applyFont="1" applyAlignment="1" applyProtection="1">
      <alignment horizontal="right" vertical="center"/>
      <protection locked="0"/>
    </xf>
    <xf numFmtId="170" fontId="21" fillId="0" borderId="1" xfId="0" applyNumberFormat="1" applyFont="1" applyBorder="1" applyAlignment="1">
      <alignment horizontal="center" vertical="center" readingOrder="2"/>
    </xf>
    <xf numFmtId="170" fontId="11" fillId="0" borderId="0" xfId="2" applyNumberFormat="1" applyFont="1" applyAlignment="1">
      <alignment horizontal="center" vertical="center" wrapText="1" readingOrder="2"/>
    </xf>
    <xf numFmtId="49" fontId="34" fillId="0" borderId="0" xfId="2" applyNumberFormat="1" applyFont="1" applyAlignment="1" applyProtection="1">
      <alignment horizontal="center" vertical="center"/>
      <protection locked="0"/>
    </xf>
    <xf numFmtId="170" fontId="34" fillId="0" borderId="1" xfId="2" applyNumberFormat="1" applyFont="1" applyBorder="1" applyAlignment="1">
      <alignment horizontal="center" vertical="center"/>
    </xf>
    <xf numFmtId="49" fontId="34" fillId="0" borderId="0" xfId="2" applyNumberFormat="1" applyFont="1" applyAlignment="1" applyProtection="1">
      <alignment horizontal="right" vertical="center" readingOrder="2"/>
      <protection locked="0"/>
    </xf>
    <xf numFmtId="49" fontId="65" fillId="0" borderId="0" xfId="0" applyNumberFormat="1" applyFont="1" applyAlignment="1" applyProtection="1">
      <alignment horizontal="right" vertical="center" wrapText="1" readingOrder="2"/>
      <protection locked="0"/>
    </xf>
    <xf numFmtId="49" fontId="69" fillId="0" borderId="0" xfId="2" applyNumberFormat="1" applyFont="1" applyAlignment="1" applyProtection="1">
      <alignment horizontal="right" vertical="center" readingOrder="2"/>
      <protection locked="0"/>
    </xf>
    <xf numFmtId="0" fontId="34" fillId="0" borderId="0" xfId="2" applyFont="1" applyAlignment="1" applyProtection="1">
      <alignment horizontal="right" vertical="center" readingOrder="2"/>
      <protection locked="0"/>
    </xf>
    <xf numFmtId="173" fontId="37" fillId="0" borderId="1" xfId="2" applyNumberFormat="1" applyFont="1" applyBorder="1" applyAlignment="1">
      <alignment horizontal="center" vertical="center"/>
    </xf>
    <xf numFmtId="3" fontId="34" fillId="0" borderId="0" xfId="2" applyNumberFormat="1" applyFont="1" applyAlignment="1" applyProtection="1">
      <alignment horizontal="center" vertical="center"/>
      <protection locked="0"/>
    </xf>
    <xf numFmtId="170" fontId="29" fillId="0" borderId="0" xfId="0" applyNumberFormat="1" applyFont="1" applyAlignment="1" applyProtection="1">
      <alignment horizontal="center" vertical="center" readingOrder="2"/>
      <protection locked="0"/>
    </xf>
    <xf numFmtId="173" fontId="37" fillId="0" borderId="0" xfId="2" applyNumberFormat="1" applyFont="1" applyAlignment="1">
      <alignment horizontal="center" vertical="center"/>
    </xf>
    <xf numFmtId="2" fontId="38" fillId="0" borderId="0" xfId="2" applyNumberFormat="1" applyFont="1" applyAlignment="1" applyProtection="1">
      <alignment horizontal="center" vertical="center"/>
      <protection locked="0"/>
    </xf>
    <xf numFmtId="49" fontId="38" fillId="0" borderId="0" xfId="2" applyNumberFormat="1" applyFont="1" applyAlignment="1" applyProtection="1">
      <alignment horizontal="center" vertical="center"/>
      <protection locked="0"/>
    </xf>
    <xf numFmtId="3" fontId="38" fillId="0" borderId="0" xfId="2" applyNumberFormat="1" applyFont="1" applyAlignment="1" applyProtection="1">
      <alignment horizontal="center" vertical="center"/>
      <protection locked="0"/>
    </xf>
    <xf numFmtId="0" fontId="69" fillId="0" borderId="0" xfId="2" applyFont="1" applyAlignment="1">
      <alignment horizontal="right" vertical="center" readingOrder="2"/>
    </xf>
    <xf numFmtId="0" fontId="34" fillId="0" borderId="0" xfId="0" applyFont="1" applyAlignment="1">
      <alignment horizontal="center" vertical="center" readingOrder="2"/>
    </xf>
    <xf numFmtId="0" fontId="69" fillId="0" borderId="0" xfId="0" applyFont="1" applyAlignment="1" applyProtection="1">
      <alignment horizontal="right" vertical="center" wrapText="1" readingOrder="2"/>
      <protection locked="0"/>
    </xf>
    <xf numFmtId="0" fontId="69" fillId="0" borderId="0" xfId="0" applyFont="1" applyAlignment="1" applyProtection="1">
      <alignment horizontal="right" vertical="center" readingOrder="2"/>
      <protection locked="0"/>
    </xf>
    <xf numFmtId="0" fontId="70" fillId="0" borderId="0" xfId="0" applyFont="1" applyAlignment="1" applyProtection="1">
      <alignment horizontal="right" vertical="center" readingOrder="2"/>
      <protection locked="0"/>
    </xf>
    <xf numFmtId="0" fontId="34" fillId="0" borderId="1" xfId="0" applyFont="1" applyBorder="1" applyAlignment="1">
      <alignment horizontal="center" vertical="center" wrapText="1" readingOrder="2"/>
    </xf>
    <xf numFmtId="0" fontId="37" fillId="0" borderId="0" xfId="0" applyFont="1" applyAlignment="1" applyProtection="1">
      <alignment horizontal="right" vertical="center" wrapText="1" readingOrder="2"/>
      <protection locked="0"/>
    </xf>
    <xf numFmtId="0" fontId="49" fillId="0" borderId="0" xfId="0" applyFont="1" applyAlignment="1" applyProtection="1">
      <alignment horizontal="right" vertical="center"/>
      <protection locked="0"/>
    </xf>
    <xf numFmtId="0" fontId="49" fillId="0" borderId="0" xfId="0" applyFont="1" applyAlignment="1" applyProtection="1">
      <alignment horizontal="right" vertical="center" readingOrder="2"/>
      <protection locked="0"/>
    </xf>
    <xf numFmtId="165" fontId="107" fillId="0" borderId="0" xfId="0" applyNumberFormat="1" applyFont="1" applyAlignment="1">
      <alignment horizontal="center" vertical="center" readingOrder="2"/>
    </xf>
    <xf numFmtId="0" fontId="34" fillId="2" borderId="0" xfId="0" applyFont="1" applyFill="1" applyAlignment="1">
      <alignment horizontal="center" vertical="center" readingOrder="2"/>
    </xf>
    <xf numFmtId="165" fontId="108" fillId="2" borderId="0" xfId="0" applyNumberFormat="1" applyFont="1" applyFill="1" applyAlignment="1">
      <alignment horizontal="right" vertical="center" readingOrder="2"/>
    </xf>
    <xf numFmtId="49" fontId="29" fillId="2" borderId="0" xfId="0" applyNumberFormat="1" applyFont="1" applyFill="1" applyAlignment="1">
      <alignment horizontal="center" vertical="center" readingOrder="2"/>
    </xf>
    <xf numFmtId="0" fontId="34" fillId="2" borderId="0" xfId="0" applyFont="1" applyFill="1" applyAlignment="1">
      <alignment horizontal="right" vertical="center" readingOrder="2"/>
    </xf>
    <xf numFmtId="0" fontId="37" fillId="2" borderId="0" xfId="0" applyFont="1" applyFill="1" applyAlignment="1" applyProtection="1">
      <alignment horizontal="right" vertical="top" wrapText="1" readingOrder="2"/>
      <protection locked="0"/>
    </xf>
    <xf numFmtId="172" fontId="108" fillId="2" borderId="0" xfId="1" applyNumberFormat="1" applyFont="1" applyFill="1" applyAlignment="1">
      <alignment horizontal="right" vertical="center" readingOrder="2"/>
    </xf>
    <xf numFmtId="49" fontId="108" fillId="9" borderId="0" xfId="0" applyNumberFormat="1" applyFont="1" applyFill="1" applyAlignment="1">
      <alignment horizontal="right" vertical="top" wrapText="1" readingOrder="2"/>
    </xf>
    <xf numFmtId="49" fontId="108" fillId="2" borderId="0" xfId="0" applyNumberFormat="1" applyFont="1" applyFill="1" applyAlignment="1">
      <alignment horizontal="right" vertical="center" readingOrder="2"/>
    </xf>
    <xf numFmtId="0" fontId="65" fillId="2" borderId="0" xfId="3" applyFont="1" applyFill="1" applyAlignment="1">
      <alignment horizontal="right" vertical="center"/>
    </xf>
    <xf numFmtId="3" fontId="37" fillId="2" borderId="0" xfId="3" applyNumberFormat="1" applyFont="1" applyFill="1" applyAlignment="1">
      <alignment horizontal="center" vertical="center"/>
    </xf>
    <xf numFmtId="3" fontId="37" fillId="2" borderId="2" xfId="3" applyNumberFormat="1" applyFont="1" applyFill="1" applyBorder="1" applyAlignment="1">
      <alignment horizontal="center" vertical="center"/>
    </xf>
    <xf numFmtId="3" fontId="38" fillId="2" borderId="3" xfId="3" applyNumberFormat="1" applyFont="1" applyFill="1" applyBorder="1" applyAlignment="1">
      <alignment horizontal="center" vertical="center"/>
    </xf>
    <xf numFmtId="0" fontId="34" fillId="2" borderId="0" xfId="3" applyFont="1" applyFill="1" applyAlignment="1">
      <alignment horizontal="center" vertical="center"/>
    </xf>
    <xf numFmtId="49" fontId="21" fillId="2" borderId="1" xfId="0" applyNumberFormat="1" applyFont="1" applyFill="1" applyBorder="1" applyAlignment="1" applyProtection="1">
      <alignment horizontal="center" vertical="center"/>
      <protection locked="0"/>
    </xf>
    <xf numFmtId="0" fontId="23" fillId="2" borderId="1" xfId="3" applyFont="1" applyFill="1" applyBorder="1" applyAlignment="1">
      <alignment horizontal="center" vertical="center"/>
    </xf>
    <xf numFmtId="0" fontId="52" fillId="2" borderId="0" xfId="0" applyFont="1" applyFill="1" applyAlignment="1">
      <alignment horizontal="right" vertical="center"/>
    </xf>
    <xf numFmtId="170" fontId="27" fillId="2" borderId="0" xfId="0" applyNumberFormat="1" applyFont="1" applyFill="1" applyAlignment="1" applyProtection="1">
      <alignment horizontal="right" readingOrder="2"/>
      <protection locked="0"/>
    </xf>
    <xf numFmtId="170" fontId="11" fillId="2" borderId="0" xfId="0" applyNumberFormat="1" applyFont="1" applyFill="1" applyAlignment="1">
      <alignment horizontal="center" vertical="center" readingOrder="2"/>
    </xf>
    <xf numFmtId="170" fontId="11" fillId="2" borderId="1" xfId="0" applyNumberFormat="1" applyFont="1" applyFill="1" applyBorder="1" applyAlignment="1">
      <alignment horizontal="center" vertical="center" readingOrder="2"/>
    </xf>
    <xf numFmtId="170" fontId="11" fillId="2" borderId="0" xfId="0" applyNumberFormat="1" applyFont="1" applyFill="1" applyAlignment="1">
      <alignment horizontal="center" vertical="center" wrapText="1" readingOrder="2"/>
    </xf>
    <xf numFmtId="170" fontId="11" fillId="2" borderId="1" xfId="0" applyNumberFormat="1" applyFont="1" applyFill="1" applyBorder="1" applyAlignment="1">
      <alignment horizontal="center" vertical="center" wrapText="1" readingOrder="2"/>
    </xf>
    <xf numFmtId="170" fontId="31" fillId="2" borderId="0" xfId="0" applyNumberFormat="1" applyFont="1" applyFill="1" applyAlignment="1" applyProtection="1">
      <alignment horizontal="center" vertical="center"/>
      <protection locked="0"/>
    </xf>
    <xf numFmtId="0" fontId="21" fillId="2" borderId="1" xfId="0" applyFont="1" applyFill="1" applyBorder="1" applyAlignment="1">
      <alignment horizontal="center" vertical="center" readingOrder="2"/>
    </xf>
    <xf numFmtId="0" fontId="29" fillId="2" borderId="0" xfId="3" applyFont="1" applyFill="1" applyAlignment="1">
      <alignment horizontal="center" vertical="center"/>
    </xf>
    <xf numFmtId="0" fontId="48" fillId="2" borderId="0" xfId="3" applyFont="1" applyFill="1" applyAlignment="1">
      <alignment horizontal="right" vertical="center" readingOrder="2"/>
    </xf>
    <xf numFmtId="0" fontId="50" fillId="2" borderId="0" xfId="0" applyFont="1" applyFill="1" applyAlignment="1" applyProtection="1">
      <alignment horizontal="right" vertical="center" readingOrder="2"/>
      <protection locked="0"/>
    </xf>
    <xf numFmtId="49" fontId="65" fillId="2" borderId="0" xfId="3" applyNumberFormat="1" applyFont="1" applyFill="1" applyAlignment="1">
      <alignment horizontal="right" vertical="top" wrapText="1"/>
    </xf>
    <xf numFmtId="170" fontId="14" fillId="2" borderId="0" xfId="0" applyNumberFormat="1" applyFont="1" applyFill="1" applyAlignment="1" applyProtection="1">
      <alignment horizontal="center"/>
      <protection locked="0"/>
    </xf>
    <xf numFmtId="0" fontId="49" fillId="0" borderId="0" xfId="0" applyFont="1" applyAlignment="1" applyProtection="1">
      <alignment horizontal="center" vertical="center" readingOrder="2"/>
      <protection locked="0"/>
    </xf>
    <xf numFmtId="49" fontId="48" fillId="0" borderId="0" xfId="0" applyNumberFormat="1" applyFont="1" applyAlignment="1" applyProtection="1">
      <alignment horizontal="right" vertical="center" readingOrder="2"/>
      <protection locked="0"/>
    </xf>
    <xf numFmtId="0" fontId="37" fillId="0" borderId="0" xfId="0" applyFont="1" applyAlignment="1" applyProtection="1">
      <alignment horizontal="center" vertical="center" readingOrder="2"/>
      <protection locked="0"/>
    </xf>
    <xf numFmtId="0" fontId="10" fillId="0" borderId="1" xfId="0" applyFont="1" applyBorder="1" applyAlignment="1" applyProtection="1">
      <alignment horizontal="center" vertical="center" wrapText="1" readingOrder="2"/>
      <protection locked="0"/>
    </xf>
    <xf numFmtId="0" fontId="56" fillId="0" borderId="0" xfId="0" applyFont="1" applyAlignment="1" applyProtection="1">
      <alignment horizontal="right" vertical="top" wrapText="1" readingOrder="2"/>
      <protection locked="0"/>
    </xf>
    <xf numFmtId="0" fontId="48" fillId="0" borderId="0" xfId="0" applyFont="1" applyAlignment="1" applyProtection="1">
      <alignment horizontal="center" vertical="center" wrapText="1" readingOrder="2"/>
      <protection locked="0"/>
    </xf>
    <xf numFmtId="0" fontId="24" fillId="0" borderId="1" xfId="0" applyFont="1" applyBorder="1" applyAlignment="1" applyProtection="1">
      <alignment horizontal="center" vertical="center" wrapText="1" readingOrder="2"/>
      <protection locked="0"/>
    </xf>
    <xf numFmtId="0" fontId="10" fillId="0" borderId="1" xfId="0" applyFont="1" applyBorder="1" applyAlignment="1" applyProtection="1">
      <alignment horizontal="center" vertical="center" readingOrder="2"/>
      <protection locked="0"/>
    </xf>
    <xf numFmtId="0" fontId="10" fillId="0" borderId="0" xfId="0" applyFont="1" applyAlignment="1" applyProtection="1">
      <alignment horizontal="center" vertical="center" wrapText="1" readingOrder="2"/>
      <protection locked="0"/>
    </xf>
    <xf numFmtId="0" fontId="10" fillId="0" borderId="2" xfId="0" applyFont="1" applyBorder="1" applyAlignment="1" applyProtection="1">
      <alignment horizontal="center" vertical="center" wrapText="1" readingOrder="2"/>
      <protection locked="0"/>
    </xf>
    <xf numFmtId="0" fontId="56" fillId="0" borderId="0" xfId="0" applyFont="1" applyAlignment="1" applyProtection="1">
      <alignment horizontal="right" vertical="center" wrapText="1" readingOrder="2"/>
      <protection locked="0"/>
    </xf>
    <xf numFmtId="171" fontId="49" fillId="0" borderId="0" xfId="0" applyNumberFormat="1" applyFont="1" applyAlignment="1" applyProtection="1">
      <alignment horizontal="center" vertical="center" readingOrder="1"/>
      <protection locked="0"/>
    </xf>
    <xf numFmtId="0" fontId="38" fillId="0" borderId="0" xfId="3" applyFont="1" applyAlignment="1">
      <alignment horizontal="center" vertical="center"/>
    </xf>
    <xf numFmtId="0" fontId="48" fillId="0" borderId="0" xfId="3" applyFont="1" applyAlignment="1">
      <alignment horizontal="center" vertical="center"/>
    </xf>
    <xf numFmtId="0" fontId="10" fillId="0" borderId="4" xfId="0" applyFont="1" applyBorder="1" applyAlignment="1" applyProtection="1">
      <alignment horizontal="center" vertical="center" readingOrder="2"/>
      <protection locked="0"/>
    </xf>
    <xf numFmtId="173" fontId="10" fillId="0" borderId="0" xfId="0" applyNumberFormat="1" applyFont="1" applyAlignment="1" applyProtection="1">
      <alignment horizontal="right" vertical="center" readingOrder="2"/>
      <protection locked="0"/>
    </xf>
    <xf numFmtId="0" fontId="49" fillId="0" borderId="0" xfId="0" applyFont="1" applyAlignment="1" applyProtection="1">
      <alignment horizontal="center" vertical="center" wrapText="1" readingOrder="2"/>
      <protection locked="0"/>
    </xf>
    <xf numFmtId="0" fontId="29" fillId="0" borderId="0" xfId="0" applyFont="1" applyAlignment="1" applyProtection="1">
      <alignment horizontal="center" vertical="center" readingOrder="2"/>
      <protection locked="0"/>
    </xf>
    <xf numFmtId="0" fontId="48" fillId="2" borderId="0" xfId="0" applyFont="1" applyFill="1" applyAlignment="1" applyProtection="1">
      <alignment horizontal="center" vertical="center" wrapText="1" readingOrder="2"/>
      <protection locked="0"/>
    </xf>
    <xf numFmtId="49" fontId="38" fillId="2" borderId="0" xfId="0" applyNumberFormat="1" applyFont="1" applyFill="1" applyAlignment="1" applyProtection="1">
      <alignment horizontal="right" vertical="center" readingOrder="2"/>
      <protection locked="0"/>
    </xf>
    <xf numFmtId="0" fontId="48" fillId="2" borderId="0" xfId="3" applyFont="1" applyFill="1" applyAlignment="1">
      <alignment horizontal="center" vertical="center"/>
    </xf>
    <xf numFmtId="49" fontId="10" fillId="2" borderId="0" xfId="0" applyNumberFormat="1" applyFont="1" applyFill="1" applyAlignment="1" applyProtection="1">
      <alignment horizontal="right" vertical="center" readingOrder="2"/>
      <protection locked="0"/>
    </xf>
    <xf numFmtId="0" fontId="49" fillId="2" borderId="0" xfId="0" applyFont="1" applyFill="1" applyAlignment="1" applyProtection="1">
      <alignment horizontal="center" vertical="center" readingOrder="2"/>
      <protection locked="0"/>
    </xf>
    <xf numFmtId="49" fontId="10" fillId="2" borderId="1" xfId="0" applyNumberFormat="1" applyFont="1" applyFill="1" applyBorder="1" applyAlignment="1" applyProtection="1">
      <alignment horizontal="center" vertical="center" readingOrder="2"/>
      <protection locked="0"/>
    </xf>
    <xf numFmtId="49" fontId="10" fillId="2" borderId="4" xfId="0" applyNumberFormat="1" applyFont="1" applyFill="1" applyBorder="1" applyAlignment="1" applyProtection="1">
      <alignment horizontal="center" vertical="center" readingOrder="2"/>
      <protection locked="0"/>
    </xf>
    <xf numFmtId="0" fontId="29" fillId="0" borderId="0" xfId="3" applyFont="1" applyAlignment="1">
      <alignment horizontal="right" vertical="center"/>
    </xf>
    <xf numFmtId="0" fontId="34" fillId="0" borderId="0" xfId="3" applyFont="1" applyAlignment="1">
      <alignment horizontal="right" vertical="center"/>
    </xf>
    <xf numFmtId="0" fontId="34" fillId="0" borderId="0" xfId="3" applyFont="1" applyAlignment="1">
      <alignment horizontal="center" vertical="center"/>
    </xf>
    <xf numFmtId="0" fontId="34" fillId="0" borderId="0" xfId="3" applyFont="1" applyAlignment="1">
      <alignment horizontal="center" vertical="center" wrapText="1"/>
    </xf>
    <xf numFmtId="0" fontId="29" fillId="0" borderId="0" xfId="3" applyFont="1" applyAlignment="1">
      <alignment horizontal="center" vertical="center"/>
    </xf>
    <xf numFmtId="0" fontId="29" fillId="0" borderId="0" xfId="0" applyFont="1" applyAlignment="1" applyProtection="1">
      <alignment horizontal="right" vertical="center" readingOrder="2"/>
      <protection locked="0"/>
    </xf>
    <xf numFmtId="3" fontId="34" fillId="0" borderId="0" xfId="0" applyNumberFormat="1" applyFont="1" applyAlignment="1" applyProtection="1">
      <alignment horizontal="right" vertical="center"/>
      <protection locked="0"/>
    </xf>
    <xf numFmtId="3" fontId="24" fillId="0" borderId="0" xfId="0" applyNumberFormat="1" applyFont="1" applyAlignment="1" applyProtection="1">
      <alignment horizontal="right" vertical="center"/>
      <protection locked="0"/>
    </xf>
    <xf numFmtId="0" fontId="34" fillId="0" borderId="0" xfId="3" applyFont="1" applyAlignment="1">
      <alignment horizontal="right" vertical="center" readingOrder="2"/>
    </xf>
    <xf numFmtId="0" fontId="37" fillId="0" borderId="0" xfId="7" applyFont="1" applyAlignment="1">
      <alignment horizontal="right" vertical="top" wrapText="1" readingOrder="2"/>
    </xf>
    <xf numFmtId="0" fontId="34" fillId="0" borderId="0" xfId="7" applyFont="1" applyAlignment="1">
      <alignment horizontal="right" vertical="center"/>
    </xf>
    <xf numFmtId="0" fontId="34" fillId="2" borderId="0" xfId="3" applyFont="1" applyFill="1" applyAlignment="1">
      <alignment horizontal="right" vertical="center" wrapText="1" readingOrder="2"/>
    </xf>
    <xf numFmtId="0" fontId="29" fillId="2" borderId="0" xfId="3" applyFont="1" applyFill="1" applyAlignment="1">
      <alignment horizontal="right" vertical="center" indent="5"/>
    </xf>
    <xf numFmtId="0" fontId="23" fillId="2" borderId="1" xfId="7" applyFont="1" applyFill="1" applyBorder="1" applyAlignment="1">
      <alignment horizontal="center" vertical="center" wrapText="1"/>
    </xf>
    <xf numFmtId="49" fontId="37" fillId="2" borderId="0" xfId="3" applyNumberFormat="1" applyFont="1" applyFill="1" applyAlignment="1">
      <alignment horizontal="right" vertical="top" wrapText="1" readingOrder="2"/>
    </xf>
    <xf numFmtId="0" fontId="34" fillId="2" borderId="0" xfId="3" applyFont="1" applyFill="1" applyAlignment="1">
      <alignment horizontal="right" vertical="center"/>
    </xf>
    <xf numFmtId="0" fontId="34" fillId="2" borderId="0" xfId="3" applyFont="1" applyFill="1" applyAlignment="1">
      <alignment horizontal="left" vertical="center"/>
    </xf>
    <xf numFmtId="0" fontId="37" fillId="0" borderId="0" xfId="3" applyFont="1" applyAlignment="1">
      <alignment horizontal="right" vertical="top" wrapText="1"/>
    </xf>
    <xf numFmtId="0" fontId="37" fillId="0" borderId="0" xfId="3" applyFont="1" applyAlignment="1">
      <alignment horizontal="right" vertical="center" wrapText="1"/>
    </xf>
    <xf numFmtId="49" fontId="14" fillId="0" borderId="0" xfId="0" applyNumberFormat="1" applyFont="1" applyAlignment="1">
      <alignment horizontal="center" vertical="center"/>
    </xf>
    <xf numFmtId="0" fontId="37" fillId="0" borderId="0" xfId="3" applyFont="1" applyAlignment="1">
      <alignment horizontal="right" vertical="center" wrapText="1" readingOrder="2"/>
    </xf>
    <xf numFmtId="0" fontId="24" fillId="0" borderId="0" xfId="3" applyFont="1" applyAlignment="1">
      <alignment horizontal="right" vertical="center" wrapText="1" readingOrder="2"/>
    </xf>
    <xf numFmtId="49" fontId="12" fillId="0" borderId="0" xfId="3" applyNumberFormat="1" applyFont="1" applyAlignment="1">
      <alignment horizontal="center" vertical="center"/>
    </xf>
    <xf numFmtId="0" fontId="48" fillId="0" borderId="0" xfId="3" applyFont="1" applyAlignment="1">
      <alignment horizontal="center"/>
    </xf>
    <xf numFmtId="0" fontId="38" fillId="0" borderId="0" xfId="3" applyFont="1" applyAlignment="1">
      <alignment horizontal="right" vertical="center" wrapText="1" readingOrder="2"/>
    </xf>
    <xf numFmtId="0" fontId="10" fillId="0" borderId="1" xfId="3" applyFont="1" applyBorder="1" applyAlignment="1">
      <alignment horizontal="center" vertical="center"/>
    </xf>
    <xf numFmtId="170" fontId="11" fillId="0" borderId="8" xfId="0" applyNumberFormat="1" applyFont="1" applyBorder="1" applyAlignment="1">
      <alignment horizontal="center" vertical="center" wrapText="1" readingOrder="2"/>
    </xf>
    <xf numFmtId="170" fontId="11" fillId="0" borderId="0" xfId="0" applyNumberFormat="1" applyFont="1" applyAlignment="1" applyProtection="1">
      <alignment horizontal="right" vertical="center" wrapText="1" readingOrder="2"/>
      <protection locked="0"/>
    </xf>
    <xf numFmtId="170" fontId="11" fillId="0" borderId="7" xfId="0" applyNumberFormat="1" applyFont="1" applyBorder="1" applyAlignment="1">
      <alignment horizontal="center" vertical="center" wrapText="1" readingOrder="2"/>
    </xf>
    <xf numFmtId="170" fontId="11" fillId="0" borderId="9" xfId="0" applyNumberFormat="1" applyFont="1" applyBorder="1" applyAlignment="1">
      <alignment horizontal="center" vertical="center" wrapText="1" readingOrder="2"/>
    </xf>
    <xf numFmtId="49" fontId="11" fillId="0" borderId="8" xfId="0" applyNumberFormat="1" applyFont="1" applyBorder="1" applyAlignment="1">
      <alignment horizontal="center" vertical="center" wrapText="1" readingOrder="2"/>
    </xf>
    <xf numFmtId="0" fontId="11" fillId="0" borderId="8" xfId="0" applyFont="1" applyBorder="1" applyAlignment="1">
      <alignment horizontal="center" vertical="center" wrapText="1" readingOrder="2"/>
    </xf>
    <xf numFmtId="170" fontId="19" fillId="0" borderId="7" xfId="0" applyNumberFormat="1" applyFont="1" applyBorder="1" applyAlignment="1" applyProtection="1">
      <alignment horizontal="center" vertical="center" wrapText="1" readingOrder="2"/>
      <protection locked="0"/>
    </xf>
    <xf numFmtId="170" fontId="19" fillId="0" borderId="10" xfId="0" applyNumberFormat="1" applyFont="1" applyBorder="1" applyAlignment="1" applyProtection="1">
      <alignment horizontal="center" vertical="center" wrapText="1" readingOrder="2"/>
      <protection locked="0"/>
    </xf>
    <xf numFmtId="170" fontId="11" fillId="0" borderId="8" xfId="0" applyNumberFormat="1" applyFont="1" applyBorder="1" applyAlignment="1" applyProtection="1">
      <alignment horizontal="center" vertical="center" readingOrder="2"/>
      <protection locked="0"/>
    </xf>
    <xf numFmtId="49" fontId="11" fillId="0" borderId="0" xfId="0" applyNumberFormat="1" applyFont="1" applyAlignment="1">
      <alignment horizontal="right" vertical="center" readingOrder="2"/>
    </xf>
    <xf numFmtId="170" fontId="11" fillId="0" borderId="0" xfId="0" applyNumberFormat="1" applyFont="1" applyAlignment="1" applyProtection="1">
      <alignment horizontal="right" vertical="center" readingOrder="2"/>
      <protection locked="0"/>
    </xf>
    <xf numFmtId="0" fontId="10" fillId="0" borderId="0" xfId="3" applyFont="1" applyAlignment="1">
      <alignment horizontal="center" vertical="center"/>
    </xf>
    <xf numFmtId="170" fontId="11" fillId="0" borderId="1" xfId="0" applyNumberFormat="1" applyFont="1" applyBorder="1" applyAlignment="1">
      <alignment horizontal="left" vertical="center" readingOrder="2"/>
    </xf>
    <xf numFmtId="0" fontId="11" fillId="0" borderId="0" xfId="0" applyFont="1" applyAlignment="1" applyProtection="1">
      <alignment horizontal="right" vertical="center" readingOrder="2"/>
      <protection locked="0"/>
    </xf>
    <xf numFmtId="0" fontId="29" fillId="0" borderId="0" xfId="3" applyFont="1" applyAlignment="1">
      <alignment horizontal="center" vertical="center" readingOrder="2"/>
    </xf>
    <xf numFmtId="165" fontId="29" fillId="0" borderId="0" xfId="3" applyNumberFormat="1" applyFont="1" applyAlignment="1">
      <alignment horizontal="right" vertical="center"/>
    </xf>
    <xf numFmtId="49" fontId="10" fillId="0" borderId="0" xfId="3" applyNumberFormat="1" applyFont="1" applyAlignment="1">
      <alignment horizontal="right" vertical="center" wrapText="1" readingOrder="2"/>
    </xf>
    <xf numFmtId="0" fontId="10" fillId="0" borderId="0" xfId="0" applyFont="1" applyAlignment="1">
      <alignment horizontal="right" vertical="center" readingOrder="2"/>
    </xf>
    <xf numFmtId="0" fontId="10" fillId="0" borderId="0" xfId="7" applyFont="1" applyAlignment="1">
      <alignment horizontal="right" vertical="top" wrapText="1" readingOrder="2"/>
    </xf>
    <xf numFmtId="0" fontId="10" fillId="0" borderId="0" xfId="7" applyFont="1" applyAlignment="1">
      <alignment horizontal="right" vertical="center" wrapText="1" readingOrder="2"/>
    </xf>
    <xf numFmtId="165" fontId="39" fillId="0" borderId="0" xfId="3" applyNumberFormat="1" applyFont="1" applyAlignment="1">
      <alignment horizontal="right" vertical="center"/>
    </xf>
    <xf numFmtId="0" fontId="10" fillId="0" borderId="1" xfId="7" applyFont="1" applyBorder="1" applyAlignment="1">
      <alignment horizontal="center" vertical="center"/>
    </xf>
    <xf numFmtId="0" fontId="37" fillId="0" borderId="0" xfId="3" applyFont="1" applyAlignment="1">
      <alignment horizontal="right" vertical="center"/>
    </xf>
    <xf numFmtId="0" fontId="37" fillId="0" borderId="0" xfId="3" applyFont="1" applyAlignment="1">
      <alignment horizontal="center" vertical="center"/>
    </xf>
    <xf numFmtId="0" fontId="38" fillId="0" borderId="0" xfId="2" applyFont="1" applyAlignment="1">
      <alignment horizontal="right" vertical="center" readingOrder="2"/>
    </xf>
    <xf numFmtId="0" fontId="37" fillId="0" borderId="0" xfId="2" applyFont="1" applyAlignment="1">
      <alignment horizontal="right" vertical="center" readingOrder="2"/>
    </xf>
    <xf numFmtId="0" fontId="38" fillId="0" borderId="1" xfId="2" applyFont="1" applyBorder="1" applyAlignment="1">
      <alignment horizontal="center" vertical="center" readingOrder="2"/>
    </xf>
    <xf numFmtId="0" fontId="37" fillId="0" borderId="0" xfId="2" applyFont="1" applyAlignment="1" applyProtection="1">
      <alignment horizontal="right" vertical="center" readingOrder="2"/>
      <protection locked="0"/>
    </xf>
    <xf numFmtId="173" fontId="37" fillId="0" borderId="0" xfId="2" applyNumberFormat="1" applyFont="1" applyAlignment="1" applyProtection="1">
      <alignment horizontal="center" vertical="center" readingOrder="2"/>
      <protection locked="0"/>
    </xf>
    <xf numFmtId="173" fontId="38" fillId="0" borderId="1" xfId="2" applyNumberFormat="1" applyFont="1" applyBorder="1" applyAlignment="1" applyProtection="1">
      <alignment horizontal="center" vertical="center" wrapText="1" readingOrder="2"/>
      <protection locked="0"/>
    </xf>
    <xf numFmtId="0" fontId="38" fillId="0" borderId="0" xfId="2" applyFont="1" applyAlignment="1" applyProtection="1">
      <alignment horizontal="right" vertical="center" readingOrder="2"/>
      <protection locked="0"/>
    </xf>
    <xf numFmtId="49" fontId="37" fillId="0" borderId="0" xfId="2" applyNumberFormat="1" applyFont="1" applyAlignment="1" applyProtection="1">
      <alignment horizontal="center" vertical="center" wrapText="1" readingOrder="2"/>
      <protection locked="0"/>
    </xf>
    <xf numFmtId="0" fontId="10" fillId="0" borderId="15" xfId="3" applyFont="1" applyBorder="1" applyAlignment="1">
      <alignment horizontal="right" vertical="center"/>
    </xf>
    <xf numFmtId="0" fontId="10" fillId="0" borderId="4" xfId="3" applyFont="1" applyBorder="1" applyAlignment="1">
      <alignment horizontal="right" vertical="center"/>
    </xf>
    <xf numFmtId="0" fontId="10" fillId="0" borderId="16" xfId="3" applyFont="1" applyBorder="1" applyAlignment="1">
      <alignment horizontal="right" vertical="center"/>
    </xf>
    <xf numFmtId="0" fontId="11" fillId="0" borderId="0" xfId="2" applyFont="1" applyAlignment="1" applyProtection="1">
      <alignment horizontal="right" vertical="center" readingOrder="2"/>
      <protection locked="0"/>
    </xf>
    <xf numFmtId="0" fontId="37" fillId="0" borderId="8" xfId="3" applyFont="1" applyBorder="1" applyAlignment="1">
      <alignment horizontal="right" vertical="center"/>
    </xf>
    <xf numFmtId="0" fontId="19" fillId="0" borderId="8" xfId="2" applyFont="1" applyBorder="1" applyAlignment="1" applyProtection="1">
      <alignment horizontal="right" vertical="center" readingOrder="2"/>
      <protection locked="0"/>
    </xf>
    <xf numFmtId="0" fontId="19" fillId="0" borderId="8" xfId="2" applyFont="1" applyBorder="1" applyAlignment="1">
      <alignment horizontal="right" vertical="center" readingOrder="2"/>
    </xf>
    <xf numFmtId="0" fontId="11" fillId="0" borderId="15" xfId="2" applyFont="1" applyBorder="1" applyAlignment="1">
      <alignment horizontal="right" vertical="center" readingOrder="2"/>
    </xf>
    <xf numFmtId="0" fontId="11" fillId="0" borderId="4" xfId="2" applyFont="1" applyBorder="1" applyAlignment="1">
      <alignment horizontal="right" vertical="center" readingOrder="2"/>
    </xf>
    <xf numFmtId="0" fontId="11" fillId="0" borderId="16" xfId="2" applyFont="1" applyBorder="1" applyAlignment="1">
      <alignment horizontal="right" vertical="center" readingOrder="2"/>
    </xf>
    <xf numFmtId="0" fontId="37" fillId="0" borderId="7" xfId="3" applyFont="1" applyBorder="1" applyAlignment="1">
      <alignment horizontal="center" vertical="center" textRotation="90"/>
    </xf>
    <xf numFmtId="0" fontId="37" fillId="0" borderId="9" xfId="3" applyFont="1" applyBorder="1" applyAlignment="1">
      <alignment horizontal="center" vertical="center" textRotation="90"/>
    </xf>
    <xf numFmtId="0" fontId="11" fillId="0" borderId="8" xfId="2" applyFont="1" applyBorder="1" applyAlignment="1">
      <alignment horizontal="right" vertical="center" readingOrder="2"/>
    </xf>
    <xf numFmtId="173" fontId="22" fillId="0" borderId="11" xfId="2" applyNumberFormat="1" applyFont="1" applyBorder="1" applyAlignment="1" applyProtection="1">
      <alignment horizontal="center" vertical="center" wrapText="1" readingOrder="2"/>
      <protection locked="0"/>
    </xf>
    <xf numFmtId="173" fontId="22" fillId="0" borderId="2" xfId="2" applyNumberFormat="1" applyFont="1" applyBorder="1" applyAlignment="1" applyProtection="1">
      <alignment horizontal="center" vertical="center" wrapText="1" readingOrder="2"/>
      <protection locked="0"/>
    </xf>
    <xf numFmtId="173" fontId="22" fillId="0" borderId="12" xfId="2" applyNumberFormat="1" applyFont="1" applyBorder="1" applyAlignment="1" applyProtection="1">
      <alignment horizontal="center" vertical="center" wrapText="1" readingOrder="2"/>
      <protection locked="0"/>
    </xf>
    <xf numFmtId="173" fontId="22" fillId="0" borderId="13" xfId="2" applyNumberFormat="1" applyFont="1" applyBorder="1" applyAlignment="1" applyProtection="1">
      <alignment horizontal="center" vertical="center" wrapText="1" readingOrder="2"/>
      <protection locked="0"/>
    </xf>
    <xf numFmtId="173" fontId="22" fillId="0" borderId="1" xfId="2" applyNumberFormat="1" applyFont="1" applyBorder="1" applyAlignment="1" applyProtection="1">
      <alignment horizontal="center" vertical="center" wrapText="1" readingOrder="2"/>
      <protection locked="0"/>
    </xf>
    <xf numFmtId="173" fontId="22" fillId="0" borderId="14" xfId="2" applyNumberFormat="1" applyFont="1" applyBorder="1" applyAlignment="1" applyProtection="1">
      <alignment horizontal="center" vertical="center" wrapText="1" readingOrder="2"/>
      <protection locked="0"/>
    </xf>
    <xf numFmtId="173" fontId="22" fillId="0" borderId="7" xfId="2" applyNumberFormat="1" applyFont="1" applyBorder="1" applyAlignment="1" applyProtection="1">
      <alignment horizontal="center" vertical="center" wrapText="1" readingOrder="2"/>
      <protection locked="0"/>
    </xf>
    <xf numFmtId="173" fontId="22" fillId="0" borderId="9" xfId="2" applyNumberFormat="1" applyFont="1" applyBorder="1" applyAlignment="1" applyProtection="1">
      <alignment horizontal="center" vertical="center" wrapText="1" readingOrder="2"/>
      <protection locked="0"/>
    </xf>
    <xf numFmtId="173" fontId="25" fillId="0" borderId="8" xfId="2" applyNumberFormat="1" applyFont="1" applyBorder="1" applyAlignment="1" applyProtection="1">
      <alignment horizontal="center" vertical="center" wrapText="1" readingOrder="2"/>
      <protection locked="0"/>
    </xf>
    <xf numFmtId="0" fontId="27" fillId="0" borderId="0" xfId="2" applyFont="1" applyAlignment="1">
      <alignment horizontal="right" vertical="center"/>
    </xf>
    <xf numFmtId="0" fontId="19" fillId="0" borderId="0" xfId="2" applyFont="1" applyAlignment="1">
      <alignment horizontal="right" vertical="center" readingOrder="2"/>
    </xf>
    <xf numFmtId="0" fontId="21" fillId="0" borderId="0" xfId="2" applyFont="1" applyAlignment="1">
      <alignment horizontal="right" vertical="center" readingOrder="2"/>
    </xf>
    <xf numFmtId="167" fontId="27" fillId="0" borderId="0" xfId="2" applyNumberFormat="1" applyFont="1" applyAlignment="1">
      <alignment horizontal="right" vertical="center" readingOrder="2"/>
    </xf>
    <xf numFmtId="0" fontId="27" fillId="0" borderId="1" xfId="2" applyFont="1" applyBorder="1" applyAlignment="1">
      <alignment horizontal="right" vertical="center" readingOrder="2"/>
    </xf>
    <xf numFmtId="167" fontId="21" fillId="0" borderId="0" xfId="2" applyNumberFormat="1" applyFont="1" applyAlignment="1">
      <alignment horizontal="right" vertical="center" readingOrder="2"/>
    </xf>
    <xf numFmtId="167" fontId="19" fillId="0" borderId="0" xfId="2" applyNumberFormat="1" applyFont="1" applyAlignment="1">
      <alignment horizontal="right" vertical="center" readingOrder="2"/>
    </xf>
    <xf numFmtId="173" fontId="19" fillId="0" borderId="0" xfId="2" applyNumberFormat="1" applyFont="1" applyAlignment="1" applyProtection="1">
      <alignment horizontal="center" vertical="center" readingOrder="2"/>
      <protection locked="0"/>
    </xf>
    <xf numFmtId="0" fontId="27" fillId="0" borderId="0" xfId="2" applyFont="1" applyAlignment="1" applyProtection="1">
      <alignment horizontal="right" vertical="center" readingOrder="2"/>
      <protection locked="0"/>
    </xf>
    <xf numFmtId="0" fontId="27" fillId="0" borderId="1" xfId="2" applyFont="1" applyBorder="1" applyAlignment="1" applyProtection="1">
      <alignment horizontal="right" vertical="center" readingOrder="2"/>
      <protection locked="0"/>
    </xf>
    <xf numFmtId="0" fontId="11" fillId="0" borderId="2" xfId="2" applyFont="1" applyBorder="1" applyAlignment="1">
      <alignment horizontal="right" vertical="center" readingOrder="2"/>
    </xf>
    <xf numFmtId="0" fontId="11" fillId="0" borderId="12" xfId="2" applyFont="1" applyBorder="1" applyAlignment="1">
      <alignment horizontal="right" vertical="center" readingOrder="2"/>
    </xf>
    <xf numFmtId="167" fontId="11" fillId="0" borderId="8" xfId="2" applyNumberFormat="1" applyFont="1" applyBorder="1" applyAlignment="1">
      <alignment horizontal="right" vertical="center" readingOrder="2"/>
    </xf>
    <xf numFmtId="0" fontId="11" fillId="0" borderId="8" xfId="2" applyFont="1" applyBorder="1" applyAlignment="1" applyProtection="1">
      <alignment horizontal="right" vertical="center" readingOrder="2"/>
      <protection locked="0"/>
    </xf>
    <xf numFmtId="0" fontId="11" fillId="0" borderId="8" xfId="2" applyFont="1" applyBorder="1" applyAlignment="1">
      <alignment horizontal="right" vertical="center"/>
    </xf>
    <xf numFmtId="173" fontId="18" fillId="0" borderId="7" xfId="2" applyNumberFormat="1" applyFont="1" applyBorder="1" applyAlignment="1" applyProtection="1">
      <alignment horizontal="center" vertical="center" wrapText="1" readingOrder="2"/>
      <protection locked="0"/>
    </xf>
    <xf numFmtId="173" fontId="18" fillId="0" borderId="9" xfId="2" applyNumberFormat="1" applyFont="1" applyBorder="1" applyAlignment="1" applyProtection="1">
      <alignment horizontal="center" vertical="center" wrapText="1" readingOrder="2"/>
      <protection locked="0"/>
    </xf>
    <xf numFmtId="173" fontId="18" fillId="0" borderId="8" xfId="2" applyNumberFormat="1" applyFont="1" applyBorder="1" applyAlignment="1" applyProtection="1">
      <alignment horizontal="center" vertical="center" wrapText="1" readingOrder="2"/>
      <protection locked="0"/>
    </xf>
    <xf numFmtId="167" fontId="19" fillId="0" borderId="8" xfId="2" applyNumberFormat="1" applyFont="1" applyBorder="1" applyAlignment="1">
      <alignment horizontal="right" vertical="center" readingOrder="2"/>
    </xf>
    <xf numFmtId="0" fontId="19" fillId="0" borderId="15" xfId="2" applyFont="1" applyBorder="1" applyAlignment="1">
      <alignment horizontal="center" vertical="center" readingOrder="2"/>
    </xf>
    <xf numFmtId="0" fontId="19" fillId="0" borderId="4" xfId="2" applyFont="1" applyBorder="1" applyAlignment="1">
      <alignment horizontal="center" vertical="center" readingOrder="2"/>
    </xf>
    <xf numFmtId="0" fontId="19" fillId="0" borderId="16" xfId="2" applyFont="1" applyBorder="1" applyAlignment="1">
      <alignment horizontal="center" vertical="center" readingOrder="2"/>
    </xf>
    <xf numFmtId="0" fontId="37" fillId="5" borderId="7" xfId="0" applyFont="1" applyFill="1" applyBorder="1" applyAlignment="1">
      <alignment horizontal="center" vertical="center"/>
    </xf>
    <xf numFmtId="0" fontId="37" fillId="5" borderId="9" xfId="0" applyFont="1" applyFill="1" applyBorder="1" applyAlignment="1">
      <alignment horizontal="center" vertical="center"/>
    </xf>
    <xf numFmtId="0" fontId="34" fillId="0" borderId="0" xfId="0" applyFont="1" applyBorder="1" applyAlignment="1" applyProtection="1">
      <alignment horizontal="center" vertical="center" wrapText="1" readingOrder="2"/>
      <protection locked="0"/>
    </xf>
    <xf numFmtId="173" fontId="37" fillId="0" borderId="0" xfId="0" applyNumberFormat="1" applyFont="1" applyBorder="1" applyAlignment="1" applyProtection="1">
      <alignment horizontal="center" vertical="center" readingOrder="1"/>
      <protection locked="0"/>
    </xf>
    <xf numFmtId="173" fontId="37" fillId="0" borderId="0" xfId="0" applyNumberFormat="1" applyFont="1" applyBorder="1" applyAlignment="1">
      <alignment horizontal="center" vertical="center" readingOrder="1"/>
    </xf>
    <xf numFmtId="0" fontId="34" fillId="0" borderId="0" xfId="0" applyFont="1" applyBorder="1" applyAlignment="1" applyProtection="1">
      <alignment vertical="center" wrapText="1" readingOrder="2"/>
      <protection locked="0"/>
    </xf>
    <xf numFmtId="0" fontId="34" fillId="9" borderId="0" xfId="0" applyFont="1" applyFill="1" applyAlignment="1" applyProtection="1">
      <alignment horizontal="right" vertical="center" readingOrder="2"/>
      <protection locked="0"/>
    </xf>
  </cellXfs>
  <cellStyles count="19">
    <cellStyle name="Comma" xfId="1" builtinId="3"/>
    <cellStyle name="Comma 2" xfId="14" xr:uid="{690FE97E-A554-41DB-812E-E471452FE579}"/>
    <cellStyle name="Comma 5" xfId="12" xr:uid="{00000000-0005-0000-0000-000001000000}"/>
    <cellStyle name="Comma 5 4" xfId="17" xr:uid="{8ACBED82-EBAB-4C31-9363-A1D68F12CC3C}"/>
    <cellStyle name="Hyperlink" xfId="6" builtinId="8"/>
    <cellStyle name="Hyperlink 2" xfId="18" xr:uid="{BC4280F7-0010-4E9B-B54A-819F6F5F51E9}"/>
    <cellStyle name="Neutral" xfId="4" builtinId="28"/>
    <cellStyle name="Normal" xfId="0" builtinId="0"/>
    <cellStyle name="Normal 2" xfId="3" xr:uid="{00000000-0005-0000-0000-000005000000}"/>
    <cellStyle name="Normal 2 2" xfId="2" xr:uid="{00000000-0005-0000-0000-000006000000}"/>
    <cellStyle name="Normal 2 2 2" xfId="11" xr:uid="{00000000-0005-0000-0000-000007000000}"/>
    <cellStyle name="Normal 2 3" xfId="7" xr:uid="{00000000-0005-0000-0000-000008000000}"/>
    <cellStyle name="Normal 2 5" xfId="10" xr:uid="{00000000-0005-0000-0000-000009000000}"/>
    <cellStyle name="Normal 2 5 2" xfId="16" xr:uid="{825FF353-6262-4399-8955-D1D880271702}"/>
    <cellStyle name="Normal 3" xfId="5" xr:uid="{00000000-0005-0000-0000-00000A000000}"/>
    <cellStyle name="Normal 5" xfId="8" xr:uid="{00000000-0005-0000-0000-00000B000000}"/>
    <cellStyle name="Normal 5 4" xfId="9" xr:uid="{00000000-0005-0000-0000-00000C000000}"/>
    <cellStyle name="Normal 5 4 2" xfId="13" xr:uid="{71256E6E-5468-48DB-A88D-6880E4FD418F}"/>
    <cellStyle name="Normal 5 7 2" xfId="15" xr:uid="{D05D7FE0-76C8-4852-ABDF-3D33AE14D343}"/>
  </cellStyles>
  <dxfs count="3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FECE"/>
      <color rgb="FF00FFCC"/>
      <color rgb="FF9CE4F2"/>
      <color rgb="FF33CCCC"/>
      <color rgb="FF86EAC2"/>
      <color rgb="FFFFE699"/>
      <color rgb="FFFFFF89"/>
      <color rgb="FFFFFF25"/>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666750</xdr:colOff>
          <xdr:row>1</xdr:row>
          <xdr:rowOff>57150</xdr:rowOff>
        </xdr:from>
        <xdr:to>
          <xdr:col>8</xdr:col>
          <xdr:colOff>0</xdr:colOff>
          <xdr:row>2</xdr:row>
          <xdr:rowOff>0</xdr:rowOff>
        </xdr:to>
        <xdr:sp macro="" textlink="">
          <xdr:nvSpPr>
            <xdr:cNvPr id="149505" name="Button 1" hidden="1">
              <a:extLst>
                <a:ext uri="{63B3BB69-23CF-44E3-9099-C40C66FF867C}">
                  <a14:compatExt spid="_x0000_s149505"/>
                </a:ext>
                <a:ext uri="{FF2B5EF4-FFF2-40B4-BE49-F238E27FC236}">
                  <a16:creationId xmlns:a16="http://schemas.microsoft.com/office/drawing/2014/main" id="{00000000-0008-0000-0100-0000014802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1">
                <a:defRPr sz="1000"/>
              </a:pPr>
              <a:r>
                <a:rPr lang="fa-IR" sz="1200" b="1" i="0" u="none" strike="noStrike" baseline="0">
                  <a:solidFill>
                    <a:srgbClr val="FF0000"/>
                  </a:solidFill>
                  <a:latin typeface="Arial"/>
                  <a:cs typeface="Arial"/>
                </a:rPr>
                <a:t>روي كاغذ سربرگ دار شركت تايپ شود</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16327</xdr:col>
          <xdr:colOff>657225</xdr:colOff>
          <xdr:row>0</xdr:row>
          <xdr:rowOff>0</xdr:rowOff>
        </xdr:from>
        <xdr:to>
          <xdr:col>16327</xdr:col>
          <xdr:colOff>666750</xdr:colOff>
          <xdr:row>0</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1">
                <a:defRPr sz="1000"/>
              </a:pPr>
              <a:r>
                <a:rPr lang="fa-IR" sz="1100" b="1" i="0" u="none" strike="noStrike" baseline="0">
                  <a:solidFill>
                    <a:srgbClr val="000080"/>
                  </a:solidFill>
                  <a:latin typeface="Arial"/>
                  <a:cs typeface="Arial"/>
                </a:rPr>
                <a:t>بازگشت به سود و زیان </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16364</xdr:col>
          <xdr:colOff>561975</xdr:colOff>
          <xdr:row>1</xdr:row>
          <xdr:rowOff>0</xdr:rowOff>
        </xdr:from>
        <xdr:to>
          <xdr:col>16364</xdr:col>
          <xdr:colOff>561975</xdr:colOff>
          <xdr:row>1</xdr:row>
          <xdr:rowOff>0</xdr:rowOff>
        </xdr:to>
        <xdr:sp macro="" textlink="">
          <xdr:nvSpPr>
            <xdr:cNvPr id="198657" name="Button 1" hidden="1">
              <a:extLst>
                <a:ext uri="{63B3BB69-23CF-44E3-9099-C40C66FF867C}">
                  <a14:compatExt spid="_x0000_s198657"/>
                </a:ext>
                <a:ext uri="{FF2B5EF4-FFF2-40B4-BE49-F238E27FC236}">
                  <a16:creationId xmlns:a16="http://schemas.microsoft.com/office/drawing/2014/main" id="{00000000-0008-0000-0D00-0000010803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1">
                <a:defRPr sz="1000"/>
              </a:pPr>
              <a:r>
                <a:rPr lang="fa-IR" sz="1100" b="1" i="0" u="none" strike="noStrike" baseline="0">
                  <a:solidFill>
                    <a:srgbClr val="000080"/>
                  </a:solidFill>
                  <a:latin typeface="Arial"/>
                  <a:cs typeface="Arial"/>
                </a:rPr>
                <a:t>بازگشت به سود و زیان </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0</xdr:colOff>
      <xdr:row>0</xdr:row>
      <xdr:rowOff>0</xdr:rowOff>
    </xdr:to>
    <xdr:sp macro="" textlink="">
      <xdr:nvSpPr>
        <xdr:cNvPr id="2" name="Line 70">
          <a:extLst>
            <a:ext uri="{FF2B5EF4-FFF2-40B4-BE49-F238E27FC236}">
              <a16:creationId xmlns:a16="http://schemas.microsoft.com/office/drawing/2014/main" id="{00000000-0008-0000-1300-000002000000}"/>
            </a:ext>
          </a:extLst>
        </xdr:cNvPr>
        <xdr:cNvSpPr>
          <a:spLocks noChangeShapeType="1"/>
        </xdr:cNvSpPr>
      </xdr:nvSpPr>
      <xdr:spPr bwMode="auto">
        <a:xfrm>
          <a:off x="9610725" y="0"/>
          <a:ext cx="0" cy="0"/>
        </a:xfrm>
        <a:prstGeom prst="line">
          <a:avLst/>
        </a:prstGeom>
        <a:noFill/>
        <a:ln w="19050">
          <a:solidFill>
            <a:srgbClr val="000000"/>
          </a:solidFill>
          <a:round/>
          <a:headEnd/>
          <a:tailEnd/>
        </a:ln>
      </xdr:spPr>
    </xdr:sp>
    <xdr:clientData/>
  </xdr:twoCellAnchor>
  <xdr:twoCellAnchor>
    <xdr:from>
      <xdr:col>2</xdr:col>
      <xdr:colOff>0</xdr:colOff>
      <xdr:row>0</xdr:row>
      <xdr:rowOff>0</xdr:rowOff>
    </xdr:from>
    <xdr:to>
      <xdr:col>2</xdr:col>
      <xdr:colOff>0</xdr:colOff>
      <xdr:row>0</xdr:row>
      <xdr:rowOff>0</xdr:rowOff>
    </xdr:to>
    <xdr:sp macro="" textlink="">
      <xdr:nvSpPr>
        <xdr:cNvPr id="3" name="Line 71">
          <a:extLst>
            <a:ext uri="{FF2B5EF4-FFF2-40B4-BE49-F238E27FC236}">
              <a16:creationId xmlns:a16="http://schemas.microsoft.com/office/drawing/2014/main" id="{00000000-0008-0000-1300-000003000000}"/>
            </a:ext>
          </a:extLst>
        </xdr:cNvPr>
        <xdr:cNvSpPr>
          <a:spLocks noChangeShapeType="1"/>
        </xdr:cNvSpPr>
      </xdr:nvSpPr>
      <xdr:spPr bwMode="auto">
        <a:xfrm>
          <a:off x="9610725" y="0"/>
          <a:ext cx="0" cy="0"/>
        </a:xfrm>
        <a:prstGeom prst="line">
          <a:avLst/>
        </a:prstGeom>
        <a:noFill/>
        <a:ln w="19050">
          <a:solidFill>
            <a:srgbClr val="000000"/>
          </a:solidFill>
          <a:round/>
          <a:headEnd/>
          <a:tailEnd/>
        </a:ln>
      </xdr:spPr>
    </xdr:sp>
    <xdr:clientData/>
  </xdr:twoCellAnchor>
  <xdr:twoCellAnchor>
    <xdr:from>
      <xdr:col>2</xdr:col>
      <xdr:colOff>0</xdr:colOff>
      <xdr:row>0</xdr:row>
      <xdr:rowOff>0</xdr:rowOff>
    </xdr:from>
    <xdr:to>
      <xdr:col>2</xdr:col>
      <xdr:colOff>0</xdr:colOff>
      <xdr:row>0</xdr:row>
      <xdr:rowOff>0</xdr:rowOff>
    </xdr:to>
    <xdr:sp macro="" textlink="">
      <xdr:nvSpPr>
        <xdr:cNvPr id="4" name="Line 80">
          <a:extLst>
            <a:ext uri="{FF2B5EF4-FFF2-40B4-BE49-F238E27FC236}">
              <a16:creationId xmlns:a16="http://schemas.microsoft.com/office/drawing/2014/main" id="{00000000-0008-0000-1300-000004000000}"/>
            </a:ext>
          </a:extLst>
        </xdr:cNvPr>
        <xdr:cNvSpPr>
          <a:spLocks noChangeShapeType="1"/>
        </xdr:cNvSpPr>
      </xdr:nvSpPr>
      <xdr:spPr bwMode="auto">
        <a:xfrm>
          <a:off x="9610725" y="0"/>
          <a:ext cx="0" cy="0"/>
        </a:xfrm>
        <a:prstGeom prst="line">
          <a:avLst/>
        </a:prstGeom>
        <a:noFill/>
        <a:ln w="19050">
          <a:solidFill>
            <a:srgbClr val="000000"/>
          </a:solidFill>
          <a:round/>
          <a:headEnd/>
          <a:tailEnd/>
        </a:ln>
      </xdr:spPr>
    </xdr:sp>
    <xdr:clientData/>
  </xdr:twoCellAnchor>
  <xdr:twoCellAnchor>
    <xdr:from>
      <xdr:col>2</xdr:col>
      <xdr:colOff>0</xdr:colOff>
      <xdr:row>0</xdr:row>
      <xdr:rowOff>0</xdr:rowOff>
    </xdr:from>
    <xdr:to>
      <xdr:col>2</xdr:col>
      <xdr:colOff>0</xdr:colOff>
      <xdr:row>0</xdr:row>
      <xdr:rowOff>0</xdr:rowOff>
    </xdr:to>
    <xdr:sp macro="" textlink="">
      <xdr:nvSpPr>
        <xdr:cNvPr id="5" name="Line 81">
          <a:extLst>
            <a:ext uri="{FF2B5EF4-FFF2-40B4-BE49-F238E27FC236}">
              <a16:creationId xmlns:a16="http://schemas.microsoft.com/office/drawing/2014/main" id="{00000000-0008-0000-1300-000005000000}"/>
            </a:ext>
          </a:extLst>
        </xdr:cNvPr>
        <xdr:cNvSpPr>
          <a:spLocks noChangeShapeType="1"/>
        </xdr:cNvSpPr>
      </xdr:nvSpPr>
      <xdr:spPr bwMode="auto">
        <a:xfrm>
          <a:off x="9610725" y="0"/>
          <a:ext cx="0" cy="0"/>
        </a:xfrm>
        <a:prstGeom prst="line">
          <a:avLst/>
        </a:prstGeom>
        <a:noFill/>
        <a:ln w="19050">
          <a:solidFill>
            <a:srgbClr val="000000"/>
          </a:solidFill>
          <a:round/>
          <a:headEnd/>
          <a:tailEnd/>
        </a:ln>
      </xdr:spPr>
    </xdr:sp>
    <xdr:clientData/>
  </xdr:twoCellAnchor>
  <xdr:twoCellAnchor>
    <xdr:from>
      <xdr:col>2</xdr:col>
      <xdr:colOff>0</xdr:colOff>
      <xdr:row>0</xdr:row>
      <xdr:rowOff>0</xdr:rowOff>
    </xdr:from>
    <xdr:to>
      <xdr:col>2</xdr:col>
      <xdr:colOff>0</xdr:colOff>
      <xdr:row>0</xdr:row>
      <xdr:rowOff>0</xdr:rowOff>
    </xdr:to>
    <xdr:sp macro="" textlink="">
      <xdr:nvSpPr>
        <xdr:cNvPr id="6" name="Line 82">
          <a:extLst>
            <a:ext uri="{FF2B5EF4-FFF2-40B4-BE49-F238E27FC236}">
              <a16:creationId xmlns:a16="http://schemas.microsoft.com/office/drawing/2014/main" id="{00000000-0008-0000-1300-000006000000}"/>
            </a:ext>
          </a:extLst>
        </xdr:cNvPr>
        <xdr:cNvSpPr>
          <a:spLocks noChangeShapeType="1"/>
        </xdr:cNvSpPr>
      </xdr:nvSpPr>
      <xdr:spPr bwMode="auto">
        <a:xfrm>
          <a:off x="9610725" y="0"/>
          <a:ext cx="0" cy="0"/>
        </a:xfrm>
        <a:prstGeom prst="line">
          <a:avLst/>
        </a:prstGeom>
        <a:noFill/>
        <a:ln w="19050">
          <a:solidFill>
            <a:srgbClr val="000000"/>
          </a:solidFill>
          <a:round/>
          <a:headEnd/>
          <a:tailEnd/>
        </a:ln>
      </xdr:spPr>
    </xdr:sp>
    <xdr:clientData/>
  </xdr:twoCellAnchor>
  <xdr:twoCellAnchor>
    <xdr:from>
      <xdr:col>2</xdr:col>
      <xdr:colOff>0</xdr:colOff>
      <xdr:row>0</xdr:row>
      <xdr:rowOff>0</xdr:rowOff>
    </xdr:from>
    <xdr:to>
      <xdr:col>2</xdr:col>
      <xdr:colOff>0</xdr:colOff>
      <xdr:row>0</xdr:row>
      <xdr:rowOff>0</xdr:rowOff>
    </xdr:to>
    <xdr:sp macro="" textlink="">
      <xdr:nvSpPr>
        <xdr:cNvPr id="7" name="Line 83">
          <a:extLst>
            <a:ext uri="{FF2B5EF4-FFF2-40B4-BE49-F238E27FC236}">
              <a16:creationId xmlns:a16="http://schemas.microsoft.com/office/drawing/2014/main" id="{00000000-0008-0000-1300-000007000000}"/>
            </a:ext>
          </a:extLst>
        </xdr:cNvPr>
        <xdr:cNvSpPr>
          <a:spLocks noChangeShapeType="1"/>
        </xdr:cNvSpPr>
      </xdr:nvSpPr>
      <xdr:spPr bwMode="auto">
        <a:xfrm>
          <a:off x="9610725" y="0"/>
          <a:ext cx="0" cy="0"/>
        </a:xfrm>
        <a:prstGeom prst="line">
          <a:avLst/>
        </a:prstGeom>
        <a:noFill/>
        <a:ln w="19050">
          <a:solidFill>
            <a:srgbClr val="000000"/>
          </a:solidFill>
          <a:round/>
          <a:headEnd/>
          <a:tailEnd/>
        </a:ln>
      </xdr:spPr>
    </xdr:sp>
    <xdr:clientData/>
  </xdr:twoCellAnchor>
  <xdr:twoCellAnchor>
    <xdr:from>
      <xdr:col>2</xdr:col>
      <xdr:colOff>0</xdr:colOff>
      <xdr:row>1</xdr:row>
      <xdr:rowOff>0</xdr:rowOff>
    </xdr:from>
    <xdr:to>
      <xdr:col>2</xdr:col>
      <xdr:colOff>0</xdr:colOff>
      <xdr:row>1</xdr:row>
      <xdr:rowOff>0</xdr:rowOff>
    </xdr:to>
    <xdr:sp macro="" textlink="">
      <xdr:nvSpPr>
        <xdr:cNvPr id="8" name="Line 84">
          <a:extLst>
            <a:ext uri="{FF2B5EF4-FFF2-40B4-BE49-F238E27FC236}">
              <a16:creationId xmlns:a16="http://schemas.microsoft.com/office/drawing/2014/main" id="{00000000-0008-0000-1300-000008000000}"/>
            </a:ext>
          </a:extLst>
        </xdr:cNvPr>
        <xdr:cNvSpPr>
          <a:spLocks noChangeShapeType="1"/>
        </xdr:cNvSpPr>
      </xdr:nvSpPr>
      <xdr:spPr bwMode="auto">
        <a:xfrm>
          <a:off x="9610725" y="161925"/>
          <a:ext cx="0" cy="0"/>
        </a:xfrm>
        <a:prstGeom prst="line">
          <a:avLst/>
        </a:prstGeom>
        <a:noFill/>
        <a:ln w="19050">
          <a:solidFill>
            <a:srgbClr val="000000"/>
          </a:solidFill>
          <a:round/>
          <a:headEnd/>
          <a:tailEnd/>
        </a:ln>
      </xdr:spPr>
    </xdr:sp>
    <xdr:clientData/>
  </xdr:twoCellAnchor>
  <xdr:twoCellAnchor>
    <xdr:from>
      <xdr:col>2</xdr:col>
      <xdr:colOff>0</xdr:colOff>
      <xdr:row>2</xdr:row>
      <xdr:rowOff>0</xdr:rowOff>
    </xdr:from>
    <xdr:to>
      <xdr:col>2</xdr:col>
      <xdr:colOff>0</xdr:colOff>
      <xdr:row>2</xdr:row>
      <xdr:rowOff>0</xdr:rowOff>
    </xdr:to>
    <xdr:sp macro="" textlink="">
      <xdr:nvSpPr>
        <xdr:cNvPr id="9" name="Line 85">
          <a:extLst>
            <a:ext uri="{FF2B5EF4-FFF2-40B4-BE49-F238E27FC236}">
              <a16:creationId xmlns:a16="http://schemas.microsoft.com/office/drawing/2014/main" id="{00000000-0008-0000-1300-000009000000}"/>
            </a:ext>
          </a:extLst>
        </xdr:cNvPr>
        <xdr:cNvSpPr>
          <a:spLocks noChangeShapeType="1"/>
        </xdr:cNvSpPr>
      </xdr:nvSpPr>
      <xdr:spPr bwMode="auto">
        <a:xfrm>
          <a:off x="9610725" y="323850"/>
          <a:ext cx="0" cy="0"/>
        </a:xfrm>
        <a:prstGeom prst="line">
          <a:avLst/>
        </a:prstGeom>
        <a:noFill/>
        <a:ln w="19050">
          <a:solidFill>
            <a:srgbClr val="000000"/>
          </a:solidFill>
          <a:round/>
          <a:headEnd/>
          <a:tailEnd/>
        </a:ln>
      </xdr:spPr>
    </xdr:sp>
    <xdr:clientData/>
  </xdr:twoCellAnchor>
  <xdr:twoCellAnchor>
    <xdr:from>
      <xdr:col>2</xdr:col>
      <xdr:colOff>0</xdr:colOff>
      <xdr:row>1</xdr:row>
      <xdr:rowOff>0</xdr:rowOff>
    </xdr:from>
    <xdr:to>
      <xdr:col>2</xdr:col>
      <xdr:colOff>0</xdr:colOff>
      <xdr:row>1</xdr:row>
      <xdr:rowOff>0</xdr:rowOff>
    </xdr:to>
    <xdr:sp macro="" textlink="">
      <xdr:nvSpPr>
        <xdr:cNvPr id="10" name="Line 86">
          <a:extLst>
            <a:ext uri="{FF2B5EF4-FFF2-40B4-BE49-F238E27FC236}">
              <a16:creationId xmlns:a16="http://schemas.microsoft.com/office/drawing/2014/main" id="{00000000-0008-0000-1300-00000A000000}"/>
            </a:ext>
          </a:extLst>
        </xdr:cNvPr>
        <xdr:cNvSpPr>
          <a:spLocks noChangeShapeType="1"/>
        </xdr:cNvSpPr>
      </xdr:nvSpPr>
      <xdr:spPr bwMode="auto">
        <a:xfrm>
          <a:off x="9610725" y="161925"/>
          <a:ext cx="0" cy="0"/>
        </a:xfrm>
        <a:prstGeom prst="line">
          <a:avLst/>
        </a:prstGeom>
        <a:noFill/>
        <a:ln w="19050">
          <a:solidFill>
            <a:srgbClr val="000000"/>
          </a:solidFill>
          <a:round/>
          <a:headEnd/>
          <a:tailEnd/>
        </a:ln>
      </xdr:spPr>
    </xdr:sp>
    <xdr:clientData/>
  </xdr:twoCellAnchor>
  <xdr:twoCellAnchor>
    <xdr:from>
      <xdr:col>2</xdr:col>
      <xdr:colOff>0</xdr:colOff>
      <xdr:row>2</xdr:row>
      <xdr:rowOff>0</xdr:rowOff>
    </xdr:from>
    <xdr:to>
      <xdr:col>2</xdr:col>
      <xdr:colOff>0</xdr:colOff>
      <xdr:row>2</xdr:row>
      <xdr:rowOff>0</xdr:rowOff>
    </xdr:to>
    <xdr:sp macro="" textlink="">
      <xdr:nvSpPr>
        <xdr:cNvPr id="11" name="Line 87">
          <a:extLst>
            <a:ext uri="{FF2B5EF4-FFF2-40B4-BE49-F238E27FC236}">
              <a16:creationId xmlns:a16="http://schemas.microsoft.com/office/drawing/2014/main" id="{00000000-0008-0000-1300-00000B000000}"/>
            </a:ext>
          </a:extLst>
        </xdr:cNvPr>
        <xdr:cNvSpPr>
          <a:spLocks noChangeShapeType="1"/>
        </xdr:cNvSpPr>
      </xdr:nvSpPr>
      <xdr:spPr bwMode="auto">
        <a:xfrm>
          <a:off x="9610725" y="323850"/>
          <a:ext cx="0" cy="0"/>
        </a:xfrm>
        <a:prstGeom prst="line">
          <a:avLst/>
        </a:prstGeom>
        <a:noFill/>
        <a:ln w="19050">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25</xdr:row>
      <xdr:rowOff>0</xdr:rowOff>
    </xdr:from>
    <xdr:to>
      <xdr:col>9</xdr:col>
      <xdr:colOff>0</xdr:colOff>
      <xdr:row>25</xdr:row>
      <xdr:rowOff>0</xdr:rowOff>
    </xdr:to>
    <xdr:sp macro="" textlink="">
      <xdr:nvSpPr>
        <xdr:cNvPr id="2" name="Line 37">
          <a:extLst>
            <a:ext uri="{FF2B5EF4-FFF2-40B4-BE49-F238E27FC236}">
              <a16:creationId xmlns:a16="http://schemas.microsoft.com/office/drawing/2014/main" id="{00000000-0008-0000-2500-000002000000}"/>
            </a:ext>
          </a:extLst>
        </xdr:cNvPr>
        <xdr:cNvSpPr>
          <a:spLocks noChangeShapeType="1"/>
        </xdr:cNvSpPr>
      </xdr:nvSpPr>
      <xdr:spPr bwMode="auto">
        <a:xfrm>
          <a:off x="9982200000" y="1466850"/>
          <a:ext cx="0" cy="0"/>
        </a:xfrm>
        <a:prstGeom prst="line">
          <a:avLst/>
        </a:prstGeom>
        <a:noFill/>
        <a:ln w="9525">
          <a:solidFill>
            <a:srgbClr val="000000"/>
          </a:solidFill>
          <a:round/>
          <a:headEnd/>
          <a:tailEnd/>
        </a:ln>
      </xdr:spPr>
    </xdr:sp>
    <xdr:clientData/>
  </xdr:twoCellAnchor>
  <xdr:twoCellAnchor>
    <xdr:from>
      <xdr:col>9</xdr:col>
      <xdr:colOff>0</xdr:colOff>
      <xdr:row>25</xdr:row>
      <xdr:rowOff>0</xdr:rowOff>
    </xdr:from>
    <xdr:to>
      <xdr:col>9</xdr:col>
      <xdr:colOff>0</xdr:colOff>
      <xdr:row>25</xdr:row>
      <xdr:rowOff>0</xdr:rowOff>
    </xdr:to>
    <xdr:sp macro="" textlink="">
      <xdr:nvSpPr>
        <xdr:cNvPr id="3" name="Line 47">
          <a:extLst>
            <a:ext uri="{FF2B5EF4-FFF2-40B4-BE49-F238E27FC236}">
              <a16:creationId xmlns:a16="http://schemas.microsoft.com/office/drawing/2014/main" id="{00000000-0008-0000-2500-000003000000}"/>
            </a:ext>
          </a:extLst>
        </xdr:cNvPr>
        <xdr:cNvSpPr>
          <a:spLocks noChangeShapeType="1"/>
        </xdr:cNvSpPr>
      </xdr:nvSpPr>
      <xdr:spPr bwMode="auto">
        <a:xfrm>
          <a:off x="9982200000" y="1466850"/>
          <a:ext cx="0" cy="0"/>
        </a:xfrm>
        <a:prstGeom prst="line">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3.bin"/><Relationship Id="rId4" Type="http://schemas.openxmlformats.org/officeDocument/2006/relationships/ctrlProp" Target="../ctrlProps/ctrlProp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4.bin"/><Relationship Id="rId4" Type="http://schemas.openxmlformats.org/officeDocument/2006/relationships/ctrlProp" Target="../ctrlProps/ctrlProp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4"/>
  <sheetViews>
    <sheetView rightToLeft="1" topLeftCell="A7" workbookViewId="0">
      <selection activeCell="A4" sqref="A4"/>
    </sheetView>
  </sheetViews>
  <sheetFormatPr defaultRowHeight="14.25"/>
  <cols>
    <col min="1" max="1" width="59.25" customWidth="1"/>
  </cols>
  <sheetData>
    <row r="1" spans="1:10" s="2" customFormat="1" ht="50.25" customHeight="1">
      <c r="A1" s="1" t="s">
        <v>167</v>
      </c>
    </row>
    <row r="2" spans="1:10" s="2" customFormat="1" ht="50.25" customHeight="1">
      <c r="A2" s="1"/>
    </row>
    <row r="3" spans="1:10" s="2" customFormat="1" ht="50.25" customHeight="1">
      <c r="A3" s="1" t="s">
        <v>177</v>
      </c>
    </row>
    <row r="4" spans="1:10" ht="33.75">
      <c r="A4" s="1" t="s">
        <v>4</v>
      </c>
    </row>
    <row r="5" spans="1:10" ht="33.75">
      <c r="A5" s="1" t="s">
        <v>27</v>
      </c>
    </row>
    <row r="6" spans="1:10" ht="33.75">
      <c r="A6" s="1" t="s">
        <v>169</v>
      </c>
    </row>
    <row r="7" spans="1:10" ht="33.75">
      <c r="A7" s="1" t="s">
        <v>12</v>
      </c>
    </row>
    <row r="8" spans="1:10" ht="33.75">
      <c r="A8" s="1" t="s">
        <v>15</v>
      </c>
    </row>
    <row r="9" spans="1:10" ht="33.75">
      <c r="A9" s="1" t="s">
        <v>16</v>
      </c>
    </row>
    <row r="10" spans="1:10" ht="33.75">
      <c r="A10" s="1">
        <v>1396</v>
      </c>
    </row>
    <row r="11" spans="1:10" ht="33.75">
      <c r="A11" s="1">
        <v>1397</v>
      </c>
    </row>
    <row r="12" spans="1:10" ht="33.75">
      <c r="A12" s="1">
        <v>1398</v>
      </c>
    </row>
    <row r="13" spans="1:10" ht="21.75">
      <c r="A13" s="3" t="s">
        <v>161</v>
      </c>
      <c r="B13" s="4"/>
      <c r="C13" s="4"/>
      <c r="D13" s="4"/>
      <c r="E13" s="4"/>
      <c r="F13" s="4"/>
      <c r="G13" s="4"/>
      <c r="H13" s="4"/>
      <c r="I13" s="4"/>
      <c r="J13" s="4"/>
    </row>
    <row r="14" spans="1:10" ht="33.75">
      <c r="A14" s="1" t="s">
        <v>162</v>
      </c>
    </row>
  </sheetData>
  <pageMargins left="0.25" right="0.25" top="0.75" bottom="0.75" header="0.3" footer="0.3"/>
  <pageSetup orientation="portrait"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sheetPr>
  <dimension ref="A1:N61"/>
  <sheetViews>
    <sheetView rightToLeft="1" view="pageBreakPreview" topLeftCell="A9" zoomScale="80" zoomScaleNormal="120" zoomScaleSheetLayoutView="80" workbookViewId="0">
      <selection activeCell="A40" sqref="A1:XFD1048576"/>
    </sheetView>
  </sheetViews>
  <sheetFormatPr defaultColWidth="9" defaultRowHeight="22.5"/>
  <cols>
    <col min="1" max="1" width="8.125" style="280" customWidth="1"/>
    <col min="2" max="3" width="10.25" style="281" customWidth="1"/>
    <col min="4" max="4" width="1" style="281" customWidth="1"/>
    <col min="5" max="5" width="13.125" style="281" customWidth="1"/>
    <col min="6" max="6" width="0.875" style="281" customWidth="1"/>
    <col min="7" max="7" width="36.125" style="281" customWidth="1"/>
    <col min="8" max="8" width="0.75" style="281" customWidth="1"/>
    <col min="9" max="9" width="21.75" style="281" customWidth="1"/>
    <col min="10" max="10" width="0.75" style="281" customWidth="1"/>
    <col min="11" max="11" width="11" style="281" customWidth="1"/>
    <col min="12" max="12" width="1" style="281" customWidth="1"/>
    <col min="13" max="13" width="23.25" style="281" customWidth="1"/>
    <col min="14" max="14" width="11.125" style="281" customWidth="1"/>
    <col min="15" max="16384" width="9" style="281"/>
  </cols>
  <sheetData>
    <row r="1" spans="1:14" s="613" customFormat="1">
      <c r="A1" s="2311" t="s">
        <v>1135</v>
      </c>
      <c r="B1" s="2311"/>
      <c r="C1" s="2311"/>
      <c r="D1" s="2311"/>
      <c r="E1" s="2311"/>
      <c r="F1" s="2311"/>
      <c r="G1" s="2311"/>
      <c r="H1" s="2311"/>
      <c r="I1" s="2311"/>
      <c r="J1" s="2311"/>
      <c r="K1" s="2311"/>
      <c r="L1" s="2311"/>
      <c r="M1" s="2311"/>
    </row>
    <row r="2" spans="1:14" s="613" customFormat="1">
      <c r="A2" s="2311" t="s">
        <v>196</v>
      </c>
      <c r="B2" s="2311"/>
      <c r="C2" s="2311"/>
      <c r="D2" s="2311"/>
      <c r="E2" s="2311"/>
      <c r="F2" s="2311"/>
      <c r="G2" s="2311"/>
      <c r="H2" s="2311"/>
      <c r="I2" s="2311"/>
      <c r="J2" s="2311"/>
      <c r="K2" s="2311"/>
      <c r="L2" s="2311"/>
      <c r="M2" s="2311"/>
    </row>
    <row r="3" spans="1:14" s="613" customFormat="1">
      <c r="A3" s="2311" t="s">
        <v>1641</v>
      </c>
      <c r="B3" s="2311"/>
      <c r="C3" s="2311"/>
      <c r="D3" s="2311"/>
      <c r="E3" s="2311"/>
      <c r="F3" s="2311"/>
      <c r="G3" s="2311"/>
      <c r="H3" s="2311"/>
      <c r="I3" s="2311"/>
      <c r="J3" s="2311"/>
      <c r="K3" s="2311"/>
      <c r="L3" s="2311"/>
      <c r="M3" s="2311"/>
    </row>
    <row r="4" spans="1:14" s="613" customFormat="1" ht="15" customHeight="1">
      <c r="A4" s="297"/>
      <c r="B4" s="614"/>
      <c r="C4" s="614"/>
      <c r="D4" s="614"/>
      <c r="E4" s="614"/>
      <c r="F4" s="614"/>
      <c r="G4" s="614"/>
      <c r="H4" s="614"/>
      <c r="I4" s="614"/>
      <c r="J4" s="614"/>
      <c r="K4" s="614"/>
      <c r="L4" s="614"/>
      <c r="M4" s="614"/>
    </row>
    <row r="5" spans="1:14" s="616" customFormat="1" ht="18" customHeight="1">
      <c r="A5" s="2353" t="s">
        <v>640</v>
      </c>
      <c r="B5" s="2352" t="s">
        <v>1351</v>
      </c>
      <c r="C5" s="2352"/>
      <c r="D5" s="2352"/>
      <c r="E5" s="2352"/>
      <c r="F5" s="2352"/>
      <c r="G5" s="2352"/>
      <c r="H5" s="2352"/>
      <c r="I5" s="2352"/>
      <c r="J5" s="2352"/>
      <c r="K5" s="2352"/>
      <c r="L5" s="2352"/>
      <c r="M5" s="2352"/>
    </row>
    <row r="6" spans="1:14" s="616" customFormat="1" ht="67.5" customHeight="1">
      <c r="A6" s="2353"/>
      <c r="B6" s="2352"/>
      <c r="C6" s="2352"/>
      <c r="D6" s="2352"/>
      <c r="E6" s="2352"/>
      <c r="F6" s="2352"/>
      <c r="G6" s="2352"/>
      <c r="H6" s="2352"/>
      <c r="I6" s="2352"/>
      <c r="J6" s="2352"/>
      <c r="K6" s="2352"/>
      <c r="L6" s="2352"/>
      <c r="M6" s="2352"/>
    </row>
    <row r="7" spans="1:14" s="616" customFormat="1" ht="21.75" customHeight="1">
      <c r="A7" s="617"/>
      <c r="B7" s="618"/>
      <c r="C7" s="618"/>
      <c r="D7" s="2351" t="s">
        <v>598</v>
      </c>
      <c r="E7" s="2351"/>
      <c r="F7" s="2351"/>
      <c r="G7" s="2351"/>
      <c r="H7" s="2351"/>
      <c r="I7" s="2351"/>
      <c r="J7" s="619"/>
      <c r="K7" s="619"/>
      <c r="L7" s="619"/>
      <c r="M7" s="619"/>
      <c r="N7" s="619"/>
    </row>
    <row r="8" spans="1:14" s="618" customFormat="1" ht="19.5" customHeight="1">
      <c r="A8" s="2350" t="s">
        <v>333</v>
      </c>
      <c r="B8" s="2350"/>
      <c r="C8" s="2350"/>
      <c r="D8" s="2350"/>
      <c r="E8" s="2350"/>
      <c r="F8" s="2350"/>
      <c r="G8" s="2350"/>
      <c r="I8" s="620" t="s">
        <v>303</v>
      </c>
      <c r="J8" s="619"/>
      <c r="K8" s="2351" t="s">
        <v>599</v>
      </c>
      <c r="L8" s="2351"/>
      <c r="M8" s="2351"/>
    </row>
    <row r="9" spans="1:14" s="616" customFormat="1" ht="24" customHeight="1">
      <c r="A9" s="2347"/>
      <c r="B9" s="2347"/>
      <c r="C9" s="2347"/>
      <c r="D9" s="2347"/>
      <c r="E9" s="2347"/>
      <c r="F9" s="2347"/>
      <c r="G9" s="621"/>
      <c r="I9" s="622"/>
      <c r="K9" s="2348" t="s">
        <v>304</v>
      </c>
      <c r="L9" s="2348"/>
      <c r="M9" s="2348"/>
    </row>
    <row r="10" spans="1:14" s="616" customFormat="1" ht="24" customHeight="1">
      <c r="A10" s="2347"/>
      <c r="B10" s="2347"/>
      <c r="C10" s="2347"/>
      <c r="D10" s="2347"/>
      <c r="E10" s="2347"/>
      <c r="F10" s="2347"/>
      <c r="G10" s="621"/>
      <c r="I10" s="623"/>
      <c r="K10" s="2344" t="s">
        <v>305</v>
      </c>
      <c r="L10" s="2344"/>
      <c r="M10" s="2344"/>
    </row>
    <row r="11" spans="1:14" s="616" customFormat="1" ht="21" customHeight="1">
      <c r="A11" s="2349" t="s">
        <v>929</v>
      </c>
      <c r="B11" s="2349"/>
      <c r="C11" s="2349"/>
      <c r="D11" s="2349"/>
      <c r="E11" s="2349"/>
      <c r="F11" s="2349"/>
      <c r="G11" s="621"/>
      <c r="I11" s="623"/>
      <c r="K11" s="2344"/>
      <c r="L11" s="2344"/>
      <c r="M11" s="2344"/>
    </row>
    <row r="12" spans="1:14" s="616" customFormat="1" ht="21" customHeight="1">
      <c r="A12" s="2341" t="s">
        <v>600</v>
      </c>
      <c r="B12" s="2341"/>
      <c r="C12" s="2341"/>
      <c r="D12" s="2341"/>
      <c r="E12" s="2341"/>
      <c r="F12" s="2341"/>
      <c r="G12" s="621"/>
      <c r="I12" s="625" t="s">
        <v>601</v>
      </c>
      <c r="K12" s="2345" t="s">
        <v>602</v>
      </c>
      <c r="L12" s="2345"/>
      <c r="M12" s="2345"/>
    </row>
    <row r="13" spans="1:14" s="616" customFormat="1" ht="21" customHeight="1">
      <c r="A13" s="624" t="s">
        <v>308</v>
      </c>
      <c r="B13" s="624"/>
      <c r="C13" s="624"/>
      <c r="D13" s="624"/>
      <c r="E13" s="624"/>
      <c r="F13" s="624"/>
      <c r="G13" s="621"/>
      <c r="I13" s="622">
        <v>642</v>
      </c>
      <c r="K13" s="2345" t="s">
        <v>307</v>
      </c>
      <c r="L13" s="2345"/>
      <c r="M13" s="2345"/>
    </row>
    <row r="14" spans="1:14" s="616" customFormat="1" ht="21" customHeight="1">
      <c r="A14" s="2340" t="s">
        <v>309</v>
      </c>
      <c r="B14" s="2340"/>
      <c r="C14" s="2340"/>
      <c r="D14" s="2340"/>
      <c r="E14" s="2340"/>
      <c r="F14" s="2340"/>
      <c r="G14" s="621"/>
      <c r="I14" s="622" t="s">
        <v>310</v>
      </c>
      <c r="K14" s="2345" t="s">
        <v>307</v>
      </c>
      <c r="L14" s="2345"/>
      <c r="M14" s="2345"/>
    </row>
    <row r="15" spans="1:14" s="616" customFormat="1" ht="21" customHeight="1">
      <c r="A15" s="2343" t="s">
        <v>603</v>
      </c>
      <c r="B15" s="2343"/>
      <c r="C15" s="2343"/>
      <c r="D15" s="2343"/>
      <c r="E15" s="2343"/>
      <c r="F15" s="2343"/>
      <c r="G15" s="621"/>
      <c r="I15" s="625"/>
      <c r="K15" s="2345"/>
      <c r="L15" s="2345"/>
      <c r="M15" s="2345"/>
    </row>
    <row r="16" spans="1:14" s="616" customFormat="1" ht="21" customHeight="1">
      <c r="A16" s="2340" t="s">
        <v>604</v>
      </c>
      <c r="B16" s="2340"/>
      <c r="C16" s="2340"/>
      <c r="D16" s="2340"/>
      <c r="E16" s="2340"/>
      <c r="F16" s="2340"/>
      <c r="G16" s="621"/>
      <c r="I16" s="625" t="s">
        <v>605</v>
      </c>
      <c r="K16" s="2345" t="s">
        <v>602</v>
      </c>
      <c r="L16" s="2345"/>
      <c r="M16" s="2345"/>
    </row>
    <row r="17" spans="1:13" s="616" customFormat="1" ht="21" customHeight="1">
      <c r="A17" s="2343" t="s">
        <v>606</v>
      </c>
      <c r="B17" s="2343"/>
      <c r="C17" s="2343"/>
      <c r="D17" s="2343"/>
      <c r="E17" s="2343"/>
      <c r="F17" s="2343"/>
      <c r="G17" s="621"/>
      <c r="I17" s="625"/>
      <c r="K17" s="2345"/>
      <c r="L17" s="2345"/>
      <c r="M17" s="2345"/>
    </row>
    <row r="18" spans="1:13" s="616" customFormat="1" ht="21" customHeight="1">
      <c r="A18" s="2340" t="s">
        <v>607</v>
      </c>
      <c r="B18" s="2340"/>
      <c r="C18" s="2340"/>
      <c r="D18" s="2340"/>
      <c r="E18" s="2340"/>
      <c r="F18" s="2340"/>
      <c r="G18" s="621"/>
      <c r="I18" s="625">
        <v>332</v>
      </c>
      <c r="K18" s="2345" t="s">
        <v>608</v>
      </c>
      <c r="L18" s="2345"/>
      <c r="M18" s="2345"/>
    </row>
    <row r="19" spans="1:13" s="616" customFormat="1" ht="21" customHeight="1">
      <c r="A19" s="2340" t="s">
        <v>609</v>
      </c>
      <c r="B19" s="2340"/>
      <c r="C19" s="2340"/>
      <c r="D19" s="2340"/>
      <c r="E19" s="2340"/>
      <c r="F19" s="2340"/>
      <c r="G19" s="621"/>
      <c r="I19" s="625">
        <v>333</v>
      </c>
      <c r="K19" s="2345" t="s">
        <v>610</v>
      </c>
      <c r="L19" s="2345"/>
      <c r="M19" s="2345"/>
    </row>
    <row r="20" spans="1:13" s="616" customFormat="1" ht="21" customHeight="1">
      <c r="A20" s="2343" t="s">
        <v>611</v>
      </c>
      <c r="B20" s="2343"/>
      <c r="C20" s="2343"/>
      <c r="D20" s="2343"/>
      <c r="E20" s="2343"/>
      <c r="F20" s="2343"/>
      <c r="G20" s="621"/>
      <c r="I20" s="625"/>
      <c r="K20" s="2345"/>
      <c r="L20" s="2345"/>
      <c r="M20" s="2345"/>
    </row>
    <row r="21" spans="1:13" s="616" customFormat="1" ht="21" customHeight="1">
      <c r="A21" s="2340" t="s">
        <v>911</v>
      </c>
      <c r="B21" s="2340"/>
      <c r="C21" s="2340"/>
      <c r="D21" s="2340"/>
      <c r="E21" s="2340"/>
      <c r="F21" s="2340"/>
      <c r="G21" s="621"/>
      <c r="I21" s="625">
        <v>352</v>
      </c>
      <c r="K21" s="2345" t="s">
        <v>612</v>
      </c>
      <c r="L21" s="2345"/>
      <c r="M21" s="2345"/>
    </row>
    <row r="22" spans="1:13" s="616" customFormat="1" ht="21" customHeight="1">
      <c r="A22" s="2340" t="s">
        <v>912</v>
      </c>
      <c r="B22" s="2340"/>
      <c r="C22" s="2340"/>
      <c r="D22" s="2340"/>
      <c r="E22" s="2340"/>
      <c r="F22" s="2340"/>
      <c r="G22" s="621"/>
      <c r="I22" s="625">
        <v>353</v>
      </c>
      <c r="K22" s="2345" t="s">
        <v>602</v>
      </c>
      <c r="L22" s="2345"/>
      <c r="M22" s="2345"/>
    </row>
    <row r="23" spans="1:13" s="616" customFormat="1" ht="33.75" customHeight="1">
      <c r="A23" s="2340" t="s">
        <v>1129</v>
      </c>
      <c r="B23" s="2340"/>
      <c r="C23" s="2340"/>
      <c r="D23" s="2340"/>
      <c r="E23" s="2340"/>
      <c r="F23" s="2340"/>
      <c r="G23" s="2340"/>
      <c r="I23" s="625" t="s">
        <v>613</v>
      </c>
      <c r="K23" s="2345" t="s">
        <v>614</v>
      </c>
      <c r="L23" s="2345"/>
      <c r="M23" s="2345"/>
    </row>
    <row r="24" spans="1:13" s="616" customFormat="1" ht="21" customHeight="1">
      <c r="A24" s="2343" t="s">
        <v>615</v>
      </c>
      <c r="B24" s="2343"/>
      <c r="C24" s="2343"/>
      <c r="D24" s="2343"/>
      <c r="E24" s="2343"/>
      <c r="F24" s="2343"/>
      <c r="G24" s="621"/>
      <c r="I24" s="625"/>
      <c r="K24" s="2345"/>
      <c r="L24" s="2345"/>
      <c r="M24" s="2345"/>
    </row>
    <row r="25" spans="1:13" s="616" customFormat="1" ht="21" customHeight="1">
      <c r="A25" s="2340" t="s">
        <v>913</v>
      </c>
      <c r="B25" s="2340"/>
      <c r="C25" s="2340"/>
      <c r="D25" s="2340"/>
      <c r="E25" s="2340"/>
      <c r="F25" s="2340"/>
      <c r="G25" s="621"/>
      <c r="I25" s="625">
        <v>361</v>
      </c>
      <c r="K25" s="2345" t="s">
        <v>612</v>
      </c>
      <c r="L25" s="2345"/>
      <c r="M25" s="2345"/>
    </row>
    <row r="26" spans="1:13" s="616" customFormat="1" ht="21" customHeight="1">
      <c r="A26" s="2340" t="s">
        <v>914</v>
      </c>
      <c r="B26" s="2340"/>
      <c r="C26" s="2340"/>
      <c r="D26" s="2340"/>
      <c r="E26" s="2340"/>
      <c r="F26" s="2340"/>
      <c r="G26" s="621"/>
      <c r="I26" s="625" t="s">
        <v>616</v>
      </c>
      <c r="K26" s="2345" t="s">
        <v>614</v>
      </c>
      <c r="L26" s="2345"/>
      <c r="M26" s="2345"/>
    </row>
    <row r="27" spans="1:13" s="616" customFormat="1" ht="21" customHeight="1">
      <c r="A27" s="2340" t="s">
        <v>617</v>
      </c>
      <c r="B27" s="2340"/>
      <c r="C27" s="2340"/>
      <c r="D27" s="2340"/>
      <c r="E27" s="2340"/>
      <c r="F27" s="2340"/>
      <c r="G27" s="621"/>
      <c r="I27" s="625" t="s">
        <v>618</v>
      </c>
      <c r="K27" s="2345" t="s">
        <v>602</v>
      </c>
      <c r="L27" s="2345"/>
      <c r="M27" s="2345"/>
    </row>
    <row r="28" spans="1:13" s="616" customFormat="1" ht="21" customHeight="1">
      <c r="A28" s="2340" t="s">
        <v>306</v>
      </c>
      <c r="B28" s="2340"/>
      <c r="C28" s="2340"/>
      <c r="D28" s="2340"/>
      <c r="E28" s="2340"/>
      <c r="F28" s="2340"/>
      <c r="G28" s="621"/>
      <c r="I28" s="625" t="s">
        <v>619</v>
      </c>
      <c r="K28" s="2345" t="s">
        <v>602</v>
      </c>
      <c r="L28" s="2345"/>
      <c r="M28" s="2345"/>
    </row>
    <row r="29" spans="1:13" s="616" customFormat="1" ht="21" customHeight="1">
      <c r="A29" s="2340" t="s">
        <v>620</v>
      </c>
      <c r="B29" s="2340"/>
      <c r="C29" s="2340"/>
      <c r="D29" s="2340"/>
      <c r="E29" s="2340"/>
      <c r="F29" s="2340"/>
      <c r="G29" s="621"/>
      <c r="I29" s="625">
        <v>374</v>
      </c>
      <c r="K29" s="2345" t="s">
        <v>621</v>
      </c>
      <c r="L29" s="2345"/>
      <c r="M29" s="2345"/>
    </row>
    <row r="30" spans="1:13" s="616" customFormat="1" ht="21" customHeight="1">
      <c r="A30" s="2343" t="s">
        <v>622</v>
      </c>
      <c r="B30" s="2343"/>
      <c r="C30" s="2343"/>
      <c r="D30" s="2343"/>
      <c r="E30" s="2343"/>
      <c r="F30" s="2343"/>
      <c r="G30" s="621"/>
      <c r="I30" s="625"/>
      <c r="K30" s="2345"/>
      <c r="L30" s="2345"/>
      <c r="M30" s="2345"/>
    </row>
    <row r="31" spans="1:13" s="616" customFormat="1" ht="21" customHeight="1">
      <c r="A31" s="2340" t="s">
        <v>623</v>
      </c>
      <c r="B31" s="2340"/>
      <c r="C31" s="2340"/>
      <c r="D31" s="2340"/>
      <c r="E31" s="2340"/>
      <c r="F31" s="2340"/>
      <c r="G31" s="621"/>
      <c r="I31" s="625">
        <v>381</v>
      </c>
      <c r="K31" s="2345" t="s">
        <v>612</v>
      </c>
      <c r="L31" s="2345"/>
      <c r="M31" s="2345"/>
    </row>
    <row r="32" spans="1:13" s="616" customFormat="1" ht="21" customHeight="1">
      <c r="A32" s="2340" t="s">
        <v>624</v>
      </c>
      <c r="B32" s="2340"/>
      <c r="C32" s="2340"/>
      <c r="D32" s="2340"/>
      <c r="E32" s="2340"/>
      <c r="F32" s="2340"/>
      <c r="G32" s="621"/>
      <c r="I32" s="625">
        <v>382</v>
      </c>
      <c r="K32" s="2345" t="s">
        <v>625</v>
      </c>
      <c r="L32" s="2345"/>
      <c r="M32" s="2345"/>
    </row>
    <row r="33" spans="1:13" s="616" customFormat="1" ht="21" customHeight="1">
      <c r="A33" s="2340" t="s">
        <v>626</v>
      </c>
      <c r="B33" s="2340"/>
      <c r="C33" s="2340"/>
      <c r="D33" s="2340"/>
      <c r="E33" s="2340"/>
      <c r="F33" s="2340"/>
      <c r="G33" s="621"/>
      <c r="I33" s="625">
        <v>383</v>
      </c>
      <c r="K33" s="2345" t="s">
        <v>625</v>
      </c>
      <c r="L33" s="2345"/>
      <c r="M33" s="2345"/>
    </row>
    <row r="34" spans="1:13" s="616" customFormat="1" ht="21" customHeight="1">
      <c r="A34" s="2340" t="s">
        <v>627</v>
      </c>
      <c r="B34" s="2340"/>
      <c r="C34" s="2340"/>
      <c r="D34" s="2340"/>
      <c r="E34" s="2340"/>
      <c r="F34" s="2340"/>
      <c r="G34" s="621"/>
      <c r="I34" s="625">
        <v>384</v>
      </c>
      <c r="K34" s="2345" t="s">
        <v>625</v>
      </c>
      <c r="L34" s="2345"/>
      <c r="M34" s="2345"/>
    </row>
    <row r="35" spans="1:13" s="616" customFormat="1" ht="21" customHeight="1">
      <c r="A35" s="2343" t="s">
        <v>628</v>
      </c>
      <c r="B35" s="2343"/>
      <c r="C35" s="2343"/>
      <c r="D35" s="2343"/>
      <c r="E35" s="2343"/>
      <c r="F35" s="2343"/>
      <c r="G35" s="621"/>
      <c r="I35" s="625" t="s">
        <v>629</v>
      </c>
      <c r="K35" s="2345" t="s">
        <v>612</v>
      </c>
      <c r="L35" s="2345"/>
      <c r="M35" s="2345"/>
    </row>
    <row r="36" spans="1:13" s="616" customFormat="1" ht="21" customHeight="1">
      <c r="A36" s="2343" t="s">
        <v>630</v>
      </c>
      <c r="B36" s="2343"/>
      <c r="C36" s="2343"/>
      <c r="D36" s="2343"/>
      <c r="E36" s="2343"/>
      <c r="F36" s="2343"/>
      <c r="G36" s="621"/>
      <c r="I36" s="625" t="s">
        <v>631</v>
      </c>
      <c r="K36" s="2345" t="s">
        <v>311</v>
      </c>
      <c r="L36" s="2345"/>
      <c r="M36" s="2345"/>
    </row>
    <row r="37" spans="1:13" s="616" customFormat="1" ht="21" customHeight="1">
      <c r="A37" s="2343" t="s">
        <v>788</v>
      </c>
      <c r="B37" s="2343"/>
      <c r="C37" s="2343"/>
      <c r="D37" s="2343"/>
      <c r="E37" s="2343"/>
      <c r="F37" s="2343"/>
      <c r="G37" s="621"/>
      <c r="I37" s="625"/>
      <c r="K37" s="2345"/>
      <c r="L37" s="2345"/>
      <c r="M37" s="2345"/>
    </row>
    <row r="38" spans="1:13" s="616" customFormat="1" ht="21" customHeight="1">
      <c r="A38" s="2346" t="s">
        <v>1130</v>
      </c>
      <c r="B38" s="2346"/>
      <c r="C38" s="2346"/>
      <c r="D38" s="2346"/>
      <c r="E38" s="2346"/>
      <c r="F38" s="2346"/>
      <c r="G38" s="2346"/>
      <c r="I38" s="625">
        <v>390</v>
      </c>
      <c r="K38" s="2345" t="s">
        <v>311</v>
      </c>
      <c r="L38" s="2345"/>
      <c r="M38" s="2345"/>
    </row>
    <row r="39" spans="1:13" s="616" customFormat="1" ht="21" customHeight="1">
      <c r="A39" s="2340" t="s">
        <v>312</v>
      </c>
      <c r="B39" s="2340"/>
      <c r="C39" s="2340"/>
      <c r="D39" s="2340"/>
      <c r="E39" s="2340"/>
      <c r="F39" s="2340"/>
      <c r="G39" s="621"/>
      <c r="I39" s="625">
        <v>391</v>
      </c>
      <c r="K39" s="2345" t="s">
        <v>625</v>
      </c>
      <c r="L39" s="2345"/>
      <c r="M39" s="2345"/>
    </row>
    <row r="40" spans="1:13" s="616" customFormat="1" ht="21" customHeight="1">
      <c r="A40" s="2343" t="s">
        <v>632</v>
      </c>
      <c r="B40" s="2343"/>
      <c r="C40" s="2343"/>
      <c r="D40" s="2343"/>
      <c r="E40" s="2343"/>
      <c r="F40" s="2343"/>
      <c r="G40" s="621"/>
      <c r="I40" s="627"/>
      <c r="K40" s="2345"/>
      <c r="L40" s="2345"/>
      <c r="M40" s="2345"/>
    </row>
    <row r="41" spans="1:13" s="616" customFormat="1" ht="21" customHeight="1">
      <c r="A41" s="2340" t="s">
        <v>313</v>
      </c>
      <c r="B41" s="2340"/>
      <c r="C41" s="2340"/>
      <c r="D41" s="2340"/>
      <c r="E41" s="2340"/>
      <c r="F41" s="2340"/>
      <c r="G41" s="621"/>
      <c r="I41" s="625">
        <v>397</v>
      </c>
      <c r="K41" s="2345" t="s">
        <v>625</v>
      </c>
      <c r="L41" s="2345"/>
      <c r="M41" s="2345"/>
    </row>
    <row r="42" spans="1:13" s="616" customFormat="1" ht="21" customHeight="1">
      <c r="A42" s="2340" t="s">
        <v>314</v>
      </c>
      <c r="B42" s="2340"/>
      <c r="C42" s="2340"/>
      <c r="D42" s="2340"/>
      <c r="E42" s="2340"/>
      <c r="F42" s="2340"/>
      <c r="G42" s="621"/>
      <c r="I42" s="625">
        <v>397</v>
      </c>
      <c r="K42" s="2345" t="s">
        <v>315</v>
      </c>
      <c r="L42" s="2345"/>
      <c r="M42" s="2345"/>
    </row>
    <row r="43" spans="1:13" s="616" customFormat="1" ht="21" customHeight="1">
      <c r="A43" s="2343" t="s">
        <v>633</v>
      </c>
      <c r="B43" s="2343"/>
      <c r="C43" s="2343"/>
      <c r="D43" s="2343"/>
      <c r="E43" s="2343"/>
      <c r="F43" s="2343"/>
      <c r="G43" s="621"/>
      <c r="I43" s="625"/>
      <c r="J43" s="625"/>
      <c r="K43" s="2344"/>
      <c r="L43" s="2344"/>
      <c r="M43" s="2344"/>
    </row>
    <row r="44" spans="1:13" s="616" customFormat="1" ht="21" customHeight="1">
      <c r="A44" s="2340" t="s">
        <v>634</v>
      </c>
      <c r="B44" s="2340"/>
      <c r="C44" s="2340"/>
      <c r="D44" s="2340"/>
      <c r="E44" s="2340"/>
      <c r="F44" s="2340"/>
      <c r="G44" s="621"/>
      <c r="I44" s="625">
        <v>391</v>
      </c>
      <c r="J44" s="2341" t="s">
        <v>316</v>
      </c>
      <c r="K44" s="2341"/>
      <c r="L44" s="2341"/>
      <c r="M44" s="2341"/>
    </row>
    <row r="45" spans="1:13" s="616" customFormat="1" ht="21" customHeight="1">
      <c r="A45" s="2340" t="s">
        <v>635</v>
      </c>
      <c r="B45" s="2340"/>
      <c r="C45" s="2340"/>
      <c r="D45" s="2340"/>
      <c r="E45" s="2340"/>
      <c r="F45" s="2340"/>
      <c r="G45" s="621"/>
      <c r="I45" s="625">
        <v>392</v>
      </c>
      <c r="J45" s="2341" t="s">
        <v>316</v>
      </c>
      <c r="K45" s="2341"/>
      <c r="L45" s="2341"/>
      <c r="M45" s="2341"/>
    </row>
    <row r="46" spans="1:13" s="616" customFormat="1" ht="21" customHeight="1">
      <c r="A46" s="2340" t="s">
        <v>317</v>
      </c>
      <c r="B46" s="2340"/>
      <c r="C46" s="2340"/>
      <c r="D46" s="2340"/>
      <c r="E46" s="2340"/>
      <c r="F46" s="2340"/>
      <c r="G46" s="621"/>
      <c r="I46" s="625">
        <v>393</v>
      </c>
      <c r="J46" s="2341" t="s">
        <v>316</v>
      </c>
      <c r="K46" s="2341"/>
      <c r="L46" s="2341"/>
      <c r="M46" s="2341"/>
    </row>
    <row r="47" spans="1:13" s="616" customFormat="1" ht="21" customHeight="1">
      <c r="A47" s="2340" t="s">
        <v>636</v>
      </c>
      <c r="B47" s="2340"/>
      <c r="C47" s="2340"/>
      <c r="D47" s="2340"/>
      <c r="E47" s="2340"/>
      <c r="F47" s="2340"/>
      <c r="G47" s="621"/>
      <c r="I47" s="625">
        <v>394</v>
      </c>
      <c r="J47" s="2341" t="s">
        <v>316</v>
      </c>
      <c r="K47" s="2341"/>
      <c r="L47" s="2341"/>
      <c r="M47" s="2341"/>
    </row>
    <row r="48" spans="1:13" s="616" customFormat="1" ht="21" customHeight="1">
      <c r="A48" s="2340" t="s">
        <v>637</v>
      </c>
      <c r="B48" s="2340"/>
      <c r="C48" s="2340"/>
      <c r="D48" s="2340"/>
      <c r="E48" s="2340"/>
      <c r="F48" s="2340"/>
      <c r="G48" s="621"/>
      <c r="I48" s="625">
        <v>395</v>
      </c>
      <c r="J48" s="2341" t="s">
        <v>316</v>
      </c>
      <c r="K48" s="2341"/>
      <c r="L48" s="2341"/>
      <c r="M48" s="2341"/>
    </row>
    <row r="49" spans="1:13" s="616" customFormat="1" ht="21" customHeight="1">
      <c r="A49" s="2340" t="s">
        <v>638</v>
      </c>
      <c r="B49" s="2340"/>
      <c r="C49" s="2340"/>
      <c r="D49" s="2340"/>
      <c r="E49" s="2340"/>
      <c r="F49" s="2340"/>
      <c r="G49" s="621"/>
      <c r="I49" s="625">
        <v>396</v>
      </c>
      <c r="J49" s="2341" t="s">
        <v>316</v>
      </c>
      <c r="K49" s="2341"/>
      <c r="L49" s="2341"/>
      <c r="M49" s="2341"/>
    </row>
    <row r="50" spans="1:13" s="616" customFormat="1" ht="21" customHeight="1">
      <c r="A50" s="2340" t="s">
        <v>639</v>
      </c>
      <c r="B50" s="2340"/>
      <c r="C50" s="2340"/>
      <c r="D50" s="2340"/>
      <c r="E50" s="2340"/>
      <c r="F50" s="2340"/>
      <c r="I50" s="625">
        <v>398</v>
      </c>
      <c r="J50" s="2341" t="s">
        <v>316</v>
      </c>
      <c r="K50" s="2341"/>
      <c r="L50" s="2341"/>
      <c r="M50" s="2341"/>
    </row>
    <row r="51" spans="1:13" s="616" customFormat="1" ht="24" customHeight="1">
      <c r="A51" s="626"/>
      <c r="B51" s="626"/>
      <c r="C51" s="626"/>
      <c r="D51" s="626"/>
      <c r="E51" s="626"/>
      <c r="F51" s="626"/>
    </row>
    <row r="52" spans="1:13" ht="120.75" customHeight="1">
      <c r="A52" s="1871" t="s">
        <v>641</v>
      </c>
      <c r="B52" s="2342" t="s">
        <v>554</v>
      </c>
      <c r="C52" s="2342"/>
      <c r="D52" s="2342"/>
      <c r="E52" s="2342"/>
      <c r="F52" s="2342"/>
      <c r="G52" s="2342"/>
      <c r="H52" s="2342"/>
      <c r="I52" s="2342"/>
      <c r="J52" s="2342"/>
      <c r="K52" s="2342"/>
      <c r="L52" s="2342"/>
      <c r="M52" s="2342"/>
    </row>
    <row r="53" spans="1:13" s="615" customFormat="1" ht="25.5" customHeight="1">
      <c r="A53" s="1917" t="s">
        <v>642</v>
      </c>
      <c r="B53" s="2339" t="s">
        <v>1181</v>
      </c>
      <c r="C53" s="2339"/>
      <c r="D53" s="2339"/>
      <c r="E53" s="2339"/>
      <c r="F53" s="2339"/>
      <c r="G53" s="2339"/>
      <c r="H53" s="2339"/>
      <c r="I53" s="2339"/>
      <c r="J53" s="2339"/>
      <c r="K53" s="2339"/>
      <c r="L53" s="2339"/>
      <c r="M53" s="2339"/>
    </row>
    <row r="54" spans="1:13" ht="12" customHeight="1"/>
    <row r="55" spans="1:13" ht="20.25" customHeight="1"/>
    <row r="56" spans="1:13" ht="18" customHeight="1"/>
    <row r="57" spans="1:13" ht="20.25" customHeight="1"/>
    <row r="58" spans="1:13" ht="24" customHeight="1"/>
    <row r="59" spans="1:13" ht="24" customHeight="1"/>
    <row r="60" spans="1:13" ht="24" customHeight="1"/>
    <row r="61" spans="1:13" ht="24" customHeight="1"/>
  </sheetData>
  <mergeCells count="93">
    <mergeCell ref="A8:G8"/>
    <mergeCell ref="K8:M8"/>
    <mergeCell ref="A1:M1"/>
    <mergeCell ref="A2:M2"/>
    <mergeCell ref="A3:M3"/>
    <mergeCell ref="B5:M6"/>
    <mergeCell ref="D7:I7"/>
    <mergeCell ref="A5:A6"/>
    <mergeCell ref="A15:F15"/>
    <mergeCell ref="K15:M15"/>
    <mergeCell ref="A9:F9"/>
    <mergeCell ref="K9:M9"/>
    <mergeCell ref="A10:F10"/>
    <mergeCell ref="K10:M10"/>
    <mergeCell ref="A11:F11"/>
    <mergeCell ref="K11:M11"/>
    <mergeCell ref="A12:F12"/>
    <mergeCell ref="K12:M12"/>
    <mergeCell ref="K13:M13"/>
    <mergeCell ref="A14:F14"/>
    <mergeCell ref="K14:M14"/>
    <mergeCell ref="A16:F16"/>
    <mergeCell ref="K16:M16"/>
    <mergeCell ref="A17:F17"/>
    <mergeCell ref="K17:M17"/>
    <mergeCell ref="A18:F18"/>
    <mergeCell ref="K18:M18"/>
    <mergeCell ref="A19:F19"/>
    <mergeCell ref="K19:M19"/>
    <mergeCell ref="A20:F20"/>
    <mergeCell ref="K20:M20"/>
    <mergeCell ref="A21:F21"/>
    <mergeCell ref="K21:M21"/>
    <mergeCell ref="A22:F22"/>
    <mergeCell ref="K22:M22"/>
    <mergeCell ref="K23:M23"/>
    <mergeCell ref="A24:F24"/>
    <mergeCell ref="K24:M24"/>
    <mergeCell ref="A23:G23"/>
    <mergeCell ref="A25:F25"/>
    <mergeCell ref="K25:M25"/>
    <mergeCell ref="A26:F26"/>
    <mergeCell ref="K26:M26"/>
    <mergeCell ref="A27:F27"/>
    <mergeCell ref="K27:M27"/>
    <mergeCell ref="A28:F28"/>
    <mergeCell ref="K28:M28"/>
    <mergeCell ref="A29:F29"/>
    <mergeCell ref="K29:M29"/>
    <mergeCell ref="A30:F30"/>
    <mergeCell ref="K30:M30"/>
    <mergeCell ref="A31:F31"/>
    <mergeCell ref="K31:M31"/>
    <mergeCell ref="A32:F32"/>
    <mergeCell ref="K32:M32"/>
    <mergeCell ref="A33:F33"/>
    <mergeCell ref="K33:M33"/>
    <mergeCell ref="A34:F34"/>
    <mergeCell ref="K34:M34"/>
    <mergeCell ref="A35:F35"/>
    <mergeCell ref="K35:M35"/>
    <mergeCell ref="A36:F36"/>
    <mergeCell ref="K36:M36"/>
    <mergeCell ref="A37:F37"/>
    <mergeCell ref="K37:M37"/>
    <mergeCell ref="K38:M38"/>
    <mergeCell ref="A39:F39"/>
    <mergeCell ref="K39:M39"/>
    <mergeCell ref="A38:G38"/>
    <mergeCell ref="A40:F40"/>
    <mergeCell ref="K40:M40"/>
    <mergeCell ref="A41:F41"/>
    <mergeCell ref="K41:M41"/>
    <mergeCell ref="A42:F42"/>
    <mergeCell ref="K42:M42"/>
    <mergeCell ref="A43:F43"/>
    <mergeCell ref="K43:M43"/>
    <mergeCell ref="A44:F44"/>
    <mergeCell ref="J44:M44"/>
    <mergeCell ref="A45:F45"/>
    <mergeCell ref="J45:M45"/>
    <mergeCell ref="A46:F46"/>
    <mergeCell ref="J46:M46"/>
    <mergeCell ref="A47:F47"/>
    <mergeCell ref="J47:M47"/>
    <mergeCell ref="A48:F48"/>
    <mergeCell ref="J48:M48"/>
    <mergeCell ref="B53:M53"/>
    <mergeCell ref="A49:F49"/>
    <mergeCell ref="J49:M49"/>
    <mergeCell ref="A50:F50"/>
    <mergeCell ref="J50:M50"/>
    <mergeCell ref="B52:M52"/>
  </mergeCells>
  <printOptions horizontalCentered="1"/>
  <pageMargins left="0.39370078740157483" right="0.39370078740157483" top="0.39370078740157483" bottom="0.39370078740157483" header="0.31496062992125984" footer="0.31496062992125984"/>
  <pageSetup paperSize="9" scale="63" orientation="portrait" r:id="rId1"/>
  <headerFooter>
    <oddFooter>&amp;C&amp;"B Mitra,Regular"&amp;12&amp;P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J41"/>
  <sheetViews>
    <sheetView rightToLeft="1" view="pageBreakPreview" topLeftCell="A19" zoomScaleNormal="100" zoomScaleSheetLayoutView="100" workbookViewId="0">
      <selection activeCell="F7" sqref="F7"/>
    </sheetView>
  </sheetViews>
  <sheetFormatPr defaultColWidth="9" defaultRowHeight="19.5"/>
  <cols>
    <col min="1" max="1" width="7.25" style="302" customWidth="1"/>
    <col min="2" max="2" width="21.375" style="292" customWidth="1"/>
    <col min="3" max="3" width="1" style="292" customWidth="1"/>
    <col min="4" max="4" width="21.375" style="292" customWidth="1"/>
    <col min="5" max="5" width="1" style="292" customWidth="1"/>
    <col min="6" max="6" width="19.25" style="292" customWidth="1"/>
    <col min="7" max="7" width="0.75" style="292" customWidth="1"/>
    <col min="8" max="8" width="8.125" style="292" customWidth="1"/>
    <col min="9" max="9" width="11.25" style="292" customWidth="1"/>
    <col min="10" max="10" width="22.75" style="292" customWidth="1"/>
    <col min="11" max="16384" width="9" style="292"/>
  </cols>
  <sheetData>
    <row r="1" spans="1:10" ht="16.5" customHeight="1">
      <c r="A1" s="2280" t="s">
        <v>1135</v>
      </c>
      <c r="B1" s="2280"/>
      <c r="C1" s="2280"/>
      <c r="D1" s="2280"/>
      <c r="E1" s="2280"/>
      <c r="F1" s="2280"/>
      <c r="G1" s="2280"/>
      <c r="H1" s="2280"/>
      <c r="I1" s="2280"/>
      <c r="J1" s="2280"/>
    </row>
    <row r="2" spans="1:10" ht="16.5" customHeight="1">
      <c r="A2" s="2280" t="s">
        <v>196</v>
      </c>
      <c r="B2" s="2280"/>
      <c r="C2" s="2280"/>
      <c r="D2" s="2280"/>
      <c r="E2" s="2280"/>
      <c r="F2" s="2280"/>
      <c r="G2" s="2280"/>
      <c r="H2" s="2280"/>
      <c r="I2" s="2280"/>
      <c r="J2" s="2280"/>
    </row>
    <row r="3" spans="1:10" ht="15" customHeight="1">
      <c r="A3" s="2280" t="s">
        <v>1641</v>
      </c>
      <c r="B3" s="2280"/>
      <c r="C3" s="2280"/>
      <c r="D3" s="2280"/>
      <c r="E3" s="2280"/>
      <c r="F3" s="2280"/>
      <c r="G3" s="2280"/>
      <c r="H3" s="2280"/>
      <c r="I3" s="2280"/>
      <c r="J3" s="2280"/>
    </row>
    <row r="4" spans="1:10" ht="42.75" customHeight="1">
      <c r="A4" s="66"/>
      <c r="B4" s="66"/>
      <c r="C4" s="66"/>
      <c r="D4" s="66"/>
      <c r="E4" s="66"/>
      <c r="F4" s="66"/>
      <c r="G4" s="66"/>
      <c r="H4" s="66"/>
      <c r="I4" s="66"/>
      <c r="J4" s="66"/>
    </row>
    <row r="5" spans="1:10" ht="18.75" customHeight="1">
      <c r="A5" s="2269" t="s">
        <v>150</v>
      </c>
      <c r="B5" s="2355" t="s">
        <v>583</v>
      </c>
      <c r="C5" s="2355"/>
      <c r="D5" s="2355"/>
      <c r="E5" s="2355"/>
      <c r="F5" s="2355"/>
      <c r="G5" s="2355"/>
      <c r="H5" s="2355"/>
      <c r="I5" s="66"/>
      <c r="J5" s="66"/>
    </row>
    <row r="6" spans="1:10" ht="93" customHeight="1">
      <c r="A6" s="66"/>
      <c r="B6" s="2356" t="s">
        <v>1696</v>
      </c>
      <c r="C6" s="2356"/>
      <c r="D6" s="2356"/>
      <c r="E6" s="2356"/>
      <c r="F6" s="2356"/>
      <c r="G6" s="2356"/>
      <c r="H6" s="2356"/>
      <c r="I6" s="2356"/>
      <c r="J6" s="2356"/>
    </row>
    <row r="7" spans="1:10" ht="18.75" customHeight="1">
      <c r="A7" s="66"/>
      <c r="B7" s="66"/>
      <c r="C7" s="66"/>
      <c r="D7" s="66"/>
      <c r="E7" s="66"/>
      <c r="F7" s="66"/>
      <c r="G7" s="66"/>
      <c r="H7" s="66"/>
      <c r="I7" s="66"/>
      <c r="J7" s="66"/>
    </row>
    <row r="8" spans="1:10" s="630" customFormat="1" ht="28.5" customHeight="1">
      <c r="A8" s="628" t="s">
        <v>150</v>
      </c>
      <c r="B8" s="2355" t="s">
        <v>172</v>
      </c>
      <c r="C8" s="2355"/>
      <c r="D8" s="2355"/>
      <c r="E8" s="2355"/>
      <c r="F8" s="2355"/>
      <c r="G8" s="2355"/>
      <c r="H8" s="2355"/>
    </row>
    <row r="9" spans="1:10" s="630" customFormat="1" ht="0.75" customHeight="1">
      <c r="A9" s="628"/>
      <c r="B9" s="629"/>
      <c r="C9" s="629"/>
      <c r="D9" s="629"/>
      <c r="E9" s="629"/>
      <c r="F9" s="629"/>
      <c r="G9" s="629"/>
      <c r="H9" s="629"/>
    </row>
    <row r="10" spans="1:10" ht="18" customHeight="1">
      <c r="A10" s="296" t="s">
        <v>149</v>
      </c>
      <c r="B10" s="2354" t="s">
        <v>1278</v>
      </c>
      <c r="C10" s="2354"/>
      <c r="D10" s="2354"/>
      <c r="E10" s="2354"/>
      <c r="F10" s="2354"/>
      <c r="G10" s="2354"/>
      <c r="H10" s="2354"/>
      <c r="I10" s="2354"/>
      <c r="J10" s="2354"/>
    </row>
    <row r="11" spans="1:10" ht="20.25" customHeight="1">
      <c r="A11" s="631"/>
      <c r="B11" s="2354"/>
      <c r="C11" s="2354"/>
      <c r="D11" s="2354"/>
      <c r="E11" s="2354"/>
      <c r="F11" s="2354"/>
      <c r="G11" s="2354"/>
      <c r="H11" s="2354"/>
      <c r="I11" s="2354"/>
      <c r="J11" s="2354"/>
    </row>
    <row r="12" spans="1:10" ht="20.25" customHeight="1">
      <c r="A12" s="631"/>
      <c r="B12" s="2354"/>
      <c r="C12" s="2354"/>
      <c r="D12" s="2354"/>
      <c r="E12" s="2354"/>
      <c r="F12" s="2354"/>
      <c r="G12" s="2354"/>
      <c r="H12" s="2354"/>
      <c r="I12" s="2354"/>
      <c r="J12" s="2354"/>
    </row>
    <row r="13" spans="1:10" ht="51.75" customHeight="1">
      <c r="A13" s="631"/>
      <c r="B13" s="2354"/>
      <c r="C13" s="2354"/>
      <c r="D13" s="2354"/>
      <c r="E13" s="2354"/>
      <c r="F13" s="2354"/>
      <c r="G13" s="2354"/>
      <c r="H13" s="2354"/>
      <c r="I13" s="2354"/>
      <c r="J13" s="2354"/>
    </row>
    <row r="14" spans="1:10" ht="15.75" customHeight="1">
      <c r="A14" s="632"/>
      <c r="B14" s="633"/>
      <c r="C14" s="633"/>
      <c r="D14" s="633"/>
      <c r="E14" s="633"/>
      <c r="F14" s="633"/>
      <c r="G14" s="633"/>
      <c r="H14" s="633"/>
      <c r="I14" s="633"/>
      <c r="J14" s="633"/>
    </row>
    <row r="15" spans="1:10" ht="45" customHeight="1">
      <c r="A15" s="296" t="s">
        <v>148</v>
      </c>
      <c r="B15" s="2354" t="s">
        <v>173</v>
      </c>
      <c r="C15" s="2354"/>
      <c r="D15" s="2354"/>
      <c r="E15" s="2354"/>
      <c r="F15" s="2354"/>
      <c r="G15" s="2354"/>
      <c r="H15" s="2354"/>
      <c r="I15" s="2354"/>
      <c r="J15" s="2354"/>
    </row>
    <row r="16" spans="1:10" ht="10.5" customHeight="1">
      <c r="B16" s="634"/>
      <c r="C16" s="634"/>
      <c r="D16" s="634"/>
      <c r="E16" s="634"/>
      <c r="F16" s="634"/>
      <c r="G16" s="634"/>
      <c r="H16" s="634"/>
    </row>
    <row r="17" spans="1:10" s="637" customFormat="1" ht="23.25" customHeight="1">
      <c r="A17" s="635"/>
      <c r="B17" s="2357" t="s">
        <v>157</v>
      </c>
      <c r="C17" s="2357"/>
      <c r="D17" s="2357"/>
      <c r="E17" s="515"/>
      <c r="F17" s="636" t="s">
        <v>156</v>
      </c>
      <c r="G17" s="515"/>
      <c r="H17" s="2357" t="s">
        <v>155</v>
      </c>
      <c r="I17" s="2357"/>
    </row>
    <row r="18" spans="1:10" ht="21" customHeight="1">
      <c r="B18" s="2292" t="s">
        <v>158</v>
      </c>
      <c r="C18" s="2292"/>
      <c r="D18" s="2292"/>
      <c r="F18" s="638" t="s">
        <v>412</v>
      </c>
      <c r="G18" s="544"/>
      <c r="H18" s="2360" t="s">
        <v>182</v>
      </c>
      <c r="I18" s="2360"/>
    </row>
    <row r="19" spans="1:10" ht="21" customHeight="1">
      <c r="B19" s="2292" t="s">
        <v>159</v>
      </c>
      <c r="C19" s="2292"/>
      <c r="D19" s="2292"/>
      <c r="F19" s="544" t="s">
        <v>521</v>
      </c>
      <c r="G19" s="544"/>
      <c r="H19" s="2292" t="s">
        <v>521</v>
      </c>
      <c r="I19" s="2292"/>
    </row>
    <row r="20" spans="1:10" ht="21" customHeight="1">
      <c r="B20" s="2292" t="s">
        <v>521</v>
      </c>
      <c r="C20" s="2292"/>
      <c r="D20" s="2292"/>
      <c r="E20" s="544"/>
      <c r="F20" s="544" t="s">
        <v>521</v>
      </c>
      <c r="G20" s="544"/>
      <c r="H20" s="2292" t="s">
        <v>521</v>
      </c>
      <c r="I20" s="2292"/>
    </row>
    <row r="21" spans="1:10" ht="9.75" customHeight="1">
      <c r="B21" s="639"/>
      <c r="C21" s="544"/>
      <c r="D21" s="544"/>
      <c r="E21" s="544"/>
      <c r="F21" s="544"/>
      <c r="G21" s="544"/>
    </row>
    <row r="22" spans="1:10" ht="21.75">
      <c r="A22" s="297" t="s">
        <v>781</v>
      </c>
      <c r="B22" s="2362" t="s">
        <v>879</v>
      </c>
      <c r="C22" s="2362"/>
      <c r="D22" s="2362"/>
      <c r="E22" s="2362"/>
      <c r="F22" s="2362"/>
      <c r="G22" s="639"/>
    </row>
    <row r="23" spans="1:10" ht="16.5" customHeight="1">
      <c r="B23" s="634"/>
      <c r="C23" s="634"/>
      <c r="D23" s="634"/>
      <c r="E23" s="634"/>
      <c r="F23" s="634"/>
      <c r="G23" s="634"/>
      <c r="H23" s="634"/>
    </row>
    <row r="24" spans="1:10" ht="18" customHeight="1">
      <c r="A24" s="628" t="s">
        <v>154</v>
      </c>
      <c r="B24" s="2355" t="s">
        <v>1105</v>
      </c>
      <c r="C24" s="2355"/>
      <c r="D24" s="2355"/>
      <c r="E24" s="2355"/>
      <c r="F24" s="2355"/>
      <c r="G24" s="2355"/>
      <c r="H24" s="2355"/>
    </row>
    <row r="25" spans="1:10" ht="63" customHeight="1">
      <c r="A25" s="296" t="s">
        <v>153</v>
      </c>
      <c r="B25" s="2354" t="s">
        <v>1264</v>
      </c>
      <c r="C25" s="2354"/>
      <c r="D25" s="2354"/>
      <c r="E25" s="2354"/>
      <c r="F25" s="2354"/>
      <c r="G25" s="2354"/>
      <c r="H25" s="2354"/>
      <c r="I25" s="2354"/>
      <c r="J25" s="2354"/>
    </row>
    <row r="26" spans="1:10" ht="41.25" customHeight="1">
      <c r="A26" s="296" t="s">
        <v>1110</v>
      </c>
      <c r="B26" s="2354" t="s">
        <v>1106</v>
      </c>
      <c r="C26" s="2354"/>
      <c r="D26" s="2354"/>
      <c r="E26" s="2354"/>
      <c r="F26" s="2354"/>
      <c r="G26" s="2354"/>
      <c r="H26" s="2354"/>
      <c r="I26" s="2354"/>
      <c r="J26" s="2354"/>
    </row>
    <row r="27" spans="1:10" ht="64.5" customHeight="1">
      <c r="A27" s="296" t="s">
        <v>1111</v>
      </c>
      <c r="B27" s="2354" t="s">
        <v>1107</v>
      </c>
      <c r="C27" s="2354"/>
      <c r="D27" s="2354"/>
      <c r="E27" s="2354"/>
      <c r="F27" s="2354"/>
      <c r="G27" s="2354"/>
      <c r="H27" s="2354"/>
      <c r="I27" s="2354"/>
      <c r="J27" s="2354"/>
    </row>
    <row r="28" spans="1:10" ht="66" customHeight="1">
      <c r="A28" s="296" t="s">
        <v>1112</v>
      </c>
      <c r="B28" s="2354" t="s">
        <v>1108</v>
      </c>
      <c r="C28" s="2354"/>
      <c r="D28" s="2354"/>
      <c r="E28" s="2354"/>
      <c r="F28" s="2354"/>
      <c r="G28" s="2354"/>
      <c r="H28" s="2354"/>
      <c r="I28" s="2354"/>
      <c r="J28" s="2354"/>
    </row>
    <row r="29" spans="1:10" ht="86.25" customHeight="1">
      <c r="A29" s="296" t="s">
        <v>1113</v>
      </c>
      <c r="B29" s="2354" t="s">
        <v>1109</v>
      </c>
      <c r="C29" s="2354"/>
      <c r="D29" s="2354"/>
      <c r="E29" s="2354"/>
      <c r="F29" s="2354"/>
      <c r="G29" s="2354"/>
      <c r="H29" s="2354"/>
      <c r="I29" s="2354"/>
      <c r="J29" s="2354"/>
    </row>
    <row r="30" spans="1:10" ht="6" customHeight="1">
      <c r="B30" s="634"/>
      <c r="C30" s="634"/>
      <c r="D30" s="634"/>
      <c r="E30" s="634"/>
      <c r="F30" s="634"/>
      <c r="G30" s="634"/>
      <c r="H30" s="634"/>
    </row>
    <row r="31" spans="1:10" s="298" customFormat="1" ht="21" customHeight="1">
      <c r="A31" s="640" t="s">
        <v>1114</v>
      </c>
      <c r="B31" s="2361" t="s">
        <v>160</v>
      </c>
      <c r="C31" s="2361"/>
      <c r="D31" s="2361"/>
      <c r="E31" s="2361"/>
      <c r="F31" s="2361"/>
      <c r="G31" s="2361"/>
      <c r="H31" s="2361"/>
      <c r="I31" s="2361"/>
      <c r="J31" s="2361"/>
    </row>
    <row r="32" spans="1:10" s="294" customFormat="1" ht="21.75">
      <c r="A32" s="297" t="s">
        <v>969</v>
      </c>
      <c r="B32" s="2363" t="s">
        <v>1190</v>
      </c>
      <c r="C32" s="2363"/>
      <c r="D32" s="2363"/>
      <c r="E32" s="2363"/>
      <c r="F32" s="2363"/>
      <c r="G32" s="2363"/>
      <c r="H32" s="2363"/>
      <c r="I32" s="2363"/>
      <c r="J32" s="2363"/>
    </row>
    <row r="33" spans="1:10" s="294" customFormat="1" ht="44.25" customHeight="1">
      <c r="A33" s="297"/>
      <c r="B33" s="2363"/>
      <c r="C33" s="2363"/>
      <c r="D33" s="2363"/>
      <c r="E33" s="2363"/>
      <c r="F33" s="2363"/>
      <c r="G33" s="2363"/>
      <c r="H33" s="2363"/>
      <c r="I33" s="2363"/>
      <c r="J33" s="2363"/>
    </row>
    <row r="34" spans="1:10" s="294" customFormat="1" ht="6.75" customHeight="1">
      <c r="A34" s="297"/>
      <c r="B34" s="2363"/>
      <c r="C34" s="2363"/>
      <c r="D34" s="2363"/>
      <c r="E34" s="2363"/>
      <c r="F34" s="2363"/>
      <c r="G34" s="2363"/>
      <c r="H34" s="2363"/>
      <c r="I34" s="2363"/>
      <c r="J34" s="2363"/>
    </row>
    <row r="35" spans="1:10" s="294" customFormat="1" ht="3.75" customHeight="1">
      <c r="A35" s="293"/>
    </row>
    <row r="36" spans="1:10" s="294" customFormat="1" ht="17.25" customHeight="1">
      <c r="A36" s="293"/>
      <c r="B36" s="2364" t="s">
        <v>38</v>
      </c>
      <c r="C36" s="2364"/>
      <c r="D36" s="2364"/>
      <c r="E36" s="423"/>
      <c r="F36" s="2357" t="s">
        <v>318</v>
      </c>
      <c r="G36" s="2357"/>
      <c r="H36" s="2357"/>
      <c r="I36" s="2357"/>
    </row>
    <row r="37" spans="1:10" s="294" customFormat="1" ht="15.75" customHeight="1">
      <c r="A37" s="293"/>
      <c r="B37" s="2359" t="s">
        <v>319</v>
      </c>
      <c r="C37" s="2359"/>
      <c r="D37" s="2359"/>
      <c r="F37" s="2358" t="s">
        <v>253</v>
      </c>
      <c r="G37" s="2358"/>
      <c r="H37" s="2358"/>
      <c r="I37" s="2358"/>
    </row>
    <row r="38" spans="1:10" s="294" customFormat="1" ht="15.75" customHeight="1">
      <c r="A38" s="293"/>
      <c r="B38" s="2359" t="s">
        <v>320</v>
      </c>
      <c r="C38" s="2359"/>
      <c r="D38" s="2359"/>
      <c r="F38" s="2358" t="s">
        <v>253</v>
      </c>
      <c r="G38" s="2358"/>
      <c r="H38" s="2358"/>
      <c r="I38" s="2358"/>
    </row>
    <row r="39" spans="1:10" s="294" customFormat="1" ht="15.75" customHeight="1">
      <c r="A39" s="293"/>
      <c r="B39" s="2359" t="s">
        <v>243</v>
      </c>
      <c r="C39" s="2359"/>
      <c r="D39" s="2359"/>
      <c r="F39" s="2358" t="s">
        <v>253</v>
      </c>
      <c r="G39" s="2358"/>
      <c r="H39" s="2358"/>
      <c r="I39" s="2358"/>
    </row>
    <row r="40" spans="1:10" s="294" customFormat="1" ht="15.75" customHeight="1">
      <c r="A40" s="293"/>
      <c r="B40" s="2359" t="s">
        <v>1313</v>
      </c>
      <c r="C40" s="2359"/>
      <c r="D40" s="2359"/>
      <c r="F40" s="2358" t="s">
        <v>253</v>
      </c>
      <c r="G40" s="2358"/>
      <c r="H40" s="2358"/>
      <c r="I40" s="2358"/>
    </row>
    <row r="41" spans="1:10" s="294" customFormat="1" ht="4.5" customHeight="1">
      <c r="A41" s="293"/>
      <c r="F41" s="2358"/>
      <c r="G41" s="2358"/>
      <c r="H41" s="2358"/>
      <c r="I41" s="2358"/>
    </row>
  </sheetData>
  <mergeCells count="36">
    <mergeCell ref="F37:I37"/>
    <mergeCell ref="F38:I38"/>
    <mergeCell ref="B37:D37"/>
    <mergeCell ref="B38:D38"/>
    <mergeCell ref="H18:I18"/>
    <mergeCell ref="B29:J29"/>
    <mergeCell ref="B24:H24"/>
    <mergeCell ref="F36:I36"/>
    <mergeCell ref="B31:J31"/>
    <mergeCell ref="B22:F22"/>
    <mergeCell ref="B32:J34"/>
    <mergeCell ref="B36:D36"/>
    <mergeCell ref="B27:J27"/>
    <mergeCell ref="B28:J28"/>
    <mergeCell ref="B25:J25"/>
    <mergeCell ref="B26:J26"/>
    <mergeCell ref="F41:I41"/>
    <mergeCell ref="B40:D40"/>
    <mergeCell ref="F39:I39"/>
    <mergeCell ref="F40:I40"/>
    <mergeCell ref="B39:D39"/>
    <mergeCell ref="B17:D17"/>
    <mergeCell ref="B18:D18"/>
    <mergeCell ref="B19:D19"/>
    <mergeCell ref="B20:D20"/>
    <mergeCell ref="H20:I20"/>
    <mergeCell ref="H17:I17"/>
    <mergeCell ref="H19:I19"/>
    <mergeCell ref="B15:J15"/>
    <mergeCell ref="B8:H8"/>
    <mergeCell ref="A1:J1"/>
    <mergeCell ref="A2:J2"/>
    <mergeCell ref="A3:J3"/>
    <mergeCell ref="B10:J13"/>
    <mergeCell ref="B6:J6"/>
    <mergeCell ref="B5:H5"/>
  </mergeCells>
  <printOptions horizontalCentered="1"/>
  <pageMargins left="0.39370078740157499" right="0.39370078740157499" top="0.39370078740157499" bottom="0.39370078740157499" header="0.31496062992126" footer="0.31496062992126"/>
  <pageSetup paperSize="9" scale="74" orientation="portrait" r:id="rId1"/>
  <headerFooter>
    <oddFooter>&amp;C&amp;"B Mitra,Regular"&amp;12&amp;P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sheetPr>
  <dimension ref="A1:L45"/>
  <sheetViews>
    <sheetView rightToLeft="1" view="pageBreakPreview" topLeftCell="A43" zoomScaleNormal="100" zoomScaleSheetLayoutView="100" workbookViewId="0">
      <selection activeCell="B7" sqref="B7:J7"/>
    </sheetView>
  </sheetViews>
  <sheetFormatPr defaultColWidth="9" defaultRowHeight="19.5"/>
  <cols>
    <col min="1" max="1" width="7.25" style="302" customWidth="1"/>
    <col min="2" max="2" width="21.375" style="292" customWidth="1"/>
    <col min="3" max="3" width="1" style="292" customWidth="1"/>
    <col min="4" max="4" width="21.375" style="292" customWidth="1"/>
    <col min="5" max="5" width="1" style="292" customWidth="1"/>
    <col min="6" max="6" width="19.25" style="292" customWidth="1"/>
    <col min="7" max="7" width="0.75" style="292" customWidth="1"/>
    <col min="8" max="8" width="8.125" style="292" customWidth="1"/>
    <col min="9" max="9" width="11.25" style="292" customWidth="1"/>
    <col min="10" max="10" width="21.625" style="292" customWidth="1"/>
    <col min="11" max="16384" width="9" style="292"/>
  </cols>
  <sheetData>
    <row r="1" spans="1:10" ht="16.5" customHeight="1">
      <c r="A1" s="2297" t="s">
        <v>1135</v>
      </c>
      <c r="B1" s="2297"/>
      <c r="C1" s="2297"/>
      <c r="D1" s="2297"/>
      <c r="E1" s="2297"/>
      <c r="F1" s="2297"/>
      <c r="G1" s="2297"/>
      <c r="H1" s="2297"/>
      <c r="I1" s="2297"/>
      <c r="J1" s="2297"/>
    </row>
    <row r="2" spans="1:10" ht="16.5" customHeight="1">
      <c r="A2" s="2297" t="s">
        <v>196</v>
      </c>
      <c r="B2" s="2297"/>
      <c r="C2" s="2297"/>
      <c r="D2" s="2297"/>
      <c r="E2" s="2297"/>
      <c r="F2" s="2297"/>
      <c r="G2" s="2297"/>
      <c r="H2" s="2297"/>
      <c r="I2" s="2297"/>
      <c r="J2" s="2297"/>
    </row>
    <row r="3" spans="1:10" ht="15" customHeight="1">
      <c r="A3" s="2297" t="s">
        <v>1641</v>
      </c>
      <c r="B3" s="2297"/>
      <c r="C3" s="2297"/>
      <c r="D3" s="2297"/>
      <c r="E3" s="2297"/>
      <c r="F3" s="2297"/>
      <c r="G3" s="2297"/>
      <c r="H3" s="2297"/>
      <c r="I3" s="2297"/>
      <c r="J3" s="2297"/>
    </row>
    <row r="4" spans="1:10" s="294" customFormat="1" ht="72" customHeight="1">
      <c r="A4" s="293"/>
      <c r="F4" s="2358"/>
      <c r="G4" s="2358"/>
      <c r="H4" s="2358"/>
      <c r="I4" s="2358"/>
    </row>
    <row r="5" spans="1:10" s="294" customFormat="1" ht="24" customHeight="1">
      <c r="A5" s="641" t="s">
        <v>970</v>
      </c>
      <c r="B5" s="2366" t="s">
        <v>948</v>
      </c>
      <c r="C5" s="2366"/>
      <c r="D5" s="2366"/>
      <c r="F5" s="295"/>
      <c r="G5" s="295"/>
      <c r="H5" s="295"/>
      <c r="I5" s="295"/>
    </row>
    <row r="6" spans="1:10" s="294" customFormat="1" ht="111" customHeight="1">
      <c r="A6" s="296" t="s">
        <v>1115</v>
      </c>
      <c r="B6" s="2367" t="s">
        <v>986</v>
      </c>
      <c r="C6" s="2367"/>
      <c r="D6" s="2367"/>
      <c r="E6" s="2367"/>
      <c r="F6" s="2367"/>
      <c r="G6" s="2367"/>
      <c r="H6" s="2367"/>
      <c r="I6" s="2367"/>
      <c r="J6" s="2367"/>
    </row>
    <row r="7" spans="1:10" s="294" customFormat="1" ht="22.5" customHeight="1">
      <c r="A7" s="297" t="s">
        <v>1116</v>
      </c>
      <c r="B7" s="2368" t="s">
        <v>1352</v>
      </c>
      <c r="C7" s="2368"/>
      <c r="D7" s="2368"/>
      <c r="E7" s="2368"/>
      <c r="F7" s="2368"/>
      <c r="G7" s="2368"/>
      <c r="H7" s="2368"/>
      <c r="I7" s="2368"/>
      <c r="J7" s="2368"/>
    </row>
    <row r="8" spans="1:10" s="294" customFormat="1" ht="39" customHeight="1">
      <c r="A8" s="297"/>
      <c r="B8" s="643"/>
      <c r="C8" s="643"/>
      <c r="D8" s="643"/>
      <c r="E8" s="643"/>
      <c r="F8" s="643"/>
      <c r="G8" s="643"/>
      <c r="H8" s="643"/>
      <c r="I8" s="643"/>
      <c r="J8" s="643"/>
    </row>
    <row r="9" spans="1:10" s="294" customFormat="1" ht="22.5" customHeight="1">
      <c r="A9" s="644" t="s">
        <v>1117</v>
      </c>
      <c r="B9" s="2366" t="s">
        <v>1285</v>
      </c>
      <c r="C9" s="2366"/>
      <c r="D9" s="2366"/>
      <c r="E9" s="643"/>
      <c r="F9" s="643"/>
      <c r="G9" s="643"/>
      <c r="H9" s="643"/>
      <c r="I9" s="643"/>
      <c r="J9" s="643"/>
    </row>
    <row r="10" spans="1:10" s="294" customFormat="1" ht="45.75" customHeight="1">
      <c r="B10" s="2369" t="s">
        <v>1279</v>
      </c>
      <c r="C10" s="2369"/>
      <c r="D10" s="2369"/>
      <c r="E10" s="2369"/>
      <c r="F10" s="2369"/>
      <c r="G10" s="2369"/>
      <c r="H10" s="2369"/>
      <c r="I10" s="2369"/>
      <c r="J10" s="2369"/>
    </row>
    <row r="11" spans="1:10" s="294" customFormat="1" ht="45" customHeight="1">
      <c r="A11" s="641"/>
      <c r="B11" s="2369" t="s">
        <v>1280</v>
      </c>
      <c r="C11" s="2369"/>
      <c r="D11" s="2369"/>
      <c r="E11" s="2369"/>
      <c r="F11" s="2369"/>
      <c r="G11" s="2369"/>
      <c r="H11" s="2369"/>
      <c r="I11" s="2369"/>
      <c r="J11" s="2369"/>
    </row>
    <row r="12" spans="1:10" s="298" customFormat="1" ht="36" customHeight="1">
      <c r="A12" s="645" t="s">
        <v>1281</v>
      </c>
      <c r="B12" s="2366" t="s">
        <v>643</v>
      </c>
      <c r="C12" s="2366"/>
      <c r="D12" s="2366"/>
      <c r="E12" s="646"/>
      <c r="F12" s="646"/>
      <c r="G12" s="646"/>
      <c r="H12" s="646"/>
      <c r="I12" s="646"/>
    </row>
    <row r="13" spans="1:10" s="294" customFormat="1" ht="15" customHeight="1">
      <c r="A13" s="293"/>
      <c r="B13" s="2369" t="s">
        <v>835</v>
      </c>
      <c r="C13" s="2369"/>
      <c r="D13" s="2369"/>
      <c r="E13" s="2369"/>
      <c r="F13" s="2369"/>
      <c r="G13" s="2369"/>
      <c r="H13" s="2369"/>
      <c r="I13" s="2369"/>
      <c r="J13" s="2369"/>
    </row>
    <row r="14" spans="1:10" s="294" customFormat="1" ht="37.5" customHeight="1">
      <c r="A14" s="293"/>
      <c r="B14" s="2369"/>
      <c r="C14" s="2369"/>
      <c r="D14" s="2369"/>
      <c r="E14" s="2369"/>
      <c r="F14" s="2369"/>
      <c r="G14" s="2369"/>
      <c r="H14" s="2369"/>
      <c r="I14" s="2369"/>
      <c r="J14" s="2369"/>
    </row>
    <row r="15" spans="1:10" s="294" customFormat="1" ht="30.75" customHeight="1">
      <c r="A15" s="645" t="s">
        <v>1283</v>
      </c>
      <c r="B15" s="2366" t="s">
        <v>1284</v>
      </c>
      <c r="C15" s="2366"/>
      <c r="D15" s="2366"/>
      <c r="E15" s="643"/>
      <c r="F15" s="643"/>
      <c r="G15" s="643"/>
      <c r="H15" s="643"/>
      <c r="I15" s="643"/>
      <c r="J15" s="643"/>
    </row>
    <row r="16" spans="1:10" s="294" customFormat="1" ht="41.25" customHeight="1">
      <c r="A16" s="645"/>
      <c r="B16" s="2369" t="s">
        <v>1282</v>
      </c>
      <c r="C16" s="2369"/>
      <c r="D16" s="2369"/>
      <c r="E16" s="2369"/>
      <c r="F16" s="2369"/>
      <c r="G16" s="2369"/>
      <c r="H16" s="2369"/>
      <c r="I16" s="2369"/>
      <c r="J16" s="2369"/>
    </row>
    <row r="17" spans="1:12" s="294" customFormat="1" ht="34.5" customHeight="1">
      <c r="A17" s="645"/>
      <c r="B17" s="643"/>
      <c r="C17" s="643"/>
      <c r="D17" s="643"/>
      <c r="E17" s="643"/>
      <c r="F17" s="643"/>
      <c r="G17" s="643"/>
      <c r="H17" s="643"/>
      <c r="I17" s="643"/>
      <c r="J17" s="643"/>
    </row>
    <row r="18" spans="1:12" s="294" customFormat="1" ht="21" customHeight="1">
      <c r="A18" s="641" t="s">
        <v>1186</v>
      </c>
      <c r="B18" s="642" t="s">
        <v>402</v>
      </c>
      <c r="C18" s="642"/>
      <c r="D18" s="642"/>
      <c r="E18" s="642"/>
      <c r="F18" s="642"/>
      <c r="G18" s="647"/>
      <c r="H18" s="647"/>
      <c r="I18" s="647"/>
    </row>
    <row r="19" spans="1:12" s="294" customFormat="1" ht="21.75" customHeight="1">
      <c r="A19" s="299"/>
      <c r="B19" s="2363" t="s">
        <v>1353</v>
      </c>
      <c r="C19" s="2363"/>
      <c r="D19" s="2363"/>
      <c r="E19" s="2363"/>
      <c r="F19" s="2363"/>
      <c r="G19" s="2363"/>
      <c r="H19" s="2363"/>
      <c r="I19" s="2363"/>
      <c r="J19" s="2363"/>
      <c r="K19" s="648"/>
      <c r="L19" s="648"/>
    </row>
    <row r="20" spans="1:12" s="294" customFormat="1" ht="20.25">
      <c r="A20" s="299"/>
      <c r="B20" s="2363"/>
      <c r="C20" s="2363"/>
      <c r="D20" s="2363"/>
      <c r="E20" s="2363"/>
      <c r="F20" s="2363"/>
      <c r="G20" s="2363"/>
      <c r="H20" s="2363"/>
      <c r="I20" s="2363"/>
      <c r="J20" s="2363"/>
    </row>
    <row r="21" spans="1:12" s="294" customFormat="1" ht="20.25">
      <c r="A21" s="299"/>
      <c r="B21" s="2363"/>
      <c r="C21" s="2363"/>
      <c r="D21" s="2363"/>
      <c r="E21" s="2363"/>
      <c r="F21" s="2363"/>
      <c r="G21" s="2363"/>
      <c r="H21" s="2363"/>
      <c r="I21" s="2363"/>
      <c r="J21" s="2363"/>
    </row>
    <row r="22" spans="1:12" s="294" customFormat="1" ht="15.75" customHeight="1">
      <c r="A22" s="293"/>
      <c r="B22" s="2363"/>
      <c r="C22" s="2363"/>
      <c r="D22" s="2363"/>
      <c r="E22" s="2363"/>
      <c r="F22" s="2363"/>
      <c r="G22" s="2363"/>
      <c r="H22" s="2363"/>
      <c r="I22" s="2363"/>
      <c r="J22" s="2363"/>
    </row>
    <row r="23" spans="1:12" s="294" customFormat="1" ht="17.25" customHeight="1">
      <c r="A23" s="293"/>
      <c r="B23" s="2363"/>
      <c r="C23" s="2363"/>
      <c r="D23" s="2363"/>
      <c r="E23" s="2363"/>
      <c r="F23" s="2363"/>
      <c r="G23" s="2363"/>
      <c r="H23" s="2363"/>
      <c r="I23" s="2363"/>
      <c r="J23" s="2363"/>
    </row>
    <row r="24" spans="1:12" s="294" customFormat="1" ht="47.25" customHeight="1">
      <c r="A24" s="293"/>
      <c r="B24" s="2363"/>
      <c r="C24" s="2363"/>
      <c r="D24" s="2363"/>
      <c r="E24" s="2363"/>
      <c r="F24" s="2363"/>
      <c r="G24" s="2363"/>
      <c r="H24" s="2363"/>
      <c r="I24" s="2363"/>
      <c r="J24" s="2363"/>
    </row>
    <row r="25" spans="1:12" ht="16.5" customHeight="1">
      <c r="A25" s="2297" t="s">
        <v>1135</v>
      </c>
      <c r="B25" s="2297"/>
      <c r="C25" s="2297"/>
      <c r="D25" s="2297"/>
      <c r="E25" s="2297"/>
      <c r="F25" s="2297"/>
      <c r="G25" s="2297"/>
      <c r="H25" s="2297"/>
      <c r="I25" s="2297"/>
      <c r="J25" s="2297"/>
    </row>
    <row r="26" spans="1:12" ht="16.5" customHeight="1">
      <c r="A26" s="2297" t="s">
        <v>196</v>
      </c>
      <c r="B26" s="2297"/>
      <c r="C26" s="2297"/>
      <c r="D26" s="2297"/>
      <c r="E26" s="2297"/>
      <c r="F26" s="2297"/>
      <c r="G26" s="2297"/>
      <c r="H26" s="2297"/>
      <c r="I26" s="2297"/>
      <c r="J26" s="2297"/>
    </row>
    <row r="27" spans="1:12" ht="15" customHeight="1">
      <c r="A27" s="2297" t="s">
        <v>1641</v>
      </c>
      <c r="B27" s="2297"/>
      <c r="C27" s="2297"/>
      <c r="D27" s="2297"/>
      <c r="E27" s="2297"/>
      <c r="F27" s="2297"/>
      <c r="G27" s="2297"/>
      <c r="H27" s="2297"/>
      <c r="I27" s="2297"/>
      <c r="J27" s="2297"/>
    </row>
    <row r="28" spans="1:12" s="294" customFormat="1" ht="28.5" customHeight="1">
      <c r="A28" s="293"/>
      <c r="F28" s="2358"/>
      <c r="G28" s="2358"/>
      <c r="H28" s="2358"/>
      <c r="I28" s="2358"/>
    </row>
    <row r="29" spans="1:12" s="294" customFormat="1" ht="42.75" customHeight="1">
      <c r="A29" s="293"/>
      <c r="B29" s="634"/>
      <c r="C29" s="634"/>
      <c r="D29" s="634"/>
      <c r="E29" s="634"/>
      <c r="F29" s="634"/>
      <c r="G29" s="634"/>
      <c r="H29" s="634"/>
      <c r="I29" s="634"/>
      <c r="J29" s="634"/>
    </row>
    <row r="30" spans="1:12" s="294" customFormat="1" ht="26.25" customHeight="1">
      <c r="A30" s="649" t="s">
        <v>1187</v>
      </c>
      <c r="B30" s="2366" t="s">
        <v>1154</v>
      </c>
      <c r="C30" s="2366"/>
      <c r="D30" s="2366"/>
      <c r="E30" s="634"/>
      <c r="F30" s="634"/>
      <c r="G30" s="634"/>
      <c r="H30" s="634"/>
      <c r="I30" s="634"/>
      <c r="J30" s="634"/>
    </row>
    <row r="31" spans="1:12" s="294" customFormat="1" ht="26.25" customHeight="1">
      <c r="A31" s="650" t="s">
        <v>1188</v>
      </c>
      <c r="B31" s="2366" t="s">
        <v>1155</v>
      </c>
      <c r="C31" s="2366"/>
      <c r="D31" s="2366"/>
      <c r="E31" s="634"/>
      <c r="F31" s="634"/>
      <c r="G31" s="634"/>
      <c r="H31" s="634"/>
      <c r="I31" s="634"/>
      <c r="J31" s="634"/>
    </row>
    <row r="32" spans="1:12" s="294" customFormat="1" ht="50.25" customHeight="1">
      <c r="A32" s="300"/>
      <c r="B32" s="2363" t="s">
        <v>1156</v>
      </c>
      <c r="C32" s="2363"/>
      <c r="D32" s="2363"/>
      <c r="E32" s="2363"/>
      <c r="F32" s="2363"/>
      <c r="G32" s="2363"/>
      <c r="H32" s="2363"/>
      <c r="I32" s="2363"/>
      <c r="J32" s="2363"/>
    </row>
    <row r="33" spans="1:10" s="294" customFormat="1" ht="28.5" customHeight="1">
      <c r="A33" s="650" t="s">
        <v>1189</v>
      </c>
      <c r="B33" s="2366" t="s">
        <v>1157</v>
      </c>
      <c r="C33" s="2366"/>
      <c r="D33" s="2366"/>
      <c r="E33" s="634"/>
      <c r="F33" s="634"/>
      <c r="G33" s="634"/>
      <c r="H33" s="634"/>
      <c r="I33" s="634"/>
      <c r="J33" s="634"/>
    </row>
    <row r="34" spans="1:10" s="294" customFormat="1" ht="17.25" customHeight="1">
      <c r="A34" s="650"/>
      <c r="B34" s="2362" t="s">
        <v>1158</v>
      </c>
      <c r="C34" s="2362"/>
      <c r="D34" s="2362"/>
      <c r="E34" s="2362"/>
      <c r="F34" s="2362"/>
      <c r="G34" s="2362"/>
      <c r="H34" s="2362"/>
      <c r="I34" s="2362"/>
      <c r="J34" s="2362"/>
    </row>
    <row r="35" spans="1:10" s="294" customFormat="1" ht="79.5" customHeight="1">
      <c r="A35" s="650"/>
      <c r="B35" s="2363" t="s">
        <v>1159</v>
      </c>
      <c r="C35" s="2363"/>
      <c r="D35" s="2363"/>
      <c r="E35" s="2363"/>
      <c r="F35" s="2363"/>
      <c r="G35" s="2363"/>
      <c r="H35" s="2363"/>
      <c r="I35" s="2363"/>
      <c r="J35" s="2363"/>
    </row>
    <row r="36" spans="1:10" s="294" customFormat="1" ht="35.25" customHeight="1">
      <c r="A36" s="650" t="s">
        <v>1220</v>
      </c>
      <c r="B36" s="2333" t="s">
        <v>1265</v>
      </c>
      <c r="C36" s="2333"/>
      <c r="D36" s="2333"/>
      <c r="E36" s="2333"/>
      <c r="F36" s="2333"/>
      <c r="G36" s="516"/>
      <c r="H36" s="516"/>
      <c r="I36" s="516"/>
      <c r="J36" s="651"/>
    </row>
    <row r="37" spans="1:10" s="294" customFormat="1" ht="47.25" customHeight="1">
      <c r="A37" s="650"/>
      <c r="B37" s="2338" t="s">
        <v>1223</v>
      </c>
      <c r="C37" s="2338"/>
      <c r="D37" s="2338"/>
      <c r="E37" s="2338"/>
      <c r="F37" s="2338"/>
      <c r="G37" s="2338"/>
      <c r="H37" s="2338"/>
      <c r="I37" s="2338"/>
      <c r="J37" s="2338"/>
    </row>
    <row r="38" spans="1:10" s="294" customFormat="1" ht="30" customHeight="1">
      <c r="A38" s="650" t="s">
        <v>1221</v>
      </c>
      <c r="B38" s="2333" t="s">
        <v>1222</v>
      </c>
      <c r="C38" s="2333"/>
      <c r="D38" s="2333"/>
      <c r="E38" s="2333"/>
      <c r="F38" s="2333"/>
      <c r="G38" s="516"/>
      <c r="H38" s="516"/>
      <c r="I38" s="516"/>
      <c r="J38" s="651"/>
    </row>
    <row r="39" spans="1:10" s="294" customFormat="1" ht="64.5" customHeight="1">
      <c r="A39" s="650"/>
      <c r="B39" s="2338" t="s">
        <v>1224</v>
      </c>
      <c r="C39" s="2338"/>
      <c r="D39" s="2338"/>
      <c r="E39" s="2338"/>
      <c r="F39" s="2338"/>
      <c r="G39" s="2338"/>
      <c r="H39" s="2338"/>
      <c r="I39" s="2338"/>
      <c r="J39" s="2338"/>
    </row>
    <row r="40" spans="1:10" s="294" customFormat="1" ht="48" customHeight="1">
      <c r="A40" s="650"/>
      <c r="B40" s="634"/>
      <c r="C40" s="634"/>
      <c r="D40" s="634"/>
      <c r="E40" s="634"/>
      <c r="F40" s="634"/>
      <c r="G40" s="634"/>
      <c r="H40" s="634"/>
      <c r="I40" s="634"/>
      <c r="J40" s="634"/>
    </row>
    <row r="41" spans="1:10" s="298" customFormat="1" ht="26.25" customHeight="1">
      <c r="A41" s="649" t="s">
        <v>417</v>
      </c>
      <c r="B41" s="2366" t="s">
        <v>413</v>
      </c>
      <c r="C41" s="2366"/>
      <c r="D41" s="2366"/>
      <c r="E41" s="2366"/>
      <c r="F41" s="2366"/>
      <c r="G41" s="2366"/>
      <c r="H41" s="2366"/>
      <c r="I41" s="2366"/>
      <c r="J41" s="2366"/>
    </row>
    <row r="42" spans="1:10" s="298" customFormat="1" ht="26.25" customHeight="1">
      <c r="A42" s="641" t="s">
        <v>414</v>
      </c>
      <c r="B42" s="2366" t="s">
        <v>415</v>
      </c>
      <c r="C42" s="2366"/>
      <c r="D42" s="2366"/>
      <c r="E42" s="2366"/>
      <c r="F42" s="2366"/>
      <c r="G42" s="2366"/>
      <c r="H42" s="2366"/>
      <c r="I42" s="2366"/>
      <c r="J42" s="646"/>
    </row>
    <row r="43" spans="1:10" s="298" customFormat="1" ht="43.5" customHeight="1">
      <c r="A43" s="652" t="s">
        <v>446</v>
      </c>
      <c r="B43" s="2329" t="s">
        <v>1323</v>
      </c>
      <c r="C43" s="2329"/>
      <c r="D43" s="2329"/>
      <c r="E43" s="2329"/>
      <c r="F43" s="2329"/>
      <c r="G43" s="2329"/>
      <c r="H43" s="2329"/>
      <c r="I43" s="2329"/>
      <c r="J43" s="2329"/>
    </row>
    <row r="44" spans="1:10" s="298" customFormat="1" ht="27.75" customHeight="1">
      <c r="A44" s="641" t="s">
        <v>198</v>
      </c>
      <c r="B44" s="2366" t="s">
        <v>744</v>
      </c>
      <c r="C44" s="2366"/>
      <c r="D44" s="2366"/>
      <c r="E44" s="646"/>
      <c r="F44" s="646"/>
      <c r="G44" s="646"/>
      <c r="H44" s="646"/>
      <c r="I44" s="646"/>
      <c r="J44" s="646"/>
    </row>
    <row r="45" spans="1:10" s="301" customFormat="1" ht="79.5" customHeight="1">
      <c r="A45" s="653" t="s">
        <v>416</v>
      </c>
      <c r="B45" s="2365" t="s">
        <v>1451</v>
      </c>
      <c r="C45" s="2365"/>
      <c r="D45" s="2365"/>
      <c r="E45" s="2365"/>
      <c r="F45" s="2365"/>
      <c r="G45" s="2365"/>
      <c r="H45" s="2365"/>
      <c r="I45" s="2365"/>
      <c r="J45" s="2365"/>
    </row>
  </sheetData>
  <mergeCells count="34">
    <mergeCell ref="B10:J10"/>
    <mergeCell ref="A25:J25"/>
    <mergeCell ref="A26:J26"/>
    <mergeCell ref="B9:D9"/>
    <mergeCell ref="B16:J16"/>
    <mergeCell ref="B15:D15"/>
    <mergeCell ref="A1:J1"/>
    <mergeCell ref="A2:J2"/>
    <mergeCell ref="A3:J3"/>
    <mergeCell ref="B32:J32"/>
    <mergeCell ref="F4:I4"/>
    <mergeCell ref="B5:D5"/>
    <mergeCell ref="B6:J6"/>
    <mergeCell ref="B7:J7"/>
    <mergeCell ref="B12:D12"/>
    <mergeCell ref="B13:J14"/>
    <mergeCell ref="B19:J24"/>
    <mergeCell ref="B30:D30"/>
    <mergeCell ref="A27:J27"/>
    <mergeCell ref="F28:I28"/>
    <mergeCell ref="B11:J11"/>
    <mergeCell ref="B31:D31"/>
    <mergeCell ref="B45:J45"/>
    <mergeCell ref="B33:D33"/>
    <mergeCell ref="B34:J34"/>
    <mergeCell ref="B35:J35"/>
    <mergeCell ref="B41:J41"/>
    <mergeCell ref="B42:I42"/>
    <mergeCell ref="B44:D44"/>
    <mergeCell ref="B36:F36"/>
    <mergeCell ref="B37:J37"/>
    <mergeCell ref="B38:F38"/>
    <mergeCell ref="B39:J39"/>
    <mergeCell ref="B43:J43"/>
  </mergeCells>
  <phoneticPr fontId="86" type="noConversion"/>
  <printOptions horizontalCentered="1"/>
  <pageMargins left="0.39370078740157483" right="0.39370078740157483" top="0.39370078740157483" bottom="0.39370078740157483" header="0.31496062992125984" footer="0.31496062992125984"/>
  <pageSetup paperSize="9" scale="77" orientation="portrait" r:id="rId1"/>
  <headerFooter>
    <oddFooter>&amp;C&amp;"B Mitra,Regular"&amp;12&amp;P</oddFooter>
  </headerFooter>
  <rowBreaks count="1" manualBreakCount="1">
    <brk id="24" max="9" man="1"/>
  </row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7"/>
  </sheetPr>
  <dimension ref="A1:AH121"/>
  <sheetViews>
    <sheetView rightToLeft="1" view="pageBreakPreview" topLeftCell="A9" zoomScale="78" zoomScaleNormal="100" zoomScaleSheetLayoutView="78" zoomScalePageLayoutView="70" workbookViewId="0">
      <selection activeCell="J14" sqref="J14"/>
    </sheetView>
  </sheetViews>
  <sheetFormatPr defaultRowHeight="0" customHeight="1" zeroHeight="1"/>
  <cols>
    <col min="1" max="1" width="8.375" style="303" customWidth="1"/>
    <col min="2" max="2" width="14.625" style="304" customWidth="1"/>
    <col min="3" max="3" width="1.25" style="304" customWidth="1"/>
    <col min="4" max="4" width="10.25" style="304" customWidth="1"/>
    <col min="5" max="5" width="0.875" style="304" customWidth="1"/>
    <col min="6" max="6" width="17.625" style="304" customWidth="1"/>
    <col min="7" max="7" width="5.875" style="304" customWidth="1"/>
    <col min="8" max="8" width="14.625" style="304" customWidth="1"/>
    <col min="9" max="9" width="1" style="304" customWidth="1"/>
    <col min="10" max="10" width="17.625" style="304" customWidth="1"/>
    <col min="11" max="11" width="1" style="304" customWidth="1"/>
    <col min="12" max="12" width="14.125" style="304" customWidth="1"/>
    <col min="13" max="13" width="1" style="304" customWidth="1"/>
    <col min="14" max="14" width="17.625" style="304" customWidth="1"/>
    <col min="15" max="15" width="2.25" style="304" customWidth="1"/>
    <col min="16" max="16" width="17.625" style="304" customWidth="1"/>
    <col min="17" max="17" width="1.125" style="304" customWidth="1"/>
    <col min="18" max="18" width="14.125" style="304" customWidth="1"/>
    <col min="19" max="19" width="0.75" style="304" customWidth="1"/>
    <col min="20" max="20" width="17.625" style="304" customWidth="1"/>
    <col min="21" max="21" width="1" style="304" customWidth="1"/>
    <col min="22" max="16384" width="9" style="304"/>
  </cols>
  <sheetData>
    <row r="1" spans="1:34" ht="14.25" hidden="1" customHeight="1">
      <c r="A1" s="303" t="s">
        <v>709</v>
      </c>
    </row>
    <row r="2" spans="1:34" s="305" customFormat="1" ht="30" customHeight="1">
      <c r="A2" s="2370" t="s">
        <v>1135</v>
      </c>
      <c r="B2" s="2370"/>
      <c r="C2" s="2370"/>
      <c r="D2" s="2370"/>
      <c r="E2" s="2370"/>
      <c r="F2" s="2370"/>
      <c r="G2" s="2370"/>
      <c r="H2" s="2370"/>
      <c r="I2" s="2370"/>
      <c r="J2" s="2370"/>
      <c r="K2" s="2370"/>
      <c r="L2" s="2370"/>
      <c r="M2" s="2370"/>
      <c r="N2" s="2370"/>
      <c r="O2" s="2370"/>
      <c r="P2" s="2370"/>
      <c r="Q2" s="2370"/>
      <c r="R2" s="2370"/>
      <c r="S2" s="2370"/>
      <c r="T2" s="2370"/>
      <c r="U2" s="2370"/>
    </row>
    <row r="3" spans="1:34" s="305" customFormat="1" ht="30" customHeight="1">
      <c r="A3" s="2370" t="s">
        <v>196</v>
      </c>
      <c r="B3" s="2370" t="s">
        <v>196</v>
      </c>
      <c r="C3" s="2370"/>
      <c r="D3" s="2370"/>
      <c r="E3" s="2370"/>
      <c r="F3" s="2370"/>
      <c r="G3" s="2370"/>
      <c r="H3" s="2370"/>
      <c r="I3" s="2370"/>
      <c r="J3" s="2370"/>
      <c r="K3" s="2370"/>
      <c r="L3" s="2370"/>
      <c r="M3" s="2370"/>
      <c r="N3" s="2370"/>
      <c r="O3" s="2370"/>
      <c r="P3" s="2370"/>
      <c r="Q3" s="2370"/>
      <c r="R3" s="2370"/>
      <c r="S3" s="2370"/>
      <c r="T3" s="2370"/>
      <c r="U3" s="2370"/>
    </row>
    <row r="4" spans="1:34" s="306" customFormat="1" ht="30" customHeight="1">
      <c r="A4" s="2371" t="s">
        <v>1641</v>
      </c>
      <c r="B4" s="2371"/>
      <c r="C4" s="2371"/>
      <c r="D4" s="2371"/>
      <c r="E4" s="2371"/>
      <c r="F4" s="2371"/>
      <c r="G4" s="2371"/>
      <c r="H4" s="2371"/>
      <c r="I4" s="2371"/>
      <c r="J4" s="2371"/>
      <c r="K4" s="2371"/>
      <c r="L4" s="2371"/>
      <c r="M4" s="2371"/>
      <c r="N4" s="2371"/>
      <c r="O4" s="2371"/>
      <c r="P4" s="2371"/>
      <c r="Q4" s="2371"/>
      <c r="R4" s="2371"/>
      <c r="S4" s="2371"/>
      <c r="T4" s="2371"/>
      <c r="U4" s="2371"/>
    </row>
    <row r="5" spans="1:34" s="306" customFormat="1" ht="70.5" customHeight="1">
      <c r="A5" s="307"/>
      <c r="B5" s="308"/>
      <c r="C5" s="308"/>
      <c r="D5" s="308"/>
      <c r="E5" s="308"/>
      <c r="F5" s="308"/>
      <c r="G5" s="308"/>
      <c r="H5" s="308"/>
      <c r="I5" s="308"/>
      <c r="J5" s="308"/>
      <c r="K5" s="308"/>
      <c r="L5" s="308"/>
      <c r="M5" s="308"/>
      <c r="N5" s="308"/>
      <c r="O5" s="308"/>
      <c r="P5" s="308"/>
      <c r="Q5" s="308"/>
      <c r="R5" s="308"/>
      <c r="S5" s="308"/>
      <c r="T5" s="308"/>
      <c r="U5" s="308"/>
    </row>
    <row r="6" spans="1:34" s="310" customFormat="1" ht="31.5" customHeight="1">
      <c r="A6" s="309" t="s">
        <v>650</v>
      </c>
      <c r="B6" s="2374" t="s">
        <v>649</v>
      </c>
      <c r="C6" s="2374"/>
      <c r="D6" s="2374"/>
      <c r="E6" s="2374"/>
      <c r="F6" s="2374"/>
      <c r="G6" s="2374"/>
      <c r="H6" s="2374"/>
    </row>
    <row r="7" spans="1:34" s="310" customFormat="1" ht="21.75" customHeight="1">
      <c r="A7" s="309"/>
      <c r="B7" s="311"/>
      <c r="C7" s="311"/>
      <c r="D7" s="311"/>
      <c r="E7" s="311"/>
      <c r="F7" s="311"/>
      <c r="G7" s="312"/>
      <c r="H7" s="312"/>
    </row>
    <row r="8" spans="1:34" s="314" customFormat="1" ht="26.25" customHeight="1">
      <c r="A8" s="313"/>
      <c r="D8" s="315"/>
      <c r="E8" s="315"/>
      <c r="G8" s="316"/>
      <c r="J8" s="2375">
        <v>1403</v>
      </c>
      <c r="K8" s="2375"/>
      <c r="L8" s="2375"/>
      <c r="M8" s="2375"/>
      <c r="N8" s="2375"/>
      <c r="O8" s="317"/>
      <c r="P8" s="2375">
        <v>1402</v>
      </c>
      <c r="Q8" s="2375"/>
      <c r="R8" s="2375"/>
      <c r="S8" s="2375"/>
      <c r="T8" s="2375"/>
      <c r="U8" s="317"/>
      <c r="V8" s="317"/>
      <c r="W8" s="317"/>
      <c r="X8" s="317"/>
      <c r="Y8" s="317"/>
      <c r="Z8" s="317"/>
      <c r="AA8" s="317"/>
      <c r="AB8" s="317"/>
      <c r="AC8" s="317"/>
      <c r="AD8" s="317"/>
      <c r="AE8" s="317"/>
      <c r="AF8" s="317"/>
      <c r="AG8" s="317"/>
      <c r="AH8" s="317"/>
    </row>
    <row r="9" spans="1:34" s="319" customFormat="1" ht="24.75" customHeight="1">
      <c r="A9" s="318"/>
      <c r="E9" s="320"/>
      <c r="G9" s="321"/>
      <c r="H9" s="322" t="s">
        <v>194</v>
      </c>
      <c r="J9" s="323" t="s">
        <v>39</v>
      </c>
      <c r="K9" s="324"/>
      <c r="L9" s="323" t="s">
        <v>793</v>
      </c>
      <c r="M9" s="325"/>
      <c r="N9" s="323" t="s">
        <v>40</v>
      </c>
      <c r="O9" s="326"/>
      <c r="P9" s="327" t="s">
        <v>39</v>
      </c>
      <c r="Q9" s="324"/>
      <c r="R9" s="327" t="s">
        <v>793</v>
      </c>
      <c r="S9" s="325"/>
      <c r="T9" s="327" t="s">
        <v>40</v>
      </c>
    </row>
    <row r="10" spans="1:34" s="319" customFormat="1" ht="36" customHeight="1">
      <c r="A10" s="328"/>
      <c r="E10" s="329"/>
      <c r="G10" s="330"/>
      <c r="H10" s="329"/>
      <c r="J10" s="331" t="s">
        <v>192</v>
      </c>
      <c r="K10" s="331"/>
      <c r="L10" s="332" t="s">
        <v>189</v>
      </c>
      <c r="M10" s="331"/>
      <c r="N10" s="332" t="s">
        <v>191</v>
      </c>
      <c r="O10" s="326"/>
      <c r="P10" s="331" t="s">
        <v>192</v>
      </c>
      <c r="Q10" s="331"/>
      <c r="R10" s="332" t="s">
        <v>189</v>
      </c>
      <c r="S10" s="331"/>
      <c r="T10" s="332" t="s">
        <v>191</v>
      </c>
    </row>
    <row r="11" spans="1:34" s="319" customFormat="1" ht="45.75" customHeight="1">
      <c r="A11" s="318"/>
      <c r="B11" s="2372" t="s">
        <v>644</v>
      </c>
      <c r="C11" s="2372"/>
      <c r="D11" s="2372"/>
      <c r="E11" s="2372"/>
      <c r="F11" s="2372"/>
      <c r="G11" s="333"/>
      <c r="H11" s="334" t="s">
        <v>745</v>
      </c>
      <c r="J11" s="335">
        <f>'5-1 '!X22</f>
        <v>0</v>
      </c>
      <c r="K11" s="336"/>
      <c r="L11" s="335" t="e">
        <f>N11/J11</f>
        <v>#DIV/0!</v>
      </c>
      <c r="M11" s="336"/>
      <c r="N11" s="335">
        <f>'5-1 '!AB22</f>
        <v>0</v>
      </c>
      <c r="O11" s="335"/>
      <c r="P11" s="335">
        <f>'5-1 '!AF43</f>
        <v>0</v>
      </c>
      <c r="Q11" s="336"/>
      <c r="R11" s="335" t="e">
        <f>T11/P11</f>
        <v>#DIV/0!</v>
      </c>
      <c r="S11" s="336"/>
      <c r="T11" s="335">
        <f>'5-1 '!AJ43</f>
        <v>0</v>
      </c>
    </row>
    <row r="12" spans="1:34" s="319" customFormat="1" ht="48" customHeight="1">
      <c r="A12" s="484"/>
      <c r="B12" s="2376" t="s">
        <v>1331</v>
      </c>
      <c r="C12" s="2376"/>
      <c r="D12" s="2376"/>
      <c r="E12" s="2376"/>
      <c r="F12" s="2376"/>
      <c r="G12" s="2376"/>
      <c r="H12" s="334" t="s">
        <v>745</v>
      </c>
      <c r="J12" s="335" t="s">
        <v>435</v>
      </c>
      <c r="K12" s="336"/>
      <c r="L12" s="335" t="s">
        <v>435</v>
      </c>
      <c r="M12" s="336"/>
      <c r="N12" s="335">
        <f>-'5-1 '!N22</f>
        <v>0</v>
      </c>
      <c r="O12" s="335"/>
      <c r="P12" s="335" t="s">
        <v>435</v>
      </c>
      <c r="Q12" s="336"/>
      <c r="R12" s="335" t="s">
        <v>435</v>
      </c>
      <c r="S12" s="336"/>
      <c r="T12" s="335">
        <v>0</v>
      </c>
    </row>
    <row r="13" spans="1:34" s="319" customFormat="1" ht="45.75" customHeight="1">
      <c r="A13" s="318"/>
      <c r="B13" s="2372" t="s">
        <v>645</v>
      </c>
      <c r="C13" s="2372"/>
      <c r="D13" s="2372"/>
      <c r="E13" s="2372"/>
      <c r="F13" s="2372"/>
      <c r="G13" s="333"/>
      <c r="H13" s="334" t="s">
        <v>746</v>
      </c>
      <c r="J13" s="336">
        <f>'5-1-5 &amp; 5-6 '!G28</f>
        <v>0</v>
      </c>
      <c r="K13" s="336"/>
      <c r="L13" s="335" t="e">
        <f>N13/J13</f>
        <v>#DIV/0!</v>
      </c>
      <c r="M13" s="336"/>
      <c r="N13" s="336">
        <f>'5-1-5 &amp; 5-6 '!K28</f>
        <v>0</v>
      </c>
      <c r="O13" s="335"/>
      <c r="P13" s="336">
        <f>'5-1-5 &amp; 5-6 '!M28</f>
        <v>0</v>
      </c>
      <c r="Q13" s="336"/>
      <c r="R13" s="335" t="e">
        <f>T13/P13</f>
        <v>#DIV/0!</v>
      </c>
      <c r="S13" s="336"/>
      <c r="T13" s="336">
        <f>'5-1-5 &amp; 5-6 '!Q28</f>
        <v>0</v>
      </c>
    </row>
    <row r="14" spans="1:34" s="319" customFormat="1" ht="45.75" customHeight="1">
      <c r="A14" s="318"/>
      <c r="B14" s="2372" t="s">
        <v>1191</v>
      </c>
      <c r="C14" s="2372"/>
      <c r="D14" s="2372"/>
      <c r="E14" s="2372"/>
      <c r="F14" s="2372"/>
      <c r="G14" s="333"/>
      <c r="H14" s="334" t="s">
        <v>747</v>
      </c>
      <c r="J14" s="336">
        <f>'5-1-5 &amp; 5-6 '!G40</f>
        <v>0</v>
      </c>
      <c r="K14" s="336"/>
      <c r="L14" s="335" t="e">
        <f t="shared" ref="L14:L15" si="0">N14/J14</f>
        <v>#DIV/0!</v>
      </c>
      <c r="M14" s="336"/>
      <c r="N14" s="336">
        <f>'5-1-5 &amp; 5-6 '!K40</f>
        <v>0</v>
      </c>
      <c r="O14" s="335"/>
      <c r="P14" s="336">
        <f>'5-1-5 &amp; 5-6 '!M40</f>
        <v>0</v>
      </c>
      <c r="Q14" s="336"/>
      <c r="R14" s="335" t="e">
        <f t="shared" ref="R14:R15" si="1">T14/P14</f>
        <v>#DIV/0!</v>
      </c>
      <c r="S14" s="336"/>
      <c r="T14" s="336">
        <f>'5-1-5 &amp; 5-6 '!Q40</f>
        <v>0</v>
      </c>
    </row>
    <row r="15" spans="1:34" s="319" customFormat="1" ht="45.75" customHeight="1">
      <c r="A15" s="318"/>
      <c r="B15" s="2372" t="s">
        <v>646</v>
      </c>
      <c r="C15" s="2372"/>
      <c r="D15" s="2372"/>
      <c r="E15" s="2372"/>
      <c r="F15" s="2372"/>
      <c r="G15" s="333"/>
      <c r="H15" s="334" t="s">
        <v>748</v>
      </c>
      <c r="J15" s="336">
        <v>0</v>
      </c>
      <c r="K15" s="336"/>
      <c r="L15" s="335" t="e">
        <f t="shared" si="0"/>
        <v>#DIV/0!</v>
      </c>
      <c r="M15" s="336"/>
      <c r="N15" s="336">
        <v>0</v>
      </c>
      <c r="O15" s="335"/>
      <c r="P15" s="336">
        <v>0</v>
      </c>
      <c r="Q15" s="336"/>
      <c r="R15" s="335" t="e">
        <f t="shared" si="1"/>
        <v>#DIV/0!</v>
      </c>
      <c r="S15" s="336"/>
      <c r="T15" s="336">
        <v>0</v>
      </c>
    </row>
    <row r="16" spans="1:34" s="319" customFormat="1" ht="45.75" customHeight="1">
      <c r="A16" s="318"/>
      <c r="B16" s="2372" t="s">
        <v>844</v>
      </c>
      <c r="C16" s="2372"/>
      <c r="D16" s="2372"/>
      <c r="E16" s="2372"/>
      <c r="F16" s="2372"/>
      <c r="G16" s="333"/>
      <c r="H16" s="334" t="s">
        <v>749</v>
      </c>
      <c r="J16" s="336" t="s">
        <v>435</v>
      </c>
      <c r="K16" s="336"/>
      <c r="L16" s="335"/>
      <c r="M16" s="336"/>
      <c r="N16" s="336">
        <f>'5-1-5 &amp; 5-6 '!M52</f>
        <v>0</v>
      </c>
      <c r="O16" s="335"/>
      <c r="P16" s="336" t="s">
        <v>435</v>
      </c>
      <c r="Q16" s="336"/>
      <c r="R16" s="335"/>
      <c r="S16" s="336"/>
      <c r="T16" s="336">
        <f>'5-1-5 &amp; 5-6 '!O52</f>
        <v>0</v>
      </c>
    </row>
    <row r="17" spans="1:20" s="319" customFormat="1" ht="45.75" customHeight="1" thickBot="1">
      <c r="A17" s="2373"/>
      <c r="B17" s="2373"/>
      <c r="C17" s="2373"/>
      <c r="D17" s="2373"/>
      <c r="E17" s="2373"/>
      <c r="F17" s="2373"/>
      <c r="G17" s="337"/>
      <c r="J17" s="338">
        <f>SUM(J11:J16)</f>
        <v>0</v>
      </c>
      <c r="K17" s="339"/>
      <c r="L17" s="340"/>
      <c r="M17" s="339"/>
      <c r="N17" s="338">
        <f>SUM(N11:N16)</f>
        <v>0</v>
      </c>
      <c r="O17" s="341"/>
      <c r="P17" s="338">
        <f>SUM(P11:P16)</f>
        <v>0</v>
      </c>
      <c r="Q17" s="339"/>
      <c r="R17" s="340"/>
      <c r="S17" s="339"/>
      <c r="T17" s="338">
        <f>SUM(T11:T16)</f>
        <v>0</v>
      </c>
    </row>
    <row r="18" spans="1:20" s="344" customFormat="1" ht="19.5" customHeight="1" thickTop="1">
      <c r="A18" s="342"/>
      <c r="B18" s="303"/>
      <c r="C18" s="303"/>
      <c r="D18" s="343"/>
      <c r="E18" s="343"/>
    </row>
    <row r="19" spans="1:20" s="344" customFormat="1" ht="19.5" customHeight="1">
      <c r="A19" s="342"/>
      <c r="B19" s="303"/>
      <c r="C19" s="303"/>
      <c r="D19" s="343"/>
      <c r="E19" s="343"/>
    </row>
    <row r="20" spans="1:20" s="344" customFormat="1" ht="19.5" customHeight="1">
      <c r="A20" s="342"/>
      <c r="B20" s="303"/>
      <c r="C20" s="303"/>
      <c r="D20" s="343"/>
      <c r="E20" s="343"/>
    </row>
    <row r="21" spans="1:20" s="344" customFormat="1" ht="19.5" customHeight="1">
      <c r="A21" s="342"/>
      <c r="B21" s="303"/>
      <c r="C21" s="303"/>
      <c r="D21" s="343"/>
      <c r="E21" s="343"/>
    </row>
    <row r="22" spans="1:20" s="344" customFormat="1" ht="19.5" customHeight="1">
      <c r="A22" s="342"/>
      <c r="B22" s="345"/>
      <c r="C22" s="345"/>
      <c r="D22" s="343"/>
      <c r="E22" s="343"/>
    </row>
    <row r="23" spans="1:20" s="344" customFormat="1" ht="19.5" customHeight="1">
      <c r="A23" s="342"/>
      <c r="B23" s="345"/>
      <c r="C23" s="345"/>
      <c r="D23" s="343"/>
      <c r="E23" s="343"/>
    </row>
    <row r="24" spans="1:20" ht="27.75"/>
    <row r="25" spans="1:20" ht="27.75"/>
    <row r="26" spans="1:20" ht="27.75"/>
    <row r="27" spans="1:20" ht="27.75"/>
    <row r="28" spans="1:20" s="344" customFormat="1" ht="19.5" customHeight="1">
      <c r="A28" s="342"/>
      <c r="B28" s="303"/>
      <c r="C28" s="303"/>
      <c r="D28" s="343"/>
      <c r="E28" s="343"/>
      <c r="F28" s="343"/>
    </row>
    <row r="29" spans="1:20" s="344" customFormat="1" ht="19.5" customHeight="1">
      <c r="A29" s="342"/>
      <c r="B29" s="345"/>
      <c r="C29" s="345"/>
      <c r="D29" s="343"/>
      <c r="E29" s="343"/>
      <c r="F29" s="343"/>
    </row>
    <row r="30" spans="1:20" s="344" customFormat="1" ht="19.5" customHeight="1">
      <c r="A30" s="342"/>
      <c r="B30" s="345"/>
      <c r="C30" s="345"/>
      <c r="D30" s="343"/>
      <c r="E30" s="343"/>
      <c r="F30" s="343"/>
    </row>
    <row r="31" spans="1:20" ht="27.75"/>
    <row r="32" spans="1:20" ht="27.75"/>
    <row r="33" ht="27.75"/>
    <row r="34" ht="27.75"/>
    <row r="35" ht="27.75"/>
    <row r="36" ht="27.75"/>
    <row r="37" ht="27.75"/>
    <row r="38" ht="27.75"/>
    <row r="39" ht="27.75"/>
    <row r="40" ht="27.75"/>
    <row r="41" ht="27.75"/>
    <row r="42" ht="27.75"/>
    <row r="43" ht="27.75"/>
    <row r="44" ht="27.75"/>
    <row r="45" ht="27.75"/>
    <row r="46" ht="27.75"/>
    <row r="47" ht="27.75"/>
    <row r="48" ht="27.75"/>
    <row r="49" ht="27.75"/>
    <row r="50" ht="27.75"/>
    <row r="51" ht="27.75"/>
    <row r="52" ht="27.75"/>
    <row r="53" ht="27.75"/>
    <row r="54" ht="27.75"/>
    <row r="55" ht="27.75"/>
    <row r="56" ht="27.75"/>
    <row r="57" ht="27.75"/>
    <row r="58" ht="27.75"/>
    <row r="59" ht="27.75"/>
    <row r="60" ht="27.75"/>
    <row r="61" ht="27.75"/>
    <row r="62" ht="27.75"/>
    <row r="63" ht="27.75"/>
    <row r="64" ht="27.75"/>
    <row r="65" ht="27.75"/>
    <row r="66" ht="27.75"/>
    <row r="67" ht="27.75"/>
    <row r="68" ht="27.75"/>
    <row r="69" ht="27.75"/>
    <row r="70" ht="27.75"/>
    <row r="71" ht="27.75"/>
    <row r="72" ht="27.75"/>
    <row r="73" ht="27.75"/>
    <row r="74" ht="27.75"/>
    <row r="75" ht="27.75"/>
    <row r="76" ht="27.75"/>
    <row r="77" ht="27.75"/>
    <row r="78" ht="27.75"/>
    <row r="79" ht="27.75"/>
    <row r="80" ht="27.75"/>
    <row r="81" ht="27.75"/>
    <row r="82" ht="27.75"/>
    <row r="83" ht="27.75"/>
    <row r="84" ht="27.75"/>
    <row r="85" ht="27.75"/>
    <row r="86" ht="27.75"/>
    <row r="87" ht="27.75"/>
    <row r="88" ht="27.75"/>
    <row r="89" ht="27.75"/>
    <row r="90" ht="27.75"/>
    <row r="91" ht="27.75"/>
    <row r="92" ht="27.75"/>
    <row r="93" ht="27.75"/>
    <row r="94" ht="27.75"/>
    <row r="95" ht="27.75"/>
    <row r="96" ht="27.75"/>
    <row r="97" ht="27.75"/>
    <row r="98" ht="27.75"/>
    <row r="99" ht="27.75"/>
    <row r="100" ht="27.75"/>
    <row r="101" ht="27.75"/>
    <row r="102" ht="27.75"/>
    <row r="103" ht="27.75"/>
    <row r="104" ht="27.75"/>
    <row r="105" ht="27.75"/>
    <row r="106" ht="27.75"/>
    <row r="107" ht="27.75"/>
    <row r="108" ht="27.75"/>
    <row r="109" ht="27.75"/>
    <row r="110" ht="27.75"/>
    <row r="111" ht="27.75"/>
    <row r="112" ht="27.75"/>
    <row r="113" ht="27.75"/>
    <row r="114" ht="27.75"/>
    <row r="115" ht="27.75"/>
    <row r="116" ht="27.75"/>
    <row r="117" ht="27.75"/>
    <row r="118" ht="27.75"/>
    <row r="119" ht="27.75"/>
    <row r="120" ht="27.75"/>
    <row r="121" ht="27.75"/>
  </sheetData>
  <sheetProtection formatCells="0" formatColumns="0" formatRows="0" insertRows="0"/>
  <mergeCells count="13">
    <mergeCell ref="A17:F17"/>
    <mergeCell ref="B6:H6"/>
    <mergeCell ref="J8:N8"/>
    <mergeCell ref="P8:T8"/>
    <mergeCell ref="B14:F14"/>
    <mergeCell ref="B15:F15"/>
    <mergeCell ref="B16:F16"/>
    <mergeCell ref="B12:G12"/>
    <mergeCell ref="A2:U2"/>
    <mergeCell ref="A3:U3"/>
    <mergeCell ref="A4:U4"/>
    <mergeCell ref="B11:F11"/>
    <mergeCell ref="B13:F13"/>
  </mergeCells>
  <hyperlinks>
    <hyperlink ref="H11" location="'5-1'!B5" display="5-1" xr:uid="{00000000-0004-0000-0C00-000000000000}"/>
    <hyperlink ref="H13" location="'5-1-3 &amp; 5-7 '!C20" display="5-2" xr:uid="{00000000-0004-0000-0C00-000001000000}"/>
    <hyperlink ref="H14" location="'5-1-3 &amp; 5-7 '!A35" display="5-3" xr:uid="{00000000-0004-0000-0C00-000002000000}"/>
    <hyperlink ref="H15" location="'5-1-3 &amp; 5-7 '!A45" display="5-4" xr:uid="{00000000-0004-0000-0C00-000003000000}"/>
    <hyperlink ref="H16" location="'5-1-3 &amp; 5-7 '!A47" display="5-5" xr:uid="{00000000-0004-0000-0C00-000004000000}"/>
    <hyperlink ref="H12" location="'5-1'!B5" display="5-1" xr:uid="{362A9C98-F394-4830-88D3-C61E73B28355}"/>
  </hyperlinks>
  <printOptions horizontalCentered="1"/>
  <pageMargins left="0.39370078740157483" right="0.39370078740157483" top="0.39370078740157483" bottom="0.39370078740157483" header="0.31496062992125984" footer="0.31496062992125984"/>
  <pageSetup paperSize="9" scale="70" orientation="landscape" r:id="rId1"/>
  <headerFooter>
    <oddFooter>&amp;C&amp;"B Mitra,Regular"&amp;12&amp;P</oddFooter>
  </headerFooter>
  <rowBreaks count="1" manualBreakCount="1">
    <brk id="22"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Button4_3_Click">
                <anchor moveWithCells="1" sizeWithCells="1">
                  <from>
                    <xdr:col>16327</xdr:col>
                    <xdr:colOff>657225</xdr:colOff>
                    <xdr:row>0</xdr:row>
                    <xdr:rowOff>0</xdr:rowOff>
                  </from>
                  <to>
                    <xdr:col>16327</xdr:col>
                    <xdr:colOff>666750</xdr:colOff>
                    <xdr:row>0</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C3769-D79F-4C90-A352-31B6FD9D5D53}">
  <sheetPr>
    <tabColor rgb="FFFF0000"/>
  </sheetPr>
  <dimension ref="A1:AP153"/>
  <sheetViews>
    <sheetView rightToLeft="1" view="pageBreakPreview" topLeftCell="A4" zoomScale="50" zoomScaleNormal="100" zoomScaleSheetLayoutView="50" workbookViewId="0">
      <selection activeCell="B26" sqref="B26:AJ26"/>
    </sheetView>
  </sheetViews>
  <sheetFormatPr defaultRowHeight="0" customHeight="1" zeroHeight="1"/>
  <cols>
    <col min="1" max="1" width="9.5" style="654" customWidth="1"/>
    <col min="2" max="2" width="22.75" style="655" customWidth="1"/>
    <col min="3" max="3" width="1" style="655" customWidth="1"/>
    <col min="4" max="4" width="7.125" style="655" customWidth="1"/>
    <col min="5" max="5" width="0.875" style="655" customWidth="1"/>
    <col min="6" max="6" width="13.25" style="655" customWidth="1"/>
    <col min="7" max="7" width="1.125" style="655" customWidth="1"/>
    <col min="8" max="8" width="13.25" style="655" customWidth="1"/>
    <col min="9" max="9" width="1.125" style="655" customWidth="1"/>
    <col min="10" max="10" width="14" style="655" customWidth="1"/>
    <col min="11" max="11" width="1.125" style="655" customWidth="1"/>
    <col min="12" max="12" width="10.875" style="655" customWidth="1"/>
    <col min="13" max="13" width="1.125" style="655" customWidth="1"/>
    <col min="14" max="14" width="15.375" style="655" customWidth="1"/>
    <col min="15" max="15" width="1.125" style="655" customWidth="1"/>
    <col min="16" max="16" width="14.125" style="655" customWidth="1"/>
    <col min="17" max="17" width="1.625" style="655" customWidth="1"/>
    <col min="18" max="18" width="12.875" style="655" customWidth="1"/>
    <col min="19" max="19" width="1.125" style="655" customWidth="1"/>
    <col min="20" max="20" width="11.125" style="655" customWidth="1"/>
    <col min="21" max="21" width="1.125" style="655" customWidth="1"/>
    <col min="22" max="22" width="11.75" style="655" customWidth="1"/>
    <col min="23" max="23" width="1.125" style="655" customWidth="1"/>
    <col min="24" max="24" width="13.25" style="655" customWidth="1"/>
    <col min="25" max="25" width="1.125" style="655" customWidth="1"/>
    <col min="26" max="26" width="10.75" style="655" customWidth="1"/>
    <col min="27" max="27" width="1.125" style="655" customWidth="1"/>
    <col min="28" max="28" width="11.75" style="655" customWidth="1"/>
    <col min="29" max="29" width="1.25" style="655" customWidth="1"/>
    <col min="30" max="30" width="9" style="655" customWidth="1"/>
    <col min="31" max="31" width="1" style="655" customWidth="1"/>
    <col min="32" max="32" width="13.25" style="655" customWidth="1"/>
    <col min="33" max="33" width="1.125" style="655" customWidth="1"/>
    <col min="34" max="34" width="10.75" style="655" customWidth="1"/>
    <col min="35" max="35" width="1.125" style="655" customWidth="1"/>
    <col min="36" max="36" width="11.5" style="655" customWidth="1"/>
    <col min="37" max="16384" width="9" style="655"/>
  </cols>
  <sheetData>
    <row r="1" spans="1:42" ht="14.25" hidden="1" customHeight="1">
      <c r="A1" s="654" t="s">
        <v>709</v>
      </c>
    </row>
    <row r="2" spans="1:42" ht="21.75" customHeight="1">
      <c r="A2" s="2378" t="s">
        <v>1135</v>
      </c>
      <c r="B2" s="2378"/>
      <c r="C2" s="2378"/>
      <c r="D2" s="2378"/>
      <c r="E2" s="2378"/>
      <c r="F2" s="2378"/>
      <c r="G2" s="2378"/>
      <c r="H2" s="2378"/>
      <c r="I2" s="2378"/>
      <c r="J2" s="2378"/>
      <c r="K2" s="2378"/>
      <c r="L2" s="2378"/>
      <c r="M2" s="2378"/>
      <c r="N2" s="2378"/>
      <c r="O2" s="2378"/>
      <c r="P2" s="2378"/>
      <c r="Q2" s="2378"/>
      <c r="R2" s="2378"/>
      <c r="S2" s="2378"/>
      <c r="T2" s="2378"/>
      <c r="U2" s="2378"/>
      <c r="V2" s="2378"/>
      <c r="W2" s="2378"/>
      <c r="X2" s="2378"/>
      <c r="Y2" s="2378"/>
      <c r="Z2" s="2378"/>
      <c r="AA2" s="2378"/>
      <c r="AB2" s="2378"/>
      <c r="AC2" s="2378"/>
      <c r="AD2" s="2378"/>
      <c r="AE2" s="2378"/>
      <c r="AF2" s="2378"/>
      <c r="AG2" s="2378"/>
      <c r="AH2" s="2378"/>
      <c r="AI2" s="2378"/>
      <c r="AJ2" s="2378"/>
    </row>
    <row r="3" spans="1:42" ht="21.75" customHeight="1">
      <c r="A3" s="2378" t="s">
        <v>196</v>
      </c>
      <c r="B3" s="2378" t="s">
        <v>196</v>
      </c>
      <c r="C3" s="2378"/>
      <c r="D3" s="2378"/>
      <c r="E3" s="2378"/>
      <c r="F3" s="2378"/>
      <c r="G3" s="2378"/>
      <c r="H3" s="2378"/>
      <c r="I3" s="2378"/>
      <c r="J3" s="2378"/>
      <c r="K3" s="2378"/>
      <c r="L3" s="2378"/>
      <c r="M3" s="2378"/>
      <c r="N3" s="2378"/>
      <c r="O3" s="2378"/>
      <c r="P3" s="2378"/>
      <c r="Q3" s="2378"/>
      <c r="R3" s="2378"/>
      <c r="S3" s="2378"/>
      <c r="T3" s="2378"/>
      <c r="U3" s="2378"/>
      <c r="V3" s="2378"/>
      <c r="W3" s="2378"/>
      <c r="X3" s="2378"/>
      <c r="Y3" s="2378"/>
      <c r="Z3" s="2378"/>
      <c r="AA3" s="2378"/>
      <c r="AB3" s="2378"/>
      <c r="AC3" s="2378"/>
      <c r="AD3" s="2378"/>
      <c r="AE3" s="2378"/>
      <c r="AF3" s="2378"/>
      <c r="AG3" s="2378"/>
      <c r="AH3" s="2378"/>
      <c r="AI3" s="2378"/>
      <c r="AJ3" s="2378"/>
    </row>
    <row r="4" spans="1:42" s="657" customFormat="1" ht="21.75" customHeight="1">
      <c r="A4" s="2379" t="s">
        <v>1641</v>
      </c>
      <c r="B4" s="2379"/>
      <c r="C4" s="2379"/>
      <c r="D4" s="2379"/>
      <c r="E4" s="2379"/>
      <c r="F4" s="2379"/>
      <c r="G4" s="2379"/>
      <c r="H4" s="2379"/>
      <c r="I4" s="2379"/>
      <c r="J4" s="2379"/>
      <c r="K4" s="2379"/>
      <c r="L4" s="2379"/>
      <c r="M4" s="2379"/>
      <c r="N4" s="2379"/>
      <c r="O4" s="2379"/>
      <c r="P4" s="2379"/>
      <c r="Q4" s="2379"/>
      <c r="R4" s="2379"/>
      <c r="S4" s="2379"/>
      <c r="T4" s="2379"/>
      <c r="U4" s="2379"/>
      <c r="V4" s="2379"/>
      <c r="W4" s="2379"/>
      <c r="X4" s="2379"/>
      <c r="Y4" s="2379"/>
      <c r="Z4" s="2379"/>
      <c r="AA4" s="2379"/>
      <c r="AB4" s="2379"/>
      <c r="AC4" s="2379"/>
      <c r="AD4" s="2379"/>
      <c r="AE4" s="2379"/>
      <c r="AF4" s="2379"/>
      <c r="AG4" s="2379"/>
      <c r="AH4" s="2379"/>
      <c r="AI4" s="2379"/>
      <c r="AJ4" s="2379"/>
    </row>
    <row r="5" spans="1:42" s="657" customFormat="1" ht="19.5" customHeight="1">
      <c r="A5" s="656"/>
      <c r="B5" s="656"/>
      <c r="C5" s="656"/>
      <c r="D5" s="656"/>
      <c r="E5" s="656"/>
      <c r="F5" s="656"/>
      <c r="G5" s="656"/>
      <c r="H5" s="656"/>
      <c r="I5" s="656"/>
      <c r="J5" s="656"/>
      <c r="K5" s="656"/>
      <c r="W5" s="656"/>
      <c r="X5" s="656"/>
      <c r="Y5" s="656"/>
      <c r="Z5" s="656"/>
      <c r="AA5" s="656"/>
      <c r="AB5" s="656"/>
      <c r="AC5" s="656"/>
      <c r="AD5" s="656"/>
      <c r="AE5" s="656"/>
      <c r="AF5" s="656"/>
      <c r="AG5" s="656"/>
      <c r="AH5" s="656"/>
      <c r="AI5" s="656"/>
      <c r="AJ5" s="656"/>
    </row>
    <row r="6" spans="1:42" s="657" customFormat="1" ht="18" customHeight="1">
      <c r="A6" s="654"/>
      <c r="B6" s="656"/>
      <c r="C6" s="656"/>
      <c r="D6" s="656"/>
      <c r="E6" s="656"/>
      <c r="F6" s="656"/>
      <c r="G6" s="656"/>
      <c r="H6" s="656"/>
      <c r="I6" s="656"/>
      <c r="J6" s="656"/>
      <c r="K6" s="656"/>
      <c r="L6" s="656"/>
      <c r="M6" s="656"/>
      <c r="N6" s="656"/>
      <c r="O6" s="656"/>
      <c r="P6" s="656"/>
      <c r="Q6" s="656"/>
      <c r="R6" s="656"/>
      <c r="S6" s="656"/>
      <c r="T6" s="656"/>
      <c r="U6" s="656"/>
      <c r="V6" s="656"/>
      <c r="W6" s="656"/>
      <c r="X6" s="656"/>
      <c r="Y6" s="656"/>
      <c r="Z6" s="656"/>
      <c r="AA6" s="656"/>
      <c r="AB6" s="656"/>
      <c r="AC6" s="656"/>
      <c r="AD6" s="656"/>
      <c r="AE6" s="656"/>
      <c r="AF6" s="656"/>
      <c r="AG6" s="656"/>
      <c r="AH6" s="656"/>
      <c r="AI6" s="656"/>
      <c r="AJ6" s="656"/>
    </row>
    <row r="7" spans="1:42" s="662" customFormat="1" ht="29.25" customHeight="1">
      <c r="A7" s="658" t="s">
        <v>651</v>
      </c>
      <c r="B7" s="2380" t="s">
        <v>1286</v>
      </c>
      <c r="C7" s="2380"/>
      <c r="D7" s="2380"/>
      <c r="E7" s="2380"/>
      <c r="F7" s="2380"/>
      <c r="G7" s="2380"/>
      <c r="H7" s="2380"/>
      <c r="I7" s="2380"/>
      <c r="J7" s="484"/>
      <c r="K7" s="660"/>
      <c r="L7" s="660"/>
      <c r="M7" s="660"/>
      <c r="N7" s="660"/>
      <c r="O7" s="660"/>
      <c r="P7" s="660"/>
      <c r="Q7" s="660"/>
      <c r="R7" s="660"/>
      <c r="S7" s="660"/>
      <c r="T7" s="660"/>
      <c r="U7" s="660"/>
      <c r="V7" s="660"/>
      <c r="W7" s="660"/>
      <c r="X7" s="660"/>
      <c r="Y7" s="661"/>
      <c r="Z7" s="661"/>
      <c r="AA7" s="661"/>
      <c r="AB7" s="661"/>
      <c r="AC7" s="661"/>
      <c r="AD7" s="661"/>
      <c r="AE7" s="661"/>
      <c r="AF7" s="661"/>
      <c r="AG7" s="661"/>
      <c r="AH7" s="661"/>
      <c r="AI7" s="661"/>
      <c r="AJ7" s="661"/>
      <c r="AK7" s="661"/>
      <c r="AL7" s="661"/>
      <c r="AM7" s="661"/>
      <c r="AN7" s="661"/>
      <c r="AO7" s="661"/>
      <c r="AP7" s="661"/>
    </row>
    <row r="8" spans="1:42" s="662" customFormat="1" ht="19.5" customHeight="1">
      <c r="A8" s="663"/>
      <c r="B8" s="659"/>
      <c r="C8" s="659"/>
      <c r="D8" s="659"/>
      <c r="E8" s="659"/>
      <c r="F8" s="659"/>
      <c r="G8" s="659"/>
      <c r="H8" s="659"/>
      <c r="I8" s="659"/>
      <c r="J8" s="660"/>
      <c r="K8" s="660"/>
      <c r="L8" s="660"/>
      <c r="M8" s="660"/>
      <c r="N8" s="660"/>
      <c r="O8" s="660"/>
      <c r="P8" s="660"/>
      <c r="Q8" s="660"/>
      <c r="R8" s="660"/>
      <c r="S8" s="660"/>
      <c r="T8" s="660"/>
      <c r="U8" s="660"/>
      <c r="V8" s="660"/>
      <c r="W8" s="660"/>
      <c r="X8" s="660"/>
      <c r="Y8" s="661"/>
      <c r="Z8" s="661"/>
      <c r="AA8" s="661"/>
      <c r="AB8" s="661"/>
      <c r="AC8" s="661"/>
      <c r="AD8" s="661"/>
      <c r="AE8" s="661"/>
      <c r="AF8" s="661"/>
      <c r="AG8" s="661"/>
      <c r="AH8" s="661"/>
      <c r="AI8" s="661"/>
      <c r="AJ8" s="661"/>
      <c r="AK8" s="661"/>
      <c r="AL8" s="661"/>
      <c r="AM8" s="661"/>
      <c r="AN8" s="661"/>
      <c r="AO8" s="661"/>
      <c r="AP8" s="661"/>
    </row>
    <row r="9" spans="1:42" s="662" customFormat="1" ht="22.5" customHeight="1">
      <c r="A9" s="658"/>
      <c r="B9" s="664"/>
      <c r="C9" s="664"/>
      <c r="D9" s="664"/>
      <c r="E9" s="665"/>
      <c r="F9" s="2381">
        <v>1403</v>
      </c>
      <c r="G9" s="2381"/>
      <c r="H9" s="2381"/>
      <c r="I9" s="2381"/>
      <c r="J9" s="2381"/>
      <c r="K9" s="2381"/>
      <c r="L9" s="2381"/>
      <c r="M9" s="2381"/>
      <c r="N9" s="2381"/>
      <c r="O9" s="2381"/>
      <c r="P9" s="2381"/>
      <c r="Q9" s="2381"/>
      <c r="R9" s="2381"/>
      <c r="S9" s="2381"/>
      <c r="T9" s="2381"/>
      <c r="U9" s="2381"/>
      <c r="V9" s="2381"/>
      <c r="W9" s="2381"/>
      <c r="X9" s="2381"/>
      <c r="Y9" s="2381"/>
      <c r="Z9" s="2381"/>
      <c r="AA9" s="2381"/>
      <c r="AB9" s="2381"/>
      <c r="AC9" s="666"/>
      <c r="AD9" s="2381">
        <v>1402</v>
      </c>
      <c r="AE9" s="2381"/>
      <c r="AF9" s="2381"/>
      <c r="AG9" s="2381"/>
      <c r="AH9" s="2381"/>
      <c r="AI9" s="2381"/>
      <c r="AJ9" s="2381"/>
      <c r="AK9" s="667"/>
      <c r="AL9" s="2377"/>
      <c r="AM9" s="2377"/>
      <c r="AN9" s="2377"/>
      <c r="AO9" s="2377"/>
      <c r="AP9" s="2377"/>
    </row>
    <row r="10" spans="1:42" s="662" customFormat="1" ht="22.5" customHeight="1">
      <c r="A10" s="658"/>
      <c r="B10" s="2394" t="s">
        <v>1332</v>
      </c>
      <c r="C10" s="668"/>
      <c r="D10" s="2390" t="s">
        <v>1337</v>
      </c>
      <c r="E10" s="665"/>
      <c r="F10" s="2384" t="s">
        <v>1327</v>
      </c>
      <c r="G10" s="2384"/>
      <c r="H10" s="2384"/>
      <c r="I10" s="2384"/>
      <c r="J10" s="2384"/>
      <c r="K10" s="2384"/>
      <c r="L10" s="2384"/>
      <c r="M10" s="666"/>
      <c r="N10" s="2395" t="s">
        <v>1395</v>
      </c>
      <c r="O10" s="2395"/>
      <c r="P10" s="2395"/>
      <c r="Q10" s="2395"/>
      <c r="R10" s="2395"/>
      <c r="S10" s="2395"/>
      <c r="T10" s="2395"/>
      <c r="U10" s="2395"/>
      <c r="V10" s="2395"/>
      <c r="W10" s="666"/>
      <c r="X10" s="2392" t="s">
        <v>1396</v>
      </c>
      <c r="Y10" s="2392"/>
      <c r="Z10" s="2392"/>
      <c r="AA10" s="2392"/>
      <c r="AB10" s="2392"/>
      <c r="AC10" s="497"/>
      <c r="AD10" s="2387" t="s">
        <v>1337</v>
      </c>
      <c r="AE10" s="670"/>
      <c r="AF10" s="2392" t="s">
        <v>1396</v>
      </c>
      <c r="AG10" s="2392"/>
      <c r="AH10" s="2392"/>
      <c r="AI10" s="2392"/>
      <c r="AJ10" s="2392"/>
      <c r="AK10" s="667"/>
      <c r="AL10" s="667"/>
      <c r="AM10" s="667"/>
      <c r="AN10" s="667"/>
      <c r="AO10" s="667"/>
      <c r="AP10" s="667"/>
    </row>
    <row r="11" spans="1:42" s="662" customFormat="1" ht="22.5" customHeight="1">
      <c r="A11" s="658"/>
      <c r="B11" s="2394"/>
      <c r="C11" s="668"/>
      <c r="D11" s="2390"/>
      <c r="E11" s="497"/>
      <c r="F11" s="2384" t="s">
        <v>39</v>
      </c>
      <c r="G11" s="2384"/>
      <c r="H11" s="2384"/>
      <c r="I11" s="2384"/>
      <c r="J11" s="2384"/>
      <c r="K11" s="668"/>
      <c r="M11" s="668"/>
      <c r="N11" s="2387" t="s">
        <v>1331</v>
      </c>
      <c r="O11" s="671"/>
      <c r="P11" s="2387" t="s">
        <v>1394</v>
      </c>
      <c r="Q11" s="671"/>
      <c r="R11" s="2387" t="s">
        <v>881</v>
      </c>
      <c r="S11" s="497"/>
      <c r="T11" s="2382" t="s">
        <v>1335</v>
      </c>
      <c r="U11" s="497"/>
      <c r="V11" s="2382" t="s">
        <v>1330</v>
      </c>
      <c r="W11" s="497"/>
      <c r="X11" s="2393"/>
      <c r="Y11" s="2393"/>
      <c r="Z11" s="2393"/>
      <c r="AA11" s="2393"/>
      <c r="AB11" s="2393"/>
      <c r="AC11" s="497"/>
      <c r="AD11" s="2390"/>
      <c r="AE11" s="497"/>
      <c r="AF11" s="2393"/>
      <c r="AG11" s="2393"/>
      <c r="AH11" s="2393"/>
      <c r="AI11" s="2393"/>
      <c r="AJ11" s="2393"/>
      <c r="AK11" s="656"/>
      <c r="AL11" s="672"/>
      <c r="AM11" s="672"/>
      <c r="AN11" s="672"/>
      <c r="AO11" s="672"/>
      <c r="AP11" s="672"/>
    </row>
    <row r="12" spans="1:42" s="662" customFormat="1" ht="30" customHeight="1">
      <c r="A12" s="658"/>
      <c r="B12" s="2394"/>
      <c r="C12" s="668"/>
      <c r="D12" s="2390"/>
      <c r="E12" s="497"/>
      <c r="F12" s="2385" t="s">
        <v>1333</v>
      </c>
      <c r="G12" s="668"/>
      <c r="H12" s="673" t="s">
        <v>768</v>
      </c>
      <c r="I12" s="674"/>
      <c r="J12" s="2396" t="s">
        <v>1397</v>
      </c>
      <c r="K12" s="668"/>
      <c r="L12" s="675"/>
      <c r="M12" s="668"/>
      <c r="N12" s="2388"/>
      <c r="O12" s="671"/>
      <c r="P12" s="2388"/>
      <c r="Q12" s="671"/>
      <c r="R12" s="2388" t="s">
        <v>40</v>
      </c>
      <c r="S12" s="497"/>
      <c r="T12" s="2383"/>
      <c r="U12" s="497"/>
      <c r="V12" s="2383" t="s">
        <v>40</v>
      </c>
      <c r="W12" s="497"/>
      <c r="X12" s="2393"/>
      <c r="Y12" s="2393"/>
      <c r="Z12" s="2393"/>
      <c r="AA12" s="2393"/>
      <c r="AB12" s="2393"/>
      <c r="AC12" s="497"/>
      <c r="AD12" s="2390"/>
      <c r="AE12" s="497"/>
      <c r="AF12" s="2393"/>
      <c r="AG12" s="2393"/>
      <c r="AH12" s="2393"/>
      <c r="AI12" s="2393"/>
      <c r="AJ12" s="2393"/>
      <c r="AK12" s="656"/>
      <c r="AL12" s="672"/>
      <c r="AM12" s="672"/>
      <c r="AN12" s="672"/>
      <c r="AO12" s="672"/>
      <c r="AP12" s="672"/>
    </row>
    <row r="13" spans="1:42" s="662" customFormat="1" ht="48.75" customHeight="1">
      <c r="A13" s="658"/>
      <c r="B13" s="2383"/>
      <c r="C13" s="668"/>
      <c r="D13" s="2388"/>
      <c r="E13" s="497"/>
      <c r="F13" s="2386"/>
      <c r="G13" s="668"/>
      <c r="H13" s="677" t="s">
        <v>1336</v>
      </c>
      <c r="I13" s="678"/>
      <c r="J13" s="2397"/>
      <c r="K13" s="668"/>
      <c r="L13" s="676" t="s">
        <v>40</v>
      </c>
      <c r="M13" s="668"/>
      <c r="N13" s="669" t="s">
        <v>40</v>
      </c>
      <c r="O13" s="668"/>
      <c r="P13" s="669" t="s">
        <v>40</v>
      </c>
      <c r="Q13" s="668"/>
      <c r="R13" s="669" t="s">
        <v>40</v>
      </c>
      <c r="S13" s="668"/>
      <c r="T13" s="669" t="s">
        <v>40</v>
      </c>
      <c r="U13" s="668"/>
      <c r="V13" s="669" t="s">
        <v>40</v>
      </c>
      <c r="W13" s="497"/>
      <c r="X13" s="669" t="s">
        <v>39</v>
      </c>
      <c r="Y13" s="497"/>
      <c r="Z13" s="679" t="s">
        <v>1387</v>
      </c>
      <c r="AA13" s="497"/>
      <c r="AB13" s="679" t="s">
        <v>40</v>
      </c>
      <c r="AC13" s="497"/>
      <c r="AD13" s="2388"/>
      <c r="AE13" s="497"/>
      <c r="AF13" s="669" t="s">
        <v>39</v>
      </c>
      <c r="AG13" s="497"/>
      <c r="AH13" s="679" t="s">
        <v>1387</v>
      </c>
      <c r="AI13" s="497"/>
      <c r="AJ13" s="679" t="s">
        <v>40</v>
      </c>
      <c r="AK13" s="656"/>
      <c r="AL13" s="680"/>
      <c r="AM13" s="656"/>
      <c r="AN13" s="656"/>
      <c r="AO13" s="656"/>
      <c r="AP13" s="656"/>
    </row>
    <row r="14" spans="1:42" s="662" customFormat="1" ht="27" customHeight="1">
      <c r="A14" s="658"/>
      <c r="B14" s="681"/>
      <c r="C14" s="682"/>
      <c r="D14" s="682"/>
      <c r="E14" s="682"/>
      <c r="F14" s="683" t="s">
        <v>192</v>
      </c>
      <c r="G14" s="683"/>
      <c r="H14" s="683" t="s">
        <v>192</v>
      </c>
      <c r="I14" s="683"/>
      <c r="J14" s="683" t="s">
        <v>192</v>
      </c>
      <c r="K14" s="513"/>
      <c r="L14" s="513" t="s">
        <v>191</v>
      </c>
      <c r="M14" s="513"/>
      <c r="N14" s="513" t="s">
        <v>191</v>
      </c>
      <c r="O14" s="513"/>
      <c r="P14" s="513" t="s">
        <v>191</v>
      </c>
      <c r="Q14" s="513"/>
      <c r="R14" s="513" t="s">
        <v>191</v>
      </c>
      <c r="S14" s="513"/>
      <c r="T14" s="513" t="s">
        <v>191</v>
      </c>
      <c r="U14" s="513"/>
      <c r="V14" s="513" t="s">
        <v>191</v>
      </c>
      <c r="W14" s="684"/>
      <c r="X14" s="683" t="s">
        <v>190</v>
      </c>
      <c r="Y14" s="684"/>
      <c r="Z14" s="684" t="s">
        <v>189</v>
      </c>
      <c r="AA14" s="684"/>
      <c r="AB14" s="513" t="s">
        <v>26</v>
      </c>
      <c r="AC14" s="513"/>
      <c r="AD14" s="682"/>
      <c r="AE14" s="684"/>
      <c r="AF14" s="683" t="s">
        <v>190</v>
      </c>
      <c r="AG14" s="684"/>
      <c r="AH14" s="684" t="s">
        <v>189</v>
      </c>
      <c r="AI14" s="684"/>
      <c r="AJ14" s="513" t="s">
        <v>26</v>
      </c>
      <c r="AK14" s="672"/>
      <c r="AL14" s="680"/>
      <c r="AM14" s="672"/>
      <c r="AN14" s="672"/>
      <c r="AO14" s="672"/>
      <c r="AP14" s="680"/>
    </row>
    <row r="15" spans="1:42" s="662" customFormat="1" ht="21" customHeight="1">
      <c r="A15" s="658"/>
      <c r="B15" s="685" t="s">
        <v>188</v>
      </c>
      <c r="C15" s="685"/>
      <c r="D15" s="203"/>
      <c r="E15" s="360"/>
      <c r="F15" s="203"/>
      <c r="G15" s="358"/>
      <c r="H15" s="203"/>
      <c r="I15" s="360"/>
      <c r="J15" s="203"/>
      <c r="K15" s="417"/>
      <c r="L15" s="203"/>
      <c r="M15" s="514"/>
      <c r="N15" s="203"/>
      <c r="O15" s="203"/>
      <c r="P15" s="203"/>
      <c r="Q15" s="514"/>
      <c r="R15" s="203"/>
      <c r="S15" s="514"/>
      <c r="T15" s="203"/>
      <c r="U15" s="514"/>
      <c r="V15" s="203"/>
      <c r="W15" s="360"/>
      <c r="X15" s="203"/>
      <c r="Y15" s="358"/>
      <c r="Z15" s="203"/>
      <c r="AA15" s="360"/>
      <c r="AB15" s="203"/>
      <c r="AC15" s="514"/>
      <c r="AD15" s="203"/>
      <c r="AE15" s="358"/>
      <c r="AF15" s="203"/>
      <c r="AG15" s="360"/>
      <c r="AH15" s="203"/>
      <c r="AI15" s="358"/>
      <c r="AJ15" s="203"/>
      <c r="AK15" s="672"/>
      <c r="AL15" s="672"/>
      <c r="AM15" s="672"/>
      <c r="AN15" s="672"/>
      <c r="AO15" s="672"/>
      <c r="AP15" s="672"/>
    </row>
    <row r="16" spans="1:42" s="662" customFormat="1" ht="21" customHeight="1">
      <c r="A16" s="658"/>
      <c r="B16" s="685" t="s">
        <v>187</v>
      </c>
      <c r="C16" s="685"/>
      <c r="D16" s="417">
        <v>0</v>
      </c>
      <c r="E16" s="686"/>
      <c r="F16" s="417">
        <v>0</v>
      </c>
      <c r="G16" s="417"/>
      <c r="H16" s="435" t="s">
        <v>430</v>
      </c>
      <c r="I16" s="417"/>
      <c r="J16" s="417">
        <f>SUM(F16:I16)</f>
        <v>0</v>
      </c>
      <c r="K16" s="417"/>
      <c r="L16" s="417">
        <v>0</v>
      </c>
      <c r="M16" s="417"/>
      <c r="N16" s="203"/>
      <c r="O16" s="203"/>
      <c r="P16" s="203"/>
      <c r="Q16" s="417"/>
      <c r="R16" s="435" t="s">
        <v>430</v>
      </c>
      <c r="S16" s="417"/>
      <c r="T16" s="435" t="s">
        <v>430</v>
      </c>
      <c r="U16" s="435"/>
      <c r="V16" s="435" t="s">
        <v>430</v>
      </c>
      <c r="W16" s="417"/>
      <c r="X16" s="415">
        <f>J16</f>
        <v>0</v>
      </c>
      <c r="Y16" s="417"/>
      <c r="Z16" s="417" t="e">
        <f>AB16/X16</f>
        <v>#DIV/0!</v>
      </c>
      <c r="AA16" s="417"/>
      <c r="AB16" s="415">
        <f>SUM(L16:V16)</f>
        <v>0</v>
      </c>
      <c r="AC16" s="415"/>
      <c r="AD16" s="417">
        <v>0</v>
      </c>
      <c r="AE16" s="417"/>
      <c r="AF16" s="417">
        <v>0</v>
      </c>
      <c r="AG16" s="417"/>
      <c r="AH16" s="417" t="e">
        <f>+AJ16/AF16</f>
        <v>#DIV/0!</v>
      </c>
      <c r="AI16" s="417"/>
      <c r="AJ16" s="417">
        <v>0</v>
      </c>
      <c r="AK16" s="672"/>
      <c r="AL16" s="672"/>
      <c r="AM16" s="672"/>
      <c r="AN16" s="672"/>
      <c r="AO16" s="672"/>
      <c r="AP16" s="672"/>
    </row>
    <row r="17" spans="1:42" s="662" customFormat="1" ht="21" customHeight="1">
      <c r="A17" s="658"/>
      <c r="B17" s="685" t="s">
        <v>186</v>
      </c>
      <c r="C17" s="685"/>
      <c r="D17" s="417">
        <v>0</v>
      </c>
      <c r="E17" s="686"/>
      <c r="F17" s="417">
        <v>0</v>
      </c>
      <c r="G17" s="417"/>
      <c r="H17" s="435" t="s">
        <v>430</v>
      </c>
      <c r="I17" s="417"/>
      <c r="J17" s="417">
        <f t="shared" ref="J17:J19" si="0">SUM(F17:I17)</f>
        <v>0</v>
      </c>
      <c r="K17" s="417"/>
      <c r="L17" s="417">
        <v>0</v>
      </c>
      <c r="M17" s="417"/>
      <c r="N17" s="203"/>
      <c r="O17" s="203"/>
      <c r="P17" s="203"/>
      <c r="Q17" s="417"/>
      <c r="R17" s="435" t="s">
        <v>430</v>
      </c>
      <c r="S17" s="417"/>
      <c r="T17" s="435" t="s">
        <v>430</v>
      </c>
      <c r="U17" s="435"/>
      <c r="V17" s="435" t="s">
        <v>430</v>
      </c>
      <c r="W17" s="417"/>
      <c r="X17" s="415">
        <f t="shared" ref="X17:X19" si="1">J17</f>
        <v>0</v>
      </c>
      <c r="Y17" s="417"/>
      <c r="Z17" s="417" t="e">
        <f t="shared" ref="Z17:Z18" si="2">AB17/X17</f>
        <v>#DIV/0!</v>
      </c>
      <c r="AA17" s="417"/>
      <c r="AB17" s="415">
        <f t="shared" ref="AB17:AB19" si="3">SUM(L17:V17)</f>
        <v>0</v>
      </c>
      <c r="AC17" s="415"/>
      <c r="AD17" s="417">
        <v>0</v>
      </c>
      <c r="AE17" s="417"/>
      <c r="AF17" s="417">
        <v>0</v>
      </c>
      <c r="AG17" s="417"/>
      <c r="AH17" s="417" t="e">
        <f t="shared" ref="AH17:AH19" si="4">+AJ17/AF17</f>
        <v>#DIV/0!</v>
      </c>
      <c r="AI17" s="417"/>
      <c r="AJ17" s="417">
        <v>0</v>
      </c>
      <c r="AK17" s="672"/>
      <c r="AL17" s="672"/>
      <c r="AM17" s="672"/>
      <c r="AN17" s="672"/>
      <c r="AO17" s="672"/>
      <c r="AP17" s="672"/>
    </row>
    <row r="18" spans="1:42" s="662" customFormat="1" ht="21" customHeight="1">
      <c r="A18" s="658"/>
      <c r="B18" s="685" t="s">
        <v>185</v>
      </c>
      <c r="C18" s="685"/>
      <c r="D18" s="417">
        <v>0</v>
      </c>
      <c r="E18" s="686"/>
      <c r="F18" s="417">
        <v>0</v>
      </c>
      <c r="G18" s="417"/>
      <c r="H18" s="435" t="s">
        <v>430</v>
      </c>
      <c r="I18" s="417"/>
      <c r="J18" s="417">
        <f t="shared" si="0"/>
        <v>0</v>
      </c>
      <c r="K18" s="417"/>
      <c r="L18" s="417">
        <v>0</v>
      </c>
      <c r="M18" s="417"/>
      <c r="N18" s="435" t="s">
        <v>430</v>
      </c>
      <c r="O18" s="435"/>
      <c r="P18" s="435" t="s">
        <v>430</v>
      </c>
      <c r="Q18" s="417"/>
      <c r="R18" s="435" t="s">
        <v>430</v>
      </c>
      <c r="S18" s="417"/>
      <c r="T18" s="435" t="s">
        <v>430</v>
      </c>
      <c r="U18" s="435"/>
      <c r="V18" s="435" t="s">
        <v>430</v>
      </c>
      <c r="W18" s="417"/>
      <c r="X18" s="415">
        <f t="shared" si="1"/>
        <v>0</v>
      </c>
      <c r="Y18" s="417"/>
      <c r="Z18" s="417" t="e">
        <f t="shared" si="2"/>
        <v>#DIV/0!</v>
      </c>
      <c r="AA18" s="417"/>
      <c r="AB18" s="415">
        <f t="shared" si="3"/>
        <v>0</v>
      </c>
      <c r="AC18" s="415"/>
      <c r="AD18" s="417">
        <v>0</v>
      </c>
      <c r="AE18" s="417"/>
      <c r="AF18" s="417">
        <v>0</v>
      </c>
      <c r="AG18" s="417"/>
      <c r="AH18" s="417" t="e">
        <f t="shared" si="4"/>
        <v>#DIV/0!</v>
      </c>
      <c r="AI18" s="417"/>
      <c r="AJ18" s="417">
        <v>0</v>
      </c>
      <c r="AK18" s="672"/>
      <c r="AL18" s="672"/>
      <c r="AM18" s="672"/>
      <c r="AN18" s="672"/>
      <c r="AO18" s="672"/>
      <c r="AP18" s="672"/>
    </row>
    <row r="19" spans="1:42" s="662" customFormat="1" ht="21" customHeight="1">
      <c r="A19" s="658"/>
      <c r="B19" s="685" t="s">
        <v>880</v>
      </c>
      <c r="C19" s="685"/>
      <c r="D19" s="417">
        <v>0</v>
      </c>
      <c r="E19" s="686"/>
      <c r="F19" s="417">
        <v>0</v>
      </c>
      <c r="G19" s="417"/>
      <c r="H19" s="435" t="s">
        <v>430</v>
      </c>
      <c r="I19" s="417"/>
      <c r="J19" s="417">
        <f t="shared" si="0"/>
        <v>0</v>
      </c>
      <c r="K19" s="417"/>
      <c r="L19" s="417">
        <v>0</v>
      </c>
      <c r="M19" s="417"/>
      <c r="N19" s="435" t="s">
        <v>430</v>
      </c>
      <c r="O19" s="435"/>
      <c r="P19" s="203"/>
      <c r="Q19" s="417"/>
      <c r="R19" s="435" t="s">
        <v>430</v>
      </c>
      <c r="S19" s="417"/>
      <c r="T19" s="435" t="s">
        <v>430</v>
      </c>
      <c r="U19" s="435"/>
      <c r="V19" s="435" t="s">
        <v>430</v>
      </c>
      <c r="W19" s="417"/>
      <c r="X19" s="415">
        <f t="shared" si="1"/>
        <v>0</v>
      </c>
      <c r="Y19" s="417"/>
      <c r="Z19" s="417" t="e">
        <f>AB19/X19</f>
        <v>#DIV/0!</v>
      </c>
      <c r="AA19" s="417"/>
      <c r="AB19" s="415">
        <f t="shared" si="3"/>
        <v>0</v>
      </c>
      <c r="AC19" s="415"/>
      <c r="AD19" s="417">
        <v>0</v>
      </c>
      <c r="AE19" s="417"/>
      <c r="AF19" s="417">
        <v>0</v>
      </c>
      <c r="AG19" s="417"/>
      <c r="AH19" s="417" t="e">
        <f t="shared" si="4"/>
        <v>#DIV/0!</v>
      </c>
      <c r="AI19" s="417"/>
      <c r="AJ19" s="417">
        <v>0</v>
      </c>
      <c r="AK19" s="672"/>
      <c r="AL19" s="672"/>
      <c r="AM19" s="672"/>
      <c r="AN19" s="672"/>
      <c r="AO19" s="672"/>
      <c r="AP19" s="672"/>
    </row>
    <row r="20" spans="1:42" s="662" customFormat="1" ht="21" customHeight="1">
      <c r="A20" s="658"/>
      <c r="B20" s="685" t="s">
        <v>184</v>
      </c>
      <c r="C20" s="685"/>
      <c r="D20" s="203"/>
      <c r="E20" s="360"/>
      <c r="F20" s="203"/>
      <c r="G20" s="358"/>
      <c r="H20" s="203"/>
      <c r="I20" s="360"/>
      <c r="J20" s="203"/>
      <c r="K20" s="417"/>
      <c r="L20" s="203"/>
      <c r="M20" s="514"/>
      <c r="N20" s="203"/>
      <c r="O20" s="203"/>
      <c r="P20" s="203"/>
      <c r="Q20" s="514"/>
      <c r="R20" s="203"/>
      <c r="S20" s="514"/>
      <c r="T20" s="203"/>
      <c r="U20" s="514"/>
      <c r="V20" s="203"/>
      <c r="W20" s="360"/>
      <c r="X20" s="203"/>
      <c r="Y20" s="358"/>
      <c r="Z20" s="203"/>
      <c r="AA20" s="360"/>
      <c r="AB20" s="203"/>
      <c r="AC20" s="514"/>
      <c r="AD20" s="203"/>
      <c r="AE20" s="358"/>
      <c r="AF20" s="203"/>
      <c r="AG20" s="360"/>
      <c r="AH20" s="203"/>
      <c r="AI20" s="358"/>
      <c r="AJ20" s="203"/>
      <c r="AK20" s="672"/>
      <c r="AL20" s="672"/>
      <c r="AM20" s="672"/>
      <c r="AN20" s="672"/>
      <c r="AO20" s="672"/>
      <c r="AP20" s="672"/>
    </row>
    <row r="21" spans="1:42" s="662" customFormat="1" ht="21" customHeight="1">
      <c r="A21" s="658"/>
      <c r="B21" s="685" t="s">
        <v>183</v>
      </c>
      <c r="C21" s="685"/>
      <c r="D21" s="203"/>
      <c r="E21" s="360"/>
      <c r="F21" s="203"/>
      <c r="G21" s="358"/>
      <c r="H21" s="203"/>
      <c r="I21" s="360"/>
      <c r="J21" s="203"/>
      <c r="K21" s="417"/>
      <c r="L21" s="203"/>
      <c r="M21" s="514"/>
      <c r="N21" s="203"/>
      <c r="O21" s="203"/>
      <c r="P21" s="203"/>
      <c r="Q21" s="514"/>
      <c r="R21" s="203"/>
      <c r="S21" s="514"/>
      <c r="T21" s="203"/>
      <c r="U21" s="514"/>
      <c r="V21" s="203"/>
      <c r="W21" s="360"/>
      <c r="X21" s="203"/>
      <c r="Y21" s="358"/>
      <c r="Z21" s="203"/>
      <c r="AA21" s="360"/>
      <c r="AB21" s="203"/>
      <c r="AC21" s="514"/>
      <c r="AD21" s="203"/>
      <c r="AE21" s="358"/>
      <c r="AF21" s="203"/>
      <c r="AG21" s="360"/>
      <c r="AH21" s="203"/>
      <c r="AI21" s="358"/>
      <c r="AJ21" s="203"/>
      <c r="AK21" s="672"/>
      <c r="AL21" s="672"/>
      <c r="AM21" s="672"/>
      <c r="AN21" s="672"/>
      <c r="AO21" s="672"/>
      <c r="AP21" s="672"/>
    </row>
    <row r="22" spans="1:42" s="691" customFormat="1" ht="24" customHeight="1" thickBot="1">
      <c r="A22" s="658"/>
      <c r="B22" s="687"/>
      <c r="C22" s="687"/>
      <c r="D22" s="418">
        <f>SUM(D15:D21)</f>
        <v>0</v>
      </c>
      <c r="E22" s="688"/>
      <c r="F22" s="418">
        <f>SUM(F15:F21)</f>
        <v>0</v>
      </c>
      <c r="G22" s="688"/>
      <c r="H22" s="418">
        <f>SUM(H15:H21)</f>
        <v>0</v>
      </c>
      <c r="I22" s="688"/>
      <c r="J22" s="418">
        <f>SUM(J15:J21)</f>
        <v>0</v>
      </c>
      <c r="K22" s="416"/>
      <c r="L22" s="418">
        <f>SUM(L15:L21)</f>
        <v>0</v>
      </c>
      <c r="M22" s="416"/>
      <c r="N22" s="418">
        <f>SUM(N15:N21)</f>
        <v>0</v>
      </c>
      <c r="O22" s="416">
        <f t="shared" ref="O22:P22" si="5">SUM(O15:O21)</f>
        <v>0</v>
      </c>
      <c r="P22" s="418">
        <f t="shared" si="5"/>
        <v>0</v>
      </c>
      <c r="Q22" s="416"/>
      <c r="R22" s="418">
        <f>SUM(R15:R21)</f>
        <v>0</v>
      </c>
      <c r="S22" s="416"/>
      <c r="T22" s="418">
        <f>SUM(T15:T21)</f>
        <v>0</v>
      </c>
      <c r="U22" s="416"/>
      <c r="V22" s="418">
        <f>SUM(V15:V21)</f>
        <v>0</v>
      </c>
      <c r="W22" s="688">
        <f>SUM(W18:W21)</f>
        <v>0</v>
      </c>
      <c r="X22" s="418">
        <f>SUM(X15:X21)</f>
        <v>0</v>
      </c>
      <c r="Y22" s="688"/>
      <c r="Z22" s="689" t="e">
        <f>AB22/X22</f>
        <v>#DIV/0!</v>
      </c>
      <c r="AA22" s="688"/>
      <c r="AB22" s="418">
        <f>SUM(AB15:AB21)</f>
        <v>0</v>
      </c>
      <c r="AC22" s="416"/>
      <c r="AD22" s="418">
        <f>SUM(AD15:AD21)</f>
        <v>0</v>
      </c>
      <c r="AE22" s="688"/>
      <c r="AF22" s="418">
        <f>SUM(AF15:AF21)</f>
        <v>0</v>
      </c>
      <c r="AG22" s="688"/>
      <c r="AH22" s="689" t="e">
        <f>+AJ22/AF22</f>
        <v>#DIV/0!</v>
      </c>
      <c r="AI22" s="688"/>
      <c r="AJ22" s="418">
        <f>SUM(AJ15:AJ21)</f>
        <v>0</v>
      </c>
      <c r="AK22" s="690"/>
      <c r="AL22" s="690"/>
      <c r="AM22" s="656"/>
      <c r="AN22" s="656"/>
      <c r="AO22" s="656"/>
      <c r="AP22" s="690"/>
    </row>
    <row r="23" spans="1:42" s="662" customFormat="1" ht="14.25" customHeight="1" thickTop="1">
      <c r="A23" s="658"/>
      <c r="B23" s="692"/>
      <c r="C23" s="692"/>
      <c r="D23" s="692"/>
      <c r="E23" s="656"/>
      <c r="F23" s="656"/>
      <c r="G23" s="656"/>
      <c r="H23" s="656"/>
      <c r="I23" s="656"/>
      <c r="J23" s="656"/>
      <c r="K23" s="656"/>
      <c r="L23" s="656"/>
      <c r="M23" s="656"/>
      <c r="N23" s="656"/>
      <c r="O23" s="656"/>
      <c r="P23" s="656"/>
      <c r="Q23" s="656"/>
      <c r="R23" s="656"/>
      <c r="S23" s="656"/>
      <c r="T23" s="656"/>
      <c r="U23" s="656"/>
      <c r="V23" s="656"/>
      <c r="W23" s="656"/>
      <c r="X23" s="656"/>
      <c r="Y23" s="656"/>
      <c r="Z23" s="656"/>
      <c r="AA23" s="656"/>
      <c r="AB23" s="656"/>
      <c r="AC23" s="656"/>
      <c r="AD23" s="656"/>
      <c r="AE23" s="656"/>
      <c r="AF23" s="656"/>
      <c r="AG23" s="656"/>
      <c r="AH23" s="656"/>
      <c r="AI23" s="656"/>
      <c r="AJ23" s="656"/>
      <c r="AK23" s="656"/>
      <c r="AL23" s="656"/>
      <c r="AM23" s="656"/>
      <c r="AN23" s="656"/>
      <c r="AO23" s="656"/>
      <c r="AP23" s="656"/>
    </row>
    <row r="24" spans="1:42" s="662" customFormat="1" ht="33.75" customHeight="1">
      <c r="A24" s="2263" t="s">
        <v>1290</v>
      </c>
      <c r="B24" s="2391" t="s">
        <v>1689</v>
      </c>
      <c r="C24" s="2391"/>
      <c r="D24" s="2391"/>
      <c r="E24" s="2391"/>
      <c r="F24" s="2391"/>
      <c r="G24" s="2391"/>
      <c r="H24" s="2391"/>
      <c r="I24" s="2391"/>
      <c r="J24" s="2391"/>
      <c r="K24" s="2391"/>
      <c r="L24" s="2391"/>
      <c r="M24" s="2391"/>
      <c r="N24" s="2391"/>
      <c r="O24" s="2391"/>
      <c r="P24" s="2391"/>
      <c r="Q24" s="2391"/>
      <c r="R24" s="2391"/>
      <c r="S24" s="2391"/>
      <c r="T24" s="2391"/>
      <c r="U24" s="2391"/>
      <c r="V24" s="2391"/>
      <c r="W24" s="2391"/>
      <c r="X24" s="2391"/>
      <c r="Y24" s="2391"/>
      <c r="Z24" s="2391"/>
      <c r="AA24" s="2391"/>
      <c r="AB24" s="2391"/>
      <c r="AC24" s="2391"/>
      <c r="AD24" s="2391"/>
      <c r="AE24" s="2391"/>
      <c r="AF24" s="2391"/>
      <c r="AG24" s="2391"/>
      <c r="AH24" s="2391"/>
      <c r="AI24" s="2391"/>
      <c r="AJ24" s="2391"/>
      <c r="AK24" s="656"/>
      <c r="AL24" s="656"/>
      <c r="AM24" s="656"/>
      <c r="AN24" s="656"/>
      <c r="AO24" s="656"/>
      <c r="AP24" s="656"/>
    </row>
    <row r="25" spans="1:42" s="662" customFormat="1" ht="56.25" customHeight="1">
      <c r="A25" s="693" t="s">
        <v>1328</v>
      </c>
      <c r="B25" s="2389" t="s">
        <v>1675</v>
      </c>
      <c r="C25" s="2389"/>
      <c r="D25" s="2389"/>
      <c r="E25" s="2389"/>
      <c r="F25" s="2389"/>
      <c r="G25" s="2389"/>
      <c r="H25" s="2389"/>
      <c r="I25" s="2389"/>
      <c r="J25" s="2389"/>
      <c r="K25" s="2389"/>
      <c r="L25" s="2389"/>
      <c r="M25" s="2389"/>
      <c r="N25" s="2389"/>
      <c r="O25" s="2389"/>
      <c r="P25" s="2389"/>
      <c r="Q25" s="2389"/>
      <c r="R25" s="2389"/>
      <c r="S25" s="2389"/>
      <c r="T25" s="2389"/>
      <c r="U25" s="2389"/>
      <c r="V25" s="2389"/>
      <c r="W25" s="2389"/>
      <c r="X25" s="2389"/>
      <c r="Y25" s="2389"/>
      <c r="Z25" s="2389"/>
      <c r="AA25" s="2389"/>
      <c r="AB25" s="2389"/>
      <c r="AC25" s="2389"/>
      <c r="AD25" s="2389"/>
      <c r="AE25" s="2389"/>
      <c r="AF25" s="2389"/>
      <c r="AG25" s="2389"/>
      <c r="AH25" s="2389"/>
      <c r="AI25" s="2389"/>
      <c r="AJ25" s="2389"/>
      <c r="AK25" s="656"/>
      <c r="AL25" s="656"/>
      <c r="AM25" s="656"/>
      <c r="AN25" s="656"/>
      <c r="AO25" s="656"/>
      <c r="AP25" s="656"/>
    </row>
    <row r="26" spans="1:42" s="662" customFormat="1" ht="56.25" customHeight="1">
      <c r="A26" s="693" t="s">
        <v>1399</v>
      </c>
      <c r="B26" s="2389" t="s">
        <v>1398</v>
      </c>
      <c r="C26" s="2389"/>
      <c r="D26" s="2389"/>
      <c r="E26" s="2389"/>
      <c r="F26" s="2389"/>
      <c r="G26" s="2389"/>
      <c r="H26" s="2389"/>
      <c r="I26" s="2389"/>
      <c r="J26" s="2389"/>
      <c r="K26" s="2389"/>
      <c r="L26" s="2389"/>
      <c r="M26" s="2389"/>
      <c r="N26" s="2389"/>
      <c r="O26" s="2389"/>
      <c r="P26" s="2389"/>
      <c r="Q26" s="2389"/>
      <c r="R26" s="2389"/>
      <c r="S26" s="2389"/>
      <c r="T26" s="2389"/>
      <c r="U26" s="2389"/>
      <c r="V26" s="2389"/>
      <c r="W26" s="2389"/>
      <c r="X26" s="2389"/>
      <c r="Y26" s="2389"/>
      <c r="Z26" s="2389"/>
      <c r="AA26" s="2389"/>
      <c r="AB26" s="2389"/>
      <c r="AC26" s="2389"/>
      <c r="AD26" s="2389"/>
      <c r="AE26" s="2389"/>
      <c r="AF26" s="2389"/>
      <c r="AG26" s="2389"/>
      <c r="AH26" s="2389"/>
      <c r="AI26" s="2389"/>
      <c r="AJ26" s="2389"/>
      <c r="AK26" s="656"/>
      <c r="AL26" s="656"/>
      <c r="AM26" s="656"/>
      <c r="AN26" s="656"/>
      <c r="AO26" s="656"/>
      <c r="AP26" s="656"/>
    </row>
    <row r="27" spans="1:42" s="662" customFormat="1" ht="11.25" customHeight="1">
      <c r="A27" s="658"/>
      <c r="B27" s="694"/>
      <c r="C27" s="694"/>
      <c r="D27" s="694"/>
      <c r="E27" s="694"/>
      <c r="F27" s="694"/>
      <c r="G27" s="694"/>
      <c r="H27" s="694"/>
      <c r="I27" s="694"/>
      <c r="J27" s="694"/>
      <c r="K27" s="694"/>
      <c r="L27" s="694"/>
      <c r="M27" s="694"/>
      <c r="N27" s="694"/>
      <c r="O27" s="694"/>
      <c r="P27" s="694"/>
      <c r="Q27" s="694"/>
      <c r="R27" s="694"/>
      <c r="S27" s="694"/>
      <c r="T27" s="694"/>
      <c r="U27" s="694"/>
      <c r="V27" s="694"/>
      <c r="W27" s="694"/>
      <c r="X27" s="694"/>
      <c r="Y27" s="694"/>
      <c r="Z27" s="694"/>
      <c r="AA27" s="694"/>
      <c r="AB27" s="695"/>
      <c r="AC27" s="695"/>
      <c r="AD27" s="695"/>
      <c r="AE27" s="694"/>
      <c r="AF27" s="694"/>
      <c r="AG27" s="694"/>
      <c r="AH27" s="694"/>
      <c r="AI27" s="694"/>
      <c r="AJ27" s="694"/>
      <c r="AK27" s="656"/>
      <c r="AL27" s="656"/>
      <c r="AM27" s="656"/>
      <c r="AN27" s="656"/>
      <c r="AO27" s="656"/>
      <c r="AP27" s="656"/>
    </row>
    <row r="28" spans="1:42" s="698" customFormat="1" ht="24.75" customHeight="1">
      <c r="A28" s="658" t="s">
        <v>1287</v>
      </c>
      <c r="B28" s="696" t="s">
        <v>652</v>
      </c>
      <c r="C28" s="696"/>
      <c r="D28" s="696"/>
      <c r="E28" s="696"/>
      <c r="F28" s="696"/>
      <c r="G28" s="696"/>
      <c r="H28" s="696"/>
      <c r="I28" s="696"/>
      <c r="J28" s="696"/>
      <c r="K28" s="696"/>
      <c r="L28" s="696"/>
      <c r="M28" s="696"/>
      <c r="N28" s="696"/>
      <c r="O28" s="696"/>
      <c r="P28" s="696"/>
      <c r="Q28" s="696"/>
      <c r="R28" s="696"/>
      <c r="S28" s="696"/>
      <c r="T28" s="696"/>
      <c r="U28" s="696"/>
      <c r="V28" s="696"/>
      <c r="W28" s="696"/>
      <c r="X28" s="696"/>
      <c r="Y28" s="696"/>
      <c r="Z28" s="696"/>
      <c r="AA28" s="696"/>
      <c r="AB28" s="696"/>
      <c r="AC28" s="696"/>
      <c r="AD28" s="696"/>
      <c r="AE28" s="696"/>
      <c r="AF28" s="696"/>
      <c r="AG28" s="696"/>
      <c r="AH28" s="696"/>
      <c r="AI28" s="696"/>
      <c r="AJ28" s="696"/>
      <c r="AK28" s="697"/>
      <c r="AL28" s="697"/>
      <c r="AM28" s="697"/>
      <c r="AN28" s="697"/>
      <c r="AO28" s="697"/>
    </row>
    <row r="29" spans="1:42" s="698" customFormat="1" ht="15" customHeight="1">
      <c r="A29" s="699"/>
      <c r="B29" s="696"/>
      <c r="C29" s="696"/>
      <c r="D29" s="696"/>
      <c r="E29" s="696"/>
      <c r="F29" s="696"/>
      <c r="G29" s="696"/>
      <c r="H29" s="696"/>
      <c r="I29" s="696"/>
      <c r="J29" s="696"/>
      <c r="K29" s="696"/>
      <c r="L29" s="696"/>
      <c r="M29" s="696"/>
      <c r="N29" s="696"/>
      <c r="O29" s="696"/>
      <c r="P29" s="696"/>
      <c r="Q29" s="696"/>
      <c r="R29" s="696"/>
      <c r="S29" s="696"/>
      <c r="T29" s="696"/>
      <c r="U29" s="696"/>
      <c r="V29" s="696"/>
      <c r="W29" s="696"/>
      <c r="X29" s="696"/>
      <c r="Y29" s="696"/>
      <c r="Z29" s="696"/>
      <c r="AA29" s="696"/>
      <c r="AB29" s="696"/>
      <c r="AC29" s="696"/>
      <c r="AD29" s="696"/>
      <c r="AE29" s="696"/>
      <c r="AF29" s="696"/>
      <c r="AG29" s="696"/>
      <c r="AH29" s="696"/>
      <c r="AI29" s="696"/>
      <c r="AJ29" s="696"/>
      <c r="AK29" s="697"/>
      <c r="AL29" s="697"/>
      <c r="AM29" s="697"/>
      <c r="AN29" s="697"/>
      <c r="AO29" s="697"/>
    </row>
    <row r="30" spans="1:42" s="662" customFormat="1" ht="22.5" customHeight="1">
      <c r="A30" s="658"/>
      <c r="B30" s="664"/>
      <c r="C30" s="664"/>
      <c r="D30" s="664"/>
      <c r="E30" s="665"/>
      <c r="F30" s="2381">
        <v>1403</v>
      </c>
      <c r="G30" s="2381"/>
      <c r="H30" s="2381"/>
      <c r="I30" s="2381"/>
      <c r="J30" s="2381"/>
      <c r="K30" s="2381"/>
      <c r="L30" s="2381"/>
      <c r="M30" s="2381"/>
      <c r="N30" s="2381"/>
      <c r="O30" s="2381"/>
      <c r="P30" s="2381"/>
      <c r="Q30" s="2381"/>
      <c r="R30" s="2381"/>
      <c r="S30" s="2381"/>
      <c r="T30" s="2381"/>
      <c r="U30" s="2381"/>
      <c r="V30" s="2381"/>
      <c r="W30" s="2381"/>
      <c r="X30" s="2381"/>
      <c r="Y30" s="2381"/>
      <c r="Z30" s="2381"/>
      <c r="AA30" s="2381"/>
      <c r="AB30" s="2381"/>
      <c r="AC30" s="666"/>
      <c r="AD30" s="2381">
        <v>1402</v>
      </c>
      <c r="AE30" s="2381"/>
      <c r="AF30" s="2381"/>
      <c r="AG30" s="2381"/>
      <c r="AH30" s="2381"/>
      <c r="AI30" s="2381"/>
      <c r="AJ30" s="2381"/>
      <c r="AK30" s="667"/>
      <c r="AL30" s="2377"/>
      <c r="AM30" s="2377"/>
      <c r="AN30" s="2377"/>
      <c r="AO30" s="2377"/>
      <c r="AP30" s="2377"/>
    </row>
    <row r="31" spans="1:42" s="662" customFormat="1" ht="22.5" customHeight="1">
      <c r="A31" s="658"/>
      <c r="B31" s="2394" t="s">
        <v>647</v>
      </c>
      <c r="C31" s="668"/>
      <c r="D31" s="2390" t="s">
        <v>1337</v>
      </c>
      <c r="E31" s="665"/>
      <c r="F31" s="2384" t="s">
        <v>1327</v>
      </c>
      <c r="G31" s="2384"/>
      <c r="H31" s="2384"/>
      <c r="I31" s="2384"/>
      <c r="J31" s="2384"/>
      <c r="K31" s="2384"/>
      <c r="L31" s="2384"/>
      <c r="M31" s="666"/>
      <c r="N31" s="2395" t="s">
        <v>1395</v>
      </c>
      <c r="O31" s="2395"/>
      <c r="P31" s="2395"/>
      <c r="Q31" s="2395"/>
      <c r="R31" s="2395"/>
      <c r="S31" s="2395"/>
      <c r="T31" s="2395"/>
      <c r="U31" s="2395"/>
      <c r="V31" s="2395"/>
      <c r="W31" s="666"/>
      <c r="X31" s="2392" t="s">
        <v>1396</v>
      </c>
      <c r="Y31" s="2392"/>
      <c r="Z31" s="2392"/>
      <c r="AA31" s="2392"/>
      <c r="AB31" s="2392"/>
      <c r="AC31" s="497"/>
      <c r="AD31" s="2387" t="s">
        <v>1337</v>
      </c>
      <c r="AE31" s="670"/>
      <c r="AF31" s="2392" t="s">
        <v>1396</v>
      </c>
      <c r="AG31" s="2392"/>
      <c r="AH31" s="2392"/>
      <c r="AI31" s="2392"/>
      <c r="AJ31" s="2392"/>
      <c r="AK31" s="667"/>
      <c r="AL31" s="667"/>
      <c r="AM31" s="667"/>
      <c r="AN31" s="667"/>
      <c r="AO31" s="667"/>
      <c r="AP31" s="667"/>
    </row>
    <row r="32" spans="1:42" s="662" customFormat="1" ht="22.5" customHeight="1">
      <c r="A32" s="658"/>
      <c r="B32" s="2394"/>
      <c r="C32" s="668"/>
      <c r="D32" s="2390"/>
      <c r="E32" s="497"/>
      <c r="F32" s="2384" t="s">
        <v>39</v>
      </c>
      <c r="G32" s="2384"/>
      <c r="H32" s="2384"/>
      <c r="I32" s="2384"/>
      <c r="J32" s="2384"/>
      <c r="K32" s="668"/>
      <c r="M32" s="668"/>
      <c r="N32" s="2387" t="s">
        <v>1331</v>
      </c>
      <c r="O32" s="671"/>
      <c r="P32" s="2387" t="s">
        <v>1394</v>
      </c>
      <c r="Q32" s="671"/>
      <c r="R32" s="2387" t="s">
        <v>881</v>
      </c>
      <c r="S32" s="497"/>
      <c r="T32" s="2382" t="s">
        <v>1335</v>
      </c>
      <c r="U32" s="497"/>
      <c r="V32" s="2382" t="s">
        <v>1330</v>
      </c>
      <c r="W32" s="497"/>
      <c r="X32" s="2393"/>
      <c r="Y32" s="2393"/>
      <c r="Z32" s="2393"/>
      <c r="AA32" s="2393"/>
      <c r="AB32" s="2393"/>
      <c r="AC32" s="497"/>
      <c r="AD32" s="2390"/>
      <c r="AE32" s="497"/>
      <c r="AF32" s="2393"/>
      <c r="AG32" s="2393"/>
      <c r="AH32" s="2393"/>
      <c r="AI32" s="2393"/>
      <c r="AJ32" s="2393"/>
      <c r="AK32" s="656"/>
      <c r="AL32" s="672"/>
      <c r="AM32" s="672"/>
      <c r="AN32" s="672"/>
      <c r="AO32" s="672"/>
      <c r="AP32" s="672"/>
    </row>
    <row r="33" spans="1:42" s="662" customFormat="1" ht="30" customHeight="1">
      <c r="A33" s="658"/>
      <c r="B33" s="2394" t="s">
        <v>647</v>
      </c>
      <c r="C33" s="668"/>
      <c r="D33" s="2390"/>
      <c r="E33" s="497"/>
      <c r="F33" s="2385" t="s">
        <v>1333</v>
      </c>
      <c r="G33" s="668"/>
      <c r="H33" s="673" t="s">
        <v>768</v>
      </c>
      <c r="I33" s="674"/>
      <c r="J33" s="2396" t="s">
        <v>1334</v>
      </c>
      <c r="K33" s="668"/>
      <c r="L33" s="675"/>
      <c r="M33" s="668"/>
      <c r="N33" s="2388"/>
      <c r="O33" s="671"/>
      <c r="P33" s="2388"/>
      <c r="Q33" s="671"/>
      <c r="R33" s="2388" t="s">
        <v>40</v>
      </c>
      <c r="S33" s="497"/>
      <c r="T33" s="2383"/>
      <c r="U33" s="497"/>
      <c r="V33" s="2383" t="s">
        <v>40</v>
      </c>
      <c r="W33" s="497"/>
      <c r="X33" s="2393"/>
      <c r="Y33" s="2393"/>
      <c r="Z33" s="2393"/>
      <c r="AA33" s="2393"/>
      <c r="AB33" s="2393"/>
      <c r="AC33" s="497"/>
      <c r="AD33" s="2390"/>
      <c r="AE33" s="497"/>
      <c r="AF33" s="2393"/>
      <c r="AG33" s="2393"/>
      <c r="AH33" s="2393"/>
      <c r="AI33" s="2393"/>
      <c r="AJ33" s="2393"/>
      <c r="AK33" s="656"/>
      <c r="AL33" s="672"/>
      <c r="AM33" s="672"/>
      <c r="AN33" s="672"/>
      <c r="AO33" s="672"/>
      <c r="AP33" s="672"/>
    </row>
    <row r="34" spans="1:42" s="662" customFormat="1" ht="48.75" customHeight="1">
      <c r="A34" s="658"/>
      <c r="B34" s="2383"/>
      <c r="C34" s="668"/>
      <c r="D34" s="2388"/>
      <c r="E34" s="497"/>
      <c r="F34" s="2386"/>
      <c r="G34" s="668"/>
      <c r="H34" s="677" t="s">
        <v>1336</v>
      </c>
      <c r="I34" s="678"/>
      <c r="J34" s="2397"/>
      <c r="K34" s="668"/>
      <c r="L34" s="676" t="s">
        <v>40</v>
      </c>
      <c r="M34" s="668"/>
      <c r="N34" s="669" t="s">
        <v>40</v>
      </c>
      <c r="O34" s="668"/>
      <c r="P34" s="669" t="s">
        <v>40</v>
      </c>
      <c r="Q34" s="668"/>
      <c r="R34" s="669" t="s">
        <v>40</v>
      </c>
      <c r="S34" s="668"/>
      <c r="T34" s="669" t="s">
        <v>40</v>
      </c>
      <c r="U34" s="668"/>
      <c r="V34" s="669" t="s">
        <v>40</v>
      </c>
      <c r="W34" s="497"/>
      <c r="X34" s="669" t="s">
        <v>39</v>
      </c>
      <c r="Y34" s="497"/>
      <c r="Z34" s="679" t="s">
        <v>1387</v>
      </c>
      <c r="AA34" s="497"/>
      <c r="AB34" s="679" t="s">
        <v>40</v>
      </c>
      <c r="AC34" s="497"/>
      <c r="AD34" s="2388"/>
      <c r="AE34" s="497"/>
      <c r="AF34" s="669" t="s">
        <v>39</v>
      </c>
      <c r="AG34" s="497"/>
      <c r="AH34" s="679" t="s">
        <v>1387</v>
      </c>
      <c r="AI34" s="497"/>
      <c r="AJ34" s="679" t="s">
        <v>40</v>
      </c>
      <c r="AK34" s="656"/>
      <c r="AL34" s="680"/>
      <c r="AM34" s="656"/>
      <c r="AN34" s="656"/>
      <c r="AO34" s="656"/>
      <c r="AP34" s="656"/>
    </row>
    <row r="35" spans="1:42" s="662" customFormat="1" ht="27" customHeight="1">
      <c r="A35" s="658"/>
      <c r="B35" s="681"/>
      <c r="C35" s="682"/>
      <c r="D35" s="682"/>
      <c r="E35" s="682"/>
      <c r="F35" s="683" t="s">
        <v>192</v>
      </c>
      <c r="G35" s="683"/>
      <c r="H35" s="683" t="s">
        <v>192</v>
      </c>
      <c r="I35" s="683"/>
      <c r="J35" s="683" t="s">
        <v>192</v>
      </c>
      <c r="K35" s="513"/>
      <c r="L35" s="513" t="s">
        <v>191</v>
      </c>
      <c r="M35" s="513"/>
      <c r="N35" s="513" t="s">
        <v>191</v>
      </c>
      <c r="O35" s="513"/>
      <c r="P35" s="513" t="s">
        <v>191</v>
      </c>
      <c r="Q35" s="513"/>
      <c r="R35" s="513" t="s">
        <v>191</v>
      </c>
      <c r="S35" s="513"/>
      <c r="T35" s="513" t="s">
        <v>191</v>
      </c>
      <c r="U35" s="513"/>
      <c r="V35" s="513" t="s">
        <v>191</v>
      </c>
      <c r="W35" s="684"/>
      <c r="X35" s="683" t="s">
        <v>190</v>
      </c>
      <c r="Y35" s="684"/>
      <c r="Z35" s="684" t="s">
        <v>189</v>
      </c>
      <c r="AA35" s="684"/>
      <c r="AB35" s="513" t="s">
        <v>26</v>
      </c>
      <c r="AC35" s="513"/>
      <c r="AD35" s="682"/>
      <c r="AE35" s="684"/>
      <c r="AF35" s="683" t="s">
        <v>190</v>
      </c>
      <c r="AG35" s="684"/>
      <c r="AH35" s="684" t="s">
        <v>189</v>
      </c>
      <c r="AI35" s="684"/>
      <c r="AJ35" s="513" t="s">
        <v>26</v>
      </c>
      <c r="AK35" s="672"/>
      <c r="AL35" s="680"/>
      <c r="AM35" s="672"/>
      <c r="AN35" s="672"/>
      <c r="AO35" s="672"/>
      <c r="AP35" s="680"/>
    </row>
    <row r="36" spans="1:42" s="662" customFormat="1" ht="21" customHeight="1">
      <c r="A36" s="658"/>
      <c r="B36" s="685" t="s">
        <v>648</v>
      </c>
      <c r="C36" s="685"/>
      <c r="D36" s="417">
        <v>0</v>
      </c>
      <c r="E36" s="686"/>
      <c r="F36" s="417">
        <v>0</v>
      </c>
      <c r="G36" s="417"/>
      <c r="H36" s="435" t="s">
        <v>430</v>
      </c>
      <c r="I36" s="417"/>
      <c r="J36" s="417">
        <f t="shared" ref="J36" si="6">SUM(F36:I36)</f>
        <v>0</v>
      </c>
      <c r="K36" s="417"/>
      <c r="L36" s="417">
        <v>0</v>
      </c>
      <c r="M36" s="514"/>
      <c r="N36" s="435" t="s">
        <v>430</v>
      </c>
      <c r="O36" s="435"/>
      <c r="P36" s="435" t="s">
        <v>430</v>
      </c>
      <c r="Q36" s="514"/>
      <c r="R36" s="435" t="s">
        <v>430</v>
      </c>
      <c r="S36" s="514"/>
      <c r="T36" s="435" t="s">
        <v>430</v>
      </c>
      <c r="U36" s="514"/>
      <c r="V36" s="435" t="s">
        <v>430</v>
      </c>
      <c r="W36" s="360"/>
      <c r="X36" s="415">
        <f t="shared" ref="X36" si="7">J36</f>
        <v>0</v>
      </c>
      <c r="Y36" s="417"/>
      <c r="Z36" s="417" t="e">
        <f t="shared" ref="Z36" si="8">AB36/X36</f>
        <v>#DIV/0!</v>
      </c>
      <c r="AA36" s="417"/>
      <c r="AB36" s="415">
        <f t="shared" ref="AB36" si="9">SUM(L36:V36)</f>
        <v>0</v>
      </c>
      <c r="AC36" s="514"/>
      <c r="AD36" s="417">
        <v>0</v>
      </c>
      <c r="AE36" s="358"/>
      <c r="AF36" s="417">
        <v>0</v>
      </c>
      <c r="AG36" s="417"/>
      <c r="AH36" s="417" t="e">
        <f t="shared" ref="AH36" si="10">+AJ36/AF36</f>
        <v>#DIV/0!</v>
      </c>
      <c r="AI36" s="417"/>
      <c r="AJ36" s="417">
        <v>0</v>
      </c>
      <c r="AK36" s="672"/>
      <c r="AL36" s="672"/>
      <c r="AM36" s="672"/>
      <c r="AN36" s="672"/>
      <c r="AO36" s="672"/>
      <c r="AP36" s="672"/>
    </row>
    <row r="37" spans="1:42" s="662" customFormat="1" ht="21" customHeight="1">
      <c r="A37" s="658"/>
      <c r="B37" s="685" t="s">
        <v>648</v>
      </c>
      <c r="C37" s="685"/>
      <c r="D37" s="417">
        <v>0</v>
      </c>
      <c r="E37" s="686"/>
      <c r="F37" s="417">
        <v>0</v>
      </c>
      <c r="G37" s="417"/>
      <c r="H37" s="435" t="s">
        <v>430</v>
      </c>
      <c r="I37" s="417"/>
      <c r="J37" s="417">
        <f>SUM(F37:I37)</f>
        <v>0</v>
      </c>
      <c r="K37" s="417"/>
      <c r="L37" s="417">
        <v>0</v>
      </c>
      <c r="M37" s="417"/>
      <c r="N37" s="435" t="s">
        <v>430</v>
      </c>
      <c r="O37" s="435"/>
      <c r="P37" s="435" t="s">
        <v>430</v>
      </c>
      <c r="Q37" s="417"/>
      <c r="R37" s="435" t="s">
        <v>430</v>
      </c>
      <c r="S37" s="417"/>
      <c r="T37" s="435" t="s">
        <v>430</v>
      </c>
      <c r="U37" s="435"/>
      <c r="V37" s="435" t="s">
        <v>430</v>
      </c>
      <c r="W37" s="417"/>
      <c r="X37" s="415">
        <f>J37</f>
        <v>0</v>
      </c>
      <c r="Y37" s="417"/>
      <c r="Z37" s="417" t="e">
        <f>AB37/X37</f>
        <v>#DIV/0!</v>
      </c>
      <c r="AA37" s="417"/>
      <c r="AB37" s="415">
        <f>SUM(L37:V37)</f>
        <v>0</v>
      </c>
      <c r="AC37" s="415"/>
      <c r="AD37" s="417">
        <v>0</v>
      </c>
      <c r="AE37" s="417"/>
      <c r="AF37" s="417">
        <v>0</v>
      </c>
      <c r="AG37" s="417"/>
      <c r="AH37" s="417" t="e">
        <f>+AJ37/AF37</f>
        <v>#DIV/0!</v>
      </c>
      <c r="AI37" s="417"/>
      <c r="AJ37" s="417">
        <v>0</v>
      </c>
      <c r="AK37" s="672"/>
      <c r="AL37" s="672"/>
      <c r="AM37" s="672"/>
      <c r="AN37" s="672"/>
      <c r="AO37" s="672"/>
      <c r="AP37" s="672"/>
    </row>
    <row r="38" spans="1:42" s="662" customFormat="1" ht="21" customHeight="1">
      <c r="A38" s="658"/>
      <c r="B38" s="685" t="s">
        <v>648</v>
      </c>
      <c r="C38" s="685"/>
      <c r="D38" s="417">
        <v>0</v>
      </c>
      <c r="E38" s="686"/>
      <c r="F38" s="417">
        <v>0</v>
      </c>
      <c r="G38" s="417"/>
      <c r="H38" s="435" t="s">
        <v>430</v>
      </c>
      <c r="I38" s="417"/>
      <c r="J38" s="417">
        <f t="shared" ref="J38:J42" si="11">SUM(F38:I38)</f>
        <v>0</v>
      </c>
      <c r="K38" s="417"/>
      <c r="L38" s="417">
        <v>0</v>
      </c>
      <c r="M38" s="417"/>
      <c r="N38" s="435" t="s">
        <v>430</v>
      </c>
      <c r="O38" s="435"/>
      <c r="P38" s="435" t="s">
        <v>430</v>
      </c>
      <c r="Q38" s="417"/>
      <c r="R38" s="435" t="s">
        <v>430</v>
      </c>
      <c r="S38" s="417"/>
      <c r="T38" s="435" t="s">
        <v>430</v>
      </c>
      <c r="U38" s="435"/>
      <c r="V38" s="435" t="s">
        <v>430</v>
      </c>
      <c r="W38" s="417"/>
      <c r="X38" s="415">
        <f t="shared" ref="X38:X42" si="12">J38</f>
        <v>0</v>
      </c>
      <c r="Y38" s="417"/>
      <c r="Z38" s="417" t="e">
        <f t="shared" ref="Z38:Z42" si="13">AB38/X38</f>
        <v>#DIV/0!</v>
      </c>
      <c r="AA38" s="417"/>
      <c r="AB38" s="415">
        <f t="shared" ref="AB38:AB42" si="14">SUM(L38:V38)</f>
        <v>0</v>
      </c>
      <c r="AC38" s="415"/>
      <c r="AD38" s="417">
        <v>0</v>
      </c>
      <c r="AE38" s="417"/>
      <c r="AF38" s="417">
        <v>0</v>
      </c>
      <c r="AG38" s="417"/>
      <c r="AH38" s="417" t="e">
        <f t="shared" ref="AH38:AH42" si="15">+AJ38/AF38</f>
        <v>#DIV/0!</v>
      </c>
      <c r="AI38" s="417"/>
      <c r="AJ38" s="417">
        <v>0</v>
      </c>
      <c r="AK38" s="672"/>
      <c r="AL38" s="672"/>
      <c r="AM38" s="672"/>
      <c r="AN38" s="672"/>
      <c r="AO38" s="672"/>
      <c r="AP38" s="672"/>
    </row>
    <row r="39" spans="1:42" s="662" customFormat="1" ht="21" customHeight="1">
      <c r="A39" s="658"/>
      <c r="B39" s="685" t="s">
        <v>648</v>
      </c>
      <c r="C39" s="685"/>
      <c r="D39" s="417">
        <v>0</v>
      </c>
      <c r="E39" s="686"/>
      <c r="F39" s="417">
        <v>0</v>
      </c>
      <c r="G39" s="417"/>
      <c r="H39" s="435" t="s">
        <v>430</v>
      </c>
      <c r="I39" s="417"/>
      <c r="J39" s="417">
        <f t="shared" si="11"/>
        <v>0</v>
      </c>
      <c r="K39" s="417"/>
      <c r="L39" s="417">
        <v>0</v>
      </c>
      <c r="M39" s="417"/>
      <c r="N39" s="435" t="s">
        <v>430</v>
      </c>
      <c r="O39" s="435"/>
      <c r="P39" s="435" t="s">
        <v>430</v>
      </c>
      <c r="Q39" s="417"/>
      <c r="R39" s="435" t="s">
        <v>430</v>
      </c>
      <c r="S39" s="417"/>
      <c r="T39" s="435" t="s">
        <v>430</v>
      </c>
      <c r="U39" s="435"/>
      <c r="V39" s="435" t="s">
        <v>430</v>
      </c>
      <c r="W39" s="417"/>
      <c r="X39" s="415">
        <f t="shared" si="12"/>
        <v>0</v>
      </c>
      <c r="Y39" s="417"/>
      <c r="Z39" s="417" t="e">
        <f>AB39/X39</f>
        <v>#DIV/0!</v>
      </c>
      <c r="AA39" s="417"/>
      <c r="AB39" s="415">
        <f t="shared" si="14"/>
        <v>0</v>
      </c>
      <c r="AC39" s="415"/>
      <c r="AD39" s="417">
        <v>0</v>
      </c>
      <c r="AE39" s="417"/>
      <c r="AF39" s="417">
        <v>0</v>
      </c>
      <c r="AG39" s="417"/>
      <c r="AH39" s="417" t="e">
        <f t="shared" si="15"/>
        <v>#DIV/0!</v>
      </c>
      <c r="AI39" s="417"/>
      <c r="AJ39" s="417">
        <v>0</v>
      </c>
      <c r="AK39" s="672"/>
      <c r="AL39" s="672"/>
      <c r="AM39" s="672"/>
      <c r="AN39" s="672"/>
      <c r="AO39" s="672"/>
      <c r="AP39" s="672"/>
    </row>
    <row r="40" spans="1:42" s="662" customFormat="1" ht="21" customHeight="1">
      <c r="A40" s="658"/>
      <c r="B40" s="685" t="s">
        <v>648</v>
      </c>
      <c r="C40" s="685"/>
      <c r="D40" s="417">
        <v>0</v>
      </c>
      <c r="E40" s="686"/>
      <c r="F40" s="417">
        <v>0</v>
      </c>
      <c r="G40" s="417"/>
      <c r="H40" s="435" t="s">
        <v>430</v>
      </c>
      <c r="I40" s="417"/>
      <c r="J40" s="417">
        <f t="shared" si="11"/>
        <v>0</v>
      </c>
      <c r="K40" s="417"/>
      <c r="L40" s="417">
        <v>0</v>
      </c>
      <c r="M40" s="417"/>
      <c r="N40" s="435" t="s">
        <v>430</v>
      </c>
      <c r="O40" s="435"/>
      <c r="P40" s="435" t="s">
        <v>430</v>
      </c>
      <c r="Q40" s="417"/>
      <c r="R40" s="435" t="s">
        <v>430</v>
      </c>
      <c r="S40" s="417"/>
      <c r="T40" s="435" t="s">
        <v>430</v>
      </c>
      <c r="U40" s="435"/>
      <c r="V40" s="435" t="s">
        <v>430</v>
      </c>
      <c r="W40" s="417"/>
      <c r="X40" s="415">
        <f t="shared" si="12"/>
        <v>0</v>
      </c>
      <c r="Y40" s="417"/>
      <c r="Z40" s="417" t="e">
        <f t="shared" si="13"/>
        <v>#DIV/0!</v>
      </c>
      <c r="AA40" s="417"/>
      <c r="AB40" s="415">
        <f t="shared" si="14"/>
        <v>0</v>
      </c>
      <c r="AC40" s="415"/>
      <c r="AD40" s="417">
        <v>0</v>
      </c>
      <c r="AE40" s="417"/>
      <c r="AF40" s="417">
        <v>0</v>
      </c>
      <c r="AG40" s="417"/>
      <c r="AH40" s="417" t="e">
        <f t="shared" si="15"/>
        <v>#DIV/0!</v>
      </c>
      <c r="AI40" s="417"/>
      <c r="AJ40" s="417">
        <v>0</v>
      </c>
      <c r="AK40" s="672"/>
      <c r="AL40" s="672"/>
      <c r="AM40" s="672"/>
      <c r="AN40" s="672"/>
      <c r="AO40" s="672"/>
      <c r="AP40" s="672"/>
    </row>
    <row r="41" spans="1:42" s="662" customFormat="1" ht="21" customHeight="1">
      <c r="A41" s="658"/>
      <c r="B41" s="685" t="s">
        <v>648</v>
      </c>
      <c r="C41" s="685"/>
      <c r="D41" s="417">
        <v>0</v>
      </c>
      <c r="E41" s="686"/>
      <c r="F41" s="417">
        <v>0</v>
      </c>
      <c r="G41" s="417"/>
      <c r="H41" s="435" t="s">
        <v>430</v>
      </c>
      <c r="I41" s="417"/>
      <c r="J41" s="417">
        <f t="shared" si="11"/>
        <v>0</v>
      </c>
      <c r="K41" s="417"/>
      <c r="L41" s="417">
        <v>0</v>
      </c>
      <c r="M41" s="514"/>
      <c r="N41" s="435" t="s">
        <v>430</v>
      </c>
      <c r="O41" s="435"/>
      <c r="P41" s="435" t="s">
        <v>430</v>
      </c>
      <c r="Q41" s="514"/>
      <c r="R41" s="435" t="s">
        <v>430</v>
      </c>
      <c r="S41" s="514"/>
      <c r="T41" s="435" t="s">
        <v>430</v>
      </c>
      <c r="U41" s="514"/>
      <c r="V41" s="435" t="s">
        <v>430</v>
      </c>
      <c r="W41" s="360"/>
      <c r="X41" s="415">
        <f t="shared" si="12"/>
        <v>0</v>
      </c>
      <c r="Y41" s="417"/>
      <c r="Z41" s="417" t="e">
        <f t="shared" si="13"/>
        <v>#DIV/0!</v>
      </c>
      <c r="AA41" s="417"/>
      <c r="AB41" s="415">
        <f t="shared" si="14"/>
        <v>0</v>
      </c>
      <c r="AC41" s="514"/>
      <c r="AD41" s="417">
        <v>0</v>
      </c>
      <c r="AE41" s="358"/>
      <c r="AF41" s="417">
        <v>0</v>
      </c>
      <c r="AG41" s="417"/>
      <c r="AH41" s="417" t="e">
        <f t="shared" si="15"/>
        <v>#DIV/0!</v>
      </c>
      <c r="AI41" s="417"/>
      <c r="AJ41" s="417">
        <v>0</v>
      </c>
      <c r="AK41" s="672"/>
      <c r="AL41" s="672"/>
      <c r="AM41" s="672"/>
      <c r="AN41" s="672"/>
      <c r="AO41" s="672"/>
      <c r="AP41" s="672"/>
    </row>
    <row r="42" spans="1:42" s="662" customFormat="1" ht="21" customHeight="1">
      <c r="A42" s="658"/>
      <c r="B42" s="685" t="s">
        <v>648</v>
      </c>
      <c r="C42" s="685"/>
      <c r="D42" s="417">
        <v>0</v>
      </c>
      <c r="E42" s="686"/>
      <c r="F42" s="417">
        <v>0</v>
      </c>
      <c r="G42" s="417"/>
      <c r="H42" s="435" t="s">
        <v>430</v>
      </c>
      <c r="I42" s="417"/>
      <c r="J42" s="417">
        <f t="shared" si="11"/>
        <v>0</v>
      </c>
      <c r="K42" s="417"/>
      <c r="L42" s="417">
        <v>0</v>
      </c>
      <c r="M42" s="514"/>
      <c r="N42" s="435" t="s">
        <v>430</v>
      </c>
      <c r="O42" s="435"/>
      <c r="P42" s="435" t="s">
        <v>430</v>
      </c>
      <c r="Q42" s="514"/>
      <c r="R42" s="435" t="s">
        <v>430</v>
      </c>
      <c r="S42" s="514"/>
      <c r="T42" s="435" t="s">
        <v>430</v>
      </c>
      <c r="U42" s="514"/>
      <c r="V42" s="435" t="s">
        <v>430</v>
      </c>
      <c r="W42" s="360"/>
      <c r="X42" s="415">
        <f t="shared" si="12"/>
        <v>0</v>
      </c>
      <c r="Y42" s="417"/>
      <c r="Z42" s="417" t="e">
        <f t="shared" si="13"/>
        <v>#DIV/0!</v>
      </c>
      <c r="AA42" s="417"/>
      <c r="AB42" s="415">
        <f t="shared" si="14"/>
        <v>0</v>
      </c>
      <c r="AC42" s="514"/>
      <c r="AD42" s="417">
        <v>0</v>
      </c>
      <c r="AE42" s="358"/>
      <c r="AF42" s="417">
        <v>0</v>
      </c>
      <c r="AG42" s="417"/>
      <c r="AH42" s="417" t="e">
        <f t="shared" si="15"/>
        <v>#DIV/0!</v>
      </c>
      <c r="AI42" s="417"/>
      <c r="AJ42" s="417">
        <v>0</v>
      </c>
      <c r="AK42" s="672"/>
      <c r="AL42" s="672"/>
      <c r="AM42" s="672"/>
      <c r="AN42" s="672"/>
      <c r="AO42" s="672"/>
      <c r="AP42" s="672"/>
    </row>
    <row r="43" spans="1:42" s="691" customFormat="1" ht="24" customHeight="1" thickBot="1">
      <c r="A43" s="658"/>
      <c r="B43" s="687"/>
      <c r="C43" s="687"/>
      <c r="D43" s="418">
        <f>SUM(D36:D42)</f>
        <v>0</v>
      </c>
      <c r="E43" s="688"/>
      <c r="F43" s="418">
        <f>SUM(F36:F42)</f>
        <v>0</v>
      </c>
      <c r="G43" s="688"/>
      <c r="H43" s="418">
        <f>SUM(H36:H42)</f>
        <v>0</v>
      </c>
      <c r="I43" s="688"/>
      <c r="J43" s="418">
        <f>SUM(J36:J42)</f>
        <v>0</v>
      </c>
      <c r="K43" s="416"/>
      <c r="L43" s="418">
        <f>SUM(L36:L42)</f>
        <v>0</v>
      </c>
      <c r="M43" s="416"/>
      <c r="N43" s="418">
        <f>SUM(N36:N42)</f>
        <v>0</v>
      </c>
      <c r="O43" s="416"/>
      <c r="P43" s="418">
        <f>SUM(P36:P42)</f>
        <v>0</v>
      </c>
      <c r="Q43" s="416"/>
      <c r="R43" s="418">
        <f>SUM(R36:R42)</f>
        <v>0</v>
      </c>
      <c r="S43" s="416"/>
      <c r="T43" s="418">
        <f>SUM(T36:T42)</f>
        <v>0</v>
      </c>
      <c r="U43" s="416"/>
      <c r="V43" s="418">
        <f>SUM(V36:V42)</f>
        <v>0</v>
      </c>
      <c r="W43" s="688">
        <f>SUM(W39:W42)</f>
        <v>0</v>
      </c>
      <c r="X43" s="418">
        <f>SUM(X36:X42)</f>
        <v>0</v>
      </c>
      <c r="Y43" s="688"/>
      <c r="Z43" s="689" t="e">
        <f>AB43/X43</f>
        <v>#DIV/0!</v>
      </c>
      <c r="AA43" s="688"/>
      <c r="AB43" s="418">
        <f>SUM(AB36:AB42)</f>
        <v>0</v>
      </c>
      <c r="AC43" s="416"/>
      <c r="AD43" s="418">
        <f>SUM(AD36:AD42)</f>
        <v>0</v>
      </c>
      <c r="AE43" s="688"/>
      <c r="AF43" s="418">
        <f>SUM(AF36:AF42)</f>
        <v>0</v>
      </c>
      <c r="AG43" s="688"/>
      <c r="AH43" s="689" t="e">
        <f>+AJ43/AF43</f>
        <v>#DIV/0!</v>
      </c>
      <c r="AI43" s="688"/>
      <c r="AJ43" s="418">
        <f>SUM(AJ36:AJ42)</f>
        <v>0</v>
      </c>
      <c r="AK43" s="690"/>
      <c r="AL43" s="690"/>
      <c r="AM43" s="656"/>
      <c r="AN43" s="656"/>
      <c r="AO43" s="656"/>
      <c r="AP43" s="690"/>
    </row>
    <row r="44" spans="1:42" s="662" customFormat="1" ht="19.5" customHeight="1" thickTop="1">
      <c r="A44" s="658"/>
      <c r="B44" s="654"/>
      <c r="C44" s="654"/>
      <c r="D44" s="654"/>
      <c r="E44" s="700"/>
    </row>
    <row r="45" spans="1:42" s="662" customFormat="1" ht="19.5" customHeight="1">
      <c r="A45" s="658"/>
      <c r="B45" s="654"/>
      <c r="C45" s="654"/>
      <c r="D45" s="654"/>
      <c r="E45" s="700"/>
    </row>
    <row r="46" spans="1:42" s="662" customFormat="1" ht="19.5" customHeight="1">
      <c r="A46" s="658"/>
      <c r="B46" s="654"/>
      <c r="C46" s="654"/>
      <c r="D46" s="654"/>
      <c r="E46" s="700"/>
    </row>
    <row r="47" spans="1:42" s="662" customFormat="1" ht="19.5" customHeight="1">
      <c r="A47" s="658"/>
      <c r="B47" s="654"/>
      <c r="C47" s="654"/>
      <c r="D47" s="654"/>
      <c r="E47" s="700"/>
    </row>
    <row r="48" spans="1:42" s="662" customFormat="1" ht="19.5" customHeight="1">
      <c r="A48" s="658"/>
      <c r="B48" s="654"/>
      <c r="C48" s="654"/>
      <c r="D48" s="654"/>
      <c r="E48" s="700"/>
    </row>
    <row r="49" spans="1:6" s="662" customFormat="1" ht="19.5" customHeight="1">
      <c r="A49" s="658"/>
      <c r="B49" s="654"/>
      <c r="C49" s="654"/>
      <c r="D49" s="654"/>
      <c r="E49" s="700"/>
    </row>
    <row r="50" spans="1:6" s="662" customFormat="1" ht="19.5" customHeight="1">
      <c r="A50" s="658"/>
      <c r="B50" s="654"/>
      <c r="C50" s="654"/>
      <c r="D50" s="654"/>
      <c r="E50" s="700"/>
    </row>
    <row r="51" spans="1:6" s="662" customFormat="1" ht="19.5" customHeight="1">
      <c r="A51" s="658"/>
      <c r="B51" s="654"/>
      <c r="C51" s="654"/>
      <c r="D51" s="654"/>
      <c r="E51" s="700"/>
    </row>
    <row r="52" spans="1:6" s="662" customFormat="1" ht="19.5" customHeight="1">
      <c r="A52" s="658"/>
      <c r="B52" s="654"/>
      <c r="C52" s="654"/>
      <c r="D52" s="654"/>
      <c r="E52" s="700"/>
    </row>
    <row r="53" spans="1:6" s="662" customFormat="1" ht="19.5" customHeight="1">
      <c r="A53" s="658"/>
      <c r="B53" s="654"/>
      <c r="C53" s="654"/>
      <c r="D53" s="654"/>
      <c r="E53" s="700"/>
    </row>
    <row r="54" spans="1:6" s="662" customFormat="1" ht="19.5" customHeight="1">
      <c r="A54" s="658"/>
      <c r="B54" s="664"/>
      <c r="C54" s="664"/>
      <c r="D54" s="664"/>
      <c r="E54" s="700"/>
    </row>
    <row r="55" spans="1:6" s="662" customFormat="1" ht="19.5" customHeight="1">
      <c r="A55" s="658"/>
      <c r="B55" s="664"/>
      <c r="C55" s="664"/>
      <c r="D55" s="664"/>
      <c r="E55" s="700"/>
    </row>
    <row r="56" spans="1:6" ht="27" hidden="1"/>
    <row r="57" spans="1:6" ht="27" hidden="1"/>
    <row r="58" spans="1:6" ht="27" hidden="1"/>
    <row r="59" spans="1:6" ht="27" hidden="1"/>
    <row r="60" spans="1:6" s="662" customFormat="1" ht="19.5" customHeight="1">
      <c r="A60" s="658"/>
      <c r="B60" s="654"/>
      <c r="C60" s="654"/>
      <c r="D60" s="654"/>
      <c r="E60" s="700"/>
      <c r="F60" s="700"/>
    </row>
    <row r="61" spans="1:6" s="662" customFormat="1" ht="19.5" customHeight="1">
      <c r="A61" s="658"/>
      <c r="B61" s="664"/>
      <c r="C61" s="664"/>
      <c r="D61" s="664"/>
      <c r="E61" s="700"/>
      <c r="F61" s="700"/>
    </row>
    <row r="62" spans="1:6" s="662" customFormat="1" ht="19.5" customHeight="1">
      <c r="A62" s="658"/>
      <c r="B62" s="664"/>
      <c r="C62" s="664"/>
      <c r="D62" s="664"/>
      <c r="E62" s="700"/>
      <c r="F62" s="700"/>
    </row>
    <row r="63" spans="1:6" ht="27" hidden="1"/>
    <row r="64" spans="1:6" ht="27" hidden="1"/>
    <row r="65" spans="2:42" s="654" customFormat="1" ht="27" hidden="1">
      <c r="B65" s="655"/>
      <c r="C65" s="655"/>
      <c r="D65" s="655"/>
      <c r="E65" s="655"/>
      <c r="F65" s="655"/>
      <c r="G65" s="655"/>
      <c r="H65" s="655"/>
      <c r="I65" s="655"/>
      <c r="J65" s="655"/>
      <c r="K65" s="655"/>
      <c r="L65" s="655"/>
      <c r="M65" s="655"/>
      <c r="N65" s="655"/>
      <c r="O65" s="655"/>
      <c r="P65" s="655"/>
      <c r="Q65" s="655"/>
      <c r="R65" s="655"/>
      <c r="S65" s="655"/>
      <c r="T65" s="655"/>
      <c r="U65" s="655"/>
      <c r="V65" s="655"/>
      <c r="W65" s="655"/>
      <c r="X65" s="655"/>
      <c r="Y65" s="655"/>
      <c r="Z65" s="655"/>
      <c r="AA65" s="655"/>
      <c r="AB65" s="655"/>
      <c r="AC65" s="655"/>
      <c r="AD65" s="655"/>
      <c r="AE65" s="655"/>
      <c r="AF65" s="655"/>
      <c r="AG65" s="655"/>
      <c r="AH65" s="655"/>
      <c r="AI65" s="655"/>
      <c r="AJ65" s="655"/>
      <c r="AK65" s="655"/>
      <c r="AL65" s="655"/>
      <c r="AM65" s="655"/>
      <c r="AN65" s="655"/>
      <c r="AO65" s="655"/>
      <c r="AP65" s="655"/>
    </row>
    <row r="66" spans="2:42" s="654" customFormat="1" ht="27" hidden="1">
      <c r="B66" s="655"/>
      <c r="C66" s="655"/>
      <c r="D66" s="655"/>
      <c r="E66" s="655"/>
      <c r="F66" s="655"/>
      <c r="G66" s="655"/>
      <c r="H66" s="655"/>
      <c r="I66" s="655"/>
      <c r="J66" s="655"/>
      <c r="K66" s="655"/>
      <c r="L66" s="655"/>
      <c r="M66" s="655"/>
      <c r="N66" s="655"/>
      <c r="O66" s="655"/>
      <c r="P66" s="655"/>
      <c r="Q66" s="655"/>
      <c r="R66" s="655"/>
      <c r="S66" s="655"/>
      <c r="T66" s="655"/>
      <c r="U66" s="655"/>
      <c r="V66" s="655"/>
      <c r="W66" s="655"/>
      <c r="X66" s="655"/>
      <c r="Y66" s="655"/>
      <c r="Z66" s="655"/>
      <c r="AA66" s="655"/>
      <c r="AB66" s="655"/>
      <c r="AC66" s="655"/>
      <c r="AD66" s="655"/>
      <c r="AE66" s="655"/>
      <c r="AF66" s="655"/>
      <c r="AG66" s="655"/>
      <c r="AH66" s="655"/>
      <c r="AI66" s="655"/>
      <c r="AJ66" s="655"/>
      <c r="AK66" s="655"/>
      <c r="AL66" s="655"/>
      <c r="AM66" s="655"/>
      <c r="AN66" s="655"/>
      <c r="AO66" s="655"/>
      <c r="AP66" s="655"/>
    </row>
    <row r="67" spans="2:42" s="654" customFormat="1" ht="27" hidden="1">
      <c r="B67" s="655"/>
      <c r="C67" s="655"/>
      <c r="D67" s="655"/>
      <c r="E67" s="655"/>
      <c r="F67" s="655"/>
      <c r="G67" s="655"/>
      <c r="H67" s="655"/>
      <c r="I67" s="655"/>
      <c r="J67" s="655"/>
      <c r="K67" s="655"/>
      <c r="L67" s="655"/>
      <c r="M67" s="655"/>
      <c r="N67" s="655"/>
      <c r="O67" s="655"/>
      <c r="P67" s="655"/>
      <c r="Q67" s="655"/>
      <c r="R67" s="655"/>
      <c r="S67" s="655"/>
      <c r="T67" s="655"/>
      <c r="U67" s="655"/>
      <c r="V67" s="655"/>
      <c r="W67" s="655"/>
      <c r="X67" s="655"/>
      <c r="Y67" s="655"/>
      <c r="Z67" s="655"/>
      <c r="AA67" s="655"/>
      <c r="AB67" s="655"/>
      <c r="AC67" s="655"/>
      <c r="AD67" s="655"/>
      <c r="AE67" s="655"/>
      <c r="AF67" s="655"/>
      <c r="AG67" s="655"/>
      <c r="AH67" s="655"/>
      <c r="AI67" s="655"/>
      <c r="AJ67" s="655"/>
      <c r="AK67" s="655"/>
      <c r="AL67" s="655"/>
      <c r="AM67" s="655"/>
      <c r="AN67" s="655"/>
      <c r="AO67" s="655"/>
      <c r="AP67" s="655"/>
    </row>
    <row r="68" spans="2:42" s="654" customFormat="1" ht="27" hidden="1">
      <c r="B68" s="655"/>
      <c r="C68" s="655"/>
      <c r="D68" s="655"/>
      <c r="E68" s="655"/>
      <c r="F68" s="655"/>
      <c r="G68" s="655"/>
      <c r="H68" s="655"/>
      <c r="I68" s="655"/>
      <c r="J68" s="655"/>
      <c r="K68" s="655"/>
      <c r="L68" s="655"/>
      <c r="M68" s="655"/>
      <c r="N68" s="655"/>
      <c r="O68" s="655"/>
      <c r="P68" s="655"/>
      <c r="Q68" s="655"/>
      <c r="R68" s="655"/>
      <c r="S68" s="655"/>
      <c r="T68" s="655"/>
      <c r="U68" s="655"/>
      <c r="V68" s="655"/>
      <c r="W68" s="655"/>
      <c r="X68" s="655"/>
      <c r="Y68" s="655"/>
      <c r="Z68" s="655"/>
      <c r="AA68" s="655"/>
      <c r="AB68" s="655"/>
      <c r="AC68" s="655"/>
      <c r="AD68" s="655"/>
      <c r="AE68" s="655"/>
      <c r="AF68" s="655"/>
      <c r="AG68" s="655"/>
      <c r="AH68" s="655"/>
      <c r="AI68" s="655"/>
      <c r="AJ68" s="655"/>
      <c r="AK68" s="655"/>
      <c r="AL68" s="655"/>
      <c r="AM68" s="655"/>
      <c r="AN68" s="655"/>
      <c r="AO68" s="655"/>
      <c r="AP68" s="655"/>
    </row>
    <row r="69" spans="2:42" s="654" customFormat="1" ht="27" hidden="1">
      <c r="B69" s="655"/>
      <c r="C69" s="655"/>
      <c r="D69" s="655"/>
      <c r="E69" s="655"/>
      <c r="F69" s="655"/>
      <c r="G69" s="655"/>
      <c r="H69" s="655"/>
      <c r="I69" s="655"/>
      <c r="J69" s="655"/>
      <c r="K69" s="655"/>
      <c r="L69" s="655"/>
      <c r="M69" s="655"/>
      <c r="N69" s="655"/>
      <c r="O69" s="655"/>
      <c r="P69" s="655"/>
      <c r="Q69" s="655"/>
      <c r="R69" s="655"/>
      <c r="S69" s="655"/>
      <c r="T69" s="655"/>
      <c r="U69" s="655"/>
      <c r="V69" s="655"/>
      <c r="W69" s="655"/>
      <c r="X69" s="655"/>
      <c r="Y69" s="655"/>
      <c r="Z69" s="655"/>
      <c r="AA69" s="655"/>
      <c r="AB69" s="655"/>
      <c r="AC69" s="655"/>
      <c r="AD69" s="655"/>
      <c r="AE69" s="655"/>
      <c r="AF69" s="655"/>
      <c r="AG69" s="655"/>
      <c r="AH69" s="655"/>
      <c r="AI69" s="655"/>
      <c r="AJ69" s="655"/>
      <c r="AK69" s="655"/>
      <c r="AL69" s="655"/>
      <c r="AM69" s="655"/>
      <c r="AN69" s="655"/>
      <c r="AO69" s="655"/>
      <c r="AP69" s="655"/>
    </row>
    <row r="70" spans="2:42" s="654" customFormat="1" ht="27" hidden="1">
      <c r="B70" s="655"/>
      <c r="C70" s="655"/>
      <c r="D70" s="655"/>
      <c r="E70" s="655"/>
      <c r="F70" s="655"/>
      <c r="G70" s="655"/>
      <c r="H70" s="655"/>
      <c r="I70" s="655"/>
      <c r="J70" s="655"/>
      <c r="K70" s="655"/>
      <c r="L70" s="655"/>
      <c r="M70" s="655"/>
      <c r="N70" s="655"/>
      <c r="O70" s="655"/>
      <c r="P70" s="655"/>
      <c r="Q70" s="655"/>
      <c r="R70" s="655"/>
      <c r="S70" s="655"/>
      <c r="T70" s="655"/>
      <c r="U70" s="655"/>
      <c r="V70" s="655"/>
      <c r="W70" s="655"/>
      <c r="X70" s="655"/>
      <c r="Y70" s="655"/>
      <c r="Z70" s="655"/>
      <c r="AA70" s="655"/>
      <c r="AB70" s="655"/>
      <c r="AC70" s="655"/>
      <c r="AD70" s="655"/>
      <c r="AE70" s="655"/>
      <c r="AF70" s="655"/>
      <c r="AG70" s="655"/>
      <c r="AH70" s="655"/>
      <c r="AI70" s="655"/>
      <c r="AJ70" s="655"/>
      <c r="AK70" s="655"/>
      <c r="AL70" s="655"/>
      <c r="AM70" s="655"/>
      <c r="AN70" s="655"/>
      <c r="AO70" s="655"/>
      <c r="AP70" s="655"/>
    </row>
    <row r="71" spans="2:42" s="654" customFormat="1" ht="27" hidden="1">
      <c r="B71" s="655"/>
      <c r="C71" s="655"/>
      <c r="D71" s="655"/>
      <c r="E71" s="655"/>
      <c r="F71" s="655"/>
      <c r="G71" s="655"/>
      <c r="H71" s="655"/>
      <c r="I71" s="655"/>
      <c r="J71" s="655"/>
      <c r="K71" s="655"/>
      <c r="L71" s="655"/>
      <c r="M71" s="655"/>
      <c r="N71" s="655"/>
      <c r="O71" s="655"/>
      <c r="P71" s="655"/>
      <c r="Q71" s="655"/>
      <c r="R71" s="655"/>
      <c r="S71" s="655"/>
      <c r="T71" s="655"/>
      <c r="U71" s="655"/>
      <c r="V71" s="655"/>
      <c r="W71" s="655"/>
      <c r="X71" s="655"/>
      <c r="Y71" s="655"/>
      <c r="Z71" s="655"/>
      <c r="AA71" s="655"/>
      <c r="AB71" s="655"/>
      <c r="AC71" s="655"/>
      <c r="AD71" s="655"/>
      <c r="AE71" s="655"/>
      <c r="AF71" s="655"/>
      <c r="AG71" s="655"/>
      <c r="AH71" s="655"/>
      <c r="AI71" s="655"/>
      <c r="AJ71" s="655"/>
      <c r="AK71" s="655"/>
      <c r="AL71" s="655"/>
      <c r="AM71" s="655"/>
      <c r="AN71" s="655"/>
      <c r="AO71" s="655"/>
      <c r="AP71" s="655"/>
    </row>
    <row r="72" spans="2:42" s="654" customFormat="1" ht="27" hidden="1">
      <c r="B72" s="655"/>
      <c r="C72" s="655"/>
      <c r="D72" s="655"/>
      <c r="E72" s="655"/>
      <c r="F72" s="655"/>
      <c r="G72" s="655"/>
      <c r="H72" s="655"/>
      <c r="I72" s="655"/>
      <c r="J72" s="655"/>
      <c r="K72" s="655"/>
      <c r="L72" s="655"/>
      <c r="M72" s="655"/>
      <c r="N72" s="655"/>
      <c r="O72" s="655"/>
      <c r="P72" s="655"/>
      <c r="Q72" s="655"/>
      <c r="R72" s="655"/>
      <c r="S72" s="655"/>
      <c r="T72" s="655"/>
      <c r="U72" s="655"/>
      <c r="V72" s="655"/>
      <c r="W72" s="655"/>
      <c r="X72" s="655"/>
      <c r="Y72" s="655"/>
      <c r="Z72" s="655"/>
      <c r="AA72" s="655"/>
      <c r="AB72" s="655"/>
      <c r="AC72" s="655"/>
      <c r="AD72" s="655"/>
      <c r="AE72" s="655"/>
      <c r="AF72" s="655"/>
      <c r="AG72" s="655"/>
      <c r="AH72" s="655"/>
      <c r="AI72" s="655"/>
      <c r="AJ72" s="655"/>
      <c r="AK72" s="655"/>
      <c r="AL72" s="655"/>
      <c r="AM72" s="655"/>
      <c r="AN72" s="655"/>
      <c r="AO72" s="655"/>
      <c r="AP72" s="655"/>
    </row>
    <row r="73" spans="2:42" s="654" customFormat="1" ht="27" hidden="1">
      <c r="B73" s="655"/>
      <c r="C73" s="655"/>
      <c r="D73" s="655"/>
      <c r="E73" s="655"/>
      <c r="F73" s="655"/>
      <c r="G73" s="655"/>
      <c r="H73" s="655"/>
      <c r="I73" s="655"/>
      <c r="J73" s="655"/>
      <c r="K73" s="655"/>
      <c r="L73" s="655"/>
      <c r="M73" s="655"/>
      <c r="N73" s="655"/>
      <c r="O73" s="655"/>
      <c r="P73" s="655"/>
      <c r="Q73" s="655"/>
      <c r="R73" s="655"/>
      <c r="S73" s="655"/>
      <c r="T73" s="655"/>
      <c r="U73" s="655"/>
      <c r="V73" s="655"/>
      <c r="W73" s="655"/>
      <c r="X73" s="655"/>
      <c r="Y73" s="655"/>
      <c r="Z73" s="655"/>
      <c r="AA73" s="655"/>
      <c r="AB73" s="655"/>
      <c r="AC73" s="655"/>
      <c r="AD73" s="655"/>
      <c r="AE73" s="655"/>
      <c r="AF73" s="655"/>
      <c r="AG73" s="655"/>
      <c r="AH73" s="655"/>
      <c r="AI73" s="655"/>
      <c r="AJ73" s="655"/>
      <c r="AK73" s="655"/>
      <c r="AL73" s="655"/>
      <c r="AM73" s="655"/>
      <c r="AN73" s="655"/>
      <c r="AO73" s="655"/>
      <c r="AP73" s="655"/>
    </row>
    <row r="74" spans="2:42" s="654" customFormat="1" ht="27" hidden="1">
      <c r="B74" s="655"/>
      <c r="C74" s="655"/>
      <c r="D74" s="655"/>
      <c r="E74" s="655"/>
      <c r="F74" s="655"/>
      <c r="G74" s="655"/>
      <c r="H74" s="655"/>
      <c r="I74" s="655"/>
      <c r="J74" s="655"/>
      <c r="K74" s="655"/>
      <c r="L74" s="655"/>
      <c r="M74" s="655"/>
      <c r="N74" s="655"/>
      <c r="O74" s="655"/>
      <c r="P74" s="655"/>
      <c r="Q74" s="655"/>
      <c r="R74" s="655"/>
      <c r="S74" s="655"/>
      <c r="T74" s="655"/>
      <c r="U74" s="655"/>
      <c r="V74" s="655"/>
      <c r="W74" s="655"/>
      <c r="X74" s="655"/>
      <c r="Y74" s="655"/>
      <c r="Z74" s="655"/>
      <c r="AA74" s="655"/>
      <c r="AB74" s="655"/>
      <c r="AC74" s="655"/>
      <c r="AD74" s="655"/>
      <c r="AE74" s="655"/>
      <c r="AF74" s="655"/>
      <c r="AG74" s="655"/>
      <c r="AH74" s="655"/>
      <c r="AI74" s="655"/>
      <c r="AJ74" s="655"/>
      <c r="AK74" s="655"/>
      <c r="AL74" s="655"/>
      <c r="AM74" s="655"/>
      <c r="AN74" s="655"/>
      <c r="AO74" s="655"/>
      <c r="AP74" s="655"/>
    </row>
    <row r="75" spans="2:42" s="654" customFormat="1" ht="27" hidden="1">
      <c r="B75" s="655"/>
      <c r="C75" s="655"/>
      <c r="D75" s="655"/>
      <c r="E75" s="655"/>
      <c r="F75" s="655"/>
      <c r="G75" s="655"/>
      <c r="H75" s="655"/>
      <c r="I75" s="655"/>
      <c r="J75" s="655"/>
      <c r="K75" s="655"/>
      <c r="L75" s="655"/>
      <c r="M75" s="655"/>
      <c r="N75" s="655"/>
      <c r="O75" s="655"/>
      <c r="P75" s="655"/>
      <c r="Q75" s="655"/>
      <c r="R75" s="655"/>
      <c r="S75" s="655"/>
      <c r="T75" s="655"/>
      <c r="U75" s="655"/>
      <c r="V75" s="655"/>
      <c r="W75" s="655"/>
      <c r="X75" s="655"/>
      <c r="Y75" s="655"/>
      <c r="Z75" s="655"/>
      <c r="AA75" s="655"/>
      <c r="AB75" s="655"/>
      <c r="AC75" s="655"/>
      <c r="AD75" s="655"/>
      <c r="AE75" s="655"/>
      <c r="AF75" s="655"/>
      <c r="AG75" s="655"/>
      <c r="AH75" s="655"/>
      <c r="AI75" s="655"/>
      <c r="AJ75" s="655"/>
      <c r="AK75" s="655"/>
      <c r="AL75" s="655"/>
      <c r="AM75" s="655"/>
      <c r="AN75" s="655"/>
      <c r="AO75" s="655"/>
      <c r="AP75" s="655"/>
    </row>
    <row r="76" spans="2:42" s="654" customFormat="1" ht="27" hidden="1">
      <c r="B76" s="655"/>
      <c r="C76" s="655"/>
      <c r="D76" s="655"/>
      <c r="E76" s="655"/>
      <c r="F76" s="655"/>
      <c r="G76" s="655"/>
      <c r="H76" s="655"/>
      <c r="I76" s="655"/>
      <c r="J76" s="655"/>
      <c r="K76" s="655"/>
      <c r="L76" s="655"/>
      <c r="M76" s="655"/>
      <c r="N76" s="655"/>
      <c r="O76" s="655"/>
      <c r="P76" s="655"/>
      <c r="Q76" s="655"/>
      <c r="R76" s="655"/>
      <c r="S76" s="655"/>
      <c r="T76" s="655"/>
      <c r="U76" s="655"/>
      <c r="V76" s="655"/>
      <c r="W76" s="655"/>
      <c r="X76" s="655"/>
      <c r="Y76" s="655"/>
      <c r="Z76" s="655"/>
      <c r="AA76" s="655"/>
      <c r="AB76" s="655"/>
      <c r="AC76" s="655"/>
      <c r="AD76" s="655"/>
      <c r="AE76" s="655"/>
      <c r="AF76" s="655"/>
      <c r="AG76" s="655"/>
      <c r="AH76" s="655"/>
      <c r="AI76" s="655"/>
      <c r="AJ76" s="655"/>
      <c r="AK76" s="655"/>
      <c r="AL76" s="655"/>
      <c r="AM76" s="655"/>
      <c r="AN76" s="655"/>
      <c r="AO76" s="655"/>
      <c r="AP76" s="655"/>
    </row>
    <row r="77" spans="2:42" s="654" customFormat="1" ht="27" hidden="1">
      <c r="B77" s="655"/>
      <c r="C77" s="655"/>
      <c r="D77" s="655"/>
      <c r="E77" s="655"/>
      <c r="F77" s="655"/>
      <c r="G77" s="655"/>
      <c r="H77" s="655"/>
      <c r="I77" s="655"/>
      <c r="J77" s="655"/>
      <c r="K77" s="655"/>
      <c r="L77" s="655"/>
      <c r="M77" s="655"/>
      <c r="N77" s="655"/>
      <c r="O77" s="655"/>
      <c r="P77" s="655"/>
      <c r="Q77" s="655"/>
      <c r="R77" s="655"/>
      <c r="S77" s="655"/>
      <c r="T77" s="655"/>
      <c r="U77" s="655"/>
      <c r="V77" s="655"/>
      <c r="W77" s="655"/>
      <c r="X77" s="655"/>
      <c r="Y77" s="655"/>
      <c r="Z77" s="655"/>
      <c r="AA77" s="655"/>
      <c r="AB77" s="655"/>
      <c r="AC77" s="655"/>
      <c r="AD77" s="655"/>
      <c r="AE77" s="655"/>
      <c r="AF77" s="655"/>
      <c r="AG77" s="655"/>
      <c r="AH77" s="655"/>
      <c r="AI77" s="655"/>
      <c r="AJ77" s="655"/>
      <c r="AK77" s="655"/>
      <c r="AL77" s="655"/>
      <c r="AM77" s="655"/>
      <c r="AN77" s="655"/>
      <c r="AO77" s="655"/>
      <c r="AP77" s="655"/>
    </row>
    <row r="78" spans="2:42" s="654" customFormat="1" ht="27" hidden="1">
      <c r="B78" s="655"/>
      <c r="C78" s="655"/>
      <c r="D78" s="655"/>
      <c r="E78" s="655"/>
      <c r="F78" s="655"/>
      <c r="G78" s="655"/>
      <c r="H78" s="655"/>
      <c r="I78" s="655"/>
      <c r="J78" s="655"/>
      <c r="K78" s="655"/>
      <c r="L78" s="655"/>
      <c r="M78" s="655"/>
      <c r="N78" s="655"/>
      <c r="O78" s="655"/>
      <c r="P78" s="655"/>
      <c r="Q78" s="655"/>
      <c r="R78" s="655"/>
      <c r="S78" s="655"/>
      <c r="T78" s="655"/>
      <c r="U78" s="655"/>
      <c r="V78" s="655"/>
      <c r="W78" s="655"/>
      <c r="X78" s="655"/>
      <c r="Y78" s="655"/>
      <c r="Z78" s="655"/>
      <c r="AA78" s="655"/>
      <c r="AB78" s="655"/>
      <c r="AC78" s="655"/>
      <c r="AD78" s="655"/>
      <c r="AE78" s="655"/>
      <c r="AF78" s="655"/>
      <c r="AG78" s="655"/>
      <c r="AH78" s="655"/>
      <c r="AI78" s="655"/>
      <c r="AJ78" s="655"/>
      <c r="AK78" s="655"/>
      <c r="AL78" s="655"/>
      <c r="AM78" s="655"/>
      <c r="AN78" s="655"/>
      <c r="AO78" s="655"/>
      <c r="AP78" s="655"/>
    </row>
    <row r="79" spans="2:42" s="654" customFormat="1" ht="27" hidden="1">
      <c r="B79" s="655"/>
      <c r="C79" s="655"/>
      <c r="D79" s="655"/>
      <c r="E79" s="655"/>
      <c r="F79" s="655"/>
      <c r="G79" s="655"/>
      <c r="H79" s="655"/>
      <c r="I79" s="655"/>
      <c r="J79" s="655"/>
      <c r="K79" s="655"/>
      <c r="L79" s="655"/>
      <c r="M79" s="655"/>
      <c r="N79" s="655"/>
      <c r="O79" s="655"/>
      <c r="P79" s="655"/>
      <c r="Q79" s="655"/>
      <c r="R79" s="655"/>
      <c r="S79" s="655"/>
      <c r="T79" s="655"/>
      <c r="U79" s="655"/>
      <c r="V79" s="655"/>
      <c r="W79" s="655"/>
      <c r="X79" s="655"/>
      <c r="Y79" s="655"/>
      <c r="Z79" s="655"/>
      <c r="AA79" s="655"/>
      <c r="AB79" s="655"/>
      <c r="AC79" s="655"/>
      <c r="AD79" s="655"/>
      <c r="AE79" s="655"/>
      <c r="AF79" s="655"/>
      <c r="AG79" s="655"/>
      <c r="AH79" s="655"/>
      <c r="AI79" s="655"/>
      <c r="AJ79" s="655"/>
      <c r="AK79" s="655"/>
      <c r="AL79" s="655"/>
      <c r="AM79" s="655"/>
      <c r="AN79" s="655"/>
      <c r="AO79" s="655"/>
      <c r="AP79" s="655"/>
    </row>
    <row r="80" spans="2:42" s="654" customFormat="1" ht="27" hidden="1">
      <c r="B80" s="655"/>
      <c r="C80" s="655"/>
      <c r="D80" s="655"/>
      <c r="E80" s="655"/>
      <c r="F80" s="655"/>
      <c r="G80" s="655"/>
      <c r="H80" s="655"/>
      <c r="I80" s="655"/>
      <c r="J80" s="655"/>
      <c r="K80" s="655"/>
      <c r="L80" s="655"/>
      <c r="M80" s="655"/>
      <c r="N80" s="655"/>
      <c r="O80" s="655"/>
      <c r="P80" s="655"/>
      <c r="Q80" s="655"/>
      <c r="R80" s="655"/>
      <c r="S80" s="655"/>
      <c r="T80" s="655"/>
      <c r="U80" s="655"/>
      <c r="V80" s="655"/>
      <c r="W80" s="655"/>
      <c r="X80" s="655"/>
      <c r="Y80" s="655"/>
      <c r="Z80" s="655"/>
      <c r="AA80" s="655"/>
      <c r="AB80" s="655"/>
      <c r="AC80" s="655"/>
      <c r="AD80" s="655"/>
      <c r="AE80" s="655"/>
      <c r="AF80" s="655"/>
      <c r="AG80" s="655"/>
      <c r="AH80" s="655"/>
      <c r="AI80" s="655"/>
      <c r="AJ80" s="655"/>
      <c r="AK80" s="655"/>
      <c r="AL80" s="655"/>
      <c r="AM80" s="655"/>
      <c r="AN80" s="655"/>
      <c r="AO80" s="655"/>
      <c r="AP80" s="655"/>
    </row>
    <row r="81" spans="2:42" s="654" customFormat="1" ht="27" hidden="1">
      <c r="B81" s="655"/>
      <c r="C81" s="655"/>
      <c r="D81" s="655"/>
      <c r="E81" s="655"/>
      <c r="F81" s="655"/>
      <c r="G81" s="655"/>
      <c r="H81" s="655"/>
      <c r="I81" s="655"/>
      <c r="J81" s="655"/>
      <c r="K81" s="655"/>
      <c r="L81" s="655"/>
      <c r="M81" s="655"/>
      <c r="N81" s="655"/>
      <c r="O81" s="655"/>
      <c r="P81" s="655"/>
      <c r="Q81" s="655"/>
      <c r="R81" s="655"/>
      <c r="S81" s="655"/>
      <c r="T81" s="655"/>
      <c r="U81" s="655"/>
      <c r="V81" s="655"/>
      <c r="W81" s="655"/>
      <c r="X81" s="655"/>
      <c r="Y81" s="655"/>
      <c r="Z81" s="655"/>
      <c r="AA81" s="655"/>
      <c r="AB81" s="655"/>
      <c r="AC81" s="655"/>
      <c r="AD81" s="655"/>
      <c r="AE81" s="655"/>
      <c r="AF81" s="655"/>
      <c r="AG81" s="655"/>
      <c r="AH81" s="655"/>
      <c r="AI81" s="655"/>
      <c r="AJ81" s="655"/>
      <c r="AK81" s="655"/>
      <c r="AL81" s="655"/>
      <c r="AM81" s="655"/>
      <c r="AN81" s="655"/>
      <c r="AO81" s="655"/>
      <c r="AP81" s="655"/>
    </row>
    <row r="82" spans="2:42" s="654" customFormat="1" ht="27" hidden="1">
      <c r="B82" s="655"/>
      <c r="C82" s="655"/>
      <c r="D82" s="655"/>
      <c r="E82" s="655"/>
      <c r="F82" s="655"/>
      <c r="G82" s="655"/>
      <c r="H82" s="655"/>
      <c r="I82" s="655"/>
      <c r="J82" s="655"/>
      <c r="K82" s="655"/>
      <c r="L82" s="655"/>
      <c r="M82" s="655"/>
      <c r="N82" s="655"/>
      <c r="O82" s="655"/>
      <c r="P82" s="655"/>
      <c r="Q82" s="655"/>
      <c r="R82" s="655"/>
      <c r="S82" s="655"/>
      <c r="T82" s="655"/>
      <c r="U82" s="655"/>
      <c r="V82" s="655"/>
      <c r="W82" s="655"/>
      <c r="X82" s="655"/>
      <c r="Y82" s="655"/>
      <c r="Z82" s="655"/>
      <c r="AA82" s="655"/>
      <c r="AB82" s="655"/>
      <c r="AC82" s="655"/>
      <c r="AD82" s="655"/>
      <c r="AE82" s="655"/>
      <c r="AF82" s="655"/>
      <c r="AG82" s="655"/>
      <c r="AH82" s="655"/>
      <c r="AI82" s="655"/>
      <c r="AJ82" s="655"/>
      <c r="AK82" s="655"/>
      <c r="AL82" s="655"/>
      <c r="AM82" s="655"/>
      <c r="AN82" s="655"/>
      <c r="AO82" s="655"/>
      <c r="AP82" s="655"/>
    </row>
    <row r="83" spans="2:42" s="654" customFormat="1" ht="27" hidden="1">
      <c r="B83" s="655"/>
      <c r="C83" s="655"/>
      <c r="D83" s="655"/>
      <c r="E83" s="655"/>
      <c r="F83" s="655"/>
      <c r="G83" s="655"/>
      <c r="H83" s="655"/>
      <c r="I83" s="655"/>
      <c r="J83" s="655"/>
      <c r="K83" s="655"/>
      <c r="L83" s="655"/>
      <c r="M83" s="655"/>
      <c r="N83" s="655"/>
      <c r="O83" s="655"/>
      <c r="P83" s="655"/>
      <c r="Q83" s="655"/>
      <c r="R83" s="655"/>
      <c r="S83" s="655"/>
      <c r="T83" s="655"/>
      <c r="U83" s="655"/>
      <c r="V83" s="655"/>
      <c r="W83" s="655"/>
      <c r="X83" s="655"/>
      <c r="Y83" s="655"/>
      <c r="Z83" s="655"/>
      <c r="AA83" s="655"/>
      <c r="AB83" s="655"/>
      <c r="AC83" s="655"/>
      <c r="AD83" s="655"/>
      <c r="AE83" s="655"/>
      <c r="AF83" s="655"/>
      <c r="AG83" s="655"/>
      <c r="AH83" s="655"/>
      <c r="AI83" s="655"/>
      <c r="AJ83" s="655"/>
      <c r="AK83" s="655"/>
      <c r="AL83" s="655"/>
      <c r="AM83" s="655"/>
      <c r="AN83" s="655"/>
      <c r="AO83" s="655"/>
      <c r="AP83" s="655"/>
    </row>
    <row r="84" spans="2:42" s="654" customFormat="1" ht="27" hidden="1">
      <c r="B84" s="655"/>
      <c r="C84" s="655"/>
      <c r="D84" s="655"/>
      <c r="E84" s="655"/>
      <c r="F84" s="655"/>
      <c r="G84" s="655"/>
      <c r="H84" s="655"/>
      <c r="I84" s="655"/>
      <c r="J84" s="655"/>
      <c r="K84" s="655"/>
      <c r="L84" s="655"/>
      <c r="M84" s="655"/>
      <c r="N84" s="655"/>
      <c r="O84" s="655"/>
      <c r="P84" s="655"/>
      <c r="Q84" s="655"/>
      <c r="R84" s="655"/>
      <c r="S84" s="655"/>
      <c r="T84" s="655"/>
      <c r="U84" s="655"/>
      <c r="V84" s="655"/>
      <c r="W84" s="655"/>
      <c r="X84" s="655"/>
      <c r="Y84" s="655"/>
      <c r="Z84" s="655"/>
      <c r="AA84" s="655"/>
      <c r="AB84" s="655"/>
      <c r="AC84" s="655"/>
      <c r="AD84" s="655"/>
      <c r="AE84" s="655"/>
      <c r="AF84" s="655"/>
      <c r="AG84" s="655"/>
      <c r="AH84" s="655"/>
      <c r="AI84" s="655"/>
      <c r="AJ84" s="655"/>
      <c r="AK84" s="655"/>
      <c r="AL84" s="655"/>
      <c r="AM84" s="655"/>
      <c r="AN84" s="655"/>
      <c r="AO84" s="655"/>
      <c r="AP84" s="655"/>
    </row>
    <row r="85" spans="2:42" s="654" customFormat="1" ht="27" hidden="1">
      <c r="B85" s="655"/>
      <c r="C85" s="655"/>
      <c r="D85" s="655"/>
      <c r="E85" s="655"/>
      <c r="F85" s="655"/>
      <c r="G85" s="655"/>
      <c r="H85" s="655"/>
      <c r="I85" s="655"/>
      <c r="J85" s="655"/>
      <c r="K85" s="655"/>
      <c r="L85" s="655"/>
      <c r="M85" s="655"/>
      <c r="N85" s="655"/>
      <c r="O85" s="655"/>
      <c r="P85" s="655"/>
      <c r="Q85" s="655"/>
      <c r="R85" s="655"/>
      <c r="S85" s="655"/>
      <c r="T85" s="655"/>
      <c r="U85" s="655"/>
      <c r="V85" s="655"/>
      <c r="W85" s="655"/>
      <c r="X85" s="655"/>
      <c r="Y85" s="655"/>
      <c r="Z85" s="655"/>
      <c r="AA85" s="655"/>
      <c r="AB85" s="655"/>
      <c r="AC85" s="655"/>
      <c r="AD85" s="655"/>
      <c r="AE85" s="655"/>
      <c r="AF85" s="655"/>
      <c r="AG85" s="655"/>
      <c r="AH85" s="655"/>
      <c r="AI85" s="655"/>
      <c r="AJ85" s="655"/>
      <c r="AK85" s="655"/>
      <c r="AL85" s="655"/>
      <c r="AM85" s="655"/>
      <c r="AN85" s="655"/>
      <c r="AO85" s="655"/>
      <c r="AP85" s="655"/>
    </row>
    <row r="86" spans="2:42" s="654" customFormat="1" ht="27" hidden="1">
      <c r="B86" s="655"/>
      <c r="C86" s="655"/>
      <c r="D86" s="655"/>
      <c r="E86" s="655"/>
      <c r="F86" s="655"/>
      <c r="G86" s="655"/>
      <c r="H86" s="655"/>
      <c r="I86" s="655"/>
      <c r="J86" s="655"/>
      <c r="K86" s="655"/>
      <c r="L86" s="655"/>
      <c r="M86" s="655"/>
      <c r="N86" s="655"/>
      <c r="O86" s="655"/>
      <c r="P86" s="655"/>
      <c r="Q86" s="655"/>
      <c r="R86" s="655"/>
      <c r="S86" s="655"/>
      <c r="T86" s="655"/>
      <c r="U86" s="655"/>
      <c r="V86" s="655"/>
      <c r="W86" s="655"/>
      <c r="X86" s="655"/>
      <c r="Y86" s="655"/>
      <c r="Z86" s="655"/>
      <c r="AA86" s="655"/>
      <c r="AB86" s="655"/>
      <c r="AC86" s="655"/>
      <c r="AD86" s="655"/>
      <c r="AE86" s="655"/>
      <c r="AF86" s="655"/>
      <c r="AG86" s="655"/>
      <c r="AH86" s="655"/>
      <c r="AI86" s="655"/>
      <c r="AJ86" s="655"/>
      <c r="AK86" s="655"/>
      <c r="AL86" s="655"/>
      <c r="AM86" s="655"/>
      <c r="AN86" s="655"/>
      <c r="AO86" s="655"/>
      <c r="AP86" s="655"/>
    </row>
    <row r="87" spans="2:42" s="654" customFormat="1" ht="27" hidden="1">
      <c r="B87" s="655"/>
      <c r="C87" s="655"/>
      <c r="D87" s="655"/>
      <c r="E87" s="655"/>
      <c r="F87" s="655"/>
      <c r="G87" s="655"/>
      <c r="H87" s="655"/>
      <c r="I87" s="655"/>
      <c r="J87" s="655"/>
      <c r="K87" s="655"/>
      <c r="L87" s="655"/>
      <c r="M87" s="655"/>
      <c r="N87" s="655"/>
      <c r="O87" s="655"/>
      <c r="P87" s="655"/>
      <c r="Q87" s="655"/>
      <c r="R87" s="655"/>
      <c r="S87" s="655"/>
      <c r="T87" s="655"/>
      <c r="U87" s="655"/>
      <c r="V87" s="655"/>
      <c r="W87" s="655"/>
      <c r="X87" s="655"/>
      <c r="Y87" s="655"/>
      <c r="Z87" s="655"/>
      <c r="AA87" s="655"/>
      <c r="AB87" s="655"/>
      <c r="AC87" s="655"/>
      <c r="AD87" s="655"/>
      <c r="AE87" s="655"/>
      <c r="AF87" s="655"/>
      <c r="AG87" s="655"/>
      <c r="AH87" s="655"/>
      <c r="AI87" s="655"/>
      <c r="AJ87" s="655"/>
      <c r="AK87" s="655"/>
      <c r="AL87" s="655"/>
      <c r="AM87" s="655"/>
      <c r="AN87" s="655"/>
      <c r="AO87" s="655"/>
      <c r="AP87" s="655"/>
    </row>
    <row r="88" spans="2:42" s="654" customFormat="1" ht="27" hidden="1">
      <c r="B88" s="655"/>
      <c r="C88" s="655"/>
      <c r="D88" s="655"/>
      <c r="E88" s="655"/>
      <c r="F88" s="655"/>
      <c r="G88" s="655"/>
      <c r="H88" s="655"/>
      <c r="I88" s="655"/>
      <c r="J88" s="655"/>
      <c r="K88" s="655"/>
      <c r="L88" s="655"/>
      <c r="M88" s="655"/>
      <c r="N88" s="655"/>
      <c r="O88" s="655"/>
      <c r="P88" s="655"/>
      <c r="Q88" s="655"/>
      <c r="R88" s="655"/>
      <c r="S88" s="655"/>
      <c r="T88" s="655"/>
      <c r="U88" s="655"/>
      <c r="V88" s="655"/>
      <c r="W88" s="655"/>
      <c r="X88" s="655"/>
      <c r="Y88" s="655"/>
      <c r="Z88" s="655"/>
      <c r="AA88" s="655"/>
      <c r="AB88" s="655"/>
      <c r="AC88" s="655"/>
      <c r="AD88" s="655"/>
      <c r="AE88" s="655"/>
      <c r="AF88" s="655"/>
      <c r="AG88" s="655"/>
      <c r="AH88" s="655"/>
      <c r="AI88" s="655"/>
      <c r="AJ88" s="655"/>
      <c r="AK88" s="655"/>
      <c r="AL88" s="655"/>
      <c r="AM88" s="655"/>
      <c r="AN88" s="655"/>
      <c r="AO88" s="655"/>
      <c r="AP88" s="655"/>
    </row>
    <row r="89" spans="2:42" s="654" customFormat="1" ht="27" hidden="1">
      <c r="B89" s="655"/>
      <c r="C89" s="655"/>
      <c r="D89" s="655"/>
      <c r="E89" s="655"/>
      <c r="F89" s="655"/>
      <c r="G89" s="655"/>
      <c r="H89" s="655"/>
      <c r="I89" s="655"/>
      <c r="J89" s="655"/>
      <c r="K89" s="655"/>
      <c r="L89" s="655"/>
      <c r="M89" s="655"/>
      <c r="N89" s="655"/>
      <c r="O89" s="655"/>
      <c r="P89" s="655"/>
      <c r="Q89" s="655"/>
      <c r="R89" s="655"/>
      <c r="S89" s="655"/>
      <c r="T89" s="655"/>
      <c r="U89" s="655"/>
      <c r="V89" s="655"/>
      <c r="W89" s="655"/>
      <c r="X89" s="655"/>
      <c r="Y89" s="655"/>
      <c r="Z89" s="655"/>
      <c r="AA89" s="655"/>
      <c r="AB89" s="655"/>
      <c r="AC89" s="655"/>
      <c r="AD89" s="655"/>
      <c r="AE89" s="655"/>
      <c r="AF89" s="655"/>
      <c r="AG89" s="655"/>
      <c r="AH89" s="655"/>
      <c r="AI89" s="655"/>
      <c r="AJ89" s="655"/>
      <c r="AK89" s="655"/>
      <c r="AL89" s="655"/>
      <c r="AM89" s="655"/>
      <c r="AN89" s="655"/>
      <c r="AO89" s="655"/>
      <c r="AP89" s="655"/>
    </row>
    <row r="90" spans="2:42" s="654" customFormat="1" ht="27" hidden="1">
      <c r="B90" s="655"/>
      <c r="C90" s="655"/>
      <c r="D90" s="655"/>
      <c r="E90" s="655"/>
      <c r="F90" s="655"/>
      <c r="G90" s="655"/>
      <c r="H90" s="655"/>
      <c r="I90" s="655"/>
      <c r="J90" s="655"/>
      <c r="K90" s="655"/>
      <c r="L90" s="655"/>
      <c r="M90" s="655"/>
      <c r="N90" s="655"/>
      <c r="O90" s="655"/>
      <c r="P90" s="655"/>
      <c r="Q90" s="655"/>
      <c r="R90" s="655"/>
      <c r="S90" s="655"/>
      <c r="T90" s="655"/>
      <c r="U90" s="655"/>
      <c r="V90" s="655"/>
      <c r="W90" s="655"/>
      <c r="X90" s="655"/>
      <c r="Y90" s="655"/>
      <c r="Z90" s="655"/>
      <c r="AA90" s="655"/>
      <c r="AB90" s="655"/>
      <c r="AC90" s="655"/>
      <c r="AD90" s="655"/>
      <c r="AE90" s="655"/>
      <c r="AF90" s="655"/>
      <c r="AG90" s="655"/>
      <c r="AH90" s="655"/>
      <c r="AI90" s="655"/>
      <c r="AJ90" s="655"/>
      <c r="AK90" s="655"/>
      <c r="AL90" s="655"/>
      <c r="AM90" s="655"/>
      <c r="AN90" s="655"/>
      <c r="AO90" s="655"/>
      <c r="AP90" s="655"/>
    </row>
    <row r="91" spans="2:42" s="654" customFormat="1" ht="27" hidden="1">
      <c r="B91" s="655"/>
      <c r="C91" s="655"/>
      <c r="D91" s="655"/>
      <c r="E91" s="655"/>
      <c r="F91" s="655"/>
      <c r="G91" s="655"/>
      <c r="H91" s="655"/>
      <c r="I91" s="655"/>
      <c r="J91" s="655"/>
      <c r="K91" s="655"/>
      <c r="L91" s="655"/>
      <c r="M91" s="655"/>
      <c r="N91" s="655"/>
      <c r="O91" s="655"/>
      <c r="P91" s="655"/>
      <c r="Q91" s="655"/>
      <c r="R91" s="655"/>
      <c r="S91" s="655"/>
      <c r="T91" s="655"/>
      <c r="U91" s="655"/>
      <c r="V91" s="655"/>
      <c r="W91" s="655"/>
      <c r="X91" s="655"/>
      <c r="Y91" s="655"/>
      <c r="Z91" s="655"/>
      <c r="AA91" s="655"/>
      <c r="AB91" s="655"/>
      <c r="AC91" s="655"/>
      <c r="AD91" s="655"/>
      <c r="AE91" s="655"/>
      <c r="AF91" s="655"/>
      <c r="AG91" s="655"/>
      <c r="AH91" s="655"/>
      <c r="AI91" s="655"/>
      <c r="AJ91" s="655"/>
      <c r="AK91" s="655"/>
      <c r="AL91" s="655"/>
      <c r="AM91" s="655"/>
      <c r="AN91" s="655"/>
      <c r="AO91" s="655"/>
      <c r="AP91" s="655"/>
    </row>
    <row r="92" spans="2:42" s="654" customFormat="1" ht="27" hidden="1">
      <c r="B92" s="655"/>
      <c r="C92" s="655"/>
      <c r="D92" s="655"/>
      <c r="E92" s="655"/>
      <c r="F92" s="655"/>
      <c r="G92" s="655"/>
      <c r="H92" s="655"/>
      <c r="I92" s="655"/>
      <c r="J92" s="655"/>
      <c r="K92" s="655"/>
      <c r="L92" s="655"/>
      <c r="M92" s="655"/>
      <c r="N92" s="655"/>
      <c r="O92" s="655"/>
      <c r="P92" s="655"/>
      <c r="Q92" s="655"/>
      <c r="R92" s="655"/>
      <c r="S92" s="655"/>
      <c r="T92" s="655"/>
      <c r="U92" s="655"/>
      <c r="V92" s="655"/>
      <c r="W92" s="655"/>
      <c r="X92" s="655"/>
      <c r="Y92" s="655"/>
      <c r="Z92" s="655"/>
      <c r="AA92" s="655"/>
      <c r="AB92" s="655"/>
      <c r="AC92" s="655"/>
      <c r="AD92" s="655"/>
      <c r="AE92" s="655"/>
      <c r="AF92" s="655"/>
      <c r="AG92" s="655"/>
      <c r="AH92" s="655"/>
      <c r="AI92" s="655"/>
      <c r="AJ92" s="655"/>
      <c r="AK92" s="655"/>
      <c r="AL92" s="655"/>
      <c r="AM92" s="655"/>
      <c r="AN92" s="655"/>
      <c r="AO92" s="655"/>
      <c r="AP92" s="655"/>
    </row>
    <row r="93" spans="2:42" s="654" customFormat="1" ht="27" hidden="1">
      <c r="B93" s="655"/>
      <c r="C93" s="655"/>
      <c r="D93" s="655"/>
      <c r="E93" s="655"/>
      <c r="F93" s="655"/>
      <c r="G93" s="655"/>
      <c r="H93" s="655"/>
      <c r="I93" s="655"/>
      <c r="J93" s="655"/>
      <c r="K93" s="655"/>
      <c r="L93" s="655"/>
      <c r="M93" s="655"/>
      <c r="N93" s="655"/>
      <c r="O93" s="655"/>
      <c r="P93" s="655"/>
      <c r="Q93" s="655"/>
      <c r="R93" s="655"/>
      <c r="S93" s="655"/>
      <c r="T93" s="655"/>
      <c r="U93" s="655"/>
      <c r="V93" s="655"/>
      <c r="W93" s="655"/>
      <c r="X93" s="655"/>
      <c r="Y93" s="655"/>
      <c r="Z93" s="655"/>
      <c r="AA93" s="655"/>
      <c r="AB93" s="655"/>
      <c r="AC93" s="655"/>
      <c r="AD93" s="655"/>
      <c r="AE93" s="655"/>
      <c r="AF93" s="655"/>
      <c r="AG93" s="655"/>
      <c r="AH93" s="655"/>
      <c r="AI93" s="655"/>
      <c r="AJ93" s="655"/>
      <c r="AK93" s="655"/>
      <c r="AL93" s="655"/>
      <c r="AM93" s="655"/>
      <c r="AN93" s="655"/>
      <c r="AO93" s="655"/>
      <c r="AP93" s="655"/>
    </row>
    <row r="94" spans="2:42" s="654" customFormat="1" ht="27" hidden="1">
      <c r="B94" s="655"/>
      <c r="C94" s="655"/>
      <c r="D94" s="655"/>
      <c r="E94" s="655"/>
      <c r="F94" s="655"/>
      <c r="G94" s="655"/>
      <c r="H94" s="655"/>
      <c r="I94" s="655"/>
      <c r="J94" s="655"/>
      <c r="K94" s="655"/>
      <c r="L94" s="655"/>
      <c r="M94" s="655"/>
      <c r="N94" s="655"/>
      <c r="O94" s="655"/>
      <c r="P94" s="655"/>
      <c r="Q94" s="655"/>
      <c r="R94" s="655"/>
      <c r="S94" s="655"/>
      <c r="T94" s="655"/>
      <c r="U94" s="655"/>
      <c r="V94" s="655"/>
      <c r="W94" s="655"/>
      <c r="X94" s="655"/>
      <c r="Y94" s="655"/>
      <c r="Z94" s="655"/>
      <c r="AA94" s="655"/>
      <c r="AB94" s="655"/>
      <c r="AC94" s="655"/>
      <c r="AD94" s="655"/>
      <c r="AE94" s="655"/>
      <c r="AF94" s="655"/>
      <c r="AG94" s="655"/>
      <c r="AH94" s="655"/>
      <c r="AI94" s="655"/>
      <c r="AJ94" s="655"/>
      <c r="AK94" s="655"/>
      <c r="AL94" s="655"/>
      <c r="AM94" s="655"/>
      <c r="AN94" s="655"/>
      <c r="AO94" s="655"/>
      <c r="AP94" s="655"/>
    </row>
    <row r="95" spans="2:42" s="654" customFormat="1" ht="27" hidden="1">
      <c r="B95" s="655"/>
      <c r="C95" s="655"/>
      <c r="D95" s="655"/>
      <c r="E95" s="655"/>
      <c r="F95" s="655"/>
      <c r="G95" s="655"/>
      <c r="H95" s="655"/>
      <c r="I95" s="655"/>
      <c r="J95" s="655"/>
      <c r="K95" s="655"/>
      <c r="L95" s="655"/>
      <c r="M95" s="655"/>
      <c r="N95" s="655"/>
      <c r="O95" s="655"/>
      <c r="P95" s="655"/>
      <c r="Q95" s="655"/>
      <c r="R95" s="655"/>
      <c r="S95" s="655"/>
      <c r="T95" s="655"/>
      <c r="U95" s="655"/>
      <c r="V95" s="655"/>
      <c r="W95" s="655"/>
      <c r="X95" s="655"/>
      <c r="Y95" s="655"/>
      <c r="Z95" s="655"/>
      <c r="AA95" s="655"/>
      <c r="AB95" s="655"/>
      <c r="AC95" s="655"/>
      <c r="AD95" s="655"/>
      <c r="AE95" s="655"/>
      <c r="AF95" s="655"/>
      <c r="AG95" s="655"/>
      <c r="AH95" s="655"/>
      <c r="AI95" s="655"/>
      <c r="AJ95" s="655"/>
      <c r="AK95" s="655"/>
      <c r="AL95" s="655"/>
      <c r="AM95" s="655"/>
      <c r="AN95" s="655"/>
      <c r="AO95" s="655"/>
      <c r="AP95" s="655"/>
    </row>
    <row r="96" spans="2:42" s="654" customFormat="1" ht="27" hidden="1">
      <c r="B96" s="655"/>
      <c r="C96" s="655"/>
      <c r="D96" s="655"/>
      <c r="E96" s="655"/>
      <c r="F96" s="655"/>
      <c r="G96" s="655"/>
      <c r="H96" s="655"/>
      <c r="I96" s="655"/>
      <c r="J96" s="655"/>
      <c r="K96" s="655"/>
      <c r="L96" s="655"/>
      <c r="M96" s="655"/>
      <c r="N96" s="655"/>
      <c r="O96" s="655"/>
      <c r="P96" s="655"/>
      <c r="Q96" s="655"/>
      <c r="R96" s="655"/>
      <c r="S96" s="655"/>
      <c r="T96" s="655"/>
      <c r="U96" s="655"/>
      <c r="V96" s="655"/>
      <c r="W96" s="655"/>
      <c r="X96" s="655"/>
      <c r="Y96" s="655"/>
      <c r="Z96" s="655"/>
      <c r="AA96" s="655"/>
      <c r="AB96" s="655"/>
      <c r="AC96" s="655"/>
      <c r="AD96" s="655"/>
      <c r="AE96" s="655"/>
      <c r="AF96" s="655"/>
      <c r="AG96" s="655"/>
      <c r="AH96" s="655"/>
      <c r="AI96" s="655"/>
      <c r="AJ96" s="655"/>
      <c r="AK96" s="655"/>
      <c r="AL96" s="655"/>
      <c r="AM96" s="655"/>
      <c r="AN96" s="655"/>
      <c r="AO96" s="655"/>
      <c r="AP96" s="655"/>
    </row>
    <row r="97" spans="2:42" s="654" customFormat="1" ht="27" hidden="1">
      <c r="B97" s="655"/>
      <c r="C97" s="655"/>
      <c r="D97" s="655"/>
      <c r="E97" s="655"/>
      <c r="F97" s="655"/>
      <c r="G97" s="655"/>
      <c r="H97" s="655"/>
      <c r="I97" s="655"/>
      <c r="J97" s="655"/>
      <c r="K97" s="655"/>
      <c r="L97" s="655"/>
      <c r="M97" s="655"/>
      <c r="N97" s="655"/>
      <c r="O97" s="655"/>
      <c r="P97" s="655"/>
      <c r="Q97" s="655"/>
      <c r="R97" s="655"/>
      <c r="S97" s="655"/>
      <c r="T97" s="655"/>
      <c r="U97" s="655"/>
      <c r="V97" s="655"/>
      <c r="W97" s="655"/>
      <c r="X97" s="655"/>
      <c r="Y97" s="655"/>
      <c r="Z97" s="655"/>
      <c r="AA97" s="655"/>
      <c r="AB97" s="655"/>
      <c r="AC97" s="655"/>
      <c r="AD97" s="655"/>
      <c r="AE97" s="655"/>
      <c r="AF97" s="655"/>
      <c r="AG97" s="655"/>
      <c r="AH97" s="655"/>
      <c r="AI97" s="655"/>
      <c r="AJ97" s="655"/>
      <c r="AK97" s="655"/>
      <c r="AL97" s="655"/>
      <c r="AM97" s="655"/>
      <c r="AN97" s="655"/>
      <c r="AO97" s="655"/>
      <c r="AP97" s="655"/>
    </row>
    <row r="98" spans="2:42" s="654" customFormat="1" ht="27" hidden="1">
      <c r="B98" s="655"/>
      <c r="C98" s="655"/>
      <c r="D98" s="655"/>
      <c r="E98" s="655"/>
      <c r="F98" s="655"/>
      <c r="G98" s="655"/>
      <c r="H98" s="655"/>
      <c r="I98" s="655"/>
      <c r="J98" s="655"/>
      <c r="K98" s="655"/>
      <c r="L98" s="655"/>
      <c r="M98" s="655"/>
      <c r="N98" s="655"/>
      <c r="O98" s="655"/>
      <c r="P98" s="655"/>
      <c r="Q98" s="655"/>
      <c r="R98" s="655"/>
      <c r="S98" s="655"/>
      <c r="T98" s="655"/>
      <c r="U98" s="655"/>
      <c r="V98" s="655"/>
      <c r="W98" s="655"/>
      <c r="X98" s="655"/>
      <c r="Y98" s="655"/>
      <c r="Z98" s="655"/>
      <c r="AA98" s="655"/>
      <c r="AB98" s="655"/>
      <c r="AC98" s="655"/>
      <c r="AD98" s="655"/>
      <c r="AE98" s="655"/>
      <c r="AF98" s="655"/>
      <c r="AG98" s="655"/>
      <c r="AH98" s="655"/>
      <c r="AI98" s="655"/>
      <c r="AJ98" s="655"/>
      <c r="AK98" s="655"/>
      <c r="AL98" s="655"/>
      <c r="AM98" s="655"/>
      <c r="AN98" s="655"/>
      <c r="AO98" s="655"/>
      <c r="AP98" s="655"/>
    </row>
    <row r="99" spans="2:42" s="654" customFormat="1" ht="27" hidden="1">
      <c r="B99" s="655"/>
      <c r="C99" s="655"/>
      <c r="D99" s="655"/>
      <c r="E99" s="655"/>
      <c r="F99" s="655"/>
      <c r="G99" s="655"/>
      <c r="H99" s="655"/>
      <c r="I99" s="655"/>
      <c r="J99" s="655"/>
      <c r="K99" s="655"/>
      <c r="L99" s="655"/>
      <c r="M99" s="655"/>
      <c r="N99" s="655"/>
      <c r="O99" s="655"/>
      <c r="P99" s="655"/>
      <c r="Q99" s="655"/>
      <c r="R99" s="655"/>
      <c r="S99" s="655"/>
      <c r="T99" s="655"/>
      <c r="U99" s="655"/>
      <c r="V99" s="655"/>
      <c r="W99" s="655"/>
      <c r="X99" s="655"/>
      <c r="Y99" s="655"/>
      <c r="Z99" s="655"/>
      <c r="AA99" s="655"/>
      <c r="AB99" s="655"/>
      <c r="AC99" s="655"/>
      <c r="AD99" s="655"/>
      <c r="AE99" s="655"/>
      <c r="AF99" s="655"/>
      <c r="AG99" s="655"/>
      <c r="AH99" s="655"/>
      <c r="AI99" s="655"/>
      <c r="AJ99" s="655"/>
      <c r="AK99" s="655"/>
      <c r="AL99" s="655"/>
      <c r="AM99" s="655"/>
      <c r="AN99" s="655"/>
      <c r="AO99" s="655"/>
      <c r="AP99" s="655"/>
    </row>
    <row r="100" spans="2:42" s="654" customFormat="1" ht="27" hidden="1">
      <c r="B100" s="655"/>
      <c r="C100" s="655"/>
      <c r="D100" s="655"/>
      <c r="E100" s="655"/>
      <c r="F100" s="655"/>
      <c r="G100" s="655"/>
      <c r="H100" s="655"/>
      <c r="I100" s="655"/>
      <c r="J100" s="655"/>
      <c r="K100" s="655"/>
      <c r="L100" s="655"/>
      <c r="M100" s="655"/>
      <c r="N100" s="655"/>
      <c r="O100" s="655"/>
      <c r="P100" s="655"/>
      <c r="Q100" s="655"/>
      <c r="R100" s="655"/>
      <c r="S100" s="655"/>
      <c r="T100" s="655"/>
      <c r="U100" s="655"/>
      <c r="V100" s="655"/>
      <c r="W100" s="655"/>
      <c r="X100" s="655"/>
      <c r="Y100" s="655"/>
      <c r="Z100" s="655"/>
      <c r="AA100" s="655"/>
      <c r="AB100" s="655"/>
      <c r="AC100" s="655"/>
      <c r="AD100" s="655"/>
      <c r="AE100" s="655"/>
      <c r="AF100" s="655"/>
      <c r="AG100" s="655"/>
      <c r="AH100" s="655"/>
      <c r="AI100" s="655"/>
      <c r="AJ100" s="655"/>
      <c r="AK100" s="655"/>
      <c r="AL100" s="655"/>
      <c r="AM100" s="655"/>
      <c r="AN100" s="655"/>
      <c r="AO100" s="655"/>
      <c r="AP100" s="655"/>
    </row>
    <row r="101" spans="2:42" s="654" customFormat="1" ht="27" hidden="1">
      <c r="B101" s="655"/>
      <c r="C101" s="655"/>
      <c r="D101" s="655"/>
      <c r="E101" s="655"/>
      <c r="F101" s="655"/>
      <c r="G101" s="655"/>
      <c r="H101" s="655"/>
      <c r="I101" s="655"/>
      <c r="J101" s="655"/>
      <c r="K101" s="655"/>
      <c r="L101" s="655"/>
      <c r="M101" s="655"/>
      <c r="N101" s="655"/>
      <c r="O101" s="655"/>
      <c r="P101" s="655"/>
      <c r="Q101" s="655"/>
      <c r="R101" s="655"/>
      <c r="S101" s="655"/>
      <c r="T101" s="655"/>
      <c r="U101" s="655"/>
      <c r="V101" s="655"/>
      <c r="W101" s="655"/>
      <c r="X101" s="655"/>
      <c r="Y101" s="655"/>
      <c r="Z101" s="655"/>
      <c r="AA101" s="655"/>
      <c r="AB101" s="655"/>
      <c r="AC101" s="655"/>
      <c r="AD101" s="655"/>
      <c r="AE101" s="655"/>
      <c r="AF101" s="655"/>
      <c r="AG101" s="655"/>
      <c r="AH101" s="655"/>
      <c r="AI101" s="655"/>
      <c r="AJ101" s="655"/>
      <c r="AK101" s="655"/>
      <c r="AL101" s="655"/>
      <c r="AM101" s="655"/>
      <c r="AN101" s="655"/>
      <c r="AO101" s="655"/>
      <c r="AP101" s="655"/>
    </row>
    <row r="102" spans="2:42" s="654" customFormat="1" ht="27" hidden="1">
      <c r="B102" s="655"/>
      <c r="C102" s="655"/>
      <c r="D102" s="655"/>
      <c r="E102" s="655"/>
      <c r="F102" s="655"/>
      <c r="G102" s="655"/>
      <c r="H102" s="655"/>
      <c r="I102" s="655"/>
      <c r="J102" s="655"/>
      <c r="K102" s="655"/>
      <c r="L102" s="655"/>
      <c r="M102" s="655"/>
      <c r="N102" s="655"/>
      <c r="O102" s="655"/>
      <c r="P102" s="655"/>
      <c r="Q102" s="655"/>
      <c r="R102" s="655"/>
      <c r="S102" s="655"/>
      <c r="T102" s="655"/>
      <c r="U102" s="655"/>
      <c r="V102" s="655"/>
      <c r="W102" s="655"/>
      <c r="X102" s="655"/>
      <c r="Y102" s="655"/>
      <c r="Z102" s="655"/>
      <c r="AA102" s="655"/>
      <c r="AB102" s="655"/>
      <c r="AC102" s="655"/>
      <c r="AD102" s="655"/>
      <c r="AE102" s="655"/>
      <c r="AF102" s="655"/>
      <c r="AG102" s="655"/>
      <c r="AH102" s="655"/>
      <c r="AI102" s="655"/>
      <c r="AJ102" s="655"/>
      <c r="AK102" s="655"/>
      <c r="AL102" s="655"/>
      <c r="AM102" s="655"/>
      <c r="AN102" s="655"/>
      <c r="AO102" s="655"/>
      <c r="AP102" s="655"/>
    </row>
    <row r="103" spans="2:42" s="654" customFormat="1" ht="27" hidden="1">
      <c r="B103" s="655"/>
      <c r="C103" s="655"/>
      <c r="D103" s="655"/>
      <c r="E103" s="655"/>
      <c r="F103" s="655"/>
      <c r="G103" s="655"/>
      <c r="H103" s="655"/>
      <c r="I103" s="655"/>
      <c r="J103" s="655"/>
      <c r="K103" s="655"/>
      <c r="L103" s="655"/>
      <c r="M103" s="655"/>
      <c r="N103" s="655"/>
      <c r="O103" s="655"/>
      <c r="P103" s="655"/>
      <c r="Q103" s="655"/>
      <c r="R103" s="655"/>
      <c r="S103" s="655"/>
      <c r="T103" s="655"/>
      <c r="U103" s="655"/>
      <c r="V103" s="655"/>
      <c r="W103" s="655"/>
      <c r="X103" s="655"/>
      <c r="Y103" s="655"/>
      <c r="Z103" s="655"/>
      <c r="AA103" s="655"/>
      <c r="AB103" s="655"/>
      <c r="AC103" s="655"/>
      <c r="AD103" s="655"/>
      <c r="AE103" s="655"/>
      <c r="AF103" s="655"/>
      <c r="AG103" s="655"/>
      <c r="AH103" s="655"/>
      <c r="AI103" s="655"/>
      <c r="AJ103" s="655"/>
      <c r="AK103" s="655"/>
      <c r="AL103" s="655"/>
      <c r="AM103" s="655"/>
      <c r="AN103" s="655"/>
      <c r="AO103" s="655"/>
      <c r="AP103" s="655"/>
    </row>
    <row r="104" spans="2:42" s="654" customFormat="1" ht="27" hidden="1">
      <c r="B104" s="655"/>
      <c r="C104" s="655"/>
      <c r="D104" s="655"/>
      <c r="E104" s="655"/>
      <c r="F104" s="655"/>
      <c r="G104" s="655"/>
      <c r="H104" s="655"/>
      <c r="I104" s="655"/>
      <c r="J104" s="655"/>
      <c r="K104" s="655"/>
      <c r="L104" s="655"/>
      <c r="M104" s="655"/>
      <c r="N104" s="655"/>
      <c r="O104" s="655"/>
      <c r="P104" s="655"/>
      <c r="Q104" s="655"/>
      <c r="R104" s="655"/>
      <c r="S104" s="655"/>
      <c r="T104" s="655"/>
      <c r="U104" s="655"/>
      <c r="V104" s="655"/>
      <c r="W104" s="655"/>
      <c r="X104" s="655"/>
      <c r="Y104" s="655"/>
      <c r="Z104" s="655"/>
      <c r="AA104" s="655"/>
      <c r="AB104" s="655"/>
      <c r="AC104" s="655"/>
      <c r="AD104" s="655"/>
      <c r="AE104" s="655"/>
      <c r="AF104" s="655"/>
      <c r="AG104" s="655"/>
      <c r="AH104" s="655"/>
      <c r="AI104" s="655"/>
      <c r="AJ104" s="655"/>
      <c r="AK104" s="655"/>
      <c r="AL104" s="655"/>
      <c r="AM104" s="655"/>
      <c r="AN104" s="655"/>
      <c r="AO104" s="655"/>
      <c r="AP104" s="655"/>
    </row>
    <row r="105" spans="2:42" s="654" customFormat="1" ht="27" hidden="1">
      <c r="B105" s="655"/>
      <c r="C105" s="655"/>
      <c r="D105" s="655"/>
      <c r="E105" s="655"/>
      <c r="F105" s="655"/>
      <c r="G105" s="655"/>
      <c r="H105" s="655"/>
      <c r="I105" s="655"/>
      <c r="J105" s="655"/>
      <c r="K105" s="655"/>
      <c r="L105" s="655"/>
      <c r="M105" s="655"/>
      <c r="N105" s="655"/>
      <c r="O105" s="655"/>
      <c r="P105" s="655"/>
      <c r="Q105" s="655"/>
      <c r="R105" s="655"/>
      <c r="S105" s="655"/>
      <c r="T105" s="655"/>
      <c r="U105" s="655"/>
      <c r="V105" s="655"/>
      <c r="W105" s="655"/>
      <c r="X105" s="655"/>
      <c r="Y105" s="655"/>
      <c r="Z105" s="655"/>
      <c r="AA105" s="655"/>
      <c r="AB105" s="655"/>
      <c r="AC105" s="655"/>
      <c r="AD105" s="655"/>
      <c r="AE105" s="655"/>
      <c r="AF105" s="655"/>
      <c r="AG105" s="655"/>
      <c r="AH105" s="655"/>
      <c r="AI105" s="655"/>
      <c r="AJ105" s="655"/>
      <c r="AK105" s="655"/>
      <c r="AL105" s="655"/>
      <c r="AM105" s="655"/>
      <c r="AN105" s="655"/>
      <c r="AO105" s="655"/>
      <c r="AP105" s="655"/>
    </row>
    <row r="106" spans="2:42" s="654" customFormat="1" ht="27" hidden="1">
      <c r="B106" s="655"/>
      <c r="C106" s="655"/>
      <c r="D106" s="655"/>
      <c r="E106" s="655"/>
      <c r="F106" s="655"/>
      <c r="G106" s="655"/>
      <c r="H106" s="655"/>
      <c r="I106" s="655"/>
      <c r="J106" s="655"/>
      <c r="K106" s="655"/>
      <c r="L106" s="655"/>
      <c r="M106" s="655"/>
      <c r="N106" s="655"/>
      <c r="O106" s="655"/>
      <c r="P106" s="655"/>
      <c r="Q106" s="655"/>
      <c r="R106" s="655"/>
      <c r="S106" s="655"/>
      <c r="T106" s="655"/>
      <c r="U106" s="655"/>
      <c r="V106" s="655"/>
      <c r="W106" s="655"/>
      <c r="X106" s="655"/>
      <c r="Y106" s="655"/>
      <c r="Z106" s="655"/>
      <c r="AA106" s="655"/>
      <c r="AB106" s="655"/>
      <c r="AC106" s="655"/>
      <c r="AD106" s="655"/>
      <c r="AE106" s="655"/>
      <c r="AF106" s="655"/>
      <c r="AG106" s="655"/>
      <c r="AH106" s="655"/>
      <c r="AI106" s="655"/>
      <c r="AJ106" s="655"/>
      <c r="AK106" s="655"/>
      <c r="AL106" s="655"/>
      <c r="AM106" s="655"/>
      <c r="AN106" s="655"/>
      <c r="AO106" s="655"/>
      <c r="AP106" s="655"/>
    </row>
    <row r="107" spans="2:42" s="654" customFormat="1" ht="27" hidden="1">
      <c r="B107" s="655"/>
      <c r="C107" s="655"/>
      <c r="D107" s="655"/>
      <c r="E107" s="655"/>
      <c r="F107" s="655"/>
      <c r="G107" s="655"/>
      <c r="H107" s="655"/>
      <c r="I107" s="655"/>
      <c r="J107" s="655"/>
      <c r="K107" s="655"/>
      <c r="L107" s="655"/>
      <c r="M107" s="655"/>
      <c r="N107" s="655"/>
      <c r="O107" s="655"/>
      <c r="P107" s="655"/>
      <c r="Q107" s="655"/>
      <c r="R107" s="655"/>
      <c r="S107" s="655"/>
      <c r="T107" s="655"/>
      <c r="U107" s="655"/>
      <c r="V107" s="655"/>
      <c r="W107" s="655"/>
      <c r="X107" s="655"/>
      <c r="Y107" s="655"/>
      <c r="Z107" s="655"/>
      <c r="AA107" s="655"/>
      <c r="AB107" s="655"/>
      <c r="AC107" s="655"/>
      <c r="AD107" s="655"/>
      <c r="AE107" s="655"/>
      <c r="AF107" s="655"/>
      <c r="AG107" s="655"/>
      <c r="AH107" s="655"/>
      <c r="AI107" s="655"/>
      <c r="AJ107" s="655"/>
      <c r="AK107" s="655"/>
      <c r="AL107" s="655"/>
      <c r="AM107" s="655"/>
      <c r="AN107" s="655"/>
      <c r="AO107" s="655"/>
      <c r="AP107" s="655"/>
    </row>
    <row r="108" spans="2:42" s="654" customFormat="1" ht="27" hidden="1">
      <c r="B108" s="655"/>
      <c r="C108" s="655"/>
      <c r="D108" s="655"/>
      <c r="E108" s="655"/>
      <c r="F108" s="655"/>
      <c r="G108" s="655"/>
      <c r="H108" s="655"/>
      <c r="I108" s="655"/>
      <c r="J108" s="655"/>
      <c r="K108" s="655"/>
      <c r="L108" s="655"/>
      <c r="M108" s="655"/>
      <c r="N108" s="655"/>
      <c r="O108" s="655"/>
      <c r="P108" s="655"/>
      <c r="Q108" s="655"/>
      <c r="R108" s="655"/>
      <c r="S108" s="655"/>
      <c r="T108" s="655"/>
      <c r="U108" s="655"/>
      <c r="V108" s="655"/>
      <c r="W108" s="655"/>
      <c r="X108" s="655"/>
      <c r="Y108" s="655"/>
      <c r="Z108" s="655"/>
      <c r="AA108" s="655"/>
      <c r="AB108" s="655"/>
      <c r="AC108" s="655"/>
      <c r="AD108" s="655"/>
      <c r="AE108" s="655"/>
      <c r="AF108" s="655"/>
      <c r="AG108" s="655"/>
      <c r="AH108" s="655"/>
      <c r="AI108" s="655"/>
      <c r="AJ108" s="655"/>
      <c r="AK108" s="655"/>
      <c r="AL108" s="655"/>
      <c r="AM108" s="655"/>
      <c r="AN108" s="655"/>
      <c r="AO108" s="655"/>
      <c r="AP108" s="655"/>
    </row>
    <row r="109" spans="2:42" s="654" customFormat="1" ht="27" hidden="1">
      <c r="B109" s="655"/>
      <c r="C109" s="655"/>
      <c r="D109" s="655"/>
      <c r="E109" s="655"/>
      <c r="F109" s="655"/>
      <c r="G109" s="655"/>
      <c r="H109" s="655"/>
      <c r="I109" s="655"/>
      <c r="J109" s="655"/>
      <c r="K109" s="655"/>
      <c r="L109" s="655"/>
      <c r="M109" s="655"/>
      <c r="N109" s="655"/>
      <c r="O109" s="655"/>
      <c r="P109" s="655"/>
      <c r="Q109" s="655"/>
      <c r="R109" s="655"/>
      <c r="S109" s="655"/>
      <c r="T109" s="655"/>
      <c r="U109" s="655"/>
      <c r="V109" s="655"/>
      <c r="W109" s="655"/>
      <c r="X109" s="655"/>
      <c r="Y109" s="655"/>
      <c r="Z109" s="655"/>
      <c r="AA109" s="655"/>
      <c r="AB109" s="655"/>
      <c r="AC109" s="655"/>
      <c r="AD109" s="655"/>
      <c r="AE109" s="655"/>
      <c r="AF109" s="655"/>
      <c r="AG109" s="655"/>
      <c r="AH109" s="655"/>
      <c r="AI109" s="655"/>
      <c r="AJ109" s="655"/>
      <c r="AK109" s="655"/>
      <c r="AL109" s="655"/>
      <c r="AM109" s="655"/>
      <c r="AN109" s="655"/>
      <c r="AO109" s="655"/>
      <c r="AP109" s="655"/>
    </row>
    <row r="110" spans="2:42" s="654" customFormat="1" ht="27" hidden="1">
      <c r="B110" s="655"/>
      <c r="C110" s="655"/>
      <c r="D110" s="655"/>
      <c r="E110" s="655"/>
      <c r="F110" s="655"/>
      <c r="G110" s="655"/>
      <c r="H110" s="655"/>
      <c r="I110" s="655"/>
      <c r="J110" s="655"/>
      <c r="K110" s="655"/>
      <c r="L110" s="655"/>
      <c r="M110" s="655"/>
      <c r="N110" s="655"/>
      <c r="O110" s="655"/>
      <c r="P110" s="655"/>
      <c r="Q110" s="655"/>
      <c r="R110" s="655"/>
      <c r="S110" s="655"/>
      <c r="T110" s="655"/>
      <c r="U110" s="655"/>
      <c r="V110" s="655"/>
      <c r="W110" s="655"/>
      <c r="X110" s="655"/>
      <c r="Y110" s="655"/>
      <c r="Z110" s="655"/>
      <c r="AA110" s="655"/>
      <c r="AB110" s="655"/>
      <c r="AC110" s="655"/>
      <c r="AD110" s="655"/>
      <c r="AE110" s="655"/>
      <c r="AF110" s="655"/>
      <c r="AG110" s="655"/>
      <c r="AH110" s="655"/>
      <c r="AI110" s="655"/>
      <c r="AJ110" s="655"/>
      <c r="AK110" s="655"/>
      <c r="AL110" s="655"/>
      <c r="AM110" s="655"/>
      <c r="AN110" s="655"/>
      <c r="AO110" s="655"/>
      <c r="AP110" s="655"/>
    </row>
    <row r="111" spans="2:42" s="654" customFormat="1" ht="27" hidden="1">
      <c r="B111" s="655"/>
      <c r="C111" s="655"/>
      <c r="D111" s="655"/>
      <c r="E111" s="655"/>
      <c r="F111" s="655"/>
      <c r="G111" s="655"/>
      <c r="H111" s="655"/>
      <c r="I111" s="655"/>
      <c r="J111" s="655"/>
      <c r="K111" s="655"/>
      <c r="L111" s="655"/>
      <c r="M111" s="655"/>
      <c r="N111" s="655"/>
      <c r="O111" s="655"/>
      <c r="P111" s="655"/>
      <c r="Q111" s="655"/>
      <c r="R111" s="655"/>
      <c r="S111" s="655"/>
      <c r="T111" s="655"/>
      <c r="U111" s="655"/>
      <c r="V111" s="655"/>
      <c r="W111" s="655"/>
      <c r="X111" s="655"/>
      <c r="Y111" s="655"/>
      <c r="Z111" s="655"/>
      <c r="AA111" s="655"/>
      <c r="AB111" s="655"/>
      <c r="AC111" s="655"/>
      <c r="AD111" s="655"/>
      <c r="AE111" s="655"/>
      <c r="AF111" s="655"/>
      <c r="AG111" s="655"/>
      <c r="AH111" s="655"/>
      <c r="AI111" s="655"/>
      <c r="AJ111" s="655"/>
      <c r="AK111" s="655"/>
      <c r="AL111" s="655"/>
      <c r="AM111" s="655"/>
      <c r="AN111" s="655"/>
      <c r="AO111" s="655"/>
      <c r="AP111" s="655"/>
    </row>
    <row r="112" spans="2:42" s="654" customFormat="1" ht="27" hidden="1">
      <c r="B112" s="655"/>
      <c r="C112" s="655"/>
      <c r="D112" s="655"/>
      <c r="E112" s="655"/>
      <c r="F112" s="655"/>
      <c r="G112" s="655"/>
      <c r="H112" s="655"/>
      <c r="I112" s="655"/>
      <c r="J112" s="655"/>
      <c r="K112" s="655"/>
      <c r="L112" s="655"/>
      <c r="M112" s="655"/>
      <c r="N112" s="655"/>
      <c r="O112" s="655"/>
      <c r="P112" s="655"/>
      <c r="Q112" s="655"/>
      <c r="R112" s="655"/>
      <c r="S112" s="655"/>
      <c r="T112" s="655"/>
      <c r="U112" s="655"/>
      <c r="V112" s="655"/>
      <c r="W112" s="655"/>
      <c r="X112" s="655"/>
      <c r="Y112" s="655"/>
      <c r="Z112" s="655"/>
      <c r="AA112" s="655"/>
      <c r="AB112" s="655"/>
      <c r="AC112" s="655"/>
      <c r="AD112" s="655"/>
      <c r="AE112" s="655"/>
      <c r="AF112" s="655"/>
      <c r="AG112" s="655"/>
      <c r="AH112" s="655"/>
      <c r="AI112" s="655"/>
      <c r="AJ112" s="655"/>
      <c r="AK112" s="655"/>
      <c r="AL112" s="655"/>
      <c r="AM112" s="655"/>
      <c r="AN112" s="655"/>
      <c r="AO112" s="655"/>
      <c r="AP112" s="655"/>
    </row>
    <row r="113" spans="2:42" s="654" customFormat="1" ht="27" hidden="1">
      <c r="B113" s="655"/>
      <c r="C113" s="655"/>
      <c r="D113" s="655"/>
      <c r="E113" s="655"/>
      <c r="F113" s="655"/>
      <c r="G113" s="655"/>
      <c r="H113" s="655"/>
      <c r="I113" s="655"/>
      <c r="J113" s="655"/>
      <c r="K113" s="655"/>
      <c r="L113" s="655"/>
      <c r="M113" s="655"/>
      <c r="N113" s="655"/>
      <c r="O113" s="655"/>
      <c r="P113" s="655"/>
      <c r="Q113" s="655"/>
      <c r="R113" s="655"/>
      <c r="S113" s="655"/>
      <c r="T113" s="655"/>
      <c r="U113" s="655"/>
      <c r="V113" s="655"/>
      <c r="W113" s="655"/>
      <c r="X113" s="655"/>
      <c r="Y113" s="655"/>
      <c r="Z113" s="655"/>
      <c r="AA113" s="655"/>
      <c r="AB113" s="655"/>
      <c r="AC113" s="655"/>
      <c r="AD113" s="655"/>
      <c r="AE113" s="655"/>
      <c r="AF113" s="655"/>
      <c r="AG113" s="655"/>
      <c r="AH113" s="655"/>
      <c r="AI113" s="655"/>
      <c r="AJ113" s="655"/>
      <c r="AK113" s="655"/>
      <c r="AL113" s="655"/>
      <c r="AM113" s="655"/>
      <c r="AN113" s="655"/>
      <c r="AO113" s="655"/>
      <c r="AP113" s="655"/>
    </row>
    <row r="114" spans="2:42" s="654" customFormat="1" ht="27" hidden="1">
      <c r="B114" s="655"/>
      <c r="C114" s="655"/>
      <c r="D114" s="655"/>
      <c r="E114" s="655"/>
      <c r="F114" s="655"/>
      <c r="G114" s="655"/>
      <c r="H114" s="655"/>
      <c r="I114" s="655"/>
      <c r="J114" s="655"/>
      <c r="K114" s="655"/>
      <c r="L114" s="655"/>
      <c r="M114" s="655"/>
      <c r="N114" s="655"/>
      <c r="O114" s="655"/>
      <c r="P114" s="655"/>
      <c r="Q114" s="655"/>
      <c r="R114" s="655"/>
      <c r="S114" s="655"/>
      <c r="T114" s="655"/>
      <c r="U114" s="655"/>
      <c r="V114" s="655"/>
      <c r="W114" s="655"/>
      <c r="X114" s="655"/>
      <c r="Y114" s="655"/>
      <c r="Z114" s="655"/>
      <c r="AA114" s="655"/>
      <c r="AB114" s="655"/>
      <c r="AC114" s="655"/>
      <c r="AD114" s="655"/>
      <c r="AE114" s="655"/>
      <c r="AF114" s="655"/>
      <c r="AG114" s="655"/>
      <c r="AH114" s="655"/>
      <c r="AI114" s="655"/>
      <c r="AJ114" s="655"/>
      <c r="AK114" s="655"/>
      <c r="AL114" s="655"/>
      <c r="AM114" s="655"/>
      <c r="AN114" s="655"/>
      <c r="AO114" s="655"/>
      <c r="AP114" s="655"/>
    </row>
    <row r="115" spans="2:42" s="654" customFormat="1" ht="27" hidden="1">
      <c r="B115" s="655"/>
      <c r="C115" s="655"/>
      <c r="D115" s="655"/>
      <c r="E115" s="655"/>
      <c r="F115" s="655"/>
      <c r="G115" s="655"/>
      <c r="H115" s="655"/>
      <c r="I115" s="655"/>
      <c r="J115" s="655"/>
      <c r="K115" s="655"/>
      <c r="L115" s="655"/>
      <c r="M115" s="655"/>
      <c r="N115" s="655"/>
      <c r="O115" s="655"/>
      <c r="P115" s="655"/>
      <c r="Q115" s="655"/>
      <c r="R115" s="655"/>
      <c r="S115" s="655"/>
      <c r="T115" s="655"/>
      <c r="U115" s="655"/>
      <c r="V115" s="655"/>
      <c r="W115" s="655"/>
      <c r="X115" s="655"/>
      <c r="Y115" s="655"/>
      <c r="Z115" s="655"/>
      <c r="AA115" s="655"/>
      <c r="AB115" s="655"/>
      <c r="AC115" s="655"/>
      <c r="AD115" s="655"/>
      <c r="AE115" s="655"/>
      <c r="AF115" s="655"/>
      <c r="AG115" s="655"/>
      <c r="AH115" s="655"/>
      <c r="AI115" s="655"/>
      <c r="AJ115" s="655"/>
      <c r="AK115" s="655"/>
      <c r="AL115" s="655"/>
      <c r="AM115" s="655"/>
      <c r="AN115" s="655"/>
      <c r="AO115" s="655"/>
      <c r="AP115" s="655"/>
    </row>
    <row r="116" spans="2:42" s="654" customFormat="1" ht="27" hidden="1">
      <c r="B116" s="655"/>
      <c r="C116" s="655"/>
      <c r="D116" s="655"/>
      <c r="E116" s="655"/>
      <c r="F116" s="655"/>
      <c r="G116" s="655"/>
      <c r="H116" s="655"/>
      <c r="I116" s="655"/>
      <c r="J116" s="655"/>
      <c r="K116" s="655"/>
      <c r="L116" s="655"/>
      <c r="M116" s="655"/>
      <c r="N116" s="655"/>
      <c r="O116" s="655"/>
      <c r="P116" s="655"/>
      <c r="Q116" s="655"/>
      <c r="R116" s="655"/>
      <c r="S116" s="655"/>
      <c r="T116" s="655"/>
      <c r="U116" s="655"/>
      <c r="V116" s="655"/>
      <c r="W116" s="655"/>
      <c r="X116" s="655"/>
      <c r="Y116" s="655"/>
      <c r="Z116" s="655"/>
      <c r="AA116" s="655"/>
      <c r="AB116" s="655"/>
      <c r="AC116" s="655"/>
      <c r="AD116" s="655"/>
      <c r="AE116" s="655"/>
      <c r="AF116" s="655"/>
      <c r="AG116" s="655"/>
      <c r="AH116" s="655"/>
      <c r="AI116" s="655"/>
      <c r="AJ116" s="655"/>
      <c r="AK116" s="655"/>
      <c r="AL116" s="655"/>
      <c r="AM116" s="655"/>
      <c r="AN116" s="655"/>
      <c r="AO116" s="655"/>
      <c r="AP116" s="655"/>
    </row>
    <row r="117" spans="2:42" s="654" customFormat="1" ht="27" hidden="1">
      <c r="B117" s="655"/>
      <c r="C117" s="655"/>
      <c r="D117" s="655"/>
      <c r="E117" s="655"/>
      <c r="F117" s="655"/>
      <c r="G117" s="655"/>
      <c r="H117" s="655"/>
      <c r="I117" s="655"/>
      <c r="J117" s="655"/>
      <c r="K117" s="655"/>
      <c r="L117" s="655"/>
      <c r="M117" s="655"/>
      <c r="N117" s="655"/>
      <c r="O117" s="655"/>
      <c r="P117" s="655"/>
      <c r="Q117" s="655"/>
      <c r="R117" s="655"/>
      <c r="S117" s="655"/>
      <c r="T117" s="655"/>
      <c r="U117" s="655"/>
      <c r="V117" s="655"/>
      <c r="W117" s="655"/>
      <c r="X117" s="655"/>
      <c r="Y117" s="655"/>
      <c r="Z117" s="655"/>
      <c r="AA117" s="655"/>
      <c r="AB117" s="655"/>
      <c r="AC117" s="655"/>
      <c r="AD117" s="655"/>
      <c r="AE117" s="655"/>
      <c r="AF117" s="655"/>
      <c r="AG117" s="655"/>
      <c r="AH117" s="655"/>
      <c r="AI117" s="655"/>
      <c r="AJ117" s="655"/>
      <c r="AK117" s="655"/>
      <c r="AL117" s="655"/>
      <c r="AM117" s="655"/>
      <c r="AN117" s="655"/>
      <c r="AO117" s="655"/>
      <c r="AP117" s="655"/>
    </row>
    <row r="118" spans="2:42" s="654" customFormat="1" ht="27" hidden="1">
      <c r="B118" s="655"/>
      <c r="C118" s="655"/>
      <c r="D118" s="655"/>
      <c r="E118" s="655"/>
      <c r="F118" s="655"/>
      <c r="G118" s="655"/>
      <c r="H118" s="655"/>
      <c r="I118" s="655"/>
      <c r="J118" s="655"/>
      <c r="K118" s="655"/>
      <c r="L118" s="655"/>
      <c r="M118" s="655"/>
      <c r="N118" s="655"/>
      <c r="O118" s="655"/>
      <c r="P118" s="655"/>
      <c r="Q118" s="655"/>
      <c r="R118" s="655"/>
      <c r="S118" s="655"/>
      <c r="T118" s="655"/>
      <c r="U118" s="655"/>
      <c r="V118" s="655"/>
      <c r="W118" s="655"/>
      <c r="X118" s="655"/>
      <c r="Y118" s="655"/>
      <c r="Z118" s="655"/>
      <c r="AA118" s="655"/>
      <c r="AB118" s="655"/>
      <c r="AC118" s="655"/>
      <c r="AD118" s="655"/>
      <c r="AE118" s="655"/>
      <c r="AF118" s="655"/>
      <c r="AG118" s="655"/>
      <c r="AH118" s="655"/>
      <c r="AI118" s="655"/>
      <c r="AJ118" s="655"/>
      <c r="AK118" s="655"/>
      <c r="AL118" s="655"/>
      <c r="AM118" s="655"/>
      <c r="AN118" s="655"/>
      <c r="AO118" s="655"/>
      <c r="AP118" s="655"/>
    </row>
    <row r="119" spans="2:42" s="654" customFormat="1" ht="27" hidden="1">
      <c r="B119" s="655"/>
      <c r="C119" s="655"/>
      <c r="D119" s="655"/>
      <c r="E119" s="655"/>
      <c r="F119" s="655"/>
      <c r="G119" s="655"/>
      <c r="H119" s="655"/>
      <c r="I119" s="655"/>
      <c r="J119" s="655"/>
      <c r="K119" s="655"/>
      <c r="L119" s="655"/>
      <c r="M119" s="655"/>
      <c r="N119" s="655"/>
      <c r="O119" s="655"/>
      <c r="P119" s="655"/>
      <c r="Q119" s="655"/>
      <c r="R119" s="655"/>
      <c r="S119" s="655"/>
      <c r="T119" s="655"/>
      <c r="U119" s="655"/>
      <c r="V119" s="655"/>
      <c r="W119" s="655"/>
      <c r="X119" s="655"/>
      <c r="Y119" s="655"/>
      <c r="Z119" s="655"/>
      <c r="AA119" s="655"/>
      <c r="AB119" s="655"/>
      <c r="AC119" s="655"/>
      <c r="AD119" s="655"/>
      <c r="AE119" s="655"/>
      <c r="AF119" s="655"/>
      <c r="AG119" s="655"/>
      <c r="AH119" s="655"/>
      <c r="AI119" s="655"/>
      <c r="AJ119" s="655"/>
      <c r="AK119" s="655"/>
      <c r="AL119" s="655"/>
      <c r="AM119" s="655"/>
      <c r="AN119" s="655"/>
      <c r="AO119" s="655"/>
      <c r="AP119" s="655"/>
    </row>
    <row r="120" spans="2:42" s="654" customFormat="1" ht="27" hidden="1">
      <c r="B120" s="655"/>
      <c r="C120" s="655"/>
      <c r="D120" s="655"/>
      <c r="E120" s="655"/>
      <c r="F120" s="655"/>
      <c r="G120" s="655"/>
      <c r="H120" s="655"/>
      <c r="I120" s="655"/>
      <c r="J120" s="655"/>
      <c r="K120" s="655"/>
      <c r="L120" s="655"/>
      <c r="M120" s="655"/>
      <c r="N120" s="655"/>
      <c r="O120" s="655"/>
      <c r="P120" s="655"/>
      <c r="Q120" s="655"/>
      <c r="R120" s="655"/>
      <c r="S120" s="655"/>
      <c r="T120" s="655"/>
      <c r="U120" s="655"/>
      <c r="V120" s="655"/>
      <c r="W120" s="655"/>
      <c r="X120" s="655"/>
      <c r="Y120" s="655"/>
      <c r="Z120" s="655"/>
      <c r="AA120" s="655"/>
      <c r="AB120" s="655"/>
      <c r="AC120" s="655"/>
      <c r="AD120" s="655"/>
      <c r="AE120" s="655"/>
      <c r="AF120" s="655"/>
      <c r="AG120" s="655"/>
      <c r="AH120" s="655"/>
      <c r="AI120" s="655"/>
      <c r="AJ120" s="655"/>
      <c r="AK120" s="655"/>
      <c r="AL120" s="655"/>
      <c r="AM120" s="655"/>
      <c r="AN120" s="655"/>
      <c r="AO120" s="655"/>
      <c r="AP120" s="655"/>
    </row>
    <row r="121" spans="2:42" s="654" customFormat="1" ht="27" hidden="1">
      <c r="B121" s="655"/>
      <c r="C121" s="655"/>
      <c r="D121" s="655"/>
      <c r="E121" s="655"/>
      <c r="F121" s="655"/>
      <c r="G121" s="655"/>
      <c r="H121" s="655"/>
      <c r="I121" s="655"/>
      <c r="J121" s="655"/>
      <c r="K121" s="655"/>
      <c r="L121" s="655"/>
      <c r="M121" s="655"/>
      <c r="N121" s="655"/>
      <c r="O121" s="655"/>
      <c r="P121" s="655"/>
      <c r="Q121" s="655"/>
      <c r="R121" s="655"/>
      <c r="S121" s="655"/>
      <c r="T121" s="655"/>
      <c r="U121" s="655"/>
      <c r="V121" s="655"/>
      <c r="W121" s="655"/>
      <c r="X121" s="655"/>
      <c r="Y121" s="655"/>
      <c r="Z121" s="655"/>
      <c r="AA121" s="655"/>
      <c r="AB121" s="655"/>
      <c r="AC121" s="655"/>
      <c r="AD121" s="655"/>
      <c r="AE121" s="655"/>
      <c r="AF121" s="655"/>
      <c r="AG121" s="655"/>
      <c r="AH121" s="655"/>
      <c r="AI121" s="655"/>
      <c r="AJ121" s="655"/>
      <c r="AK121" s="655"/>
      <c r="AL121" s="655"/>
      <c r="AM121" s="655"/>
      <c r="AN121" s="655"/>
      <c r="AO121" s="655"/>
      <c r="AP121" s="655"/>
    </row>
    <row r="122" spans="2:42" s="654" customFormat="1" ht="27" hidden="1">
      <c r="B122" s="655"/>
      <c r="C122" s="655"/>
      <c r="D122" s="655"/>
      <c r="E122" s="655"/>
      <c r="F122" s="655"/>
      <c r="G122" s="655"/>
      <c r="H122" s="655"/>
      <c r="I122" s="655"/>
      <c r="J122" s="655"/>
      <c r="K122" s="655"/>
      <c r="L122" s="655"/>
      <c r="M122" s="655"/>
      <c r="N122" s="655"/>
      <c r="O122" s="655"/>
      <c r="P122" s="655"/>
      <c r="Q122" s="655"/>
      <c r="R122" s="655"/>
      <c r="S122" s="655"/>
      <c r="T122" s="655"/>
      <c r="U122" s="655"/>
      <c r="V122" s="655"/>
      <c r="W122" s="655"/>
      <c r="X122" s="655"/>
      <c r="Y122" s="655"/>
      <c r="Z122" s="655"/>
      <c r="AA122" s="655"/>
      <c r="AB122" s="655"/>
      <c r="AC122" s="655"/>
      <c r="AD122" s="655"/>
      <c r="AE122" s="655"/>
      <c r="AF122" s="655"/>
      <c r="AG122" s="655"/>
      <c r="AH122" s="655"/>
      <c r="AI122" s="655"/>
      <c r="AJ122" s="655"/>
      <c r="AK122" s="655"/>
      <c r="AL122" s="655"/>
      <c r="AM122" s="655"/>
      <c r="AN122" s="655"/>
      <c r="AO122" s="655"/>
      <c r="AP122" s="655"/>
    </row>
    <row r="123" spans="2:42" s="654" customFormat="1" ht="27" hidden="1">
      <c r="B123" s="655"/>
      <c r="C123" s="655"/>
      <c r="D123" s="655"/>
      <c r="E123" s="655"/>
      <c r="F123" s="655"/>
      <c r="G123" s="655"/>
      <c r="H123" s="655"/>
      <c r="I123" s="655"/>
      <c r="J123" s="655"/>
      <c r="K123" s="655"/>
      <c r="L123" s="655"/>
      <c r="M123" s="655"/>
      <c r="N123" s="655"/>
      <c r="O123" s="655"/>
      <c r="P123" s="655"/>
      <c r="Q123" s="655"/>
      <c r="R123" s="655"/>
      <c r="S123" s="655"/>
      <c r="T123" s="655"/>
      <c r="U123" s="655"/>
      <c r="V123" s="655"/>
      <c r="W123" s="655"/>
      <c r="X123" s="655"/>
      <c r="Y123" s="655"/>
      <c r="Z123" s="655"/>
      <c r="AA123" s="655"/>
      <c r="AB123" s="655"/>
      <c r="AC123" s="655"/>
      <c r="AD123" s="655"/>
      <c r="AE123" s="655"/>
      <c r="AF123" s="655"/>
      <c r="AG123" s="655"/>
      <c r="AH123" s="655"/>
      <c r="AI123" s="655"/>
      <c r="AJ123" s="655"/>
      <c r="AK123" s="655"/>
      <c r="AL123" s="655"/>
      <c r="AM123" s="655"/>
      <c r="AN123" s="655"/>
      <c r="AO123" s="655"/>
      <c r="AP123" s="655"/>
    </row>
    <row r="124" spans="2:42" s="654" customFormat="1" ht="27" hidden="1">
      <c r="B124" s="655"/>
      <c r="C124" s="655"/>
      <c r="D124" s="655"/>
      <c r="E124" s="655"/>
      <c r="F124" s="655"/>
      <c r="G124" s="655"/>
      <c r="H124" s="655"/>
      <c r="I124" s="655"/>
      <c r="J124" s="655"/>
      <c r="K124" s="655"/>
      <c r="L124" s="655"/>
      <c r="M124" s="655"/>
      <c r="N124" s="655"/>
      <c r="O124" s="655"/>
      <c r="P124" s="655"/>
      <c r="Q124" s="655"/>
      <c r="R124" s="655"/>
      <c r="S124" s="655"/>
      <c r="T124" s="655"/>
      <c r="U124" s="655"/>
      <c r="V124" s="655"/>
      <c r="W124" s="655"/>
      <c r="X124" s="655"/>
      <c r="Y124" s="655"/>
      <c r="Z124" s="655"/>
      <c r="AA124" s="655"/>
      <c r="AB124" s="655"/>
      <c r="AC124" s="655"/>
      <c r="AD124" s="655"/>
      <c r="AE124" s="655"/>
      <c r="AF124" s="655"/>
      <c r="AG124" s="655"/>
      <c r="AH124" s="655"/>
      <c r="AI124" s="655"/>
      <c r="AJ124" s="655"/>
      <c r="AK124" s="655"/>
      <c r="AL124" s="655"/>
      <c r="AM124" s="655"/>
      <c r="AN124" s="655"/>
      <c r="AO124" s="655"/>
      <c r="AP124" s="655"/>
    </row>
    <row r="125" spans="2:42" s="654" customFormat="1" ht="27" hidden="1">
      <c r="B125" s="655"/>
      <c r="C125" s="655"/>
      <c r="D125" s="655"/>
      <c r="E125" s="655"/>
      <c r="F125" s="655"/>
      <c r="G125" s="655"/>
      <c r="H125" s="655"/>
      <c r="I125" s="655"/>
      <c r="J125" s="655"/>
      <c r="K125" s="655"/>
      <c r="L125" s="655"/>
      <c r="M125" s="655"/>
      <c r="N125" s="655"/>
      <c r="O125" s="655"/>
      <c r="P125" s="655"/>
      <c r="Q125" s="655"/>
      <c r="R125" s="655"/>
      <c r="S125" s="655"/>
      <c r="T125" s="655"/>
      <c r="U125" s="655"/>
      <c r="V125" s="655"/>
      <c r="W125" s="655"/>
      <c r="X125" s="655"/>
      <c r="Y125" s="655"/>
      <c r="Z125" s="655"/>
      <c r="AA125" s="655"/>
      <c r="AB125" s="655"/>
      <c r="AC125" s="655"/>
      <c r="AD125" s="655"/>
      <c r="AE125" s="655"/>
      <c r="AF125" s="655"/>
      <c r="AG125" s="655"/>
      <c r="AH125" s="655"/>
      <c r="AI125" s="655"/>
      <c r="AJ125" s="655"/>
      <c r="AK125" s="655"/>
      <c r="AL125" s="655"/>
      <c r="AM125" s="655"/>
      <c r="AN125" s="655"/>
      <c r="AO125" s="655"/>
      <c r="AP125" s="655"/>
    </row>
    <row r="126" spans="2:42" s="654" customFormat="1" ht="27" hidden="1">
      <c r="B126" s="655"/>
      <c r="C126" s="655"/>
      <c r="D126" s="655"/>
      <c r="E126" s="655"/>
      <c r="F126" s="655"/>
      <c r="G126" s="655"/>
      <c r="H126" s="655"/>
      <c r="I126" s="655"/>
      <c r="J126" s="655"/>
      <c r="K126" s="655"/>
      <c r="L126" s="655"/>
      <c r="M126" s="655"/>
      <c r="N126" s="655"/>
      <c r="O126" s="655"/>
      <c r="P126" s="655"/>
      <c r="Q126" s="655"/>
      <c r="R126" s="655"/>
      <c r="S126" s="655"/>
      <c r="T126" s="655"/>
      <c r="U126" s="655"/>
      <c r="V126" s="655"/>
      <c r="W126" s="655"/>
      <c r="X126" s="655"/>
      <c r="Y126" s="655"/>
      <c r="Z126" s="655"/>
      <c r="AA126" s="655"/>
      <c r="AB126" s="655"/>
      <c r="AC126" s="655"/>
      <c r="AD126" s="655"/>
      <c r="AE126" s="655"/>
      <c r="AF126" s="655"/>
      <c r="AG126" s="655"/>
      <c r="AH126" s="655"/>
      <c r="AI126" s="655"/>
      <c r="AJ126" s="655"/>
      <c r="AK126" s="655"/>
      <c r="AL126" s="655"/>
      <c r="AM126" s="655"/>
      <c r="AN126" s="655"/>
      <c r="AO126" s="655"/>
      <c r="AP126" s="655"/>
    </row>
    <row r="127" spans="2:42" s="654" customFormat="1" ht="27" hidden="1">
      <c r="B127" s="655"/>
      <c r="C127" s="655"/>
      <c r="D127" s="655"/>
      <c r="E127" s="655"/>
      <c r="F127" s="655"/>
      <c r="G127" s="655"/>
      <c r="H127" s="655"/>
      <c r="I127" s="655"/>
      <c r="J127" s="655"/>
      <c r="K127" s="655"/>
      <c r="L127" s="655"/>
      <c r="M127" s="655"/>
      <c r="N127" s="655"/>
      <c r="O127" s="655"/>
      <c r="P127" s="655"/>
      <c r="Q127" s="655"/>
      <c r="R127" s="655"/>
      <c r="S127" s="655"/>
      <c r="T127" s="655"/>
      <c r="U127" s="655"/>
      <c r="V127" s="655"/>
      <c r="W127" s="655"/>
      <c r="X127" s="655"/>
      <c r="Y127" s="655"/>
      <c r="Z127" s="655"/>
      <c r="AA127" s="655"/>
      <c r="AB127" s="655"/>
      <c r="AC127" s="655"/>
      <c r="AD127" s="655"/>
      <c r="AE127" s="655"/>
      <c r="AF127" s="655"/>
      <c r="AG127" s="655"/>
      <c r="AH127" s="655"/>
      <c r="AI127" s="655"/>
      <c r="AJ127" s="655"/>
      <c r="AK127" s="655"/>
      <c r="AL127" s="655"/>
      <c r="AM127" s="655"/>
      <c r="AN127" s="655"/>
      <c r="AO127" s="655"/>
      <c r="AP127" s="655"/>
    </row>
    <row r="128" spans="2:42" s="654" customFormat="1" ht="27" hidden="1">
      <c r="B128" s="655"/>
      <c r="C128" s="655"/>
      <c r="D128" s="655"/>
      <c r="E128" s="655"/>
      <c r="F128" s="655"/>
      <c r="G128" s="655"/>
      <c r="H128" s="655"/>
      <c r="I128" s="655"/>
      <c r="J128" s="655"/>
      <c r="K128" s="655"/>
      <c r="L128" s="655"/>
      <c r="M128" s="655"/>
      <c r="N128" s="655"/>
      <c r="O128" s="655"/>
      <c r="P128" s="655"/>
      <c r="Q128" s="655"/>
      <c r="R128" s="655"/>
      <c r="S128" s="655"/>
      <c r="T128" s="655"/>
      <c r="U128" s="655"/>
      <c r="V128" s="655"/>
      <c r="W128" s="655"/>
      <c r="X128" s="655"/>
      <c r="Y128" s="655"/>
      <c r="Z128" s="655"/>
      <c r="AA128" s="655"/>
      <c r="AB128" s="655"/>
      <c r="AC128" s="655"/>
      <c r="AD128" s="655"/>
      <c r="AE128" s="655"/>
      <c r="AF128" s="655"/>
      <c r="AG128" s="655"/>
      <c r="AH128" s="655"/>
      <c r="AI128" s="655"/>
      <c r="AJ128" s="655"/>
      <c r="AK128" s="655"/>
      <c r="AL128" s="655"/>
      <c r="AM128" s="655"/>
      <c r="AN128" s="655"/>
      <c r="AO128" s="655"/>
      <c r="AP128" s="655"/>
    </row>
    <row r="129" spans="2:42" s="654" customFormat="1" ht="27" hidden="1">
      <c r="B129" s="655"/>
      <c r="C129" s="655"/>
      <c r="D129" s="655"/>
      <c r="E129" s="655"/>
      <c r="F129" s="655"/>
      <c r="G129" s="655"/>
      <c r="H129" s="655"/>
      <c r="I129" s="655"/>
      <c r="J129" s="655"/>
      <c r="K129" s="655"/>
      <c r="L129" s="655"/>
      <c r="M129" s="655"/>
      <c r="N129" s="655"/>
      <c r="O129" s="655"/>
      <c r="P129" s="655"/>
      <c r="Q129" s="655"/>
      <c r="R129" s="655"/>
      <c r="S129" s="655"/>
      <c r="T129" s="655"/>
      <c r="U129" s="655"/>
      <c r="V129" s="655"/>
      <c r="W129" s="655"/>
      <c r="X129" s="655"/>
      <c r="Y129" s="655"/>
      <c r="Z129" s="655"/>
      <c r="AA129" s="655"/>
      <c r="AB129" s="655"/>
      <c r="AC129" s="655"/>
      <c r="AD129" s="655"/>
      <c r="AE129" s="655"/>
      <c r="AF129" s="655"/>
      <c r="AG129" s="655"/>
      <c r="AH129" s="655"/>
      <c r="AI129" s="655"/>
      <c r="AJ129" s="655"/>
      <c r="AK129" s="655"/>
      <c r="AL129" s="655"/>
      <c r="AM129" s="655"/>
      <c r="AN129" s="655"/>
      <c r="AO129" s="655"/>
      <c r="AP129" s="655"/>
    </row>
    <row r="130" spans="2:42" s="654" customFormat="1" ht="27" hidden="1">
      <c r="B130" s="655"/>
      <c r="C130" s="655"/>
      <c r="D130" s="655"/>
      <c r="E130" s="655"/>
      <c r="F130" s="655"/>
      <c r="G130" s="655"/>
      <c r="H130" s="655"/>
      <c r="I130" s="655"/>
      <c r="J130" s="655"/>
      <c r="K130" s="655"/>
      <c r="L130" s="655"/>
      <c r="M130" s="655"/>
      <c r="N130" s="655"/>
      <c r="O130" s="655"/>
      <c r="P130" s="655"/>
      <c r="Q130" s="655"/>
      <c r="R130" s="655"/>
      <c r="S130" s="655"/>
      <c r="T130" s="655"/>
      <c r="U130" s="655"/>
      <c r="V130" s="655"/>
      <c r="W130" s="655"/>
      <c r="X130" s="655"/>
      <c r="Y130" s="655"/>
      <c r="Z130" s="655"/>
      <c r="AA130" s="655"/>
      <c r="AB130" s="655"/>
      <c r="AC130" s="655"/>
      <c r="AD130" s="655"/>
      <c r="AE130" s="655"/>
      <c r="AF130" s="655"/>
      <c r="AG130" s="655"/>
      <c r="AH130" s="655"/>
      <c r="AI130" s="655"/>
      <c r="AJ130" s="655"/>
      <c r="AK130" s="655"/>
      <c r="AL130" s="655"/>
      <c r="AM130" s="655"/>
      <c r="AN130" s="655"/>
      <c r="AO130" s="655"/>
      <c r="AP130" s="655"/>
    </row>
    <row r="131" spans="2:42" s="654" customFormat="1" ht="27" hidden="1">
      <c r="B131" s="655"/>
      <c r="C131" s="655"/>
      <c r="D131" s="655"/>
      <c r="E131" s="655"/>
      <c r="F131" s="655"/>
      <c r="G131" s="655"/>
      <c r="H131" s="655"/>
      <c r="I131" s="655"/>
      <c r="J131" s="655"/>
      <c r="K131" s="655"/>
      <c r="L131" s="655"/>
      <c r="M131" s="655"/>
      <c r="N131" s="655"/>
      <c r="O131" s="655"/>
      <c r="P131" s="655"/>
      <c r="Q131" s="655"/>
      <c r="R131" s="655"/>
      <c r="S131" s="655"/>
      <c r="T131" s="655"/>
      <c r="U131" s="655"/>
      <c r="V131" s="655"/>
      <c r="W131" s="655"/>
      <c r="X131" s="655"/>
      <c r="Y131" s="655"/>
      <c r="Z131" s="655"/>
      <c r="AA131" s="655"/>
      <c r="AB131" s="655"/>
      <c r="AC131" s="655"/>
      <c r="AD131" s="655"/>
      <c r="AE131" s="655"/>
      <c r="AF131" s="655"/>
      <c r="AG131" s="655"/>
      <c r="AH131" s="655"/>
      <c r="AI131" s="655"/>
      <c r="AJ131" s="655"/>
      <c r="AK131" s="655"/>
      <c r="AL131" s="655"/>
      <c r="AM131" s="655"/>
      <c r="AN131" s="655"/>
      <c r="AO131" s="655"/>
      <c r="AP131" s="655"/>
    </row>
    <row r="132" spans="2:42" s="654" customFormat="1" ht="27" hidden="1">
      <c r="B132" s="655"/>
      <c r="C132" s="655"/>
      <c r="D132" s="655"/>
      <c r="E132" s="655"/>
      <c r="F132" s="655"/>
      <c r="G132" s="655"/>
      <c r="H132" s="655"/>
      <c r="I132" s="655"/>
      <c r="J132" s="655"/>
      <c r="K132" s="655"/>
      <c r="L132" s="655"/>
      <c r="M132" s="655"/>
      <c r="N132" s="655"/>
      <c r="O132" s="655"/>
      <c r="P132" s="655"/>
      <c r="Q132" s="655"/>
      <c r="R132" s="655"/>
      <c r="S132" s="655"/>
      <c r="T132" s="655"/>
      <c r="U132" s="655"/>
      <c r="V132" s="655"/>
      <c r="W132" s="655"/>
      <c r="X132" s="655"/>
      <c r="Y132" s="655"/>
      <c r="Z132" s="655"/>
      <c r="AA132" s="655"/>
      <c r="AB132" s="655"/>
      <c r="AC132" s="655"/>
      <c r="AD132" s="655"/>
      <c r="AE132" s="655"/>
      <c r="AF132" s="655"/>
      <c r="AG132" s="655"/>
      <c r="AH132" s="655"/>
      <c r="AI132" s="655"/>
      <c r="AJ132" s="655"/>
      <c r="AK132" s="655"/>
      <c r="AL132" s="655"/>
      <c r="AM132" s="655"/>
      <c r="AN132" s="655"/>
      <c r="AO132" s="655"/>
      <c r="AP132" s="655"/>
    </row>
    <row r="133" spans="2:42" s="654" customFormat="1" ht="27" hidden="1">
      <c r="B133" s="655"/>
      <c r="C133" s="655"/>
      <c r="D133" s="655"/>
      <c r="E133" s="655"/>
      <c r="F133" s="655"/>
      <c r="G133" s="655"/>
      <c r="H133" s="655"/>
      <c r="I133" s="655"/>
      <c r="J133" s="655"/>
      <c r="K133" s="655"/>
      <c r="L133" s="655"/>
      <c r="M133" s="655"/>
      <c r="N133" s="655"/>
      <c r="O133" s="655"/>
      <c r="P133" s="655"/>
      <c r="Q133" s="655"/>
      <c r="R133" s="655"/>
      <c r="S133" s="655"/>
      <c r="T133" s="655"/>
      <c r="U133" s="655"/>
      <c r="V133" s="655"/>
      <c r="W133" s="655"/>
      <c r="X133" s="655"/>
      <c r="Y133" s="655"/>
      <c r="Z133" s="655"/>
      <c r="AA133" s="655"/>
      <c r="AB133" s="655"/>
      <c r="AC133" s="655"/>
      <c r="AD133" s="655"/>
      <c r="AE133" s="655"/>
      <c r="AF133" s="655"/>
      <c r="AG133" s="655"/>
      <c r="AH133" s="655"/>
      <c r="AI133" s="655"/>
      <c r="AJ133" s="655"/>
      <c r="AK133" s="655"/>
      <c r="AL133" s="655"/>
      <c r="AM133" s="655"/>
      <c r="AN133" s="655"/>
      <c r="AO133" s="655"/>
      <c r="AP133" s="655"/>
    </row>
    <row r="134" spans="2:42" s="654" customFormat="1" ht="27" hidden="1">
      <c r="B134" s="655"/>
      <c r="C134" s="655"/>
      <c r="D134" s="655"/>
      <c r="E134" s="655"/>
      <c r="F134" s="655"/>
      <c r="G134" s="655"/>
      <c r="H134" s="655"/>
      <c r="I134" s="655"/>
      <c r="J134" s="655"/>
      <c r="K134" s="655"/>
      <c r="L134" s="655"/>
      <c r="M134" s="655"/>
      <c r="N134" s="655"/>
      <c r="O134" s="655"/>
      <c r="P134" s="655"/>
      <c r="Q134" s="655"/>
      <c r="R134" s="655"/>
      <c r="S134" s="655"/>
      <c r="T134" s="655"/>
      <c r="U134" s="655"/>
      <c r="V134" s="655"/>
      <c r="W134" s="655"/>
      <c r="X134" s="655"/>
      <c r="Y134" s="655"/>
      <c r="Z134" s="655"/>
      <c r="AA134" s="655"/>
      <c r="AB134" s="655"/>
      <c r="AC134" s="655"/>
      <c r="AD134" s="655"/>
      <c r="AE134" s="655"/>
      <c r="AF134" s="655"/>
      <c r="AG134" s="655"/>
      <c r="AH134" s="655"/>
      <c r="AI134" s="655"/>
      <c r="AJ134" s="655"/>
      <c r="AK134" s="655"/>
      <c r="AL134" s="655"/>
      <c r="AM134" s="655"/>
      <c r="AN134" s="655"/>
      <c r="AO134" s="655"/>
      <c r="AP134" s="655"/>
    </row>
    <row r="135" spans="2:42" s="654" customFormat="1" ht="27" hidden="1">
      <c r="B135" s="655"/>
      <c r="C135" s="655"/>
      <c r="D135" s="655"/>
      <c r="E135" s="655"/>
      <c r="F135" s="655"/>
      <c r="G135" s="655"/>
      <c r="H135" s="655"/>
      <c r="I135" s="655"/>
      <c r="J135" s="655"/>
      <c r="K135" s="655"/>
      <c r="L135" s="655"/>
      <c r="M135" s="655"/>
      <c r="N135" s="655"/>
      <c r="O135" s="655"/>
      <c r="P135" s="655"/>
      <c r="Q135" s="655"/>
      <c r="R135" s="655"/>
      <c r="S135" s="655"/>
      <c r="T135" s="655"/>
      <c r="U135" s="655"/>
      <c r="V135" s="655"/>
      <c r="W135" s="655"/>
      <c r="X135" s="655"/>
      <c r="Y135" s="655"/>
      <c r="Z135" s="655"/>
      <c r="AA135" s="655"/>
      <c r="AB135" s="655"/>
      <c r="AC135" s="655"/>
      <c r="AD135" s="655"/>
      <c r="AE135" s="655"/>
      <c r="AF135" s="655"/>
      <c r="AG135" s="655"/>
      <c r="AH135" s="655"/>
      <c r="AI135" s="655"/>
      <c r="AJ135" s="655"/>
      <c r="AK135" s="655"/>
      <c r="AL135" s="655"/>
      <c r="AM135" s="655"/>
      <c r="AN135" s="655"/>
      <c r="AO135" s="655"/>
      <c r="AP135" s="655"/>
    </row>
    <row r="136" spans="2:42" s="654" customFormat="1" ht="27" hidden="1">
      <c r="B136" s="655"/>
      <c r="C136" s="655"/>
      <c r="D136" s="655"/>
      <c r="E136" s="655"/>
      <c r="F136" s="655"/>
      <c r="G136" s="655"/>
      <c r="H136" s="655"/>
      <c r="I136" s="655"/>
      <c r="J136" s="655"/>
      <c r="K136" s="655"/>
      <c r="L136" s="655"/>
      <c r="M136" s="655"/>
      <c r="N136" s="655"/>
      <c r="O136" s="655"/>
      <c r="P136" s="655"/>
      <c r="Q136" s="655"/>
      <c r="R136" s="655"/>
      <c r="S136" s="655"/>
      <c r="T136" s="655"/>
      <c r="U136" s="655"/>
      <c r="V136" s="655"/>
      <c r="W136" s="655"/>
      <c r="X136" s="655"/>
      <c r="Y136" s="655"/>
      <c r="Z136" s="655"/>
      <c r="AA136" s="655"/>
      <c r="AB136" s="655"/>
      <c r="AC136" s="655"/>
      <c r="AD136" s="655"/>
      <c r="AE136" s="655"/>
      <c r="AF136" s="655"/>
      <c r="AG136" s="655"/>
      <c r="AH136" s="655"/>
      <c r="AI136" s="655"/>
      <c r="AJ136" s="655"/>
      <c r="AK136" s="655"/>
      <c r="AL136" s="655"/>
      <c r="AM136" s="655"/>
      <c r="AN136" s="655"/>
      <c r="AO136" s="655"/>
      <c r="AP136" s="655"/>
    </row>
    <row r="137" spans="2:42" s="654" customFormat="1" ht="27" hidden="1">
      <c r="B137" s="655"/>
      <c r="C137" s="655"/>
      <c r="D137" s="655"/>
      <c r="E137" s="655"/>
      <c r="F137" s="655"/>
      <c r="G137" s="655"/>
      <c r="H137" s="655"/>
      <c r="I137" s="655"/>
      <c r="J137" s="655"/>
      <c r="K137" s="655"/>
      <c r="L137" s="655"/>
      <c r="M137" s="655"/>
      <c r="N137" s="655"/>
      <c r="O137" s="655"/>
      <c r="P137" s="655"/>
      <c r="Q137" s="655"/>
      <c r="R137" s="655"/>
      <c r="S137" s="655"/>
      <c r="T137" s="655"/>
      <c r="U137" s="655"/>
      <c r="V137" s="655"/>
      <c r="W137" s="655"/>
      <c r="X137" s="655"/>
      <c r="Y137" s="655"/>
      <c r="Z137" s="655"/>
      <c r="AA137" s="655"/>
      <c r="AB137" s="655"/>
      <c r="AC137" s="655"/>
      <c r="AD137" s="655"/>
      <c r="AE137" s="655"/>
      <c r="AF137" s="655"/>
      <c r="AG137" s="655"/>
      <c r="AH137" s="655"/>
      <c r="AI137" s="655"/>
      <c r="AJ137" s="655"/>
      <c r="AK137" s="655"/>
      <c r="AL137" s="655"/>
      <c r="AM137" s="655"/>
      <c r="AN137" s="655"/>
      <c r="AO137" s="655"/>
      <c r="AP137" s="655"/>
    </row>
    <row r="138" spans="2:42" s="654" customFormat="1" ht="27" hidden="1">
      <c r="B138" s="655"/>
      <c r="C138" s="655"/>
      <c r="D138" s="655"/>
      <c r="E138" s="655"/>
      <c r="F138" s="655"/>
      <c r="G138" s="655"/>
      <c r="H138" s="655"/>
      <c r="I138" s="655"/>
      <c r="J138" s="655"/>
      <c r="K138" s="655"/>
      <c r="L138" s="655"/>
      <c r="M138" s="655"/>
      <c r="N138" s="655"/>
      <c r="O138" s="655"/>
      <c r="P138" s="655"/>
      <c r="Q138" s="655"/>
      <c r="R138" s="655"/>
      <c r="S138" s="655"/>
      <c r="T138" s="655"/>
      <c r="U138" s="655"/>
      <c r="V138" s="655"/>
      <c r="W138" s="655"/>
      <c r="X138" s="655"/>
      <c r="Y138" s="655"/>
      <c r="Z138" s="655"/>
      <c r="AA138" s="655"/>
      <c r="AB138" s="655"/>
      <c r="AC138" s="655"/>
      <c r="AD138" s="655"/>
      <c r="AE138" s="655"/>
      <c r="AF138" s="655"/>
      <c r="AG138" s="655"/>
      <c r="AH138" s="655"/>
      <c r="AI138" s="655"/>
      <c r="AJ138" s="655"/>
      <c r="AK138" s="655"/>
      <c r="AL138" s="655"/>
      <c r="AM138" s="655"/>
      <c r="AN138" s="655"/>
      <c r="AO138" s="655"/>
      <c r="AP138" s="655"/>
    </row>
    <row r="139" spans="2:42" s="654" customFormat="1" ht="27" hidden="1">
      <c r="B139" s="655"/>
      <c r="C139" s="655"/>
      <c r="D139" s="655"/>
      <c r="E139" s="655"/>
      <c r="F139" s="655"/>
      <c r="G139" s="655"/>
      <c r="H139" s="655"/>
      <c r="I139" s="655"/>
      <c r="J139" s="655"/>
      <c r="K139" s="655"/>
      <c r="L139" s="655"/>
      <c r="M139" s="655"/>
      <c r="N139" s="655"/>
      <c r="O139" s="655"/>
      <c r="P139" s="655"/>
      <c r="Q139" s="655"/>
      <c r="R139" s="655"/>
      <c r="S139" s="655"/>
      <c r="T139" s="655"/>
      <c r="U139" s="655"/>
      <c r="V139" s="655"/>
      <c r="W139" s="655"/>
      <c r="X139" s="655"/>
      <c r="Y139" s="655"/>
      <c r="Z139" s="655"/>
      <c r="AA139" s="655"/>
      <c r="AB139" s="655"/>
      <c r="AC139" s="655"/>
      <c r="AD139" s="655"/>
      <c r="AE139" s="655"/>
      <c r="AF139" s="655"/>
      <c r="AG139" s="655"/>
      <c r="AH139" s="655"/>
      <c r="AI139" s="655"/>
      <c r="AJ139" s="655"/>
      <c r="AK139" s="655"/>
      <c r="AL139" s="655"/>
      <c r="AM139" s="655"/>
      <c r="AN139" s="655"/>
      <c r="AO139" s="655"/>
      <c r="AP139" s="655"/>
    </row>
    <row r="140" spans="2:42" s="654" customFormat="1" ht="27" hidden="1">
      <c r="B140" s="655"/>
      <c r="C140" s="655"/>
      <c r="D140" s="655"/>
      <c r="E140" s="655"/>
      <c r="F140" s="655"/>
      <c r="G140" s="655"/>
      <c r="H140" s="655"/>
      <c r="I140" s="655"/>
      <c r="J140" s="655"/>
      <c r="K140" s="655"/>
      <c r="L140" s="655"/>
      <c r="M140" s="655"/>
      <c r="N140" s="655"/>
      <c r="O140" s="655"/>
      <c r="P140" s="655"/>
      <c r="Q140" s="655"/>
      <c r="R140" s="655"/>
      <c r="S140" s="655"/>
      <c r="T140" s="655"/>
      <c r="U140" s="655"/>
      <c r="V140" s="655"/>
      <c r="W140" s="655"/>
      <c r="X140" s="655"/>
      <c r="Y140" s="655"/>
      <c r="Z140" s="655"/>
      <c r="AA140" s="655"/>
      <c r="AB140" s="655"/>
      <c r="AC140" s="655"/>
      <c r="AD140" s="655"/>
      <c r="AE140" s="655"/>
      <c r="AF140" s="655"/>
      <c r="AG140" s="655"/>
      <c r="AH140" s="655"/>
      <c r="AI140" s="655"/>
      <c r="AJ140" s="655"/>
      <c r="AK140" s="655"/>
      <c r="AL140" s="655"/>
      <c r="AM140" s="655"/>
      <c r="AN140" s="655"/>
      <c r="AO140" s="655"/>
      <c r="AP140" s="655"/>
    </row>
    <row r="141" spans="2:42" s="654" customFormat="1" ht="27" hidden="1">
      <c r="B141" s="655"/>
      <c r="C141" s="655"/>
      <c r="D141" s="655"/>
      <c r="E141" s="655"/>
      <c r="F141" s="655"/>
      <c r="G141" s="655"/>
      <c r="H141" s="655"/>
      <c r="I141" s="655"/>
      <c r="J141" s="655"/>
      <c r="K141" s="655"/>
      <c r="L141" s="655"/>
      <c r="M141" s="655"/>
      <c r="N141" s="655"/>
      <c r="O141" s="655"/>
      <c r="P141" s="655"/>
      <c r="Q141" s="655"/>
      <c r="R141" s="655"/>
      <c r="S141" s="655"/>
      <c r="T141" s="655"/>
      <c r="U141" s="655"/>
      <c r="V141" s="655"/>
      <c r="W141" s="655"/>
      <c r="X141" s="655"/>
      <c r="Y141" s="655"/>
      <c r="Z141" s="655"/>
      <c r="AA141" s="655"/>
      <c r="AB141" s="655"/>
      <c r="AC141" s="655"/>
      <c r="AD141" s="655"/>
      <c r="AE141" s="655"/>
      <c r="AF141" s="655"/>
      <c r="AG141" s="655"/>
      <c r="AH141" s="655"/>
      <c r="AI141" s="655"/>
      <c r="AJ141" s="655"/>
      <c r="AK141" s="655"/>
      <c r="AL141" s="655"/>
      <c r="AM141" s="655"/>
      <c r="AN141" s="655"/>
      <c r="AO141" s="655"/>
      <c r="AP141" s="655"/>
    </row>
    <row r="142" spans="2:42" s="654" customFormat="1" ht="27" hidden="1">
      <c r="B142" s="655"/>
      <c r="C142" s="655"/>
      <c r="D142" s="655"/>
      <c r="E142" s="655"/>
      <c r="F142" s="655"/>
      <c r="G142" s="655"/>
      <c r="H142" s="655"/>
      <c r="I142" s="655"/>
      <c r="J142" s="655"/>
      <c r="K142" s="655"/>
      <c r="L142" s="655"/>
      <c r="M142" s="655"/>
      <c r="N142" s="655"/>
      <c r="O142" s="655"/>
      <c r="P142" s="655"/>
      <c r="Q142" s="655"/>
      <c r="R142" s="655"/>
      <c r="S142" s="655"/>
      <c r="T142" s="655"/>
      <c r="U142" s="655"/>
      <c r="V142" s="655"/>
      <c r="W142" s="655"/>
      <c r="X142" s="655"/>
      <c r="Y142" s="655"/>
      <c r="Z142" s="655"/>
      <c r="AA142" s="655"/>
      <c r="AB142" s="655"/>
      <c r="AC142" s="655"/>
      <c r="AD142" s="655"/>
      <c r="AE142" s="655"/>
      <c r="AF142" s="655"/>
      <c r="AG142" s="655"/>
      <c r="AH142" s="655"/>
      <c r="AI142" s="655"/>
      <c r="AJ142" s="655"/>
      <c r="AK142" s="655"/>
      <c r="AL142" s="655"/>
      <c r="AM142" s="655"/>
      <c r="AN142" s="655"/>
      <c r="AO142" s="655"/>
      <c r="AP142" s="655"/>
    </row>
    <row r="143" spans="2:42" s="654" customFormat="1" ht="27" hidden="1">
      <c r="B143" s="655"/>
      <c r="C143" s="655"/>
      <c r="D143" s="655"/>
      <c r="E143" s="655"/>
      <c r="F143" s="655"/>
      <c r="G143" s="655"/>
      <c r="H143" s="655"/>
      <c r="I143" s="655"/>
      <c r="J143" s="655"/>
      <c r="K143" s="655"/>
      <c r="L143" s="655"/>
      <c r="M143" s="655"/>
      <c r="N143" s="655"/>
      <c r="O143" s="655"/>
      <c r="P143" s="655"/>
      <c r="Q143" s="655"/>
      <c r="R143" s="655"/>
      <c r="S143" s="655"/>
      <c r="T143" s="655"/>
      <c r="U143" s="655"/>
      <c r="V143" s="655"/>
      <c r="W143" s="655"/>
      <c r="X143" s="655"/>
      <c r="Y143" s="655"/>
      <c r="Z143" s="655"/>
      <c r="AA143" s="655"/>
      <c r="AB143" s="655"/>
      <c r="AC143" s="655"/>
      <c r="AD143" s="655"/>
      <c r="AE143" s="655"/>
      <c r="AF143" s="655"/>
      <c r="AG143" s="655"/>
      <c r="AH143" s="655"/>
      <c r="AI143" s="655"/>
      <c r="AJ143" s="655"/>
      <c r="AK143" s="655"/>
      <c r="AL143" s="655"/>
      <c r="AM143" s="655"/>
      <c r="AN143" s="655"/>
      <c r="AO143" s="655"/>
      <c r="AP143" s="655"/>
    </row>
    <row r="144" spans="2:42" s="654" customFormat="1" ht="27" hidden="1">
      <c r="B144" s="655"/>
      <c r="C144" s="655"/>
      <c r="D144" s="655"/>
      <c r="E144" s="655"/>
      <c r="F144" s="655"/>
      <c r="G144" s="655"/>
      <c r="H144" s="655"/>
      <c r="I144" s="655"/>
      <c r="J144" s="655"/>
      <c r="K144" s="655"/>
      <c r="L144" s="655"/>
      <c r="M144" s="655"/>
      <c r="N144" s="655"/>
      <c r="O144" s="655"/>
      <c r="P144" s="655"/>
      <c r="Q144" s="655"/>
      <c r="R144" s="655"/>
      <c r="S144" s="655"/>
      <c r="T144" s="655"/>
      <c r="U144" s="655"/>
      <c r="V144" s="655"/>
      <c r="W144" s="655"/>
      <c r="X144" s="655"/>
      <c r="Y144" s="655"/>
      <c r="Z144" s="655"/>
      <c r="AA144" s="655"/>
      <c r="AB144" s="655"/>
      <c r="AC144" s="655"/>
      <c r="AD144" s="655"/>
      <c r="AE144" s="655"/>
      <c r="AF144" s="655"/>
      <c r="AG144" s="655"/>
      <c r="AH144" s="655"/>
      <c r="AI144" s="655"/>
      <c r="AJ144" s="655"/>
      <c r="AK144" s="655"/>
      <c r="AL144" s="655"/>
      <c r="AM144" s="655"/>
      <c r="AN144" s="655"/>
      <c r="AO144" s="655"/>
      <c r="AP144" s="655"/>
    </row>
    <row r="145" spans="2:42" s="654" customFormat="1" ht="27" hidden="1">
      <c r="B145" s="655"/>
      <c r="C145" s="655"/>
      <c r="D145" s="655"/>
      <c r="E145" s="655"/>
      <c r="F145" s="655"/>
      <c r="G145" s="655"/>
      <c r="H145" s="655"/>
      <c r="I145" s="655"/>
      <c r="J145" s="655"/>
      <c r="K145" s="655"/>
      <c r="L145" s="655"/>
      <c r="M145" s="655"/>
      <c r="N145" s="655"/>
      <c r="O145" s="655"/>
      <c r="P145" s="655"/>
      <c r="Q145" s="655"/>
      <c r="R145" s="655"/>
      <c r="S145" s="655"/>
      <c r="T145" s="655"/>
      <c r="U145" s="655"/>
      <c r="V145" s="655"/>
      <c r="W145" s="655"/>
      <c r="X145" s="655"/>
      <c r="Y145" s="655"/>
      <c r="Z145" s="655"/>
      <c r="AA145" s="655"/>
      <c r="AB145" s="655"/>
      <c r="AC145" s="655"/>
      <c r="AD145" s="655"/>
      <c r="AE145" s="655"/>
      <c r="AF145" s="655"/>
      <c r="AG145" s="655"/>
      <c r="AH145" s="655"/>
      <c r="AI145" s="655"/>
      <c r="AJ145" s="655"/>
      <c r="AK145" s="655"/>
      <c r="AL145" s="655"/>
      <c r="AM145" s="655"/>
      <c r="AN145" s="655"/>
      <c r="AO145" s="655"/>
      <c r="AP145" s="655"/>
    </row>
    <row r="146" spans="2:42" s="654" customFormat="1" ht="27" hidden="1">
      <c r="B146" s="655"/>
      <c r="C146" s="655"/>
      <c r="D146" s="655"/>
      <c r="E146" s="655"/>
      <c r="F146" s="655"/>
      <c r="G146" s="655"/>
      <c r="H146" s="655"/>
      <c r="I146" s="655"/>
      <c r="J146" s="655"/>
      <c r="K146" s="655"/>
      <c r="L146" s="655"/>
      <c r="M146" s="655"/>
      <c r="N146" s="655"/>
      <c r="O146" s="655"/>
      <c r="P146" s="655"/>
      <c r="Q146" s="655"/>
      <c r="R146" s="655"/>
      <c r="S146" s="655"/>
      <c r="T146" s="655"/>
      <c r="U146" s="655"/>
      <c r="V146" s="655"/>
      <c r="W146" s="655"/>
      <c r="X146" s="655"/>
      <c r="Y146" s="655"/>
      <c r="Z146" s="655"/>
      <c r="AA146" s="655"/>
      <c r="AB146" s="655"/>
      <c r="AC146" s="655"/>
      <c r="AD146" s="655"/>
      <c r="AE146" s="655"/>
      <c r="AF146" s="655"/>
      <c r="AG146" s="655"/>
      <c r="AH146" s="655"/>
      <c r="AI146" s="655"/>
      <c r="AJ146" s="655"/>
      <c r="AK146" s="655"/>
      <c r="AL146" s="655"/>
      <c r="AM146" s="655"/>
      <c r="AN146" s="655"/>
      <c r="AO146" s="655"/>
      <c r="AP146" s="655"/>
    </row>
    <row r="147" spans="2:42" s="654" customFormat="1" ht="27" hidden="1">
      <c r="B147" s="655"/>
      <c r="C147" s="655"/>
      <c r="D147" s="655"/>
      <c r="E147" s="655"/>
      <c r="F147" s="655"/>
      <c r="G147" s="655"/>
      <c r="H147" s="655"/>
      <c r="I147" s="655"/>
      <c r="J147" s="655"/>
      <c r="K147" s="655"/>
      <c r="L147" s="655"/>
      <c r="M147" s="655"/>
      <c r="N147" s="655"/>
      <c r="O147" s="655"/>
      <c r="P147" s="655"/>
      <c r="Q147" s="655"/>
      <c r="R147" s="655"/>
      <c r="S147" s="655"/>
      <c r="T147" s="655"/>
      <c r="U147" s="655"/>
      <c r="V147" s="655"/>
      <c r="W147" s="655"/>
      <c r="X147" s="655"/>
      <c r="Y147" s="655"/>
      <c r="Z147" s="655"/>
      <c r="AA147" s="655"/>
      <c r="AB147" s="655"/>
      <c r="AC147" s="655"/>
      <c r="AD147" s="655"/>
      <c r="AE147" s="655"/>
      <c r="AF147" s="655"/>
      <c r="AG147" s="655"/>
      <c r="AH147" s="655"/>
      <c r="AI147" s="655"/>
      <c r="AJ147" s="655"/>
      <c r="AK147" s="655"/>
      <c r="AL147" s="655"/>
      <c r="AM147" s="655"/>
      <c r="AN147" s="655"/>
      <c r="AO147" s="655"/>
      <c r="AP147" s="655"/>
    </row>
    <row r="148" spans="2:42" s="654" customFormat="1" ht="27" hidden="1">
      <c r="B148" s="655"/>
      <c r="C148" s="655"/>
      <c r="D148" s="655"/>
      <c r="E148" s="655"/>
      <c r="F148" s="655"/>
      <c r="G148" s="655"/>
      <c r="H148" s="655"/>
      <c r="I148" s="655"/>
      <c r="J148" s="655"/>
      <c r="K148" s="655"/>
      <c r="L148" s="655"/>
      <c r="M148" s="655"/>
      <c r="N148" s="655"/>
      <c r="O148" s="655"/>
      <c r="P148" s="655"/>
      <c r="Q148" s="655"/>
      <c r="R148" s="655"/>
      <c r="S148" s="655"/>
      <c r="T148" s="655"/>
      <c r="U148" s="655"/>
      <c r="V148" s="655"/>
      <c r="W148" s="655"/>
      <c r="X148" s="655"/>
      <c r="Y148" s="655"/>
      <c r="Z148" s="655"/>
      <c r="AA148" s="655"/>
      <c r="AB148" s="655"/>
      <c r="AC148" s="655"/>
      <c r="AD148" s="655"/>
      <c r="AE148" s="655"/>
      <c r="AF148" s="655"/>
      <c r="AG148" s="655"/>
      <c r="AH148" s="655"/>
      <c r="AI148" s="655"/>
      <c r="AJ148" s="655"/>
      <c r="AK148" s="655"/>
      <c r="AL148" s="655"/>
      <c r="AM148" s="655"/>
      <c r="AN148" s="655"/>
      <c r="AO148" s="655"/>
      <c r="AP148" s="655"/>
    </row>
    <row r="149" spans="2:42" s="654" customFormat="1" ht="27" hidden="1">
      <c r="B149" s="655"/>
      <c r="C149" s="655"/>
      <c r="D149" s="655"/>
      <c r="E149" s="655"/>
      <c r="F149" s="655"/>
      <c r="G149" s="655"/>
      <c r="H149" s="655"/>
      <c r="I149" s="655"/>
      <c r="J149" s="655"/>
      <c r="K149" s="655"/>
      <c r="L149" s="655"/>
      <c r="M149" s="655"/>
      <c r="N149" s="655"/>
      <c r="O149" s="655"/>
      <c r="P149" s="655"/>
      <c r="Q149" s="655"/>
      <c r="R149" s="655"/>
      <c r="S149" s="655"/>
      <c r="T149" s="655"/>
      <c r="U149" s="655"/>
      <c r="V149" s="655"/>
      <c r="W149" s="655"/>
      <c r="X149" s="655"/>
      <c r="Y149" s="655"/>
      <c r="Z149" s="655"/>
      <c r="AA149" s="655"/>
      <c r="AB149" s="655"/>
      <c r="AC149" s="655"/>
      <c r="AD149" s="655"/>
      <c r="AE149" s="655"/>
      <c r="AF149" s="655"/>
      <c r="AG149" s="655"/>
      <c r="AH149" s="655"/>
      <c r="AI149" s="655"/>
      <c r="AJ149" s="655"/>
      <c r="AK149" s="655"/>
      <c r="AL149" s="655"/>
      <c r="AM149" s="655"/>
      <c r="AN149" s="655"/>
      <c r="AO149" s="655"/>
      <c r="AP149" s="655"/>
    </row>
    <row r="150" spans="2:42" s="654" customFormat="1" ht="27" hidden="1">
      <c r="B150" s="655"/>
      <c r="C150" s="655"/>
      <c r="D150" s="655"/>
      <c r="E150" s="655"/>
      <c r="F150" s="655"/>
      <c r="G150" s="655"/>
      <c r="H150" s="655"/>
      <c r="I150" s="655"/>
      <c r="J150" s="655"/>
      <c r="K150" s="655"/>
      <c r="L150" s="655"/>
      <c r="M150" s="655"/>
      <c r="N150" s="655"/>
      <c r="O150" s="655"/>
      <c r="P150" s="655"/>
      <c r="Q150" s="655"/>
      <c r="R150" s="655"/>
      <c r="S150" s="655"/>
      <c r="T150" s="655"/>
      <c r="U150" s="655"/>
      <c r="V150" s="655"/>
      <c r="W150" s="655"/>
      <c r="X150" s="655"/>
      <c r="Y150" s="655"/>
      <c r="Z150" s="655"/>
      <c r="AA150" s="655"/>
      <c r="AB150" s="655"/>
      <c r="AC150" s="655"/>
      <c r="AD150" s="655"/>
      <c r="AE150" s="655"/>
      <c r="AF150" s="655"/>
      <c r="AG150" s="655"/>
      <c r="AH150" s="655"/>
      <c r="AI150" s="655"/>
      <c r="AJ150" s="655"/>
      <c r="AK150" s="655"/>
      <c r="AL150" s="655"/>
      <c r="AM150" s="655"/>
      <c r="AN150" s="655"/>
      <c r="AO150" s="655"/>
      <c r="AP150" s="655"/>
    </row>
    <row r="151" spans="2:42" s="654" customFormat="1" ht="27" hidden="1">
      <c r="B151" s="655"/>
      <c r="C151" s="655"/>
      <c r="D151" s="655"/>
      <c r="E151" s="655"/>
      <c r="F151" s="655"/>
      <c r="G151" s="655"/>
      <c r="H151" s="655"/>
      <c r="I151" s="655"/>
      <c r="J151" s="655"/>
      <c r="K151" s="655"/>
      <c r="L151" s="655"/>
      <c r="M151" s="655"/>
      <c r="N151" s="655"/>
      <c r="O151" s="655"/>
      <c r="P151" s="655"/>
      <c r="Q151" s="655"/>
      <c r="R151" s="655"/>
      <c r="S151" s="655"/>
      <c r="T151" s="655"/>
      <c r="U151" s="655"/>
      <c r="V151" s="655"/>
      <c r="W151" s="655"/>
      <c r="X151" s="655"/>
      <c r="Y151" s="655"/>
      <c r="Z151" s="655"/>
      <c r="AA151" s="655"/>
      <c r="AB151" s="655"/>
      <c r="AC151" s="655"/>
      <c r="AD151" s="655"/>
      <c r="AE151" s="655"/>
      <c r="AF151" s="655"/>
      <c r="AG151" s="655"/>
      <c r="AH151" s="655"/>
      <c r="AI151" s="655"/>
      <c r="AJ151" s="655"/>
      <c r="AK151" s="655"/>
      <c r="AL151" s="655"/>
      <c r="AM151" s="655"/>
      <c r="AN151" s="655"/>
      <c r="AO151" s="655"/>
      <c r="AP151" s="655"/>
    </row>
    <row r="152" spans="2:42" s="654" customFormat="1" ht="27" hidden="1">
      <c r="B152" s="655"/>
      <c r="C152" s="655"/>
      <c r="D152" s="655"/>
      <c r="E152" s="655"/>
      <c r="F152" s="655"/>
      <c r="G152" s="655"/>
      <c r="H152" s="655"/>
      <c r="I152" s="655"/>
      <c r="J152" s="655"/>
      <c r="K152" s="655"/>
      <c r="L152" s="655"/>
      <c r="M152" s="655"/>
      <c r="N152" s="655"/>
      <c r="O152" s="655"/>
      <c r="P152" s="655"/>
      <c r="Q152" s="655"/>
      <c r="R152" s="655"/>
      <c r="S152" s="655"/>
      <c r="T152" s="655"/>
      <c r="U152" s="655"/>
      <c r="V152" s="655"/>
      <c r="W152" s="655"/>
      <c r="X152" s="655"/>
      <c r="Y152" s="655"/>
      <c r="Z152" s="655"/>
      <c r="AA152" s="655"/>
      <c r="AB152" s="655"/>
      <c r="AC152" s="655"/>
      <c r="AD152" s="655"/>
      <c r="AE152" s="655"/>
      <c r="AF152" s="655"/>
      <c r="AG152" s="655"/>
      <c r="AH152" s="655"/>
      <c r="AI152" s="655"/>
      <c r="AJ152" s="655"/>
      <c r="AK152" s="655"/>
      <c r="AL152" s="655"/>
      <c r="AM152" s="655"/>
      <c r="AN152" s="655"/>
      <c r="AO152" s="655"/>
      <c r="AP152" s="655"/>
    </row>
    <row r="153" spans="2:42" s="654" customFormat="1" ht="27" hidden="1">
      <c r="B153" s="655"/>
      <c r="C153" s="655"/>
      <c r="D153" s="655"/>
      <c r="E153" s="655"/>
      <c r="F153" s="655"/>
      <c r="G153" s="655"/>
      <c r="H153" s="655"/>
      <c r="I153" s="655"/>
      <c r="J153" s="655"/>
      <c r="K153" s="655"/>
      <c r="L153" s="655"/>
      <c r="M153" s="655"/>
      <c r="N153" s="655"/>
      <c r="O153" s="655"/>
      <c r="P153" s="655"/>
      <c r="Q153" s="655"/>
      <c r="R153" s="655"/>
      <c r="S153" s="655"/>
      <c r="T153" s="655"/>
      <c r="U153" s="655"/>
      <c r="V153" s="655"/>
      <c r="W153" s="655"/>
      <c r="X153" s="655"/>
      <c r="Y153" s="655"/>
      <c r="Z153" s="655"/>
      <c r="AA153" s="655"/>
      <c r="AB153" s="655"/>
      <c r="AC153" s="655"/>
      <c r="AD153" s="655"/>
      <c r="AE153" s="655"/>
      <c r="AF153" s="655"/>
      <c r="AG153" s="655"/>
      <c r="AH153" s="655"/>
      <c r="AI153" s="655"/>
      <c r="AJ153" s="655"/>
      <c r="AK153" s="655"/>
      <c r="AL153" s="655"/>
      <c r="AM153" s="655"/>
      <c r="AN153" s="655"/>
      <c r="AO153" s="655"/>
      <c r="AP153" s="655"/>
    </row>
  </sheetData>
  <sheetProtection formatCells="0" formatColumns="0" formatRows="0" insertRows="0"/>
  <mergeCells count="43">
    <mergeCell ref="B31:B34"/>
    <mergeCell ref="F31:L31"/>
    <mergeCell ref="N31:V31"/>
    <mergeCell ref="X31:AB33"/>
    <mergeCell ref="AF31:AJ33"/>
    <mergeCell ref="F32:J32"/>
    <mergeCell ref="R32:R33"/>
    <mergeCell ref="T32:T33"/>
    <mergeCell ref="V32:V33"/>
    <mergeCell ref="F33:F34"/>
    <mergeCell ref="N32:N33"/>
    <mergeCell ref="P32:P33"/>
    <mergeCell ref="J33:J34"/>
    <mergeCell ref="D31:D34"/>
    <mergeCell ref="AD31:AD34"/>
    <mergeCell ref="B26:AJ26"/>
    <mergeCell ref="AD10:AD13"/>
    <mergeCell ref="AD30:AJ30"/>
    <mergeCell ref="AL30:AP30"/>
    <mergeCell ref="F30:AB30"/>
    <mergeCell ref="B24:AJ24"/>
    <mergeCell ref="B25:AJ25"/>
    <mergeCell ref="X10:AB12"/>
    <mergeCell ref="AF10:AJ12"/>
    <mergeCell ref="B10:B13"/>
    <mergeCell ref="F10:L10"/>
    <mergeCell ref="N10:V10"/>
    <mergeCell ref="D10:D13"/>
    <mergeCell ref="J12:J13"/>
    <mergeCell ref="R11:R12"/>
    <mergeCell ref="T11:T12"/>
    <mergeCell ref="V11:V12"/>
    <mergeCell ref="F11:J11"/>
    <mergeCell ref="F12:F13"/>
    <mergeCell ref="N11:N12"/>
    <mergeCell ref="P11:P12"/>
    <mergeCell ref="AL9:AP9"/>
    <mergeCell ref="A2:AJ2"/>
    <mergeCell ref="A3:AJ3"/>
    <mergeCell ref="A4:AJ4"/>
    <mergeCell ref="B7:I7"/>
    <mergeCell ref="F9:AB9"/>
    <mergeCell ref="AD9:AJ9"/>
  </mergeCells>
  <printOptions horizontalCentered="1"/>
  <pageMargins left="0.39370078740157483" right="0.39370078740157483" top="0.39370078740157483" bottom="0.39370078740157483" header="0.31496062992125984" footer="0.31496062992125984"/>
  <pageSetup paperSize="9" scale="50" orientation="landscape" r:id="rId1"/>
  <headerFooter>
    <oddFooter>&amp;C&amp;"B Mitra,Regular"&amp;12&amp;P</oddFooter>
  </headerFooter>
  <rowBreaks count="2" manualBreakCount="2">
    <brk id="46" max="27" man="1"/>
    <brk id="54"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98657" r:id="rId4" name="Button 1">
              <controlPr defaultSize="0" print="0" autoFill="0" autoPict="0" macro="[0]!Button4_3_Click">
                <anchor moveWithCells="1" sizeWithCells="1">
                  <from>
                    <xdr:col>16364</xdr:col>
                    <xdr:colOff>561975</xdr:colOff>
                    <xdr:row>1</xdr:row>
                    <xdr:rowOff>0</xdr:rowOff>
                  </from>
                  <to>
                    <xdr:col>16364</xdr:col>
                    <xdr:colOff>561975</xdr:colOff>
                    <xdr:row>1</xdr:row>
                    <xdr:rowOff>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FF0000"/>
  </sheetPr>
  <dimension ref="A1:V80"/>
  <sheetViews>
    <sheetView rightToLeft="1" view="pageBreakPreview" topLeftCell="A50" zoomScale="90" zoomScaleNormal="100" zoomScaleSheetLayoutView="90" workbookViewId="0">
      <selection activeCell="K67" sqref="K67"/>
    </sheetView>
  </sheetViews>
  <sheetFormatPr defaultRowHeight="0" customHeight="1" zeroHeight="1"/>
  <cols>
    <col min="1" max="1" width="9.125" style="797" customWidth="1"/>
    <col min="2" max="2" width="1.625" style="701" customWidth="1"/>
    <col min="3" max="3" width="29.75" style="701" customWidth="1"/>
    <col min="4" max="4" width="0.875" style="701" customWidth="1"/>
    <col min="5" max="5" width="14.625" style="701" bestFit="1" customWidth="1"/>
    <col min="6" max="6" width="1.5" style="701" customWidth="1"/>
    <col min="7" max="7" width="12.625" style="701" customWidth="1"/>
    <col min="8" max="8" width="1.25" style="701" customWidth="1"/>
    <col min="9" max="9" width="17.875" style="701" customWidth="1"/>
    <col min="10" max="10" width="1.25" style="701" customWidth="1"/>
    <col min="11" max="11" width="15.875" style="701" customWidth="1"/>
    <col min="12" max="12" width="1.375" style="701" customWidth="1"/>
    <col min="13" max="13" width="15.875" style="701" customWidth="1"/>
    <col min="14" max="14" width="1.25" style="701" customWidth="1"/>
    <col min="15" max="15" width="15.75" style="701" customWidth="1"/>
    <col min="16" max="16" width="1.125" style="701" customWidth="1"/>
    <col min="17" max="17" width="15" style="701" customWidth="1"/>
    <col min="18" max="18" width="1.25" style="701" customWidth="1"/>
    <col min="19" max="16384" width="9" style="701"/>
  </cols>
  <sheetData>
    <row r="1" spans="1:18" ht="21" customHeight="1">
      <c r="A1" s="2414" t="s">
        <v>1135</v>
      </c>
      <c r="B1" s="2414"/>
      <c r="C1" s="2414"/>
      <c r="D1" s="2414"/>
      <c r="E1" s="2414"/>
      <c r="F1" s="2414"/>
      <c r="G1" s="2414"/>
      <c r="H1" s="2414"/>
      <c r="I1" s="2414"/>
      <c r="J1" s="2414"/>
      <c r="K1" s="2414"/>
      <c r="L1" s="2414"/>
      <c r="M1" s="2414"/>
      <c r="N1" s="2414"/>
      <c r="O1" s="2414"/>
      <c r="P1" s="2414"/>
      <c r="Q1" s="2414"/>
      <c r="R1" s="2414"/>
    </row>
    <row r="2" spans="1:18" ht="21" customHeight="1">
      <c r="A2" s="2415" t="s">
        <v>196</v>
      </c>
      <c r="B2" s="2415"/>
      <c r="C2" s="2415"/>
      <c r="D2" s="2415"/>
      <c r="E2" s="2415"/>
      <c r="F2" s="2415"/>
      <c r="G2" s="2415"/>
      <c r="H2" s="2415"/>
      <c r="I2" s="2415"/>
      <c r="J2" s="2415"/>
      <c r="K2" s="2415"/>
      <c r="L2" s="2415"/>
      <c r="M2" s="2415"/>
      <c r="N2" s="2415"/>
      <c r="O2" s="2415"/>
      <c r="P2" s="2415"/>
      <c r="Q2" s="2415"/>
      <c r="R2" s="2415"/>
    </row>
    <row r="3" spans="1:18" s="703" customFormat="1" ht="21" customHeight="1">
      <c r="A3" s="2416" t="s">
        <v>1641</v>
      </c>
      <c r="B3" s="2416"/>
      <c r="C3" s="2416"/>
      <c r="D3" s="2416"/>
      <c r="E3" s="2416"/>
      <c r="F3" s="2416"/>
      <c r="G3" s="2416"/>
      <c r="H3" s="2416"/>
      <c r="I3" s="2416"/>
      <c r="J3" s="2416"/>
      <c r="K3" s="2416"/>
      <c r="L3" s="2416"/>
      <c r="M3" s="2416"/>
      <c r="N3" s="2416"/>
      <c r="O3" s="2416"/>
      <c r="P3" s="2416"/>
      <c r="Q3" s="2416"/>
      <c r="R3" s="2416"/>
    </row>
    <row r="4" spans="1:18" s="703" customFormat="1" ht="21" customHeight="1">
      <c r="A4" s="704"/>
      <c r="B4" s="705"/>
      <c r="C4" s="705"/>
      <c r="D4" s="705"/>
      <c r="E4" s="705"/>
      <c r="F4" s="705"/>
      <c r="G4" s="705"/>
      <c r="H4" s="705"/>
      <c r="I4" s="705"/>
      <c r="J4" s="705"/>
      <c r="K4" s="705"/>
      <c r="L4" s="705"/>
      <c r="M4" s="705"/>
      <c r="N4" s="706"/>
      <c r="O4" s="706"/>
    </row>
    <row r="5" spans="1:18" s="711" customFormat="1" ht="21.75" customHeight="1">
      <c r="A5" s="707" t="s">
        <v>1288</v>
      </c>
      <c r="B5" s="708" t="s">
        <v>206</v>
      </c>
      <c r="C5" s="708"/>
      <c r="D5" s="708"/>
      <c r="E5" s="708"/>
      <c r="F5" s="709"/>
      <c r="G5" s="709"/>
      <c r="H5" s="709"/>
      <c r="I5" s="709"/>
      <c r="J5" s="709"/>
      <c r="K5" s="709"/>
      <c r="L5" s="709"/>
      <c r="M5" s="709"/>
      <c r="N5" s="710"/>
      <c r="O5" s="710"/>
    </row>
    <row r="6" spans="1:18" s="711" customFormat="1" ht="9" customHeight="1">
      <c r="A6" s="707"/>
      <c r="B6" s="709"/>
      <c r="C6" s="709"/>
      <c r="D6" s="709"/>
      <c r="E6" s="709"/>
      <c r="F6" s="709"/>
      <c r="G6" s="709"/>
      <c r="H6" s="712"/>
      <c r="I6" s="712"/>
      <c r="J6" s="712"/>
      <c r="K6" s="710"/>
      <c r="L6" s="710"/>
      <c r="M6" s="710"/>
      <c r="N6" s="710"/>
      <c r="O6" s="710"/>
    </row>
    <row r="7" spans="1:18" s="711" customFormat="1" ht="18.75" customHeight="1">
      <c r="A7" s="713"/>
      <c r="B7" s="713"/>
      <c r="C7" s="713"/>
      <c r="I7" s="2418" t="s">
        <v>1315</v>
      </c>
      <c r="J7" s="2418"/>
      <c r="K7" s="2418"/>
      <c r="L7" s="2418"/>
      <c r="M7" s="2418"/>
      <c r="N7" s="2418"/>
      <c r="O7" s="2418"/>
      <c r="P7" s="2418"/>
      <c r="Q7" s="2418"/>
    </row>
    <row r="8" spans="1:18" s="711" customFormat="1" ht="21.75" customHeight="1">
      <c r="A8" s="707"/>
      <c r="B8" s="713"/>
      <c r="C8" s="715"/>
      <c r="I8" s="714" t="s">
        <v>1653</v>
      </c>
      <c r="J8" s="716"/>
      <c r="K8" s="714" t="s">
        <v>205</v>
      </c>
      <c r="L8" s="717"/>
      <c r="M8" s="714" t="s">
        <v>204</v>
      </c>
      <c r="N8" s="716"/>
      <c r="O8" s="714" t="s">
        <v>124</v>
      </c>
      <c r="P8" s="717"/>
      <c r="Q8" s="718" t="s">
        <v>1654</v>
      </c>
    </row>
    <row r="9" spans="1:18" s="711" customFormat="1" ht="19.5" customHeight="1">
      <c r="A9" s="719"/>
      <c r="C9" s="720" t="s">
        <v>188</v>
      </c>
      <c r="I9" s="721"/>
      <c r="J9" s="722"/>
      <c r="K9" s="721"/>
      <c r="L9" s="723"/>
      <c r="M9" s="721"/>
      <c r="N9" s="722"/>
      <c r="O9" s="721"/>
      <c r="P9" s="723"/>
      <c r="Q9" s="721"/>
    </row>
    <row r="10" spans="1:18" s="711" customFormat="1" ht="19.5" customHeight="1">
      <c r="A10" s="719"/>
      <c r="C10" s="720" t="s">
        <v>187</v>
      </c>
      <c r="I10" s="724">
        <v>0</v>
      </c>
      <c r="J10" s="725"/>
      <c r="K10" s="724">
        <v>0</v>
      </c>
      <c r="L10" s="723"/>
      <c r="M10" s="724" t="s">
        <v>430</v>
      </c>
      <c r="N10" s="725"/>
      <c r="O10" s="724">
        <v>0</v>
      </c>
      <c r="P10" s="723"/>
      <c r="Q10" s="726">
        <f>SUM(I10,K10,M10,O10)</f>
        <v>0</v>
      </c>
    </row>
    <row r="11" spans="1:18" s="711" customFormat="1" ht="19.5" customHeight="1">
      <c r="A11" s="719"/>
      <c r="C11" s="720" t="s">
        <v>203</v>
      </c>
      <c r="I11" s="724">
        <v>0</v>
      </c>
      <c r="J11" s="725"/>
      <c r="K11" s="724">
        <v>0</v>
      </c>
      <c r="L11" s="723"/>
      <c r="M11" s="724" t="s">
        <v>430</v>
      </c>
      <c r="N11" s="725"/>
      <c r="O11" s="724">
        <v>0</v>
      </c>
      <c r="P11" s="723"/>
      <c r="Q11" s="726">
        <f>SUM(I11,K11,M11,O11)</f>
        <v>0</v>
      </c>
    </row>
    <row r="12" spans="1:18" s="711" customFormat="1" ht="19.5" customHeight="1">
      <c r="A12" s="719"/>
      <c r="C12" s="720" t="s">
        <v>185</v>
      </c>
      <c r="I12" s="724">
        <v>0</v>
      </c>
      <c r="J12" s="725"/>
      <c r="K12" s="724">
        <v>0</v>
      </c>
      <c r="L12" s="723"/>
      <c r="M12" s="724" t="s">
        <v>430</v>
      </c>
      <c r="N12" s="725"/>
      <c r="O12" s="724">
        <v>0</v>
      </c>
      <c r="P12" s="723"/>
      <c r="Q12" s="726">
        <f>SUM(I12,K12,M12,O12)</f>
        <v>0</v>
      </c>
    </row>
    <row r="13" spans="1:18" s="711" customFormat="1" ht="19.5" customHeight="1">
      <c r="A13" s="719"/>
      <c r="C13" s="720" t="s">
        <v>202</v>
      </c>
      <c r="I13" s="724">
        <v>0</v>
      </c>
      <c r="J13" s="725"/>
      <c r="K13" s="724">
        <v>0</v>
      </c>
      <c r="L13" s="723"/>
      <c r="M13" s="724" t="s">
        <v>430</v>
      </c>
      <c r="N13" s="725"/>
      <c r="O13" s="724">
        <v>0</v>
      </c>
      <c r="P13" s="723"/>
      <c r="Q13" s="726">
        <f t="shared" ref="Q13" si="0">SUM(I13,K13,M13,O13)</f>
        <v>0</v>
      </c>
    </row>
    <row r="14" spans="1:18" s="711" customFormat="1" ht="19.5" customHeight="1">
      <c r="A14" s="719"/>
      <c r="C14" s="720" t="s">
        <v>184</v>
      </c>
      <c r="I14" s="721"/>
      <c r="J14" s="722"/>
      <c r="K14" s="721"/>
      <c r="L14" s="723"/>
      <c r="M14" s="721"/>
      <c r="N14" s="722"/>
      <c r="O14" s="721"/>
      <c r="P14" s="723"/>
      <c r="Q14" s="721"/>
    </row>
    <row r="15" spans="1:18" s="711" customFormat="1" ht="19.5" customHeight="1">
      <c r="A15" s="719"/>
      <c r="C15" s="720" t="s">
        <v>183</v>
      </c>
      <c r="I15" s="721"/>
      <c r="J15" s="722"/>
      <c r="K15" s="721"/>
      <c r="L15" s="723"/>
      <c r="M15" s="721"/>
      <c r="N15" s="722"/>
      <c r="O15" s="721"/>
      <c r="P15" s="723"/>
      <c r="Q15" s="721"/>
    </row>
    <row r="16" spans="1:18" s="729" customFormat="1" ht="19.5" customHeight="1" thickBot="1">
      <c r="A16" s="707"/>
      <c r="B16" s="727"/>
      <c r="C16" s="728"/>
      <c r="I16" s="730">
        <f>SUM(I9:I15)</f>
        <v>0</v>
      </c>
      <c r="J16" s="731"/>
      <c r="K16" s="730">
        <f>SUM(K9:K15)</f>
        <v>0</v>
      </c>
      <c r="L16" s="732"/>
      <c r="M16" s="730">
        <f>SUM(M9:M15)</f>
        <v>0</v>
      </c>
      <c r="N16" s="733"/>
      <c r="O16" s="730">
        <f>SUM(O9:O15)</f>
        <v>0</v>
      </c>
      <c r="P16" s="734"/>
      <c r="Q16" s="730">
        <f>SUM(Q9:Q15)</f>
        <v>0</v>
      </c>
    </row>
    <row r="17" spans="1:19" s="711" customFormat="1" ht="9" customHeight="1" thickTop="1">
      <c r="A17" s="719"/>
      <c r="B17" s="727"/>
      <c r="C17" s="735"/>
      <c r="E17" s="736"/>
      <c r="F17" s="737"/>
      <c r="G17" s="736"/>
      <c r="H17" s="738"/>
      <c r="I17" s="736"/>
      <c r="K17" s="736"/>
      <c r="L17" s="739"/>
      <c r="M17" s="736"/>
      <c r="N17" s="710"/>
      <c r="O17" s="710"/>
    </row>
    <row r="18" spans="1:19" s="711" customFormat="1" ht="25.5" customHeight="1">
      <c r="A18" s="740" t="s">
        <v>201</v>
      </c>
      <c r="B18" s="741"/>
      <c r="C18" s="741"/>
      <c r="D18" s="741"/>
      <c r="E18" s="741"/>
      <c r="F18" s="741"/>
      <c r="G18" s="741"/>
      <c r="H18" s="741"/>
      <c r="I18" s="741"/>
      <c r="J18" s="741"/>
      <c r="K18" s="741"/>
      <c r="L18" s="741"/>
      <c r="M18" s="741"/>
      <c r="N18" s="710"/>
      <c r="O18" s="710"/>
    </row>
    <row r="19" spans="1:19" s="707" customFormat="1" ht="15" customHeight="1"/>
    <row r="20" spans="1:19" s="707" customFormat="1" ht="24" customHeight="1">
      <c r="A20" s="742" t="s">
        <v>418</v>
      </c>
      <c r="B20" s="743" t="s">
        <v>656</v>
      </c>
      <c r="C20" s="743"/>
      <c r="D20" s="743"/>
      <c r="E20" s="743"/>
      <c r="F20" s="743"/>
      <c r="G20" s="743"/>
      <c r="H20" s="743"/>
      <c r="I20" s="743"/>
      <c r="J20" s="744"/>
      <c r="K20" s="744"/>
      <c r="L20" s="744"/>
      <c r="M20" s="744"/>
      <c r="N20" s="744"/>
      <c r="O20" s="744"/>
      <c r="P20" s="744"/>
      <c r="Q20" s="744"/>
      <c r="R20" s="744"/>
      <c r="S20" s="744"/>
    </row>
    <row r="21" spans="1:19" s="707" customFormat="1" ht="24" customHeight="1">
      <c r="A21" s="742"/>
      <c r="B21" s="743"/>
      <c r="C21" s="743"/>
      <c r="D21" s="743"/>
      <c r="E21" s="743"/>
      <c r="F21" s="743"/>
      <c r="G21" s="743"/>
      <c r="H21" s="743"/>
      <c r="I21" s="743"/>
      <c r="J21" s="744"/>
      <c r="K21" s="744"/>
      <c r="L21" s="744"/>
      <c r="M21" s="744"/>
      <c r="N21" s="744"/>
      <c r="O21" s="744"/>
      <c r="P21" s="744"/>
      <c r="Q21" s="744"/>
      <c r="R21" s="744"/>
      <c r="S21" s="744"/>
    </row>
    <row r="22" spans="1:19" s="707" customFormat="1" ht="21.75" customHeight="1">
      <c r="A22" s="745"/>
      <c r="C22" s="746" t="s">
        <v>38</v>
      </c>
      <c r="D22" s="747"/>
      <c r="G22" s="2419">
        <v>1403</v>
      </c>
      <c r="H22" s="2419"/>
      <c r="I22" s="2419"/>
      <c r="J22" s="2419"/>
      <c r="K22" s="2419"/>
      <c r="L22" s="748"/>
      <c r="M22" s="2419">
        <v>1402</v>
      </c>
      <c r="N22" s="2419"/>
      <c r="O22" s="2419"/>
      <c r="P22" s="2419"/>
      <c r="Q22" s="2419"/>
      <c r="R22" s="744"/>
      <c r="S22" s="744"/>
    </row>
    <row r="23" spans="1:19" s="707" customFormat="1" ht="26.25" customHeight="1">
      <c r="A23" s="745"/>
      <c r="C23" s="2401"/>
      <c r="G23" s="746" t="s">
        <v>39</v>
      </c>
      <c r="H23" s="747"/>
      <c r="I23" s="746" t="s">
        <v>1192</v>
      </c>
      <c r="J23" s="747"/>
      <c r="K23" s="746" t="s">
        <v>653</v>
      </c>
      <c r="L23" s="749"/>
      <c r="M23" s="746" t="s">
        <v>39</v>
      </c>
      <c r="N23" s="749"/>
      <c r="O23" s="746" t="s">
        <v>1192</v>
      </c>
      <c r="Q23" s="746" t="s">
        <v>200</v>
      </c>
      <c r="R23" s="744"/>
      <c r="S23" s="744"/>
    </row>
    <row r="24" spans="1:19" s="719" customFormat="1" ht="28.5" customHeight="1">
      <c r="A24" s="745"/>
      <c r="C24" s="2402"/>
      <c r="G24" s="751" t="s">
        <v>654</v>
      </c>
      <c r="I24" s="752" t="s">
        <v>189</v>
      </c>
      <c r="K24" s="752" t="s">
        <v>655</v>
      </c>
      <c r="L24" s="752"/>
      <c r="M24" s="752" t="s">
        <v>654</v>
      </c>
      <c r="N24" s="752"/>
      <c r="O24" s="752" t="s">
        <v>189</v>
      </c>
      <c r="Q24" s="752" t="s">
        <v>655</v>
      </c>
      <c r="R24" s="744"/>
      <c r="S24" s="744"/>
    </row>
    <row r="25" spans="1:19" s="707" customFormat="1" ht="21.75" customHeight="1">
      <c r="A25" s="753"/>
      <c r="B25" s="2407" t="s">
        <v>648</v>
      </c>
      <c r="C25" s="2407"/>
      <c r="G25" s="755">
        <v>0</v>
      </c>
      <c r="H25" s="711"/>
      <c r="I25" s="711" t="e">
        <f>K25/G25</f>
        <v>#DIV/0!</v>
      </c>
      <c r="J25" s="711"/>
      <c r="K25" s="755">
        <v>0</v>
      </c>
      <c r="L25" s="755"/>
      <c r="M25" s="755">
        <v>0</v>
      </c>
      <c r="N25" s="756"/>
      <c r="O25" s="711" t="e">
        <f>Q25/M25</f>
        <v>#DIV/0!</v>
      </c>
      <c r="P25" s="729"/>
      <c r="Q25" s="755">
        <v>0</v>
      </c>
      <c r="R25" s="757"/>
      <c r="S25" s="757"/>
    </row>
    <row r="26" spans="1:19" s="707" customFormat="1" ht="21.75" customHeight="1">
      <c r="A26" s="753"/>
      <c r="B26" s="2407" t="s">
        <v>648</v>
      </c>
      <c r="C26" s="2407"/>
      <c r="G26" s="755">
        <v>0</v>
      </c>
      <c r="H26" s="711"/>
      <c r="I26" s="711" t="e">
        <f t="shared" ref="I26:I27" si="1">K26/G26</f>
        <v>#DIV/0!</v>
      </c>
      <c r="J26" s="711"/>
      <c r="K26" s="755">
        <v>0</v>
      </c>
      <c r="L26" s="755"/>
      <c r="M26" s="755">
        <v>0</v>
      </c>
      <c r="N26" s="756"/>
      <c r="O26" s="711" t="e">
        <f t="shared" ref="O26:O27" si="2">Q26/M26</f>
        <v>#DIV/0!</v>
      </c>
      <c r="P26" s="729"/>
      <c r="Q26" s="755">
        <v>0</v>
      </c>
      <c r="R26" s="757"/>
      <c r="S26" s="757"/>
    </row>
    <row r="27" spans="1:19" s="707" customFormat="1" ht="21.75" customHeight="1">
      <c r="A27" s="753"/>
      <c r="B27" s="2407" t="s">
        <v>648</v>
      </c>
      <c r="C27" s="2407"/>
      <c r="D27" s="757"/>
      <c r="G27" s="758">
        <v>0</v>
      </c>
      <c r="H27" s="711"/>
      <c r="I27" s="711" t="e">
        <f t="shared" si="1"/>
        <v>#DIV/0!</v>
      </c>
      <c r="J27" s="711"/>
      <c r="K27" s="758">
        <v>0</v>
      </c>
      <c r="L27" s="755"/>
      <c r="M27" s="758">
        <v>0</v>
      </c>
      <c r="N27" s="756"/>
      <c r="O27" s="711" t="e">
        <f t="shared" si="2"/>
        <v>#DIV/0!</v>
      </c>
      <c r="P27" s="729"/>
      <c r="Q27" s="758">
        <v>0</v>
      </c>
      <c r="R27" s="757"/>
      <c r="S27" s="757"/>
    </row>
    <row r="28" spans="1:19" s="707" customFormat="1" ht="21.75" customHeight="1" thickBot="1">
      <c r="A28" s="745"/>
      <c r="B28" s="759"/>
      <c r="C28" s="760"/>
      <c r="G28" s="761">
        <f>SUM(G25:G27)</f>
        <v>0</v>
      </c>
      <c r="H28" s="729"/>
      <c r="I28" s="762" t="e">
        <f>K28/G28</f>
        <v>#DIV/0!</v>
      </c>
      <c r="J28" s="729"/>
      <c r="K28" s="761">
        <f>SUM(K25:K27)</f>
        <v>0</v>
      </c>
      <c r="L28" s="763"/>
      <c r="M28" s="761">
        <f>SUM(M25:M27)</f>
        <v>0</v>
      </c>
      <c r="N28" s="764"/>
      <c r="O28" s="762" t="e">
        <f>Q28/M28</f>
        <v>#DIV/0!</v>
      </c>
      <c r="P28" s="729"/>
      <c r="Q28" s="761">
        <f>SUM(Q25:Q27)</f>
        <v>0</v>
      </c>
      <c r="R28" s="744"/>
      <c r="S28" s="744"/>
    </row>
    <row r="29" spans="1:19" s="707" customFormat="1" ht="15" customHeight="1" thickTop="1">
      <c r="A29" s="745"/>
      <c r="B29" s="760"/>
      <c r="C29" s="760"/>
      <c r="D29" s="750"/>
      <c r="E29" s="760"/>
      <c r="F29" s="750"/>
      <c r="G29" s="760"/>
      <c r="H29" s="750"/>
      <c r="I29" s="760"/>
      <c r="J29" s="765"/>
      <c r="K29" s="765"/>
      <c r="L29" s="765"/>
      <c r="M29" s="765"/>
      <c r="N29" s="765"/>
      <c r="O29" s="765"/>
      <c r="P29" s="744"/>
      <c r="Q29" s="744"/>
      <c r="R29" s="744"/>
      <c r="S29" s="744"/>
    </row>
    <row r="30" spans="1:19" s="707" customFormat="1" ht="23.25" customHeight="1">
      <c r="A30" s="766" t="s">
        <v>657</v>
      </c>
      <c r="B30" s="2404" t="s">
        <v>1354</v>
      </c>
      <c r="C30" s="2404"/>
      <c r="D30" s="2404"/>
      <c r="E30" s="2404"/>
      <c r="F30" s="2404"/>
      <c r="G30" s="2404"/>
      <c r="H30" s="2404"/>
      <c r="I30" s="2404"/>
      <c r="J30" s="2404"/>
      <c r="K30" s="2404"/>
      <c r="L30" s="2404"/>
      <c r="M30" s="2404"/>
      <c r="N30" s="2404"/>
      <c r="O30" s="2404"/>
      <c r="P30" s="2404"/>
      <c r="Q30" s="2404"/>
      <c r="R30" s="2404"/>
    </row>
    <row r="31" spans="1:19" s="707" customFormat="1" ht="19.5" customHeight="1">
      <c r="A31" s="745"/>
      <c r="B31" s="754"/>
      <c r="C31" s="754"/>
      <c r="D31" s="754"/>
      <c r="E31" s="754"/>
      <c r="F31" s="754"/>
      <c r="G31" s="754"/>
      <c r="H31" s="754"/>
      <c r="I31" s="754"/>
      <c r="J31" s="754"/>
      <c r="K31" s="754"/>
      <c r="L31" s="754"/>
      <c r="M31" s="754"/>
      <c r="N31" s="754"/>
      <c r="O31" s="754"/>
      <c r="P31" s="754"/>
      <c r="Q31" s="754"/>
      <c r="R31" s="754"/>
    </row>
    <row r="32" spans="1:19" s="707" customFormat="1" ht="23.25" customHeight="1">
      <c r="A32" s="768" t="s">
        <v>217</v>
      </c>
      <c r="B32" s="769" t="s">
        <v>1193</v>
      </c>
      <c r="C32" s="769"/>
      <c r="D32" s="769"/>
      <c r="E32" s="769"/>
      <c r="F32" s="769"/>
      <c r="G32" s="769"/>
      <c r="H32" s="769"/>
      <c r="I32" s="769"/>
      <c r="J32" s="769"/>
      <c r="K32" s="769"/>
      <c r="L32" s="769"/>
      <c r="M32" s="769"/>
      <c r="N32" s="769"/>
      <c r="O32" s="769"/>
      <c r="P32" s="769"/>
      <c r="Q32" s="769"/>
      <c r="R32" s="769"/>
    </row>
    <row r="33" spans="1:18" s="707" customFormat="1" ht="23.25" customHeight="1">
      <c r="A33" s="768"/>
      <c r="B33" s="770"/>
      <c r="C33" s="770"/>
      <c r="D33" s="770"/>
      <c r="E33" s="770"/>
      <c r="F33" s="770"/>
      <c r="G33" s="770"/>
      <c r="H33" s="770"/>
      <c r="I33" s="770"/>
      <c r="J33" s="770"/>
      <c r="K33" s="770"/>
      <c r="L33" s="770"/>
      <c r="M33" s="770"/>
      <c r="N33" s="770"/>
      <c r="O33" s="770"/>
      <c r="P33" s="770"/>
      <c r="Q33" s="770"/>
      <c r="R33" s="770"/>
    </row>
    <row r="34" spans="1:18" s="707" customFormat="1" ht="23.25" customHeight="1">
      <c r="A34" s="768"/>
      <c r="B34" s="770"/>
      <c r="C34" s="771" t="s">
        <v>1203</v>
      </c>
      <c r="D34" s="770"/>
      <c r="E34" s="770"/>
      <c r="F34" s="770"/>
      <c r="G34" s="2419">
        <v>1403</v>
      </c>
      <c r="H34" s="2419"/>
      <c r="I34" s="2419"/>
      <c r="J34" s="2419"/>
      <c r="K34" s="2419"/>
      <c r="L34" s="748"/>
      <c r="M34" s="2419">
        <v>1402</v>
      </c>
      <c r="N34" s="2419"/>
      <c r="O34" s="2419"/>
      <c r="P34" s="2419"/>
      <c r="Q34" s="2419"/>
      <c r="R34" s="770"/>
    </row>
    <row r="35" spans="1:18" s="707" customFormat="1" ht="23.25" customHeight="1">
      <c r="A35" s="768"/>
      <c r="B35" s="770"/>
      <c r="D35" s="770"/>
      <c r="E35" s="770"/>
      <c r="F35" s="770"/>
      <c r="G35" s="746" t="s">
        <v>39</v>
      </c>
      <c r="H35" s="747"/>
      <c r="I35" s="746" t="s">
        <v>1192</v>
      </c>
      <c r="J35" s="747"/>
      <c r="K35" s="746" t="s">
        <v>653</v>
      </c>
      <c r="L35" s="749"/>
      <c r="M35" s="746" t="s">
        <v>39</v>
      </c>
      <c r="N35" s="749"/>
      <c r="O35" s="746" t="s">
        <v>1192</v>
      </c>
      <c r="Q35" s="746" t="s">
        <v>200</v>
      </c>
      <c r="R35" s="770"/>
    </row>
    <row r="36" spans="1:18" s="707" customFormat="1" ht="23.25" customHeight="1">
      <c r="A36" s="768"/>
      <c r="B36" s="770"/>
      <c r="C36" s="772"/>
      <c r="D36" s="770"/>
      <c r="E36" s="770"/>
      <c r="F36" s="770"/>
      <c r="G36" s="751" t="s">
        <v>654</v>
      </c>
      <c r="H36" s="719"/>
      <c r="I36" s="752" t="s">
        <v>189</v>
      </c>
      <c r="J36" s="719"/>
      <c r="K36" s="752" t="s">
        <v>655</v>
      </c>
      <c r="L36" s="752"/>
      <c r="M36" s="773" t="s">
        <v>654</v>
      </c>
      <c r="N36" s="752"/>
      <c r="O36" s="752" t="s">
        <v>189</v>
      </c>
      <c r="P36" s="719"/>
      <c r="Q36" s="752" t="s">
        <v>655</v>
      </c>
      <c r="R36" s="770"/>
    </row>
    <row r="37" spans="1:18" s="707" customFormat="1" ht="21.75" customHeight="1">
      <c r="A37" s="768"/>
      <c r="B37" s="770"/>
      <c r="C37" s="767" t="s">
        <v>1194</v>
      </c>
      <c r="D37" s="770"/>
      <c r="E37" s="770"/>
      <c r="F37" s="770"/>
      <c r="G37" s="755">
        <v>0</v>
      </c>
      <c r="H37" s="711"/>
      <c r="I37" s="711" t="e">
        <f>K37/G37</f>
        <v>#DIV/0!</v>
      </c>
      <c r="J37" s="711"/>
      <c r="K37" s="755">
        <v>0</v>
      </c>
      <c r="L37" s="755"/>
      <c r="M37" s="755">
        <v>0</v>
      </c>
      <c r="N37" s="756"/>
      <c r="O37" s="711" t="e">
        <f>Q37/M37</f>
        <v>#DIV/0!</v>
      </c>
      <c r="P37" s="729"/>
      <c r="Q37" s="755">
        <v>0</v>
      </c>
      <c r="R37" s="770"/>
    </row>
    <row r="38" spans="1:18" s="707" customFormat="1" ht="21.75" customHeight="1">
      <c r="A38" s="768"/>
      <c r="B38" s="770"/>
      <c r="C38" s="767" t="s">
        <v>1194</v>
      </c>
      <c r="D38" s="770"/>
      <c r="E38" s="770"/>
      <c r="F38" s="770"/>
      <c r="G38" s="755">
        <v>0</v>
      </c>
      <c r="H38" s="711"/>
      <c r="I38" s="711" t="e">
        <f t="shared" ref="I38:I39" si="3">K38/G38</f>
        <v>#DIV/0!</v>
      </c>
      <c r="J38" s="711"/>
      <c r="K38" s="755">
        <v>0</v>
      </c>
      <c r="L38" s="755"/>
      <c r="M38" s="755">
        <v>0</v>
      </c>
      <c r="N38" s="756"/>
      <c r="O38" s="711" t="e">
        <f t="shared" ref="O38:O39" si="4">Q38/M38</f>
        <v>#DIV/0!</v>
      </c>
      <c r="P38" s="729"/>
      <c r="Q38" s="755">
        <v>0</v>
      </c>
      <c r="R38" s="770"/>
    </row>
    <row r="39" spans="1:18" s="707" customFormat="1" ht="21.75" customHeight="1">
      <c r="A39" s="768"/>
      <c r="B39" s="770"/>
      <c r="C39" s="767" t="s">
        <v>1194</v>
      </c>
      <c r="D39" s="770"/>
      <c r="E39" s="770"/>
      <c r="F39" s="770"/>
      <c r="G39" s="758">
        <v>0</v>
      </c>
      <c r="H39" s="711"/>
      <c r="I39" s="711" t="e">
        <f t="shared" si="3"/>
        <v>#DIV/0!</v>
      </c>
      <c r="J39" s="711"/>
      <c r="K39" s="758">
        <v>0</v>
      </c>
      <c r="L39" s="755"/>
      <c r="M39" s="758">
        <v>0</v>
      </c>
      <c r="N39" s="756"/>
      <c r="O39" s="711" t="e">
        <f t="shared" si="4"/>
        <v>#DIV/0!</v>
      </c>
      <c r="P39" s="729"/>
      <c r="Q39" s="758">
        <v>0</v>
      </c>
      <c r="R39" s="770"/>
    </row>
    <row r="40" spans="1:18" s="707" customFormat="1" ht="21.75" customHeight="1" thickBot="1">
      <c r="A40" s="768"/>
      <c r="B40" s="770"/>
      <c r="C40" s="770"/>
      <c r="D40" s="770"/>
      <c r="E40" s="770"/>
      <c r="F40" s="770"/>
      <c r="G40" s="761">
        <f>SUM(G37:G39)</f>
        <v>0</v>
      </c>
      <c r="H40" s="729"/>
      <c r="I40" s="762" t="e">
        <f>K40/G40</f>
        <v>#DIV/0!</v>
      </c>
      <c r="J40" s="729"/>
      <c r="K40" s="761">
        <f>SUM(K37:K39)</f>
        <v>0</v>
      </c>
      <c r="L40" s="763"/>
      <c r="M40" s="761">
        <f>SUM(M37:M39)</f>
        <v>0</v>
      </c>
      <c r="N40" s="764"/>
      <c r="O40" s="762" t="e">
        <f>Q40/M40</f>
        <v>#DIV/0!</v>
      </c>
      <c r="P40" s="729"/>
      <c r="Q40" s="761">
        <f>SUM(Q37:Q39)</f>
        <v>0</v>
      </c>
      <c r="R40" s="770" t="e">
        <f>SUM(K40:Q40)</f>
        <v>#DIV/0!</v>
      </c>
    </row>
    <row r="41" spans="1:18" s="707" customFormat="1" ht="9" customHeight="1" thickTop="1">
      <c r="A41" s="768"/>
      <c r="B41" s="770"/>
      <c r="C41" s="770"/>
      <c r="D41" s="770"/>
      <c r="E41" s="770"/>
      <c r="F41" s="770"/>
      <c r="G41" s="763"/>
      <c r="H41" s="729"/>
      <c r="I41" s="729"/>
      <c r="J41" s="729"/>
      <c r="K41" s="763"/>
      <c r="L41" s="763"/>
      <c r="M41" s="763"/>
      <c r="N41" s="764"/>
      <c r="O41" s="729"/>
      <c r="P41" s="729"/>
      <c r="Q41" s="763"/>
      <c r="R41" s="770"/>
    </row>
    <row r="42" spans="1:18" s="707" customFormat="1" ht="87.75" customHeight="1">
      <c r="A42" s="774" t="s">
        <v>1289</v>
      </c>
      <c r="B42" s="2420" t="s">
        <v>1423</v>
      </c>
      <c r="C42" s="2420"/>
      <c r="D42" s="2420"/>
      <c r="E42" s="2420"/>
      <c r="F42" s="2420"/>
      <c r="G42" s="2420"/>
      <c r="H42" s="2420"/>
      <c r="I42" s="2420"/>
      <c r="J42" s="2420"/>
      <c r="K42" s="2420"/>
      <c r="L42" s="2420"/>
      <c r="M42" s="2420"/>
      <c r="N42" s="2420"/>
      <c r="O42" s="2420"/>
      <c r="P42" s="2420"/>
      <c r="Q42" s="2420"/>
      <c r="R42" s="2420"/>
    </row>
    <row r="43" spans="1:18" s="707" customFormat="1" ht="4.5" customHeight="1">
      <c r="A43" s="768"/>
      <c r="B43" s="770"/>
      <c r="C43" s="770"/>
      <c r="D43" s="770"/>
      <c r="E43" s="770"/>
      <c r="F43" s="770"/>
      <c r="G43" s="770"/>
      <c r="H43" s="770"/>
      <c r="I43" s="770"/>
      <c r="J43" s="770"/>
      <c r="K43" s="770"/>
      <c r="L43" s="770"/>
      <c r="M43" s="770"/>
      <c r="N43" s="770"/>
      <c r="O43" s="770"/>
      <c r="P43" s="770"/>
      <c r="Q43" s="770"/>
      <c r="R43" s="770"/>
    </row>
    <row r="44" spans="1:18" s="707" customFormat="1" ht="23.25" customHeight="1">
      <c r="A44" s="768" t="s">
        <v>218</v>
      </c>
      <c r="B44" s="2417" t="s">
        <v>869</v>
      </c>
      <c r="C44" s="2417"/>
      <c r="D44" s="2417"/>
      <c r="E44" s="2417"/>
      <c r="F44" s="2417"/>
      <c r="G44" s="2417"/>
      <c r="H44" s="2417"/>
      <c r="I44" s="2417"/>
      <c r="J44" s="2417"/>
      <c r="K44" s="2417"/>
      <c r="L44" s="2417"/>
      <c r="M44" s="2417"/>
      <c r="N44" s="2417"/>
      <c r="O44" s="2417"/>
      <c r="P44" s="2417"/>
      <c r="Q44" s="2417"/>
      <c r="R44" s="2417"/>
    </row>
    <row r="45" spans="1:18" s="707" customFormat="1" ht="10.5" customHeight="1">
      <c r="A45" s="768"/>
      <c r="B45" s="770"/>
      <c r="C45" s="770"/>
      <c r="D45" s="770"/>
      <c r="E45" s="770"/>
      <c r="F45" s="770"/>
      <c r="G45" s="770"/>
      <c r="H45" s="770"/>
      <c r="I45" s="770"/>
      <c r="J45" s="770"/>
      <c r="K45" s="770"/>
      <c r="L45" s="770"/>
      <c r="M45" s="770"/>
      <c r="N45" s="770"/>
      <c r="O45" s="770"/>
      <c r="P45" s="770"/>
      <c r="Q45" s="770"/>
      <c r="R45" s="770"/>
    </row>
    <row r="46" spans="1:18" s="707" customFormat="1" ht="23.25" customHeight="1">
      <c r="A46" s="768" t="s">
        <v>419</v>
      </c>
      <c r="B46" s="2417" t="s">
        <v>1134</v>
      </c>
      <c r="C46" s="2417"/>
      <c r="D46" s="2417"/>
      <c r="E46" s="2417"/>
      <c r="F46" s="2417"/>
      <c r="G46" s="2417"/>
      <c r="H46" s="2417"/>
      <c r="I46" s="2417"/>
      <c r="J46" s="2417"/>
      <c r="K46" s="2417"/>
      <c r="L46" s="2417"/>
      <c r="M46" s="2417"/>
      <c r="N46" s="2417"/>
      <c r="O46" s="2417"/>
      <c r="P46" s="2417"/>
      <c r="Q46" s="2417"/>
      <c r="R46" s="2417"/>
    </row>
    <row r="47" spans="1:18" s="707" customFormat="1" ht="23.25" customHeight="1">
      <c r="A47" s="768"/>
      <c r="B47" s="770"/>
      <c r="C47" s="770"/>
      <c r="D47" s="770"/>
      <c r="E47" s="770"/>
      <c r="F47" s="770"/>
      <c r="G47" s="770"/>
      <c r="H47" s="770"/>
      <c r="I47" s="770"/>
      <c r="J47" s="770"/>
      <c r="K47" s="770"/>
      <c r="L47" s="770"/>
      <c r="M47" s="770"/>
      <c r="N47" s="770"/>
      <c r="O47" s="754" t="s">
        <v>1273</v>
      </c>
      <c r="P47" s="770"/>
      <c r="Q47" s="770"/>
      <c r="R47" s="770"/>
    </row>
    <row r="48" spans="1:18" s="707" customFormat="1" ht="23.25" customHeight="1">
      <c r="A48" s="768"/>
      <c r="B48" s="770"/>
      <c r="C48" s="2405"/>
      <c r="D48" s="2405"/>
      <c r="E48" s="2405"/>
      <c r="F48" s="770"/>
      <c r="G48" s="770"/>
      <c r="H48" s="770"/>
      <c r="I48" s="770"/>
      <c r="J48" s="770"/>
      <c r="K48" s="1872" t="s">
        <v>195</v>
      </c>
      <c r="L48" s="770"/>
      <c r="M48" s="775">
        <v>1403</v>
      </c>
      <c r="N48" s="770"/>
      <c r="O48" s="776">
        <v>1402</v>
      </c>
      <c r="P48" s="770"/>
      <c r="Q48" s="770"/>
      <c r="R48" s="770"/>
    </row>
    <row r="49" spans="1:22" s="707" customFormat="1" ht="23.25" customHeight="1">
      <c r="A49" s="768"/>
      <c r="B49" s="770"/>
      <c r="C49" s="2404" t="s">
        <v>1424</v>
      </c>
      <c r="D49" s="2404"/>
      <c r="E49" s="2404"/>
      <c r="F49" s="777"/>
      <c r="G49" s="777"/>
      <c r="H49" s="777"/>
      <c r="I49" s="777"/>
      <c r="J49" s="777"/>
      <c r="K49" s="777"/>
      <c r="L49" s="777"/>
      <c r="M49" s="778">
        <v>0</v>
      </c>
      <c r="N49" s="778"/>
      <c r="O49" s="778">
        <v>0</v>
      </c>
      <c r="P49" s="770"/>
      <c r="Q49" s="770"/>
      <c r="R49" s="770"/>
    </row>
    <row r="50" spans="1:22" s="707" customFormat="1" ht="23.25" customHeight="1">
      <c r="A50" s="768"/>
      <c r="B50" s="770"/>
      <c r="C50" s="2404" t="s">
        <v>1425</v>
      </c>
      <c r="D50" s="2404"/>
      <c r="E50" s="2404"/>
      <c r="F50" s="777"/>
      <c r="G50" s="777"/>
      <c r="H50" s="777"/>
      <c r="I50" s="777"/>
      <c r="J50" s="777"/>
      <c r="K50" s="1918" t="s">
        <v>1400</v>
      </c>
      <c r="L50" s="777"/>
      <c r="M50" s="778">
        <f>K62</f>
        <v>0</v>
      </c>
      <c r="N50" s="778"/>
      <c r="O50" s="778">
        <f>O62</f>
        <v>0</v>
      </c>
      <c r="P50" s="770"/>
      <c r="Q50" s="770"/>
      <c r="R50" s="770"/>
    </row>
    <row r="51" spans="1:22" s="707" customFormat="1" ht="23.25" customHeight="1">
      <c r="A51" s="768"/>
      <c r="B51" s="770"/>
      <c r="C51" s="2404" t="s">
        <v>1314</v>
      </c>
      <c r="D51" s="2404"/>
      <c r="E51" s="2404"/>
      <c r="F51" s="777"/>
      <c r="G51" s="777"/>
      <c r="H51" s="777"/>
      <c r="I51" s="777"/>
      <c r="J51" s="777"/>
      <c r="K51" s="777"/>
      <c r="L51" s="777"/>
      <c r="M51" s="778">
        <v>0</v>
      </c>
      <c r="N51" s="778"/>
      <c r="O51" s="778">
        <v>0</v>
      </c>
      <c r="P51" s="770"/>
      <c r="Q51" s="770"/>
      <c r="R51" s="770"/>
    </row>
    <row r="52" spans="1:22" s="707" customFormat="1" ht="23.25" customHeight="1" thickBot="1">
      <c r="A52" s="768"/>
      <c r="B52" s="770"/>
      <c r="C52" s="2405"/>
      <c r="D52" s="2405"/>
      <c r="E52" s="2405"/>
      <c r="F52" s="770"/>
      <c r="G52" s="770"/>
      <c r="H52" s="770"/>
      <c r="I52" s="770"/>
      <c r="J52" s="770"/>
      <c r="K52" s="770"/>
      <c r="L52" s="770"/>
      <c r="M52" s="779">
        <f>SUM(M49:M51)</f>
        <v>0</v>
      </c>
      <c r="N52" s="780"/>
      <c r="O52" s="779">
        <f>SUM(O49:O51)</f>
        <v>0</v>
      </c>
      <c r="P52" s="770"/>
      <c r="Q52" s="770"/>
      <c r="R52" s="770"/>
    </row>
    <row r="53" spans="1:22" s="707" customFormat="1" ht="15" customHeight="1" thickTop="1">
      <c r="A53" s="768"/>
      <c r="B53" s="770"/>
      <c r="C53" s="772"/>
      <c r="D53" s="772"/>
      <c r="E53" s="772"/>
      <c r="F53" s="770"/>
      <c r="G53" s="770"/>
      <c r="H53" s="770"/>
      <c r="I53" s="770"/>
      <c r="J53" s="770"/>
      <c r="K53" s="770"/>
      <c r="L53" s="770"/>
      <c r="M53" s="780"/>
      <c r="N53" s="780"/>
      <c r="O53" s="780"/>
      <c r="P53" s="770"/>
      <c r="Q53" s="770"/>
      <c r="R53" s="770"/>
    </row>
    <row r="54" spans="1:22" s="707" customFormat="1" ht="23.25" customHeight="1">
      <c r="A54" s="1186" t="s">
        <v>1401</v>
      </c>
      <c r="B54" s="769" t="s">
        <v>1426</v>
      </c>
      <c r="C54" s="769"/>
      <c r="D54" s="769"/>
      <c r="E54" s="769"/>
      <c r="F54" s="769"/>
      <c r="G54" s="769"/>
      <c r="H54" s="769"/>
      <c r="I54" s="769"/>
      <c r="J54" s="769"/>
      <c r="K54" s="769"/>
      <c r="L54" s="769"/>
      <c r="M54" s="769"/>
      <c r="N54" s="769"/>
      <c r="O54" s="769"/>
      <c r="P54" s="769"/>
      <c r="Q54" s="769"/>
      <c r="R54" s="769"/>
    </row>
    <row r="55" spans="1:22" s="707" customFormat="1" ht="9" customHeight="1">
      <c r="A55" s="768"/>
      <c r="B55" s="770"/>
      <c r="C55" s="1873"/>
      <c r="D55" s="772"/>
      <c r="E55" s="772"/>
      <c r="F55" s="770"/>
      <c r="G55" s="770"/>
      <c r="H55" s="770"/>
      <c r="I55" s="770"/>
      <c r="J55" s="770"/>
      <c r="K55" s="770"/>
      <c r="L55" s="770"/>
      <c r="M55" s="780"/>
      <c r="N55" s="780"/>
      <c r="O55" s="780"/>
      <c r="P55" s="770"/>
      <c r="Q55" s="770"/>
      <c r="R55" s="770"/>
    </row>
    <row r="56" spans="1:22" s="707" customFormat="1" ht="23.25" customHeight="1">
      <c r="A56" s="768"/>
      <c r="B56" s="770"/>
      <c r="C56" s="1873"/>
      <c r="D56" s="772"/>
      <c r="E56" s="772"/>
      <c r="F56" s="770"/>
      <c r="G56" s="770"/>
      <c r="H56" s="770"/>
      <c r="I56" s="1873"/>
      <c r="J56" s="1873"/>
      <c r="K56" s="1873"/>
      <c r="L56" s="1873"/>
      <c r="M56" s="1873"/>
      <c r="N56" s="1873"/>
      <c r="O56" s="1874" t="s">
        <v>1273</v>
      </c>
      <c r="P56" s="770"/>
      <c r="Q56" s="770"/>
      <c r="R56" s="770"/>
    </row>
    <row r="57" spans="1:22" s="707" customFormat="1" ht="23.25" customHeight="1">
      <c r="A57" s="768"/>
      <c r="B57" s="770"/>
      <c r="C57" s="1873"/>
      <c r="D57" s="772"/>
      <c r="E57" s="2400">
        <v>1403</v>
      </c>
      <c r="F57" s="2400"/>
      <c r="G57" s="2400"/>
      <c r="H57" s="2400"/>
      <c r="I57" s="2400"/>
      <c r="J57" s="2400"/>
      <c r="K57" s="2400"/>
      <c r="L57" s="1873"/>
      <c r="M57" s="2400">
        <v>1402</v>
      </c>
      <c r="N57" s="2400"/>
      <c r="O57" s="2400"/>
      <c r="P57" s="770"/>
      <c r="Q57" s="770"/>
      <c r="R57" s="770"/>
    </row>
    <row r="58" spans="1:22" s="707" customFormat="1" ht="23.25" customHeight="1">
      <c r="A58" s="768"/>
      <c r="B58" s="770"/>
      <c r="C58" s="833" t="s">
        <v>1332</v>
      </c>
      <c r="D58" s="772"/>
      <c r="E58" s="2265" t="s">
        <v>39</v>
      </c>
      <c r="F58" s="770"/>
      <c r="G58" s="2408" t="s">
        <v>1402</v>
      </c>
      <c r="H58" s="770"/>
      <c r="I58" s="2410" t="s">
        <v>1403</v>
      </c>
      <c r="J58" s="1875"/>
      <c r="K58" s="2412" t="s">
        <v>1404</v>
      </c>
      <c r="L58" s="1876"/>
      <c r="M58" s="2265" t="s">
        <v>39</v>
      </c>
      <c r="N58" s="1877"/>
      <c r="O58" s="2398" t="s">
        <v>1404</v>
      </c>
      <c r="P58" s="770"/>
      <c r="Q58" s="770"/>
      <c r="R58" s="770"/>
    </row>
    <row r="59" spans="1:22" s="707" customFormat="1" ht="23.25" customHeight="1">
      <c r="A59" s="768"/>
      <c r="B59" s="770"/>
      <c r="C59" s="1876"/>
      <c r="D59" s="772"/>
      <c r="E59" s="2264" t="s">
        <v>1690</v>
      </c>
      <c r="F59" s="770"/>
      <c r="G59" s="2409"/>
      <c r="H59" s="770"/>
      <c r="I59" s="2411"/>
      <c r="J59" s="1875"/>
      <c r="K59" s="2399"/>
      <c r="L59" s="1876"/>
      <c r="M59" s="2264" t="s">
        <v>1690</v>
      </c>
      <c r="N59" s="1877"/>
      <c r="O59" s="2399"/>
      <c r="P59" s="770"/>
      <c r="Q59" s="770"/>
      <c r="R59" s="770"/>
    </row>
    <row r="60" spans="1:22" s="707" customFormat="1" ht="17.25" customHeight="1">
      <c r="A60" s="768"/>
      <c r="B60" s="770"/>
      <c r="C60" s="1884" t="s">
        <v>1406</v>
      </c>
      <c r="D60" s="772"/>
      <c r="E60" s="1878">
        <v>0</v>
      </c>
      <c r="F60" s="770"/>
      <c r="G60" s="1878">
        <v>0</v>
      </c>
      <c r="H60" s="770"/>
      <c r="I60" s="1878" t="s">
        <v>430</v>
      </c>
      <c r="J60" s="1878"/>
      <c r="K60" s="1878">
        <f>SUM(G60:J60)</f>
        <v>0</v>
      </c>
      <c r="L60" s="1878"/>
      <c r="M60" s="1878">
        <v>0</v>
      </c>
      <c r="N60" s="1878"/>
      <c r="O60" s="1878" t="s">
        <v>1405</v>
      </c>
      <c r="P60" s="770"/>
      <c r="Q60" s="770"/>
      <c r="R60" s="770"/>
    </row>
    <row r="61" spans="1:22" s="707" customFormat="1" ht="17.25" customHeight="1">
      <c r="A61" s="768"/>
      <c r="B61" s="770"/>
      <c r="C61" s="1884" t="s">
        <v>44</v>
      </c>
      <c r="D61" s="772"/>
      <c r="E61" s="1878" t="s">
        <v>399</v>
      </c>
      <c r="F61" s="770"/>
      <c r="G61" s="1878" t="s">
        <v>399</v>
      </c>
      <c r="H61" s="770"/>
      <c r="I61" s="1878" t="s">
        <v>430</v>
      </c>
      <c r="J61" s="1878"/>
      <c r="K61" s="1878">
        <f>SUM(G61:J61)</f>
        <v>0</v>
      </c>
      <c r="L61" s="1879"/>
      <c r="M61" s="1878" t="s">
        <v>399</v>
      </c>
      <c r="N61" s="1878"/>
      <c r="O61" s="1878" t="s">
        <v>399</v>
      </c>
      <c r="P61" s="770"/>
      <c r="Q61" s="770"/>
      <c r="R61" s="770"/>
    </row>
    <row r="62" spans="1:22" s="707" customFormat="1" ht="17.25" customHeight="1" thickBot="1">
      <c r="A62" s="768"/>
      <c r="B62" s="770"/>
      <c r="C62" s="770"/>
      <c r="D62" s="770"/>
      <c r="E62" s="1880">
        <f>SUM(E60:E61)</f>
        <v>0</v>
      </c>
      <c r="F62" s="770"/>
      <c r="G62" s="1880">
        <f>SUM(G60:G61)</f>
        <v>0</v>
      </c>
      <c r="H62" s="770"/>
      <c r="I62" s="1880">
        <f>SUM(I60:I61)</f>
        <v>0</v>
      </c>
      <c r="J62" s="1881"/>
      <c r="K62" s="1880">
        <f>SUM(K60:K61)</f>
        <v>0</v>
      </c>
      <c r="L62" s="1882"/>
      <c r="M62" s="1880">
        <f>SUM(M60:M61)</f>
        <v>0</v>
      </c>
      <c r="N62" s="1883"/>
      <c r="O62" s="1880">
        <f>SUM(O60:O61)</f>
        <v>0</v>
      </c>
      <c r="P62" s="770"/>
      <c r="Q62" s="770"/>
      <c r="R62" s="770"/>
    </row>
    <row r="63" spans="1:22" s="707" customFormat="1" ht="16.5" customHeight="1" thickTop="1">
      <c r="A63" s="768"/>
      <c r="B63" s="770"/>
      <c r="C63" s="770"/>
      <c r="D63" s="770"/>
      <c r="E63" s="770"/>
      <c r="F63" s="770"/>
      <c r="G63" s="770"/>
      <c r="H63" s="770"/>
      <c r="I63" s="770"/>
      <c r="J63" s="770"/>
      <c r="K63" s="770"/>
      <c r="L63" s="770"/>
      <c r="M63" s="770"/>
      <c r="N63" s="770"/>
      <c r="O63" s="770"/>
      <c r="P63" s="770"/>
      <c r="Q63" s="770"/>
      <c r="R63" s="770"/>
    </row>
    <row r="64" spans="1:22" s="711" customFormat="1" ht="22.5" customHeight="1">
      <c r="A64" s="781" t="s">
        <v>658</v>
      </c>
      <c r="B64" s="2406" t="s">
        <v>936</v>
      </c>
      <c r="C64" s="2406"/>
      <c r="D64" s="2406"/>
      <c r="E64" s="2406"/>
      <c r="F64" s="2406"/>
      <c r="G64" s="2406"/>
      <c r="H64" s="2406"/>
      <c r="I64" s="2406"/>
      <c r="J64" s="2406"/>
      <c r="K64" s="2406"/>
      <c r="L64" s="782"/>
      <c r="M64" s="782"/>
      <c r="N64" s="710"/>
      <c r="O64" s="710"/>
      <c r="P64" s="710"/>
      <c r="Q64" s="710"/>
      <c r="R64" s="710"/>
      <c r="S64" s="710"/>
      <c r="T64" s="710"/>
      <c r="U64" s="710"/>
      <c r="V64" s="710"/>
    </row>
    <row r="65" spans="1:22" s="711" customFormat="1" ht="10.5" customHeight="1">
      <c r="A65" s="781"/>
      <c r="B65" s="783"/>
      <c r="C65" s="782"/>
      <c r="D65" s="782"/>
      <c r="E65" s="782"/>
      <c r="F65" s="782"/>
      <c r="G65" s="782"/>
      <c r="H65" s="782"/>
      <c r="I65" s="782"/>
      <c r="J65" s="782"/>
      <c r="K65" s="782"/>
      <c r="L65" s="782"/>
      <c r="M65" s="782"/>
      <c r="N65" s="710"/>
      <c r="O65" s="710"/>
      <c r="P65" s="710"/>
      <c r="Q65" s="710"/>
      <c r="R65" s="710"/>
      <c r="S65" s="710"/>
      <c r="T65" s="710"/>
      <c r="U65" s="710"/>
      <c r="V65" s="710"/>
    </row>
    <row r="66" spans="1:22" s="711" customFormat="1" ht="21.75" customHeight="1">
      <c r="A66" s="719"/>
      <c r="B66" s="784"/>
      <c r="D66" s="785"/>
      <c r="E66" s="785"/>
      <c r="F66" s="785"/>
      <c r="G66" s="2421">
        <v>1403</v>
      </c>
      <c r="H66" s="2421"/>
      <c r="I66" s="2421"/>
      <c r="J66" s="2421"/>
      <c r="K66" s="2421"/>
      <c r="L66" s="2421"/>
      <c r="M66" s="2421"/>
      <c r="N66" s="787"/>
      <c r="O66" s="786">
        <v>1402</v>
      </c>
      <c r="P66" s="787"/>
      <c r="Q66" s="787"/>
      <c r="R66" s="712"/>
      <c r="T66" s="712"/>
      <c r="V66" s="712"/>
    </row>
    <row r="67" spans="1:22" s="711" customFormat="1" ht="52.5" customHeight="1">
      <c r="A67" s="719"/>
      <c r="B67" s="2403" t="s">
        <v>38</v>
      </c>
      <c r="C67" s="2403"/>
      <c r="D67" s="2403"/>
      <c r="E67" s="2403"/>
      <c r="G67" s="788" t="s">
        <v>41</v>
      </c>
      <c r="H67" s="789"/>
      <c r="I67" s="788" t="s">
        <v>197</v>
      </c>
      <c r="J67" s="789"/>
      <c r="K67" s="788" t="s">
        <v>424</v>
      </c>
      <c r="L67" s="789"/>
      <c r="M67" s="788" t="s">
        <v>499</v>
      </c>
      <c r="N67" s="790"/>
      <c r="O67" s="788" t="s">
        <v>499</v>
      </c>
      <c r="P67" s="712"/>
      <c r="Q67" s="712"/>
      <c r="R67" s="712"/>
      <c r="T67" s="712"/>
      <c r="V67" s="712"/>
    </row>
    <row r="68" spans="1:22" s="711" customFormat="1" ht="21.75" customHeight="1">
      <c r="A68" s="719"/>
      <c r="B68" s="784"/>
      <c r="C68" s="791"/>
      <c r="D68" s="784"/>
      <c r="G68" s="792" t="s">
        <v>7</v>
      </c>
      <c r="H68" s="792"/>
      <c r="I68" s="792" t="s">
        <v>7</v>
      </c>
      <c r="J68" s="792"/>
      <c r="K68" s="792" t="s">
        <v>7</v>
      </c>
      <c r="L68" s="792"/>
      <c r="M68" s="792" t="s">
        <v>72</v>
      </c>
      <c r="N68" s="793"/>
      <c r="O68" s="792" t="s">
        <v>72</v>
      </c>
      <c r="P68" s="712"/>
      <c r="Q68" s="712"/>
      <c r="R68" s="712"/>
      <c r="T68" s="712"/>
      <c r="V68" s="712"/>
    </row>
    <row r="69" spans="1:22" s="711" customFormat="1" ht="27.75" customHeight="1">
      <c r="A69" s="719"/>
      <c r="B69" s="2413" t="s">
        <v>1427</v>
      </c>
      <c r="C69" s="2413"/>
      <c r="D69" s="2413"/>
      <c r="E69" s="2413"/>
      <c r="G69" s="794">
        <f>'5'!N17</f>
        <v>0</v>
      </c>
      <c r="H69" s="794"/>
      <c r="I69" s="794">
        <f>'6'!R23</f>
        <v>0</v>
      </c>
      <c r="J69" s="794"/>
      <c r="K69" s="794">
        <f>G69-I69</f>
        <v>0</v>
      </c>
      <c r="L69" s="794"/>
      <c r="M69" s="794" t="e">
        <f>K69/G69*100</f>
        <v>#DIV/0!</v>
      </c>
      <c r="N69" s="795"/>
      <c r="O69" s="794">
        <v>0</v>
      </c>
      <c r="P69" s="712"/>
      <c r="Q69" s="712"/>
      <c r="R69" s="712"/>
      <c r="T69" s="712"/>
      <c r="V69" s="712"/>
    </row>
    <row r="70" spans="1:22" s="729" customFormat="1" ht="18.75" customHeight="1">
      <c r="A70" s="796"/>
      <c r="B70" s="2413"/>
      <c r="C70" s="2413"/>
      <c r="D70" s="2413"/>
      <c r="E70" s="2413"/>
      <c r="G70" s="702"/>
      <c r="H70" s="702"/>
      <c r="I70" s="702"/>
      <c r="J70" s="702"/>
      <c r="K70" s="702"/>
      <c r="L70" s="702"/>
      <c r="M70" s="702"/>
      <c r="N70" s="712"/>
      <c r="O70" s="702"/>
      <c r="P70" s="712"/>
      <c r="Q70" s="712"/>
      <c r="R70" s="712"/>
      <c r="T70" s="712"/>
      <c r="V70" s="712"/>
    </row>
    <row r="71" spans="1:22" s="711" customFormat="1" ht="15" customHeight="1">
      <c r="A71" s="797"/>
      <c r="B71" s="703"/>
      <c r="C71" s="798"/>
      <c r="D71" s="703"/>
      <c r="E71" s="799"/>
      <c r="F71" s="799"/>
      <c r="G71" s="799"/>
      <c r="H71" s="799"/>
      <c r="I71" s="799"/>
      <c r="J71" s="799"/>
      <c r="K71" s="799"/>
      <c r="L71" s="799"/>
      <c r="M71" s="799"/>
      <c r="N71" s="712"/>
      <c r="O71" s="712"/>
      <c r="P71" s="712"/>
      <c r="Q71" s="712"/>
      <c r="R71" s="712"/>
      <c r="T71" s="712"/>
      <c r="V71" s="712"/>
    </row>
    <row r="72" spans="1:22" s="711" customFormat="1" ht="10.5" customHeight="1">
      <c r="A72" s="745"/>
      <c r="B72" s="784"/>
      <c r="C72" s="784"/>
      <c r="D72" s="791"/>
      <c r="E72" s="791"/>
      <c r="F72" s="791"/>
      <c r="G72" s="791"/>
      <c r="H72" s="791"/>
      <c r="I72" s="791"/>
      <c r="J72" s="791"/>
      <c r="K72" s="703"/>
      <c r="L72" s="702"/>
      <c r="M72" s="703"/>
      <c r="N72" s="712"/>
      <c r="O72" s="712"/>
      <c r="P72" s="712"/>
      <c r="Q72" s="712"/>
      <c r="R72" s="712"/>
      <c r="T72" s="712"/>
      <c r="V72" s="712"/>
    </row>
    <row r="73" spans="1:22" s="711" customFormat="1" ht="27.75" customHeight="1">
      <c r="A73" s="797"/>
      <c r="B73" s="703"/>
      <c r="C73" s="702"/>
      <c r="D73" s="703"/>
      <c r="E73" s="703"/>
      <c r="F73" s="702"/>
      <c r="G73" s="703"/>
      <c r="H73" s="703"/>
      <c r="I73" s="702"/>
      <c r="J73" s="703"/>
      <c r="K73" s="703"/>
      <c r="L73" s="702"/>
      <c r="M73" s="703"/>
      <c r="N73" s="712"/>
      <c r="O73" s="712"/>
      <c r="P73" s="712"/>
      <c r="Q73" s="712"/>
      <c r="R73" s="712"/>
      <c r="T73" s="712"/>
      <c r="V73" s="712"/>
    </row>
    <row r="74" spans="1:22" s="711" customFormat="1" ht="27.75" customHeight="1">
      <c r="A74" s="797"/>
      <c r="B74" s="703"/>
      <c r="C74" s="702"/>
      <c r="D74" s="703"/>
      <c r="E74" s="703"/>
      <c r="F74" s="702"/>
      <c r="G74" s="703"/>
      <c r="H74" s="703"/>
      <c r="I74" s="702"/>
      <c r="J74" s="703"/>
      <c r="K74" s="703"/>
      <c r="L74" s="702"/>
      <c r="M74" s="703"/>
      <c r="N74" s="712"/>
      <c r="O74" s="712"/>
      <c r="P74" s="712"/>
      <c r="Q74" s="712"/>
      <c r="R74" s="712"/>
      <c r="T74" s="712"/>
      <c r="V74" s="712"/>
    </row>
    <row r="75" spans="1:22" s="711" customFormat="1" ht="27.75" customHeight="1">
      <c r="A75" s="800"/>
      <c r="B75" s="801"/>
      <c r="C75" s="801"/>
      <c r="D75" s="801"/>
      <c r="E75" s="801"/>
      <c r="F75" s="801"/>
      <c r="G75" s="801"/>
      <c r="H75" s="801"/>
      <c r="I75" s="801"/>
      <c r="J75" s="801"/>
      <c r="K75" s="801"/>
      <c r="L75" s="801"/>
      <c r="M75" s="801"/>
      <c r="N75" s="712"/>
      <c r="O75" s="712"/>
      <c r="P75" s="712"/>
      <c r="Q75" s="712"/>
      <c r="R75" s="712"/>
      <c r="T75" s="712"/>
      <c r="V75" s="712"/>
    </row>
    <row r="76" spans="1:22" s="711" customFormat="1" ht="27.75" customHeight="1">
      <c r="A76" s="719"/>
      <c r="B76" s="784"/>
      <c r="C76" s="782"/>
      <c r="D76" s="784"/>
      <c r="E76" s="801"/>
      <c r="F76" s="801"/>
      <c r="G76" s="801"/>
      <c r="H76" s="801"/>
      <c r="I76" s="801"/>
      <c r="J76" s="801"/>
      <c r="K76" s="801"/>
      <c r="L76" s="791"/>
      <c r="M76" s="801"/>
      <c r="N76" s="712"/>
      <c r="O76" s="712"/>
      <c r="P76" s="712"/>
      <c r="Q76" s="712"/>
      <c r="R76" s="712"/>
      <c r="T76" s="712"/>
      <c r="V76" s="712"/>
    </row>
    <row r="77" spans="1:22" s="711" customFormat="1" ht="27.75" customHeight="1">
      <c r="A77" s="719"/>
      <c r="B77" s="784"/>
      <c r="C77" s="782"/>
      <c r="D77" s="784"/>
      <c r="E77" s="801"/>
      <c r="F77" s="801"/>
      <c r="G77" s="801"/>
      <c r="H77" s="801"/>
      <c r="I77" s="801"/>
      <c r="J77" s="801"/>
      <c r="K77" s="801"/>
      <c r="L77" s="791"/>
      <c r="M77" s="801"/>
      <c r="N77" s="712"/>
      <c r="O77" s="712"/>
      <c r="P77" s="712"/>
      <c r="Q77" s="712"/>
      <c r="R77" s="712"/>
      <c r="T77" s="712"/>
      <c r="V77" s="712"/>
    </row>
    <row r="78" spans="1:22" s="711" customFormat="1" ht="27.75" customHeight="1">
      <c r="A78" s="719"/>
      <c r="B78" s="784"/>
      <c r="C78" s="782"/>
      <c r="D78" s="784"/>
      <c r="E78" s="801"/>
      <c r="F78" s="801"/>
      <c r="G78" s="801"/>
      <c r="H78" s="801"/>
      <c r="I78" s="801"/>
      <c r="J78" s="801"/>
      <c r="K78" s="801"/>
      <c r="L78" s="791"/>
      <c r="M78" s="801"/>
      <c r="N78" s="712"/>
      <c r="O78" s="712"/>
      <c r="P78" s="712"/>
      <c r="Q78" s="712"/>
      <c r="R78" s="712"/>
      <c r="T78" s="712"/>
      <c r="V78" s="712"/>
    </row>
    <row r="79" spans="1:22" ht="0" hidden="1" customHeight="1">
      <c r="B79" s="784"/>
      <c r="C79" s="802"/>
      <c r="D79" s="784"/>
      <c r="E79" s="801"/>
      <c r="F79" s="801"/>
      <c r="G79" s="801"/>
      <c r="H79" s="801"/>
      <c r="I79" s="801"/>
      <c r="J79" s="801"/>
      <c r="K79" s="801"/>
      <c r="L79" s="803"/>
      <c r="M79" s="791"/>
    </row>
    <row r="80" spans="1:22" ht="0" hidden="1" customHeight="1">
      <c r="B80" s="784"/>
      <c r="C80" s="784"/>
      <c r="D80" s="784"/>
      <c r="E80" s="804">
        <f>SUM(E79:E79)</f>
        <v>0</v>
      </c>
      <c r="F80" s="791"/>
      <c r="G80" s="804">
        <f>SUM(G79:G79)</f>
        <v>0</v>
      </c>
      <c r="H80" s="791"/>
      <c r="I80" s="804">
        <f>SUM(I79:I79)</f>
        <v>0</v>
      </c>
      <c r="J80" s="791"/>
      <c r="K80" s="804">
        <f>SUM(K79:K79)</f>
        <v>0</v>
      </c>
      <c r="L80" s="791"/>
      <c r="M80" s="804">
        <f>SUM(M79:M79)</f>
        <v>0</v>
      </c>
    </row>
  </sheetData>
  <sheetProtection formatCells="0" formatColumns="0" formatRows="0" insertRows="0"/>
  <mergeCells count="31">
    <mergeCell ref="B69:E70"/>
    <mergeCell ref="A1:R1"/>
    <mergeCell ref="A2:R2"/>
    <mergeCell ref="A3:R3"/>
    <mergeCell ref="B30:R30"/>
    <mergeCell ref="B46:R46"/>
    <mergeCell ref="B44:R44"/>
    <mergeCell ref="B26:C26"/>
    <mergeCell ref="I7:Q7"/>
    <mergeCell ref="M22:Q22"/>
    <mergeCell ref="G22:K22"/>
    <mergeCell ref="B27:C27"/>
    <mergeCell ref="G34:K34"/>
    <mergeCell ref="M34:Q34"/>
    <mergeCell ref="B42:R42"/>
    <mergeCell ref="G66:M66"/>
    <mergeCell ref="O58:O59"/>
    <mergeCell ref="E57:K57"/>
    <mergeCell ref="M57:O57"/>
    <mergeCell ref="C23:C24"/>
    <mergeCell ref="B67:E67"/>
    <mergeCell ref="C49:E49"/>
    <mergeCell ref="C50:E50"/>
    <mergeCell ref="C51:E51"/>
    <mergeCell ref="C52:E52"/>
    <mergeCell ref="C48:E48"/>
    <mergeCell ref="B64:K64"/>
    <mergeCell ref="B25:C25"/>
    <mergeCell ref="G58:G59"/>
    <mergeCell ref="I58:I59"/>
    <mergeCell ref="K58:K59"/>
  </mergeCells>
  <conditionalFormatting sqref="E79:L79">
    <cfRule type="cellIs" dxfId="22" priority="1" stopIfTrue="1" operator="lessThan">
      <formula>0</formula>
    </cfRule>
  </conditionalFormatting>
  <printOptions horizontalCentered="1"/>
  <pageMargins left="0.39370078740157483" right="0.39370078740157483" top="0.39370078740157483" bottom="0.39370078740157483" header="0.31496062992125984" footer="0.31496062992125984"/>
  <pageSetup paperSize="9" scale="53" firstPageNumber="40" fitToHeight="0" orientation="portrait" r:id="rId1"/>
  <headerFooter>
    <oddFooter>&amp;C&amp;"B Mitra,Regular"&amp;12&amp;P</oddFooter>
  </headerFooter>
  <rowBreaks count="1" manualBreakCount="1">
    <brk id="78" max="12"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7"/>
  </sheetPr>
  <dimension ref="A1:AX317"/>
  <sheetViews>
    <sheetView rightToLeft="1" view="pageBreakPreview" topLeftCell="A8" zoomScale="50" zoomScaleNormal="100" zoomScaleSheetLayoutView="50" zoomScalePageLayoutView="60" workbookViewId="0">
      <selection activeCell="B7" sqref="B7:R7"/>
    </sheetView>
  </sheetViews>
  <sheetFormatPr defaultRowHeight="27" zeroHeight="1"/>
  <cols>
    <col min="1" max="1" width="6" style="304" customWidth="1"/>
    <col min="2" max="2" width="83.5" style="304" customWidth="1"/>
    <col min="3" max="3" width="1.125" style="304" customWidth="1"/>
    <col min="4" max="4" width="9.375" style="304" customWidth="1"/>
    <col min="5" max="5" width="0.875" style="304" customWidth="1"/>
    <col min="6" max="6" width="10.25" style="304" customWidth="1"/>
    <col min="7" max="7" width="1.375" style="304" customWidth="1"/>
    <col min="8" max="8" width="10.75" style="304" customWidth="1"/>
    <col min="9" max="9" width="1" style="304" customWidth="1"/>
    <col min="10" max="10" width="10.125" style="304" customWidth="1"/>
    <col min="11" max="11" width="0.75" style="304" customWidth="1"/>
    <col min="12" max="12" width="10.125" style="304" customWidth="1"/>
    <col min="13" max="13" width="0.75" style="304" customWidth="1"/>
    <col min="14" max="14" width="10.125" style="304" customWidth="1"/>
    <col min="15" max="15" width="1.25" style="304" customWidth="1"/>
    <col min="16" max="16" width="10.125" style="304" customWidth="1"/>
    <col min="17" max="17" width="0.875" style="304" customWidth="1"/>
    <col min="18" max="18" width="10.125" style="304" customWidth="1"/>
    <col min="19" max="19" width="1.125" style="304" customWidth="1"/>
    <col min="20" max="20" width="11" style="304" customWidth="1"/>
    <col min="21" max="21" width="1.125" style="304" customWidth="1"/>
    <col min="22" max="22" width="11.25" style="304" customWidth="1"/>
    <col min="23" max="23" width="1" style="304" customWidth="1"/>
    <col min="24" max="24" width="10.125" style="304" customWidth="1"/>
    <col min="25" max="25" width="1.125" style="304" customWidth="1"/>
    <col min="26" max="26" width="10.125" style="304" customWidth="1"/>
    <col min="27" max="27" width="1" style="304" customWidth="1"/>
    <col min="28" max="28" width="10.125" style="304" customWidth="1"/>
    <col min="29" max="29" width="1" style="304" customWidth="1"/>
    <col min="30" max="30" width="10.125" style="304" customWidth="1"/>
    <col min="31" max="31" width="0.875" style="304" customWidth="1"/>
    <col min="32" max="32" width="10.125" style="304" customWidth="1"/>
    <col min="33" max="33" width="1.125" style="304" customWidth="1"/>
    <col min="34" max="34" width="11.75" style="304" customWidth="1"/>
    <col min="35" max="35" width="1" style="304" customWidth="1"/>
    <col min="36" max="36" width="11" style="304" customWidth="1"/>
    <col min="37" max="37" width="1.125" style="304" customWidth="1"/>
    <col min="38" max="38" width="10" style="304" customWidth="1"/>
    <col min="39" max="39" width="0.875" style="304" customWidth="1"/>
    <col min="40" max="40" width="10" style="304" customWidth="1"/>
    <col min="41" max="16384" width="9" style="304"/>
  </cols>
  <sheetData>
    <row r="1" spans="1:50" ht="33.75" customHeight="1">
      <c r="A1" s="2370" t="s">
        <v>1135</v>
      </c>
      <c r="B1" s="2370"/>
      <c r="C1" s="2370"/>
      <c r="D1" s="2370"/>
      <c r="E1" s="2370"/>
      <c r="F1" s="2370"/>
      <c r="G1" s="2370"/>
      <c r="H1" s="2370"/>
      <c r="I1" s="2370"/>
      <c r="J1" s="2370"/>
      <c r="K1" s="2370"/>
      <c r="L1" s="2370"/>
      <c r="M1" s="2370"/>
      <c r="N1" s="2370"/>
      <c r="O1" s="2370"/>
      <c r="P1" s="2370"/>
      <c r="Q1" s="2370"/>
      <c r="R1" s="2370"/>
      <c r="S1" s="2370"/>
      <c r="T1" s="2370"/>
      <c r="U1" s="2370"/>
      <c r="V1" s="2370"/>
      <c r="W1" s="2370"/>
      <c r="X1" s="2370"/>
      <c r="Y1" s="2370"/>
      <c r="Z1" s="2370"/>
      <c r="AA1" s="2370"/>
      <c r="AB1" s="2370"/>
      <c r="AC1" s="2370"/>
      <c r="AD1" s="2370"/>
      <c r="AE1" s="2370"/>
      <c r="AF1" s="2370"/>
      <c r="AG1" s="2370"/>
      <c r="AH1" s="373"/>
      <c r="AI1" s="373"/>
      <c r="AJ1" s="373"/>
      <c r="AK1" s="373"/>
      <c r="AL1" s="373"/>
      <c r="AM1" s="373"/>
      <c r="AN1" s="373"/>
    </row>
    <row r="2" spans="1:50" ht="26.25" customHeight="1">
      <c r="A2" s="2370" t="s">
        <v>196</v>
      </c>
      <c r="B2" s="2370"/>
      <c r="C2" s="2370"/>
      <c r="D2" s="2370"/>
      <c r="E2" s="2370"/>
      <c r="F2" s="2370"/>
      <c r="G2" s="2370"/>
      <c r="H2" s="2370"/>
      <c r="I2" s="2370"/>
      <c r="J2" s="2370"/>
      <c r="K2" s="2370"/>
      <c r="L2" s="2370"/>
      <c r="M2" s="2370"/>
      <c r="N2" s="2370"/>
      <c r="O2" s="2370"/>
      <c r="P2" s="2370"/>
      <c r="Q2" s="2370"/>
      <c r="R2" s="2370"/>
      <c r="S2" s="2370"/>
      <c r="T2" s="2370"/>
      <c r="U2" s="2370"/>
      <c r="V2" s="2370"/>
      <c r="W2" s="2370"/>
      <c r="X2" s="2370"/>
      <c r="Y2" s="2370"/>
      <c r="Z2" s="2370"/>
      <c r="AA2" s="2370"/>
      <c r="AB2" s="2370"/>
      <c r="AC2" s="2370"/>
      <c r="AD2" s="2370"/>
      <c r="AE2" s="2370"/>
      <c r="AF2" s="2370"/>
      <c r="AG2" s="2370"/>
      <c r="AH2" s="2370"/>
      <c r="AI2" s="2370"/>
      <c r="AJ2" s="2370"/>
      <c r="AK2" s="2370"/>
      <c r="AL2" s="2370"/>
      <c r="AM2" s="2370"/>
      <c r="AN2" s="2370"/>
    </row>
    <row r="3" spans="1:50" s="374" customFormat="1" ht="29.25" customHeight="1">
      <c r="A3" s="2370" t="s">
        <v>1641</v>
      </c>
      <c r="B3" s="2370"/>
      <c r="C3" s="2370"/>
      <c r="D3" s="2370"/>
      <c r="E3" s="2370"/>
      <c r="F3" s="2370"/>
      <c r="G3" s="2370"/>
      <c r="H3" s="2370"/>
      <c r="I3" s="2370"/>
      <c r="J3" s="2370"/>
      <c r="K3" s="2370"/>
      <c r="L3" s="2370"/>
      <c r="M3" s="2370"/>
      <c r="N3" s="2370"/>
      <c r="O3" s="2370"/>
      <c r="P3" s="2370"/>
      <c r="Q3" s="2370"/>
      <c r="R3" s="2370"/>
      <c r="S3" s="2370"/>
      <c r="T3" s="2370"/>
      <c r="U3" s="2370"/>
      <c r="V3" s="2370"/>
      <c r="W3" s="2370"/>
      <c r="X3" s="2370"/>
      <c r="Y3" s="2370"/>
      <c r="Z3" s="2370"/>
      <c r="AA3" s="2370"/>
      <c r="AB3" s="2370"/>
      <c r="AC3" s="2370"/>
      <c r="AD3" s="2370"/>
      <c r="AE3" s="2370"/>
      <c r="AF3" s="2370"/>
      <c r="AG3" s="2370"/>
      <c r="AH3" s="2370"/>
      <c r="AI3" s="2370"/>
      <c r="AJ3" s="2370"/>
      <c r="AK3" s="2370"/>
      <c r="AL3" s="2370"/>
      <c r="AM3" s="2370"/>
      <c r="AN3" s="2370"/>
    </row>
    <row r="4" spans="1:50" s="374" customFormat="1" ht="66" customHeight="1">
      <c r="A4" s="375"/>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row>
    <row r="5" spans="1:50" s="374" customFormat="1" ht="27.75" customHeight="1">
      <c r="A5" s="309" t="s">
        <v>813</v>
      </c>
      <c r="B5" s="2422" t="s">
        <v>750</v>
      </c>
      <c r="C5" s="2422"/>
      <c r="D5" s="2422"/>
      <c r="E5" s="2422"/>
      <c r="F5" s="2422"/>
      <c r="G5" s="2422"/>
      <c r="H5" s="2422"/>
      <c r="I5" s="2422"/>
      <c r="J5" s="2422"/>
      <c r="K5" s="2422"/>
      <c r="L5" s="2422"/>
      <c r="M5" s="2422"/>
      <c r="N5" s="2422"/>
      <c r="O5" s="308"/>
      <c r="P5" s="308"/>
      <c r="Q5" s="308"/>
      <c r="R5" s="308"/>
      <c r="S5" s="308"/>
      <c r="T5" s="308"/>
      <c r="U5" s="308"/>
      <c r="V5" s="308"/>
      <c r="W5" s="308"/>
      <c r="X5" s="308"/>
      <c r="Y5" s="308"/>
      <c r="Z5" s="308"/>
      <c r="AA5" s="308"/>
    </row>
    <row r="6" spans="1:50" s="374" customFormat="1" ht="18.75" customHeight="1">
      <c r="A6" s="377"/>
      <c r="D6" s="378"/>
      <c r="E6" s="378"/>
      <c r="F6" s="378"/>
      <c r="G6" s="378"/>
      <c r="H6" s="378"/>
      <c r="M6" s="378"/>
      <c r="N6" s="378"/>
      <c r="O6" s="378"/>
      <c r="P6" s="378"/>
      <c r="Q6" s="378"/>
      <c r="R6" s="378"/>
      <c r="AD6" s="378"/>
      <c r="AE6" s="378"/>
      <c r="AF6" s="378"/>
      <c r="AG6" s="378"/>
      <c r="AH6" s="378"/>
      <c r="AI6" s="378"/>
      <c r="AS6" s="378"/>
      <c r="AT6" s="378"/>
      <c r="AU6" s="378"/>
      <c r="AV6" s="378"/>
      <c r="AW6" s="378"/>
      <c r="AX6" s="378"/>
    </row>
    <row r="7" spans="1:50" s="374" customFormat="1" ht="25.5" customHeight="1">
      <c r="A7" s="379"/>
      <c r="B7" s="380"/>
      <c r="C7" s="380"/>
      <c r="D7" s="380"/>
      <c r="E7" s="380"/>
      <c r="F7" s="380"/>
      <c r="G7" s="380"/>
      <c r="H7" s="2423">
        <v>1403</v>
      </c>
      <c r="I7" s="2423"/>
      <c r="J7" s="2423"/>
      <c r="K7" s="2423"/>
      <c r="L7" s="2423"/>
      <c r="M7" s="2423"/>
      <c r="N7" s="2423"/>
      <c r="O7" s="2423"/>
      <c r="P7" s="2423"/>
      <c r="Q7" s="2423"/>
      <c r="R7" s="2423"/>
      <c r="S7" s="381"/>
      <c r="T7" s="381"/>
      <c r="U7" s="381"/>
      <c r="V7" s="2423">
        <v>1402</v>
      </c>
      <c r="W7" s="2423"/>
      <c r="X7" s="2423"/>
      <c r="Y7" s="2423"/>
      <c r="Z7" s="2423"/>
      <c r="AA7" s="2423"/>
      <c r="AB7" s="2423"/>
      <c r="AC7" s="2423"/>
      <c r="AD7" s="2423"/>
      <c r="AE7" s="2423"/>
      <c r="AF7" s="2423"/>
      <c r="AG7" s="378"/>
      <c r="AH7" s="378"/>
      <c r="AI7" s="378"/>
      <c r="AS7" s="378"/>
      <c r="AT7" s="378"/>
      <c r="AU7" s="378"/>
      <c r="AV7" s="378"/>
      <c r="AW7" s="378"/>
      <c r="AX7" s="378"/>
    </row>
    <row r="8" spans="1:50" s="378" customFormat="1" ht="33" customHeight="1">
      <c r="A8" s="379"/>
      <c r="B8" s="2424" t="s">
        <v>864</v>
      </c>
      <c r="C8" s="382"/>
      <c r="D8" s="2426" t="s">
        <v>195</v>
      </c>
      <c r="E8" s="383"/>
      <c r="F8" s="2434" t="s">
        <v>39</v>
      </c>
      <c r="G8" s="2434"/>
      <c r="H8" s="2434"/>
      <c r="I8" s="383"/>
      <c r="J8" s="2428" t="s">
        <v>659</v>
      </c>
      <c r="K8" s="383"/>
      <c r="L8" s="2428" t="s">
        <v>660</v>
      </c>
      <c r="M8" s="383"/>
      <c r="N8" s="2430" t="s">
        <v>661</v>
      </c>
      <c r="O8" s="383"/>
      <c r="P8" s="2432" t="s">
        <v>662</v>
      </c>
      <c r="Q8" s="383"/>
      <c r="R8" s="2428" t="s">
        <v>43</v>
      </c>
      <c r="S8" s="383"/>
      <c r="T8" s="2434" t="s">
        <v>39</v>
      </c>
      <c r="U8" s="2434"/>
      <c r="V8" s="2434"/>
      <c r="W8" s="383"/>
      <c r="X8" s="2428" t="s">
        <v>659</v>
      </c>
      <c r="Y8" s="383"/>
      <c r="Z8" s="2428" t="s">
        <v>660</v>
      </c>
      <c r="AA8" s="383"/>
      <c r="AB8" s="2430" t="s">
        <v>661</v>
      </c>
      <c r="AC8" s="383"/>
      <c r="AD8" s="2428" t="s">
        <v>662</v>
      </c>
      <c r="AE8" s="383"/>
      <c r="AF8" s="2428" t="s">
        <v>43</v>
      </c>
    </row>
    <row r="9" spans="1:50" s="378" customFormat="1" ht="33" customHeight="1">
      <c r="A9" s="379"/>
      <c r="B9" s="2424"/>
      <c r="C9" s="382"/>
      <c r="D9" s="2426"/>
      <c r="E9" s="383"/>
      <c r="F9" s="2428"/>
      <c r="G9" s="2428"/>
      <c r="H9" s="2428"/>
      <c r="I9" s="383"/>
      <c r="J9" s="2428"/>
      <c r="K9" s="383"/>
      <c r="L9" s="2428"/>
      <c r="M9" s="383"/>
      <c r="N9" s="2430"/>
      <c r="O9" s="383"/>
      <c r="P9" s="2370"/>
      <c r="Q9" s="383"/>
      <c r="R9" s="2428"/>
      <c r="S9" s="383"/>
      <c r="T9" s="2428"/>
      <c r="U9" s="2428"/>
      <c r="V9" s="2428"/>
      <c r="W9" s="383"/>
      <c r="X9" s="2428"/>
      <c r="Y9" s="383"/>
      <c r="Z9" s="2428"/>
      <c r="AA9" s="383"/>
      <c r="AB9" s="2430"/>
      <c r="AC9" s="383"/>
      <c r="AD9" s="2428"/>
      <c r="AE9" s="383"/>
      <c r="AF9" s="2428"/>
    </row>
    <row r="10" spans="1:50" s="378" customFormat="1" ht="34.5" customHeight="1">
      <c r="B10" s="2425"/>
      <c r="C10" s="382"/>
      <c r="D10" s="2427"/>
      <c r="E10" s="383"/>
      <c r="F10" s="384" t="s">
        <v>1149</v>
      </c>
      <c r="G10" s="383"/>
      <c r="H10" s="384" t="s">
        <v>1150</v>
      </c>
      <c r="I10" s="383"/>
      <c r="J10" s="2429"/>
      <c r="K10" s="383"/>
      <c r="L10" s="2429"/>
      <c r="M10" s="383"/>
      <c r="N10" s="2431"/>
      <c r="O10" s="383"/>
      <c r="P10" s="2433"/>
      <c r="Q10" s="383"/>
      <c r="R10" s="2429"/>
      <c r="S10" s="383"/>
      <c r="T10" s="384" t="s">
        <v>1149</v>
      </c>
      <c r="U10" s="383"/>
      <c r="V10" s="384" t="s">
        <v>1150</v>
      </c>
      <c r="W10" s="383"/>
      <c r="X10" s="2429"/>
      <c r="Y10" s="383"/>
      <c r="Z10" s="2429"/>
      <c r="AA10" s="383"/>
      <c r="AB10" s="2431"/>
      <c r="AC10" s="383"/>
      <c r="AD10" s="2429"/>
      <c r="AE10" s="383"/>
      <c r="AF10" s="2429"/>
    </row>
    <row r="11" spans="1:50" s="374" customFormat="1" ht="40.5" customHeight="1">
      <c r="A11" s="378"/>
      <c r="B11" s="385"/>
      <c r="C11" s="385"/>
      <c r="D11" s="386"/>
      <c r="E11" s="385"/>
      <c r="F11" s="387" t="s">
        <v>654</v>
      </c>
      <c r="G11" s="385"/>
      <c r="H11" s="387" t="s">
        <v>654</v>
      </c>
      <c r="I11" s="385"/>
      <c r="J11" s="388" t="s">
        <v>655</v>
      </c>
      <c r="K11" s="385"/>
      <c r="L11" s="388" t="s">
        <v>655</v>
      </c>
      <c r="M11" s="385"/>
      <c r="N11" s="388" t="s">
        <v>655</v>
      </c>
      <c r="O11" s="385"/>
      <c r="P11" s="388" t="s">
        <v>655</v>
      </c>
      <c r="Q11" s="385"/>
      <c r="R11" s="388" t="s">
        <v>655</v>
      </c>
      <c r="S11" s="385"/>
      <c r="T11" s="387" t="s">
        <v>654</v>
      </c>
      <c r="U11" s="385"/>
      <c r="V11" s="387" t="s">
        <v>654</v>
      </c>
      <c r="W11" s="385"/>
      <c r="X11" s="388" t="s">
        <v>655</v>
      </c>
      <c r="Y11" s="385"/>
      <c r="Z11" s="388" t="s">
        <v>655</v>
      </c>
      <c r="AA11" s="385"/>
      <c r="AB11" s="388" t="s">
        <v>655</v>
      </c>
      <c r="AC11" s="385"/>
      <c r="AD11" s="388" t="s">
        <v>655</v>
      </c>
      <c r="AE11" s="385"/>
      <c r="AF11" s="388" t="s">
        <v>655</v>
      </c>
      <c r="AG11" s="378"/>
      <c r="AH11" s="378"/>
      <c r="AI11" s="378"/>
      <c r="AJ11" s="378"/>
      <c r="AS11" s="378"/>
      <c r="AT11" s="378"/>
      <c r="AU11" s="378"/>
      <c r="AV11" s="378"/>
      <c r="AW11" s="378"/>
      <c r="AX11" s="378"/>
    </row>
    <row r="12" spans="1:50" s="374" customFormat="1" ht="42.75" customHeight="1">
      <c r="A12" s="378"/>
      <c r="B12" s="498" t="s">
        <v>1195</v>
      </c>
      <c r="C12" s="498"/>
      <c r="D12" s="499"/>
      <c r="E12" s="381"/>
      <c r="F12" s="330" t="s">
        <v>435</v>
      </c>
      <c r="G12" s="321"/>
      <c r="H12" s="330" t="s">
        <v>44</v>
      </c>
      <c r="I12" s="389"/>
      <c r="J12" s="389" t="s">
        <v>435</v>
      </c>
      <c r="K12" s="389"/>
      <c r="L12" s="389" t="s">
        <v>435</v>
      </c>
      <c r="M12" s="389"/>
      <c r="N12" s="389" t="s">
        <v>435</v>
      </c>
      <c r="O12" s="389"/>
      <c r="P12" s="389">
        <v>0</v>
      </c>
      <c r="Q12" s="389"/>
      <c r="R12" s="390">
        <f>SUM(J12:P12)</f>
        <v>0</v>
      </c>
      <c r="S12" s="391"/>
      <c r="T12" s="392" t="s">
        <v>435</v>
      </c>
      <c r="U12" s="393"/>
      <c r="V12" s="392" t="s">
        <v>44</v>
      </c>
      <c r="W12" s="391"/>
      <c r="X12" s="389" t="s">
        <v>435</v>
      </c>
      <c r="Y12" s="389"/>
      <c r="Z12" s="389" t="s">
        <v>435</v>
      </c>
      <c r="AA12" s="389"/>
      <c r="AB12" s="389" t="s">
        <v>435</v>
      </c>
      <c r="AC12" s="389"/>
      <c r="AD12" s="389">
        <v>0</v>
      </c>
      <c r="AE12" s="389"/>
      <c r="AF12" s="390">
        <f>SUM(X12:AD12)</f>
        <v>0</v>
      </c>
      <c r="AG12" s="378"/>
      <c r="AH12" s="378"/>
      <c r="AI12" s="378"/>
      <c r="AJ12" s="378"/>
    </row>
    <row r="13" spans="1:50" s="374" customFormat="1" ht="42.75" customHeight="1">
      <c r="A13" s="378"/>
      <c r="B13" s="2437" t="s">
        <v>1291</v>
      </c>
      <c r="C13" s="2437"/>
      <c r="D13" s="2437"/>
      <c r="E13" s="381"/>
      <c r="F13" s="330" t="s">
        <v>44</v>
      </c>
      <c r="G13" s="321"/>
      <c r="H13" s="330" t="s">
        <v>435</v>
      </c>
      <c r="I13" s="389"/>
      <c r="J13" s="389">
        <v>0</v>
      </c>
      <c r="K13" s="389"/>
      <c r="L13" s="389" t="s">
        <v>435</v>
      </c>
      <c r="M13" s="389"/>
      <c r="N13" s="389" t="s">
        <v>435</v>
      </c>
      <c r="O13" s="389"/>
      <c r="P13" s="389" t="s">
        <v>435</v>
      </c>
      <c r="Q13" s="389"/>
      <c r="R13" s="390">
        <f t="shared" ref="R13:R20" si="0">SUM(J13:P13)</f>
        <v>0</v>
      </c>
      <c r="S13" s="391"/>
      <c r="T13" s="330" t="s">
        <v>44</v>
      </c>
      <c r="U13" s="321"/>
      <c r="V13" s="330" t="s">
        <v>435</v>
      </c>
      <c r="W13" s="389"/>
      <c r="X13" s="389">
        <v>0</v>
      </c>
      <c r="Y13" s="389"/>
      <c r="Z13" s="389" t="s">
        <v>435</v>
      </c>
      <c r="AA13" s="389"/>
      <c r="AB13" s="389" t="s">
        <v>435</v>
      </c>
      <c r="AC13" s="389"/>
      <c r="AD13" s="389" t="s">
        <v>435</v>
      </c>
      <c r="AE13" s="389"/>
      <c r="AF13" s="390">
        <f t="shared" ref="AF13:AF22" si="1">SUM(X13:AD13)</f>
        <v>0</v>
      </c>
      <c r="AG13" s="378"/>
      <c r="AH13" s="378"/>
      <c r="AI13" s="378"/>
      <c r="AJ13" s="378"/>
    </row>
    <row r="14" spans="1:50" s="374" customFormat="1" ht="42.75" customHeight="1">
      <c r="A14" s="378"/>
      <c r="B14" s="2438" t="s">
        <v>1428</v>
      </c>
      <c r="C14" s="2438"/>
      <c r="D14" s="2438"/>
      <c r="E14" s="381"/>
      <c r="F14" s="330" t="s">
        <v>435</v>
      </c>
      <c r="G14" s="321"/>
      <c r="H14" s="330" t="s">
        <v>44</v>
      </c>
      <c r="I14" s="389"/>
      <c r="J14" s="389" t="s">
        <v>435</v>
      </c>
      <c r="K14" s="389"/>
      <c r="L14" s="389" t="s">
        <v>435</v>
      </c>
      <c r="M14" s="389"/>
      <c r="N14" s="389" t="s">
        <v>435</v>
      </c>
      <c r="O14" s="389"/>
      <c r="P14" s="389">
        <v>0</v>
      </c>
      <c r="Q14" s="389"/>
      <c r="R14" s="390">
        <f t="shared" ref="R14" si="2">SUM(J14:P14)</f>
        <v>0</v>
      </c>
      <c r="S14" s="391"/>
      <c r="T14" s="330" t="s">
        <v>435</v>
      </c>
      <c r="U14" s="321"/>
      <c r="V14" s="330" t="s">
        <v>44</v>
      </c>
      <c r="W14" s="389"/>
      <c r="X14" s="389" t="s">
        <v>435</v>
      </c>
      <c r="Y14" s="389"/>
      <c r="Z14" s="389" t="s">
        <v>435</v>
      </c>
      <c r="AA14" s="389"/>
      <c r="AB14" s="389" t="s">
        <v>435</v>
      </c>
      <c r="AC14" s="389"/>
      <c r="AD14" s="389">
        <v>0</v>
      </c>
      <c r="AE14" s="389"/>
      <c r="AF14" s="390">
        <f t="shared" ref="AF14" si="3">SUM(X14:AD14)</f>
        <v>0</v>
      </c>
      <c r="AG14" s="378"/>
      <c r="AH14" s="378"/>
      <c r="AI14" s="378"/>
      <c r="AJ14" s="378"/>
    </row>
    <row r="15" spans="1:50" s="374" customFormat="1" ht="42.75" customHeight="1">
      <c r="A15" s="378"/>
      <c r="B15" s="500" t="s">
        <v>767</v>
      </c>
      <c r="C15" s="500"/>
      <c r="D15" s="501" t="s">
        <v>882</v>
      </c>
      <c r="E15" s="381"/>
      <c r="F15" s="330" t="s">
        <v>435</v>
      </c>
      <c r="G15" s="321"/>
      <c r="H15" s="330" t="s">
        <v>435</v>
      </c>
      <c r="I15" s="389"/>
      <c r="J15" s="389">
        <v>0</v>
      </c>
      <c r="K15" s="389"/>
      <c r="L15" s="389">
        <v>0</v>
      </c>
      <c r="M15" s="389"/>
      <c r="N15" s="389">
        <v>0</v>
      </c>
      <c r="O15" s="389"/>
      <c r="P15" s="389" t="s">
        <v>435</v>
      </c>
      <c r="Q15" s="389"/>
      <c r="R15" s="390">
        <f>SUM(J15:P15)</f>
        <v>0</v>
      </c>
      <c r="S15" s="391"/>
      <c r="T15" s="392" t="s">
        <v>435</v>
      </c>
      <c r="U15" s="393"/>
      <c r="V15" s="392" t="s">
        <v>435</v>
      </c>
      <c r="W15" s="391"/>
      <c r="X15" s="389">
        <v>0</v>
      </c>
      <c r="Y15" s="389"/>
      <c r="Z15" s="389">
        <v>0</v>
      </c>
      <c r="AA15" s="389"/>
      <c r="AB15" s="389">
        <v>0</v>
      </c>
      <c r="AC15" s="389"/>
      <c r="AD15" s="389" t="s">
        <v>435</v>
      </c>
      <c r="AE15" s="389"/>
      <c r="AF15" s="390">
        <f t="shared" si="1"/>
        <v>0</v>
      </c>
      <c r="AG15" s="378"/>
      <c r="AH15" s="378"/>
      <c r="AI15" s="378"/>
      <c r="AJ15" s="378"/>
    </row>
    <row r="16" spans="1:50" s="374" customFormat="1" ht="42.75" customHeight="1">
      <c r="A16" s="378"/>
      <c r="B16" s="500" t="s">
        <v>664</v>
      </c>
      <c r="C16" s="500"/>
      <c r="D16" s="501" t="s">
        <v>845</v>
      </c>
      <c r="E16" s="381"/>
      <c r="F16" s="330" t="s">
        <v>435</v>
      </c>
      <c r="G16" s="321"/>
      <c r="H16" s="330" t="s">
        <v>435</v>
      </c>
      <c r="I16" s="389"/>
      <c r="J16" s="389">
        <v>0</v>
      </c>
      <c r="K16" s="389"/>
      <c r="L16" s="389">
        <v>0</v>
      </c>
      <c r="M16" s="389"/>
      <c r="N16" s="389">
        <v>0</v>
      </c>
      <c r="O16" s="389"/>
      <c r="P16" s="389" t="s">
        <v>435</v>
      </c>
      <c r="Q16" s="389"/>
      <c r="R16" s="390">
        <f t="shared" si="0"/>
        <v>0</v>
      </c>
      <c r="S16" s="391"/>
      <c r="T16" s="392" t="s">
        <v>435</v>
      </c>
      <c r="U16" s="393"/>
      <c r="V16" s="392" t="s">
        <v>435</v>
      </c>
      <c r="W16" s="391"/>
      <c r="X16" s="389">
        <v>0</v>
      </c>
      <c r="Y16" s="389"/>
      <c r="Z16" s="389">
        <v>0</v>
      </c>
      <c r="AA16" s="389"/>
      <c r="AB16" s="389">
        <v>0</v>
      </c>
      <c r="AC16" s="389"/>
      <c r="AD16" s="389" t="s">
        <v>435</v>
      </c>
      <c r="AE16" s="389"/>
      <c r="AF16" s="390">
        <f t="shared" si="1"/>
        <v>0</v>
      </c>
      <c r="AG16" s="378"/>
      <c r="AH16" s="378"/>
      <c r="AI16" s="378"/>
      <c r="AJ16" s="378"/>
    </row>
    <row r="17" spans="1:40" s="374" customFormat="1" ht="42.75" customHeight="1">
      <c r="A17" s="378"/>
      <c r="B17" s="500" t="s">
        <v>666</v>
      </c>
      <c r="C17" s="500"/>
      <c r="D17" s="499"/>
      <c r="E17" s="381"/>
      <c r="F17" s="330" t="s">
        <v>435</v>
      </c>
      <c r="G17" s="321"/>
      <c r="H17" s="330" t="s">
        <v>435</v>
      </c>
      <c r="I17" s="389"/>
      <c r="J17" s="389">
        <v>0</v>
      </c>
      <c r="K17" s="389"/>
      <c r="L17" s="389">
        <v>0</v>
      </c>
      <c r="M17" s="389"/>
      <c r="N17" s="389">
        <v>0</v>
      </c>
      <c r="O17" s="389"/>
      <c r="P17" s="389" t="s">
        <v>435</v>
      </c>
      <c r="Q17" s="389"/>
      <c r="R17" s="390">
        <f t="shared" si="0"/>
        <v>0</v>
      </c>
      <c r="S17" s="391"/>
      <c r="T17" s="392" t="s">
        <v>435</v>
      </c>
      <c r="U17" s="393"/>
      <c r="V17" s="392" t="s">
        <v>435</v>
      </c>
      <c r="W17" s="391"/>
      <c r="X17" s="389">
        <v>0</v>
      </c>
      <c r="Y17" s="389"/>
      <c r="Z17" s="389">
        <v>0</v>
      </c>
      <c r="AA17" s="389"/>
      <c r="AB17" s="389">
        <v>0</v>
      </c>
      <c r="AC17" s="389"/>
      <c r="AD17" s="389" t="s">
        <v>435</v>
      </c>
      <c r="AE17" s="389"/>
      <c r="AF17" s="390">
        <f t="shared" si="1"/>
        <v>0</v>
      </c>
      <c r="AG17" s="378"/>
      <c r="AH17" s="378"/>
      <c r="AI17" s="378"/>
      <c r="AJ17" s="378"/>
    </row>
    <row r="18" spans="1:40" s="374" customFormat="1" ht="42.75" customHeight="1">
      <c r="A18" s="378"/>
      <c r="B18" s="500" t="s">
        <v>663</v>
      </c>
      <c r="C18" s="500"/>
      <c r="D18" s="499"/>
      <c r="E18" s="381"/>
      <c r="F18" s="330" t="s">
        <v>435</v>
      </c>
      <c r="G18" s="321"/>
      <c r="H18" s="330" t="s">
        <v>435</v>
      </c>
      <c r="I18" s="389"/>
      <c r="J18" s="389">
        <v>0</v>
      </c>
      <c r="K18" s="389"/>
      <c r="L18" s="389">
        <v>0</v>
      </c>
      <c r="M18" s="389"/>
      <c r="N18" s="389">
        <v>0</v>
      </c>
      <c r="O18" s="389"/>
      <c r="P18" s="389" t="s">
        <v>435</v>
      </c>
      <c r="Q18" s="389"/>
      <c r="R18" s="390">
        <f t="shared" si="0"/>
        <v>0</v>
      </c>
      <c r="S18" s="391"/>
      <c r="T18" s="392" t="s">
        <v>435</v>
      </c>
      <c r="U18" s="393"/>
      <c r="V18" s="392" t="s">
        <v>435</v>
      </c>
      <c r="W18" s="391"/>
      <c r="X18" s="389">
        <v>0</v>
      </c>
      <c r="Y18" s="389"/>
      <c r="Z18" s="389">
        <v>0</v>
      </c>
      <c r="AA18" s="389"/>
      <c r="AB18" s="389">
        <v>0</v>
      </c>
      <c r="AC18" s="389"/>
      <c r="AD18" s="389" t="s">
        <v>435</v>
      </c>
      <c r="AE18" s="389"/>
      <c r="AF18" s="390">
        <f t="shared" si="1"/>
        <v>0</v>
      </c>
      <c r="AG18" s="378"/>
      <c r="AH18" s="378"/>
      <c r="AI18" s="378"/>
      <c r="AJ18" s="378"/>
    </row>
    <row r="19" spans="1:40" s="374" customFormat="1" ht="42.75" customHeight="1">
      <c r="A19" s="378"/>
      <c r="B19" s="498" t="s">
        <v>667</v>
      </c>
      <c r="C19" s="498"/>
      <c r="D19" s="499"/>
      <c r="E19" s="381"/>
      <c r="F19" s="330" t="s">
        <v>435</v>
      </c>
      <c r="G19" s="321"/>
      <c r="H19" s="330" t="s">
        <v>435</v>
      </c>
      <c r="I19" s="389"/>
      <c r="J19" s="389">
        <v>0</v>
      </c>
      <c r="K19" s="389"/>
      <c r="L19" s="389">
        <v>0</v>
      </c>
      <c r="M19" s="389"/>
      <c r="N19" s="389">
        <v>0</v>
      </c>
      <c r="O19" s="389"/>
      <c r="P19" s="389" t="s">
        <v>435</v>
      </c>
      <c r="Q19" s="389"/>
      <c r="R19" s="390">
        <f t="shared" si="0"/>
        <v>0</v>
      </c>
      <c r="S19" s="391"/>
      <c r="T19" s="392" t="s">
        <v>435</v>
      </c>
      <c r="U19" s="393"/>
      <c r="V19" s="392" t="s">
        <v>435</v>
      </c>
      <c r="W19" s="391"/>
      <c r="X19" s="389">
        <v>0</v>
      </c>
      <c r="Y19" s="389"/>
      <c r="Z19" s="389">
        <v>0</v>
      </c>
      <c r="AA19" s="389"/>
      <c r="AB19" s="389">
        <v>0</v>
      </c>
      <c r="AC19" s="389"/>
      <c r="AD19" s="389" t="s">
        <v>435</v>
      </c>
      <c r="AE19" s="389"/>
      <c r="AF19" s="390">
        <f t="shared" si="1"/>
        <v>0</v>
      </c>
      <c r="AG19" s="378"/>
      <c r="AH19" s="378"/>
      <c r="AI19" s="378"/>
      <c r="AJ19" s="378"/>
    </row>
    <row r="20" spans="1:40" s="374" customFormat="1" ht="42.75" customHeight="1">
      <c r="A20" s="378"/>
      <c r="B20" s="500" t="s">
        <v>665</v>
      </c>
      <c r="C20" s="500"/>
      <c r="D20" s="499"/>
      <c r="E20" s="381"/>
      <c r="F20" s="330" t="s">
        <v>435</v>
      </c>
      <c r="G20" s="321"/>
      <c r="H20" s="330" t="s">
        <v>435</v>
      </c>
      <c r="I20" s="389"/>
      <c r="J20" s="389">
        <v>0</v>
      </c>
      <c r="K20" s="389"/>
      <c r="L20" s="389">
        <v>0</v>
      </c>
      <c r="M20" s="389"/>
      <c r="N20" s="389">
        <v>0</v>
      </c>
      <c r="O20" s="389"/>
      <c r="P20" s="389" t="s">
        <v>435</v>
      </c>
      <c r="Q20" s="389"/>
      <c r="R20" s="390">
        <f t="shared" si="0"/>
        <v>0</v>
      </c>
      <c r="S20" s="391"/>
      <c r="T20" s="392" t="s">
        <v>435</v>
      </c>
      <c r="U20" s="393"/>
      <c r="V20" s="392" t="s">
        <v>435</v>
      </c>
      <c r="W20" s="391"/>
      <c r="X20" s="389">
        <v>0</v>
      </c>
      <c r="Y20" s="389"/>
      <c r="Z20" s="389">
        <v>0</v>
      </c>
      <c r="AA20" s="389"/>
      <c r="AB20" s="389">
        <v>0</v>
      </c>
      <c r="AC20" s="389"/>
      <c r="AD20" s="389" t="s">
        <v>435</v>
      </c>
      <c r="AE20" s="389"/>
      <c r="AF20" s="390">
        <f>SUM(X20:AD20)</f>
        <v>0</v>
      </c>
      <c r="AG20" s="378"/>
      <c r="AH20" s="378"/>
      <c r="AI20" s="378"/>
      <c r="AJ20" s="378"/>
    </row>
    <row r="21" spans="1:40" s="394" customFormat="1" ht="42.75" customHeight="1">
      <c r="A21" s="378"/>
      <c r="B21" s="498" t="s">
        <v>794</v>
      </c>
      <c r="C21" s="498"/>
      <c r="D21" s="499"/>
      <c r="E21" s="381"/>
      <c r="F21" s="330" t="s">
        <v>435</v>
      </c>
      <c r="G21" s="321"/>
      <c r="H21" s="330" t="s">
        <v>435</v>
      </c>
      <c r="I21" s="389"/>
      <c r="J21" s="389" t="s">
        <v>435</v>
      </c>
      <c r="K21" s="389"/>
      <c r="L21" s="389">
        <v>0</v>
      </c>
      <c r="M21" s="389"/>
      <c r="N21" s="389" t="s">
        <v>435</v>
      </c>
      <c r="O21" s="389"/>
      <c r="P21" s="389" t="s">
        <v>435</v>
      </c>
      <c r="Q21" s="389"/>
      <c r="R21" s="390">
        <f>SUM(J21:P21)</f>
        <v>0</v>
      </c>
      <c r="S21" s="391"/>
      <c r="T21" s="392" t="s">
        <v>435</v>
      </c>
      <c r="U21" s="393"/>
      <c r="V21" s="392" t="s">
        <v>435</v>
      </c>
      <c r="W21" s="391"/>
      <c r="X21" s="389" t="s">
        <v>435</v>
      </c>
      <c r="Y21" s="389"/>
      <c r="Z21" s="389">
        <v>0</v>
      </c>
      <c r="AA21" s="389"/>
      <c r="AB21" s="389" t="s">
        <v>435</v>
      </c>
      <c r="AC21" s="389"/>
      <c r="AD21" s="389">
        <v>0</v>
      </c>
      <c r="AE21" s="389"/>
      <c r="AF21" s="390">
        <f>SUM(X21:AD21)</f>
        <v>0</v>
      </c>
      <c r="AG21" s="378"/>
      <c r="AH21" s="378"/>
      <c r="AI21" s="378"/>
      <c r="AJ21" s="378"/>
      <c r="AK21" s="374"/>
      <c r="AL21" s="374"/>
      <c r="AM21" s="374"/>
      <c r="AN21" s="374"/>
    </row>
    <row r="22" spans="1:40" s="374" customFormat="1" ht="42.75" customHeight="1">
      <c r="A22" s="378"/>
      <c r="B22" s="498" t="s">
        <v>961</v>
      </c>
      <c r="C22" s="498"/>
      <c r="D22" s="501" t="s">
        <v>846</v>
      </c>
      <c r="E22" s="381"/>
      <c r="F22" s="330" t="s">
        <v>435</v>
      </c>
      <c r="G22" s="321"/>
      <c r="H22" s="330" t="s">
        <v>435</v>
      </c>
      <c r="I22" s="389"/>
      <c r="J22" s="389">
        <v>0</v>
      </c>
      <c r="K22" s="389"/>
      <c r="L22" s="389">
        <v>0</v>
      </c>
      <c r="M22" s="389"/>
      <c r="N22" s="389">
        <v>0</v>
      </c>
      <c r="O22" s="389"/>
      <c r="P22" s="389">
        <v>0</v>
      </c>
      <c r="Q22" s="389"/>
      <c r="R22" s="390">
        <f>SUM(J22:P22)</f>
        <v>0</v>
      </c>
      <c r="S22" s="391"/>
      <c r="T22" s="392" t="s">
        <v>435</v>
      </c>
      <c r="U22" s="393"/>
      <c r="V22" s="392" t="s">
        <v>435</v>
      </c>
      <c r="W22" s="391"/>
      <c r="X22" s="389">
        <v>0</v>
      </c>
      <c r="Y22" s="389"/>
      <c r="Z22" s="389">
        <v>0</v>
      </c>
      <c r="AA22" s="389"/>
      <c r="AB22" s="389">
        <v>0</v>
      </c>
      <c r="AC22" s="389"/>
      <c r="AD22" s="389">
        <v>0</v>
      </c>
      <c r="AE22" s="389"/>
      <c r="AF22" s="390">
        <f t="shared" si="1"/>
        <v>0</v>
      </c>
      <c r="AG22" s="378"/>
      <c r="AH22" s="378"/>
      <c r="AI22" s="378"/>
      <c r="AJ22" s="378"/>
    </row>
    <row r="23" spans="1:40" s="374" customFormat="1" ht="40.5" customHeight="1" thickBot="1">
      <c r="A23" s="378"/>
      <c r="B23" s="395"/>
      <c r="C23" s="395"/>
      <c r="D23" s="395"/>
      <c r="E23" s="395"/>
      <c r="F23" s="496">
        <f>SUM(F12:F22)</f>
        <v>0</v>
      </c>
      <c r="G23" s="493"/>
      <c r="H23" s="496">
        <f>SUM(H12:H22)</f>
        <v>0</v>
      </c>
      <c r="I23" s="494"/>
      <c r="J23" s="496">
        <f>SUM(J12:J22)</f>
        <v>0</v>
      </c>
      <c r="K23" s="494"/>
      <c r="L23" s="496">
        <f>SUM(L12:L22)</f>
        <v>0</v>
      </c>
      <c r="M23" s="494"/>
      <c r="N23" s="496">
        <f>SUM(N12:N22)</f>
        <v>0</v>
      </c>
      <c r="O23" s="494"/>
      <c r="P23" s="496">
        <f>SUM(P12:P22)</f>
        <v>0</v>
      </c>
      <c r="Q23" s="494"/>
      <c r="R23" s="496">
        <f>SUM(R12:R22)</f>
        <v>0</v>
      </c>
      <c r="S23" s="396"/>
      <c r="T23" s="496">
        <f>SUM(T12:T22)</f>
        <v>0</v>
      </c>
      <c r="U23" s="495"/>
      <c r="V23" s="496">
        <f>SUM(V12:V22)</f>
        <v>0</v>
      </c>
      <c r="W23" s="396"/>
      <c r="X23" s="496">
        <f>SUM(X12:X22)</f>
        <v>0</v>
      </c>
      <c r="Y23" s="396"/>
      <c r="Z23" s="496">
        <f>SUM(Z12:Z22)</f>
        <v>0</v>
      </c>
      <c r="AA23" s="396"/>
      <c r="AB23" s="496">
        <f>SUM(AB12:AB22)</f>
        <v>0</v>
      </c>
      <c r="AC23" s="396"/>
      <c r="AD23" s="496">
        <f>SUM(AD12:AD22)</f>
        <v>0</v>
      </c>
      <c r="AE23" s="396"/>
      <c r="AF23" s="496">
        <f>SUM(AF12:AF22)</f>
        <v>0</v>
      </c>
      <c r="AG23" s="378"/>
      <c r="AH23" s="378"/>
      <c r="AI23" s="378"/>
      <c r="AJ23" s="378"/>
    </row>
    <row r="24" spans="1:40" s="374" customFormat="1" ht="28.5" customHeight="1" thickTop="1">
      <c r="A24" s="378"/>
      <c r="B24" s="397"/>
      <c r="C24" s="397"/>
      <c r="D24" s="397"/>
      <c r="E24" s="397"/>
      <c r="F24" s="397"/>
      <c r="G24" s="397"/>
      <c r="H24" s="397"/>
      <c r="I24" s="397"/>
      <c r="J24" s="397"/>
      <c r="K24" s="397"/>
      <c r="L24" s="397"/>
      <c r="M24" s="397"/>
      <c r="N24" s="397"/>
      <c r="O24" s="397"/>
      <c r="P24" s="397"/>
      <c r="Q24" s="397"/>
      <c r="R24" s="398"/>
      <c r="S24" s="398"/>
      <c r="T24" s="398"/>
      <c r="U24" s="398"/>
      <c r="V24" s="398"/>
      <c r="W24" s="398"/>
      <c r="X24" s="397"/>
      <c r="Y24" s="397"/>
      <c r="Z24" s="397"/>
      <c r="AA24" s="397"/>
      <c r="AB24" s="397"/>
      <c r="AC24" s="397"/>
      <c r="AD24" s="397"/>
      <c r="AE24" s="397"/>
      <c r="AF24" s="397"/>
      <c r="AG24" s="378"/>
      <c r="AH24" s="378"/>
      <c r="AI24" s="378"/>
      <c r="AJ24" s="378"/>
    </row>
    <row r="25" spans="1:40" s="374" customFormat="1" ht="28.5" customHeight="1">
      <c r="A25" s="378"/>
      <c r="B25" s="378"/>
      <c r="C25" s="378"/>
      <c r="I25" s="378"/>
      <c r="N25" s="378"/>
      <c r="O25" s="378"/>
      <c r="P25" s="378"/>
      <c r="Q25" s="378"/>
      <c r="R25" s="378"/>
      <c r="S25" s="378"/>
      <c r="T25" s="378"/>
      <c r="U25" s="378"/>
      <c r="Z25" s="378"/>
      <c r="AE25" s="378"/>
      <c r="AF25" s="378"/>
      <c r="AG25" s="378"/>
      <c r="AH25" s="378"/>
      <c r="AI25" s="378"/>
      <c r="AJ25" s="378"/>
    </row>
    <row r="26" spans="1:40" s="374" customFormat="1" ht="29.25" customHeight="1">
      <c r="A26" s="378"/>
      <c r="B26" s="378"/>
      <c r="C26" s="378"/>
      <c r="N26" s="378"/>
      <c r="O26" s="378"/>
      <c r="P26" s="378"/>
      <c r="Q26" s="378"/>
      <c r="R26" s="378"/>
      <c r="S26" s="378"/>
      <c r="T26" s="378"/>
      <c r="U26" s="378"/>
      <c r="AE26" s="378"/>
      <c r="AF26" s="378"/>
      <c r="AG26" s="378"/>
      <c r="AH26" s="378"/>
      <c r="AI26" s="378"/>
      <c r="AJ26" s="378"/>
    </row>
    <row r="27" spans="1:40" s="374" customFormat="1" ht="24" customHeight="1">
      <c r="A27" s="378"/>
      <c r="B27" s="378"/>
      <c r="C27" s="378"/>
      <c r="N27" s="378"/>
      <c r="O27" s="378"/>
      <c r="P27" s="378"/>
      <c r="Q27" s="378"/>
      <c r="R27" s="378"/>
      <c r="S27" s="378"/>
      <c r="T27" s="378"/>
      <c r="U27" s="378"/>
      <c r="AE27" s="378"/>
      <c r="AF27" s="378"/>
      <c r="AG27" s="378"/>
      <c r="AH27" s="378"/>
      <c r="AI27" s="378"/>
      <c r="AJ27" s="378"/>
    </row>
    <row r="28" spans="1:40" s="374" customFormat="1" ht="17.25" customHeight="1">
      <c r="S28" s="378"/>
      <c r="T28" s="378"/>
      <c r="U28" s="378"/>
      <c r="V28" s="378"/>
      <c r="W28" s="378"/>
      <c r="X28" s="378"/>
      <c r="Y28" s="378"/>
      <c r="Z28" s="378"/>
      <c r="AA28" s="378"/>
    </row>
    <row r="29" spans="1:40" s="374" customFormat="1" ht="51.75" customHeight="1">
      <c r="S29" s="378"/>
      <c r="T29" s="378"/>
      <c r="U29" s="378"/>
      <c r="V29" s="378"/>
      <c r="W29" s="378"/>
      <c r="Y29" s="378"/>
      <c r="Z29" s="378"/>
      <c r="AA29" s="378"/>
    </row>
    <row r="30" spans="1:40" s="374" customFormat="1" ht="33" customHeight="1">
      <c r="A30" s="378"/>
      <c r="B30" s="308"/>
      <c r="C30" s="308"/>
      <c r="D30" s="378"/>
      <c r="E30" s="378"/>
      <c r="F30" s="378"/>
      <c r="G30" s="378"/>
      <c r="H30" s="378"/>
      <c r="I30" s="378"/>
      <c r="J30" s="2436"/>
      <c r="K30" s="2436"/>
      <c r="L30" s="2436"/>
      <c r="M30" s="378"/>
      <c r="N30" s="2436"/>
      <c r="O30" s="2436"/>
      <c r="P30" s="2436"/>
      <c r="Q30" s="378"/>
      <c r="R30" s="2436"/>
      <c r="S30" s="2436"/>
      <c r="T30" s="2436"/>
      <c r="U30" s="2436"/>
      <c r="V30" s="2436"/>
      <c r="W30" s="2436"/>
      <c r="X30" s="2436"/>
      <c r="Y30" s="378"/>
      <c r="Z30" s="2436"/>
      <c r="AA30" s="2436"/>
      <c r="AB30" s="2436"/>
      <c r="AD30" s="2436"/>
      <c r="AE30" s="2436"/>
      <c r="AF30" s="2436"/>
    </row>
    <row r="31" spans="1:40">
      <c r="A31" s="399"/>
      <c r="B31" s="2435"/>
      <c r="C31" s="2435"/>
      <c r="D31" s="2435"/>
      <c r="E31" s="2435"/>
      <c r="F31" s="2435"/>
      <c r="G31" s="2435"/>
      <c r="H31" s="2435"/>
      <c r="I31" s="2435"/>
      <c r="J31" s="2435"/>
      <c r="K31" s="2435"/>
      <c r="L31" s="2435"/>
      <c r="M31" s="2435"/>
      <c r="N31" s="2435"/>
      <c r="O31" s="2435"/>
      <c r="P31" s="2435"/>
      <c r="Q31" s="2435"/>
      <c r="R31" s="2435"/>
      <c r="S31" s="2435"/>
      <c r="T31" s="2435"/>
      <c r="U31" s="2435"/>
      <c r="V31" s="2435"/>
      <c r="W31" s="2435"/>
      <c r="X31" s="2435"/>
      <c r="Y31" s="2435"/>
      <c r="Z31" s="2435"/>
      <c r="AA31" s="2435"/>
      <c r="AB31" s="2435"/>
      <c r="AC31" s="2435"/>
      <c r="AD31" s="2435"/>
      <c r="AE31" s="2435"/>
      <c r="AF31" s="2435"/>
      <c r="AG31" s="2435"/>
      <c r="AH31" s="2435"/>
      <c r="AI31" s="2435"/>
      <c r="AJ31" s="2435"/>
      <c r="AK31" s="2435"/>
      <c r="AL31" s="2435"/>
      <c r="AM31" s="2435"/>
      <c r="AN31" s="2435"/>
    </row>
    <row r="32" spans="1:40">
      <c r="A32" s="400"/>
    </row>
    <row r="33" spans="1:23">
      <c r="A33" s="400"/>
      <c r="W33" s="401"/>
    </row>
    <row r="34" spans="1:23">
      <c r="A34" s="400"/>
    </row>
    <row r="35" spans="1:23">
      <c r="A35" s="400"/>
    </row>
    <row r="36" spans="1:23">
      <c r="A36" s="400"/>
    </row>
    <row r="37" spans="1:23">
      <c r="A37" s="400"/>
    </row>
    <row r="38" spans="1:23">
      <c r="A38" s="400"/>
    </row>
    <row r="39" spans="1:23">
      <c r="A39" s="400"/>
    </row>
    <row r="40" spans="1:23">
      <c r="A40" s="400"/>
    </row>
    <row r="41" spans="1:23">
      <c r="A41" s="400"/>
    </row>
    <row r="42" spans="1:23">
      <c r="A42" s="400"/>
    </row>
    <row r="43" spans="1:23">
      <c r="A43" s="400"/>
    </row>
    <row r="44" spans="1:23">
      <c r="A44" s="400"/>
    </row>
    <row r="45" spans="1:23">
      <c r="A45" s="400"/>
    </row>
    <row r="46" spans="1:23">
      <c r="A46" s="400"/>
    </row>
    <row r="47" spans="1:23">
      <c r="A47" s="400"/>
    </row>
    <row r="48" spans="1:23">
      <c r="A48" s="400"/>
    </row>
    <row r="49" spans="1:1">
      <c r="A49" s="400"/>
    </row>
    <row r="50" spans="1:1">
      <c r="A50" s="400"/>
    </row>
    <row r="51" spans="1:1">
      <c r="A51" s="400"/>
    </row>
    <row r="52" spans="1:1">
      <c r="A52" s="400"/>
    </row>
    <row r="53" spans="1:1">
      <c r="A53" s="400"/>
    </row>
    <row r="54" spans="1:1">
      <c r="A54" s="400"/>
    </row>
    <row r="55" spans="1:1">
      <c r="A55" s="400"/>
    </row>
    <row r="56" spans="1:1">
      <c r="A56" s="400"/>
    </row>
    <row r="57" spans="1:1">
      <c r="A57" s="400"/>
    </row>
    <row r="58" spans="1:1">
      <c r="A58" s="400"/>
    </row>
    <row r="59" spans="1:1">
      <c r="A59" s="400"/>
    </row>
    <row r="60" spans="1:1">
      <c r="A60" s="400"/>
    </row>
    <row r="61" spans="1:1">
      <c r="A61" s="400"/>
    </row>
    <row r="62" spans="1:1">
      <c r="A62" s="400"/>
    </row>
    <row r="63" spans="1:1">
      <c r="A63" s="400"/>
    </row>
    <row r="64" spans="1:1">
      <c r="A64" s="400"/>
    </row>
    <row r="65" spans="1:1">
      <c r="A65" s="400"/>
    </row>
    <row r="66" spans="1:1">
      <c r="A66" s="400"/>
    </row>
    <row r="67" spans="1:1">
      <c r="A67" s="400"/>
    </row>
    <row r="68" spans="1:1">
      <c r="A68" s="400"/>
    </row>
    <row r="69" spans="1:1">
      <c r="A69" s="400"/>
    </row>
    <row r="70" spans="1:1">
      <c r="A70" s="400"/>
    </row>
    <row r="71" spans="1:1">
      <c r="A71" s="400"/>
    </row>
    <row r="72" spans="1:1">
      <c r="A72" s="400"/>
    </row>
    <row r="73" spans="1:1">
      <c r="A73" s="400"/>
    </row>
    <row r="74" spans="1:1">
      <c r="A74" s="400"/>
    </row>
    <row r="75" spans="1:1">
      <c r="A75" s="400"/>
    </row>
    <row r="76" spans="1:1">
      <c r="A76" s="400"/>
    </row>
    <row r="77" spans="1:1">
      <c r="A77" s="400"/>
    </row>
    <row r="78" spans="1:1">
      <c r="A78" s="400"/>
    </row>
    <row r="79" spans="1:1">
      <c r="A79" s="400"/>
    </row>
    <row r="80" spans="1:1">
      <c r="A80" s="400"/>
    </row>
    <row r="81" spans="1:1">
      <c r="A81" s="400"/>
    </row>
    <row r="82" spans="1:1">
      <c r="A82" s="400"/>
    </row>
    <row r="83" spans="1:1">
      <c r="A83" s="400"/>
    </row>
    <row r="84" spans="1:1">
      <c r="A84" s="400"/>
    </row>
    <row r="85" spans="1:1" ht="15" customHeight="1">
      <c r="A85" s="400"/>
    </row>
    <row r="86" spans="1:1" ht="15" customHeight="1">
      <c r="A86" s="400"/>
    </row>
    <row r="87" spans="1:1" ht="15" customHeight="1">
      <c r="A87" s="400"/>
    </row>
    <row r="88" spans="1:1" ht="15" customHeight="1">
      <c r="A88" s="400"/>
    </row>
    <row r="89" spans="1:1" ht="15" customHeight="1">
      <c r="A89" s="400"/>
    </row>
    <row r="90" spans="1:1" ht="15" customHeight="1"/>
    <row r="91" spans="1:1" ht="15" customHeight="1"/>
    <row r="92" spans="1:1" ht="15" customHeight="1"/>
    <row r="93" spans="1:1" ht="15" customHeight="1"/>
    <row r="94" spans="1:1" ht="15" customHeight="1"/>
    <row r="95" spans="1:1" ht="15" customHeight="1"/>
    <row r="96" spans="1:1" ht="15" customHeight="1"/>
    <row r="97" s="304" customFormat="1" ht="15" customHeight="1"/>
    <row r="98" s="304" customFormat="1" ht="15" customHeight="1"/>
    <row r="99" s="304" customFormat="1"/>
    <row r="100" s="304" customFormat="1"/>
    <row r="101" s="304" customFormat="1"/>
    <row r="102" s="304" customFormat="1"/>
    <row r="103" s="304" customFormat="1"/>
    <row r="104" s="304" customFormat="1"/>
    <row r="105" s="304" customFormat="1"/>
    <row r="106" s="304" customFormat="1"/>
    <row r="107" s="304" customFormat="1"/>
    <row r="108" s="304" customFormat="1"/>
    <row r="109" s="304" customFormat="1"/>
    <row r="110" s="304" customFormat="1"/>
    <row r="111" s="304" customFormat="1"/>
    <row r="112" s="304" customFormat="1"/>
    <row r="113" s="304" customFormat="1"/>
    <row r="114" s="304" customFormat="1"/>
    <row r="115" s="304" customFormat="1"/>
    <row r="116" s="304" customFormat="1"/>
    <row r="117" s="304" customFormat="1"/>
    <row r="118" s="304" customFormat="1"/>
    <row r="119" s="304" customFormat="1"/>
    <row r="120" s="304" customFormat="1"/>
    <row r="121" s="304" customFormat="1"/>
    <row r="122" s="304" customFormat="1"/>
    <row r="123" s="304" customFormat="1"/>
    <row r="124" s="304" customFormat="1"/>
    <row r="125" s="304" customFormat="1"/>
    <row r="126" s="304" customFormat="1"/>
    <row r="127" s="304" customFormat="1"/>
    <row r="128" s="304" customFormat="1"/>
    <row r="129" s="304" customFormat="1"/>
    <row r="130" s="304" customFormat="1"/>
    <row r="131" s="304" customFormat="1"/>
    <row r="132" s="304" customFormat="1"/>
    <row r="133" s="304" customFormat="1"/>
    <row r="134" s="304" customFormat="1"/>
    <row r="135" s="304" customFormat="1"/>
    <row r="136" s="304" customFormat="1"/>
    <row r="137" s="304" customFormat="1"/>
    <row r="138" s="304" customFormat="1"/>
    <row r="139" s="304" customFormat="1"/>
    <row r="140" s="304" customFormat="1"/>
    <row r="141" s="304" customFormat="1"/>
    <row r="142" s="304" customFormat="1"/>
    <row r="143" s="304" customFormat="1"/>
    <row r="144" s="304" customFormat="1"/>
    <row r="145" s="304" customFormat="1"/>
    <row r="146" s="304" customFormat="1"/>
    <row r="147" s="304" customFormat="1"/>
    <row r="148" s="304" customFormat="1"/>
    <row r="149" s="304" customFormat="1"/>
    <row r="150" s="304" customFormat="1"/>
    <row r="151" s="304" customFormat="1"/>
    <row r="152" s="304" customFormat="1"/>
    <row r="153" s="304" customFormat="1"/>
    <row r="154" s="304" customFormat="1"/>
    <row r="155" s="304" customFormat="1"/>
    <row r="156" s="304" customFormat="1"/>
    <row r="157" s="304" customFormat="1"/>
    <row r="158" s="304" customFormat="1"/>
    <row r="159" s="304" customFormat="1"/>
    <row r="160" s="304" customFormat="1"/>
    <row r="161" s="304" customFormat="1"/>
    <row r="162" s="304" customFormat="1"/>
    <row r="163" s="304" customFormat="1"/>
    <row r="164" s="304" customFormat="1"/>
    <row r="165" s="304" customFormat="1"/>
    <row r="166" s="304" customFormat="1"/>
    <row r="167" s="304" customFormat="1"/>
    <row r="168" s="304" customFormat="1"/>
    <row r="169" s="304" customFormat="1"/>
    <row r="170" s="304" customFormat="1"/>
    <row r="171" s="304" customFormat="1"/>
    <row r="172" s="304" customFormat="1"/>
    <row r="173" s="304" customFormat="1"/>
    <row r="174" s="304" customFormat="1"/>
    <row r="175" s="304" customFormat="1"/>
    <row r="176" s="304" customFormat="1"/>
    <row r="177" s="304" customFormat="1"/>
    <row r="178" s="304" customFormat="1"/>
    <row r="179" s="304" customFormat="1"/>
    <row r="180" s="304" customFormat="1"/>
    <row r="181" s="304" customFormat="1"/>
    <row r="182" s="304" customFormat="1"/>
    <row r="183" s="304" customFormat="1"/>
    <row r="184" s="304" customFormat="1"/>
    <row r="185" s="304" customFormat="1"/>
    <row r="186" s="304" customFormat="1"/>
    <row r="187" s="304" customFormat="1"/>
    <row r="188" s="304" customFormat="1"/>
    <row r="189" s="304" customFormat="1"/>
    <row r="190" s="304" customFormat="1"/>
    <row r="191" s="304" customFormat="1"/>
    <row r="192" s="304" customFormat="1"/>
    <row r="193" s="304" customFormat="1"/>
    <row r="194" s="304" customFormat="1"/>
    <row r="195" s="304" customFormat="1"/>
    <row r="196" s="304" customFormat="1"/>
    <row r="197" s="304" customFormat="1"/>
    <row r="198" s="304" customFormat="1"/>
    <row r="199" s="304" customFormat="1"/>
    <row r="200" s="304" customFormat="1"/>
    <row r="201" s="304" customFormat="1"/>
    <row r="202" s="304" customFormat="1"/>
    <row r="203" s="304" customFormat="1"/>
    <row r="204" s="304" customFormat="1"/>
    <row r="205" s="304" customFormat="1"/>
    <row r="206" s="304" customFormat="1"/>
    <row r="207" s="304" customFormat="1"/>
    <row r="208" s="304" customFormat="1"/>
    <row r="209" s="304" customFormat="1"/>
    <row r="210" s="304" customFormat="1"/>
    <row r="211" s="304" customFormat="1"/>
    <row r="212" s="304" customFormat="1"/>
    <row r="213" s="304" customFormat="1"/>
    <row r="214" s="304" customFormat="1"/>
    <row r="215" s="304" customFormat="1"/>
    <row r="216" s="304" customFormat="1"/>
    <row r="217" s="304" customFormat="1"/>
    <row r="218" s="304" customFormat="1"/>
    <row r="219" s="304" customFormat="1"/>
    <row r="220" s="304" customFormat="1"/>
    <row r="221" s="304" customFormat="1"/>
    <row r="222" s="304" customFormat="1"/>
    <row r="223" s="304" customFormat="1"/>
    <row r="224" s="304" customFormat="1"/>
    <row r="225" s="304" customFormat="1"/>
    <row r="226" s="304" customFormat="1"/>
    <row r="227" s="304" customFormat="1"/>
    <row r="228" s="304" customFormat="1"/>
    <row r="229" s="304" customFormat="1"/>
    <row r="230" s="304" customFormat="1"/>
    <row r="231" s="304" customFormat="1"/>
    <row r="232" s="304" customFormat="1"/>
    <row r="233" s="304" customFormat="1"/>
    <row r="234" s="304" customFormat="1"/>
    <row r="235" s="304" customFormat="1"/>
    <row r="236" s="304" customFormat="1"/>
    <row r="237" s="304" customFormat="1"/>
    <row r="238" s="304" customFormat="1"/>
    <row r="239" s="304" customFormat="1"/>
    <row r="240" s="304" customFormat="1"/>
    <row r="241" s="304" customFormat="1"/>
    <row r="242" s="304" customFormat="1"/>
    <row r="243" s="304" customFormat="1"/>
    <row r="244" s="304" customFormat="1"/>
    <row r="245" s="304" customFormat="1"/>
    <row r="246" s="304" customFormat="1"/>
    <row r="247" s="304" customFormat="1"/>
    <row r="248" s="304" customFormat="1"/>
    <row r="249" s="304" customFormat="1"/>
    <row r="250" s="304" customFormat="1"/>
    <row r="251" s="304" customFormat="1"/>
    <row r="252" s="304" customFormat="1"/>
    <row r="253" s="304" customFormat="1"/>
    <row r="254" s="304" customFormat="1"/>
    <row r="255" s="304" customFormat="1"/>
    <row r="256" s="304" customFormat="1"/>
    <row r="257" s="304" customFormat="1"/>
    <row r="258" s="304" customFormat="1"/>
    <row r="259" s="304" customFormat="1"/>
    <row r="260" s="304" customFormat="1"/>
    <row r="261" s="304" customFormat="1"/>
    <row r="262" s="304" customFormat="1"/>
    <row r="263" s="304" customFormat="1"/>
    <row r="264" s="304" customFormat="1"/>
    <row r="265" s="304" customFormat="1"/>
    <row r="266" s="304" customFormat="1"/>
    <row r="267" s="304" customFormat="1"/>
    <row r="268" s="304" customFormat="1"/>
    <row r="269" s="304" customFormat="1"/>
    <row r="270" s="304" customFormat="1"/>
    <row r="271" s="304" customFormat="1"/>
    <row r="272" s="304" customFormat="1"/>
    <row r="273" s="304" customFormat="1"/>
    <row r="274" s="304" customFormat="1"/>
    <row r="275" s="304" customFormat="1"/>
    <row r="276" s="304" customFormat="1"/>
    <row r="277" s="304" customFormat="1"/>
    <row r="278" s="304" customFormat="1"/>
    <row r="279" s="304" customFormat="1"/>
    <row r="280" s="304" customFormat="1"/>
    <row r="281" s="304" customFormat="1"/>
    <row r="282" s="304" customFormat="1"/>
    <row r="283" s="304" customFormat="1"/>
    <row r="284" s="304" customFormat="1"/>
    <row r="285" s="304" customFormat="1"/>
    <row r="286" s="304" customFormat="1"/>
    <row r="287" s="304" customFormat="1"/>
    <row r="288" s="304" customFormat="1"/>
    <row r="289" s="304" customFormat="1"/>
    <row r="290" s="304" customFormat="1"/>
    <row r="291" s="304" customFormat="1"/>
    <row r="292" s="304" customFormat="1"/>
    <row r="293" s="304" customFormat="1"/>
    <row r="294" s="304" customFormat="1"/>
    <row r="295" s="304" customFormat="1"/>
    <row r="296" s="304" customFormat="1"/>
    <row r="297" s="304" customFormat="1"/>
    <row r="298" s="304" customFormat="1"/>
    <row r="299" s="304" customFormat="1"/>
    <row r="300" s="304" customFormat="1"/>
    <row r="301" s="304" customFormat="1"/>
    <row r="302" s="304" customFormat="1"/>
    <row r="303" s="304" customFormat="1"/>
    <row r="304" s="304" customFormat="1"/>
    <row r="305" s="304" customFormat="1"/>
    <row r="306" s="304" customFormat="1"/>
    <row r="307" s="304" customFormat="1"/>
    <row r="308" s="304" customFormat="1"/>
    <row r="309" s="304" customFormat="1"/>
    <row r="310" s="304" customFormat="1"/>
    <row r="311" s="304" customFormat="1"/>
    <row r="312" s="304" customFormat="1"/>
    <row r="313" s="304" customFormat="1"/>
    <row r="314" s="304" customFormat="1"/>
    <row r="315" s="304" customFormat="1"/>
    <row r="316" s="304" customFormat="1"/>
    <row r="317" s="304" customFormat="1"/>
  </sheetData>
  <sheetProtection formatCells="0" formatColumns="0" formatRows="0" insertRows="0"/>
  <mergeCells count="30">
    <mergeCell ref="T8:V9"/>
    <mergeCell ref="B31:AN31"/>
    <mergeCell ref="AD30:AF30"/>
    <mergeCell ref="J30:L30"/>
    <mergeCell ref="N30:P30"/>
    <mergeCell ref="R30:X30"/>
    <mergeCell ref="Z30:AB30"/>
    <mergeCell ref="B13:D13"/>
    <mergeCell ref="B14:D14"/>
    <mergeCell ref="A1:AG1"/>
    <mergeCell ref="A2:AG2"/>
    <mergeCell ref="AH2:AN2"/>
    <mergeCell ref="A3:AG3"/>
    <mergeCell ref="AH3:AN3"/>
    <mergeCell ref="B5:N5"/>
    <mergeCell ref="H7:R7"/>
    <mergeCell ref="V7:AF7"/>
    <mergeCell ref="B8:B10"/>
    <mergeCell ref="D8:D10"/>
    <mergeCell ref="J8:J10"/>
    <mergeCell ref="L8:L10"/>
    <mergeCell ref="N8:N10"/>
    <mergeCell ref="P8:P10"/>
    <mergeCell ref="R8:R10"/>
    <mergeCell ref="X8:X10"/>
    <mergeCell ref="Z8:Z10"/>
    <mergeCell ref="AB8:AB10"/>
    <mergeCell ref="AD8:AD10"/>
    <mergeCell ref="AF8:AF10"/>
    <mergeCell ref="F8:H9"/>
  </mergeCells>
  <dataValidations count="1">
    <dataValidation allowBlank="1" showInputMessage="1" showErrorMessage="1" promptTitle="*توجه*" prompt="مقدار یادداشت گردد." sqref="F13 H12 H14 V12 T13 V14" xr:uid="{00000000-0002-0000-0F00-000000000000}"/>
  </dataValidations>
  <hyperlinks>
    <hyperlink ref="D15" location="'6-1 &amp;6-3'!A5" display="6-1" xr:uid="{00000000-0004-0000-0F00-000000000000}"/>
    <hyperlink ref="D16" location="'6-1 &amp;6-3'!A32" display="6-2" xr:uid="{00000000-0004-0000-0F00-000001000000}"/>
    <hyperlink ref="D22" location="'6-1 &amp;6-3'!A44" display="6-3" xr:uid="{00000000-0004-0000-0F00-000002000000}"/>
  </hyperlinks>
  <printOptions horizontalCentered="1"/>
  <pageMargins left="0.19685039370078741" right="0.19685039370078741" top="0.39370078740157483" bottom="0.39370078740157483" header="0.31496062992125984" footer="0.31496062992125984"/>
  <pageSetup paperSize="9" scale="51" firstPageNumber="42" orientation="landscape" r:id="rId1"/>
  <headerFooter>
    <oddFooter>&amp;C&amp;"B Mitra,Regular"&amp;12&amp;P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7"/>
  </sheetPr>
  <dimension ref="A1:W84"/>
  <sheetViews>
    <sheetView rightToLeft="1" view="pageBreakPreview" topLeftCell="A33" zoomScaleNormal="100" zoomScaleSheetLayoutView="100" workbookViewId="0">
      <selection activeCell="B7" sqref="B7:H7"/>
    </sheetView>
  </sheetViews>
  <sheetFormatPr defaultRowHeight="24" zeroHeight="1"/>
  <cols>
    <col min="1" max="1" width="8.625" style="346" customWidth="1"/>
    <col min="2" max="2" width="29" style="346" customWidth="1"/>
    <col min="3" max="3" width="1.5" style="346" customWidth="1"/>
    <col min="4" max="4" width="20.125" style="346" customWidth="1"/>
    <col min="5" max="5" width="0.75" style="346" customWidth="1"/>
    <col min="6" max="6" width="20" style="346" customWidth="1"/>
    <col min="7" max="7" width="0.75" style="346" customWidth="1"/>
    <col min="8" max="8" width="16.75" style="346" customWidth="1"/>
    <col min="9" max="9" width="2" style="346" customWidth="1"/>
    <col min="10" max="10" width="16.75" style="346" customWidth="1"/>
    <col min="11" max="16384" width="9" style="346"/>
  </cols>
  <sheetData>
    <row r="1" spans="1:10" ht="24.75">
      <c r="A1" s="2440" t="s">
        <v>1135</v>
      </c>
      <c r="B1" s="2440"/>
      <c r="C1" s="2440"/>
      <c r="D1" s="2440"/>
      <c r="E1" s="2440"/>
      <c r="F1" s="2440"/>
      <c r="G1" s="2440"/>
      <c r="H1" s="2440"/>
      <c r="I1" s="2440"/>
      <c r="J1" s="2440"/>
    </row>
    <row r="2" spans="1:10" ht="24.75">
      <c r="A2" s="2441" t="s">
        <v>196</v>
      </c>
      <c r="B2" s="2442"/>
      <c r="C2" s="2442"/>
      <c r="D2" s="2442"/>
      <c r="E2" s="2442"/>
      <c r="F2" s="2442"/>
      <c r="G2" s="2442"/>
      <c r="H2" s="2442"/>
      <c r="I2" s="2442"/>
      <c r="J2" s="2442"/>
    </row>
    <row r="3" spans="1:10" s="347" customFormat="1" ht="24.75">
      <c r="A3" s="2443" t="s">
        <v>1641</v>
      </c>
      <c r="B3" s="2443"/>
      <c r="C3" s="2443"/>
      <c r="D3" s="2443"/>
      <c r="E3" s="2443"/>
      <c r="F3" s="2443"/>
      <c r="G3" s="2443"/>
      <c r="H3" s="2443"/>
      <c r="I3" s="2443"/>
      <c r="J3" s="2443"/>
    </row>
    <row r="4" spans="1:10" s="347" customFormat="1" ht="35.25" customHeight="1">
      <c r="A4" s="371"/>
      <c r="B4" s="371"/>
      <c r="C4" s="371"/>
      <c r="D4" s="371"/>
      <c r="E4" s="371"/>
      <c r="F4" s="371"/>
      <c r="G4" s="371"/>
      <c r="H4" s="371"/>
      <c r="I4" s="371"/>
      <c r="J4" s="371"/>
    </row>
    <row r="5" spans="1:10" s="807" customFormat="1" ht="24.75">
      <c r="A5" s="805" t="s">
        <v>420</v>
      </c>
      <c r="B5" s="2444" t="s">
        <v>1119</v>
      </c>
      <c r="C5" s="2444"/>
      <c r="D5" s="2444"/>
      <c r="E5" s="349"/>
      <c r="F5" s="349"/>
      <c r="G5" s="349"/>
      <c r="H5" s="806"/>
      <c r="I5" s="349"/>
    </row>
    <row r="6" spans="1:10" s="807" customFormat="1" ht="24.75">
      <c r="A6" s="805"/>
      <c r="B6" s="362"/>
      <c r="C6" s="362"/>
      <c r="D6" s="362"/>
      <c r="E6" s="349"/>
      <c r="F6" s="349"/>
      <c r="G6" s="349"/>
      <c r="H6" s="806"/>
      <c r="I6" s="349"/>
      <c r="J6" s="353" t="s">
        <v>1273</v>
      </c>
    </row>
    <row r="7" spans="1:10" s="350" customFormat="1" ht="24.75">
      <c r="A7" s="348"/>
      <c r="B7" s="351"/>
      <c r="C7" s="351"/>
      <c r="D7" s="351"/>
      <c r="E7" s="351"/>
      <c r="F7" s="351"/>
      <c r="G7" s="351"/>
      <c r="H7" s="808">
        <v>1403</v>
      </c>
      <c r="I7" s="809"/>
      <c r="J7" s="810">
        <v>1402</v>
      </c>
    </row>
    <row r="8" spans="1:10" s="350" customFormat="1" ht="23.25" customHeight="1">
      <c r="A8" s="348"/>
      <c r="B8" s="811" t="s">
        <v>1120</v>
      </c>
      <c r="C8" s="812"/>
      <c r="D8" s="812"/>
      <c r="E8" s="812"/>
      <c r="F8" s="813"/>
      <c r="G8" s="813"/>
      <c r="H8" s="357">
        <v>0</v>
      </c>
      <c r="I8" s="357"/>
      <c r="J8" s="357">
        <v>0</v>
      </c>
    </row>
    <row r="9" spans="1:10" s="350" customFormat="1" ht="23.25" customHeight="1">
      <c r="A9" s="348"/>
      <c r="B9" s="811" t="s">
        <v>1121</v>
      </c>
      <c r="C9" s="812"/>
      <c r="D9" s="812"/>
      <c r="E9" s="812"/>
      <c r="F9" s="813"/>
      <c r="G9" s="813"/>
      <c r="H9" s="357">
        <v>0</v>
      </c>
      <c r="I9" s="357"/>
      <c r="J9" s="357">
        <v>0</v>
      </c>
    </row>
    <row r="10" spans="1:10" ht="23.25" customHeight="1">
      <c r="A10" s="353"/>
      <c r="B10" s="811" t="s">
        <v>213</v>
      </c>
      <c r="C10" s="812"/>
      <c r="D10" s="812"/>
      <c r="E10" s="812"/>
      <c r="F10" s="813"/>
      <c r="G10" s="813"/>
      <c r="H10" s="357">
        <v>0</v>
      </c>
      <c r="I10" s="357"/>
      <c r="J10" s="357">
        <v>0</v>
      </c>
    </row>
    <row r="11" spans="1:10" s="350" customFormat="1" ht="23.25" customHeight="1">
      <c r="A11" s="353"/>
      <c r="B11" s="811" t="s">
        <v>216</v>
      </c>
      <c r="C11" s="812"/>
      <c r="D11" s="812"/>
      <c r="E11" s="812"/>
      <c r="F11" s="813"/>
      <c r="G11" s="813"/>
      <c r="H11" s="357">
        <v>0</v>
      </c>
      <c r="I11" s="357"/>
      <c r="J11" s="357">
        <v>0</v>
      </c>
    </row>
    <row r="12" spans="1:10" s="350" customFormat="1" ht="23.25" customHeight="1">
      <c r="A12" s="346"/>
      <c r="B12" s="814" t="s">
        <v>799</v>
      </c>
      <c r="C12" s="346"/>
      <c r="D12" s="346"/>
      <c r="E12" s="346"/>
      <c r="F12" s="346"/>
      <c r="G12" s="346"/>
      <c r="H12" s="357">
        <v>0</v>
      </c>
      <c r="I12" s="357"/>
      <c r="J12" s="357">
        <v>0</v>
      </c>
    </row>
    <row r="13" spans="1:10" s="350" customFormat="1" ht="23.25" customHeight="1">
      <c r="A13" s="353"/>
      <c r="B13" s="811" t="s">
        <v>212</v>
      </c>
      <c r="C13" s="812"/>
      <c r="D13" s="812"/>
      <c r="E13" s="812"/>
      <c r="F13" s="813"/>
      <c r="G13" s="813"/>
      <c r="H13" s="357">
        <v>0</v>
      </c>
      <c r="I13" s="357"/>
      <c r="J13" s="357">
        <v>0</v>
      </c>
    </row>
    <row r="14" spans="1:10" s="350" customFormat="1" ht="23.25" customHeight="1">
      <c r="A14" s="353"/>
      <c r="B14" s="811" t="s">
        <v>795</v>
      </c>
      <c r="C14" s="812"/>
      <c r="D14" s="812"/>
      <c r="E14" s="812"/>
      <c r="F14" s="813"/>
      <c r="G14" s="813"/>
      <c r="H14" s="357">
        <v>0</v>
      </c>
      <c r="I14" s="357"/>
      <c r="J14" s="357">
        <v>0</v>
      </c>
    </row>
    <row r="15" spans="1:10" s="350" customFormat="1" ht="23.25" customHeight="1">
      <c r="A15" s="353"/>
      <c r="B15" s="811" t="s">
        <v>796</v>
      </c>
      <c r="C15" s="812"/>
      <c r="D15" s="812"/>
      <c r="E15" s="812"/>
      <c r="F15" s="813"/>
      <c r="G15" s="813"/>
      <c r="H15" s="357">
        <v>0</v>
      </c>
      <c r="I15" s="357"/>
      <c r="J15" s="357">
        <v>0</v>
      </c>
    </row>
    <row r="16" spans="1:10" s="350" customFormat="1" ht="23.25" customHeight="1">
      <c r="A16" s="353"/>
      <c r="B16" s="811" t="s">
        <v>797</v>
      </c>
      <c r="C16" s="812"/>
      <c r="D16" s="812"/>
      <c r="E16" s="812"/>
      <c r="F16" s="813"/>
      <c r="G16" s="813"/>
      <c r="H16" s="357">
        <v>0</v>
      </c>
      <c r="I16" s="357"/>
      <c r="J16" s="357">
        <v>0</v>
      </c>
    </row>
    <row r="17" spans="1:10" s="350" customFormat="1" ht="23.25" customHeight="1">
      <c r="A17" s="353"/>
      <c r="B17" s="811" t="s">
        <v>798</v>
      </c>
      <c r="C17" s="812"/>
      <c r="D17" s="812"/>
      <c r="E17" s="812"/>
      <c r="F17" s="813"/>
      <c r="G17" s="813"/>
      <c r="H17" s="357">
        <v>0</v>
      </c>
      <c r="I17" s="357"/>
      <c r="J17" s="357">
        <v>0</v>
      </c>
    </row>
    <row r="18" spans="1:10" s="350" customFormat="1" ht="23.25" customHeight="1">
      <c r="A18" s="353"/>
      <c r="B18" s="811" t="s">
        <v>215</v>
      </c>
      <c r="C18" s="812"/>
      <c r="D18" s="812"/>
      <c r="E18" s="812"/>
      <c r="F18" s="813"/>
      <c r="G18" s="813"/>
      <c r="H18" s="357">
        <v>0</v>
      </c>
      <c r="I18" s="357"/>
      <c r="J18" s="357">
        <v>0</v>
      </c>
    </row>
    <row r="19" spans="1:10" s="350" customFormat="1" ht="23.25" customHeight="1">
      <c r="A19" s="353"/>
      <c r="B19" s="811" t="s">
        <v>214</v>
      </c>
      <c r="C19" s="812"/>
      <c r="D19" s="812"/>
      <c r="E19" s="812"/>
      <c r="F19" s="813"/>
      <c r="G19" s="813"/>
      <c r="H19" s="357">
        <v>0</v>
      </c>
      <c r="I19" s="357"/>
      <c r="J19" s="357">
        <v>0</v>
      </c>
    </row>
    <row r="20" spans="1:10" s="350" customFormat="1" ht="23.25" customHeight="1">
      <c r="A20" s="346"/>
      <c r="B20" s="814" t="s">
        <v>800</v>
      </c>
      <c r="C20" s="346"/>
      <c r="D20" s="346"/>
      <c r="E20" s="346"/>
      <c r="F20" s="346"/>
      <c r="G20" s="346"/>
      <c r="H20" s="357">
        <v>0</v>
      </c>
      <c r="I20" s="357"/>
      <c r="J20" s="357">
        <v>0</v>
      </c>
    </row>
    <row r="21" spans="1:10" ht="23.25" customHeight="1">
      <c r="B21" s="814" t="s">
        <v>801</v>
      </c>
      <c r="H21" s="357">
        <v>0</v>
      </c>
      <c r="I21" s="357"/>
      <c r="J21" s="357">
        <v>0</v>
      </c>
    </row>
    <row r="22" spans="1:10" ht="23.25" customHeight="1">
      <c r="B22" s="814" t="s">
        <v>1123</v>
      </c>
      <c r="H22" s="357">
        <v>0</v>
      </c>
      <c r="I22" s="357"/>
      <c r="J22" s="357">
        <v>0</v>
      </c>
    </row>
    <row r="23" spans="1:10" ht="23.25" customHeight="1">
      <c r="A23" s="353"/>
      <c r="B23" s="811" t="s">
        <v>87</v>
      </c>
      <c r="C23" s="812"/>
      <c r="D23" s="812"/>
      <c r="E23" s="812"/>
      <c r="F23" s="813"/>
      <c r="G23" s="813"/>
      <c r="H23" s="357">
        <v>0</v>
      </c>
      <c r="I23" s="357"/>
      <c r="J23" s="357">
        <v>0</v>
      </c>
    </row>
    <row r="24" spans="1:10" s="350" customFormat="1" ht="23.25" customHeight="1">
      <c r="A24" s="809"/>
      <c r="B24" s="815" t="s">
        <v>211</v>
      </c>
      <c r="C24" s="816"/>
      <c r="D24" s="816"/>
      <c r="E24" s="816"/>
      <c r="F24" s="816"/>
      <c r="G24" s="816"/>
      <c r="H24" s="817">
        <f>SUM(H8:H23)</f>
        <v>0</v>
      </c>
      <c r="I24" s="818"/>
      <c r="J24" s="817">
        <f>SUM(J8:J23)</f>
        <v>0</v>
      </c>
    </row>
    <row r="25" spans="1:10" s="363" customFormat="1" ht="23.25" customHeight="1">
      <c r="A25" s="819"/>
      <c r="B25" s="811" t="s">
        <v>210</v>
      </c>
      <c r="C25" s="812"/>
      <c r="D25" s="812"/>
      <c r="E25" s="812"/>
      <c r="F25" s="812"/>
      <c r="G25" s="812"/>
      <c r="H25" s="820"/>
      <c r="I25" s="361"/>
      <c r="J25" s="820"/>
    </row>
    <row r="26" spans="1:10" s="350" customFormat="1" ht="23.25" customHeight="1">
      <c r="A26" s="819"/>
      <c r="B26" s="811" t="s">
        <v>209</v>
      </c>
      <c r="C26" s="812"/>
      <c r="D26" s="812"/>
      <c r="E26" s="812"/>
      <c r="F26" s="812"/>
      <c r="G26" s="812"/>
      <c r="H26" s="170" t="s">
        <v>430</v>
      </c>
      <c r="I26" s="357"/>
      <c r="J26" s="170" t="s">
        <v>430</v>
      </c>
    </row>
    <row r="27" spans="1:10" s="350" customFormat="1" ht="23.25" customHeight="1">
      <c r="A27" s="819"/>
      <c r="B27" s="811" t="s">
        <v>208</v>
      </c>
      <c r="C27" s="812"/>
      <c r="D27" s="812"/>
      <c r="E27" s="812"/>
      <c r="F27" s="812"/>
      <c r="G27" s="812"/>
      <c r="H27" s="357" t="s">
        <v>430</v>
      </c>
      <c r="I27" s="357"/>
      <c r="J27" s="357" t="s">
        <v>430</v>
      </c>
    </row>
    <row r="28" spans="1:10" s="350" customFormat="1" ht="23.25" customHeight="1" thickBot="1">
      <c r="A28" s="348"/>
      <c r="B28" s="821" t="s">
        <v>207</v>
      </c>
      <c r="C28" s="349"/>
      <c r="D28" s="349"/>
      <c r="E28" s="349"/>
      <c r="F28" s="349"/>
      <c r="G28" s="349"/>
      <c r="H28" s="822">
        <f>SUM(H24:H27)</f>
        <v>0</v>
      </c>
      <c r="I28" s="818"/>
      <c r="J28" s="822">
        <f>SUM(J24:J27)</f>
        <v>0</v>
      </c>
    </row>
    <row r="29" spans="1:10" s="350" customFormat="1" ht="29.25" customHeight="1" thickTop="1">
      <c r="A29" s="356"/>
      <c r="B29" s="813"/>
      <c r="C29" s="813"/>
      <c r="D29" s="813"/>
      <c r="E29" s="813"/>
      <c r="F29" s="813"/>
      <c r="G29" s="813"/>
      <c r="H29" s="823"/>
      <c r="I29" s="823"/>
      <c r="J29" s="353"/>
    </row>
    <row r="30" spans="1:10" ht="24.75">
      <c r="A30" s="432" t="s">
        <v>773</v>
      </c>
      <c r="B30" s="2447" t="s">
        <v>908</v>
      </c>
      <c r="C30" s="2447"/>
      <c r="D30" s="2447"/>
      <c r="E30" s="363"/>
      <c r="F30" s="363"/>
      <c r="G30" s="363"/>
      <c r="H30" s="367"/>
      <c r="I30" s="367"/>
      <c r="J30" s="367"/>
    </row>
    <row r="31" spans="1:10" ht="17.25" customHeight="1">
      <c r="A31" s="432"/>
      <c r="B31" s="824"/>
      <c r="C31" s="824"/>
      <c r="D31" s="824"/>
      <c r="E31" s="363"/>
      <c r="F31" s="363"/>
      <c r="G31" s="363"/>
      <c r="H31" s="367"/>
      <c r="I31" s="367"/>
      <c r="J31" s="367"/>
    </row>
    <row r="32" spans="1:10" ht="24.75">
      <c r="A32" s="432"/>
      <c r="B32" s="824"/>
      <c r="C32" s="824"/>
      <c r="D32" s="824"/>
      <c r="E32" s="363"/>
      <c r="F32" s="363"/>
      <c r="G32" s="363"/>
      <c r="H32" s="367"/>
      <c r="I32" s="367"/>
      <c r="J32" s="353" t="s">
        <v>1273</v>
      </c>
    </row>
    <row r="33" spans="1:23" ht="24.75">
      <c r="A33" s="432"/>
      <c r="B33" s="363"/>
      <c r="C33" s="363"/>
      <c r="D33" s="363"/>
      <c r="E33" s="363"/>
      <c r="F33" s="363"/>
      <c r="G33" s="363"/>
      <c r="H33" s="808">
        <v>1403</v>
      </c>
      <c r="I33" s="809"/>
      <c r="J33" s="810">
        <v>1402</v>
      </c>
    </row>
    <row r="34" spans="1:23" ht="21.75" customHeight="1">
      <c r="A34" s="367"/>
      <c r="B34" s="2448" t="s">
        <v>810</v>
      </c>
      <c r="C34" s="2448"/>
      <c r="D34" s="2448"/>
      <c r="E34" s="367"/>
      <c r="F34" s="367"/>
      <c r="G34" s="367"/>
      <c r="H34" s="357">
        <v>0</v>
      </c>
      <c r="I34" s="357"/>
      <c r="J34" s="357">
        <v>0</v>
      </c>
      <c r="W34" s="701"/>
    </row>
    <row r="35" spans="1:23" ht="21.75" customHeight="1">
      <c r="A35" s="367"/>
      <c r="B35" s="2448" t="s">
        <v>811</v>
      </c>
      <c r="C35" s="2448"/>
      <c r="D35" s="2448"/>
      <c r="E35" s="826"/>
      <c r="F35" s="827"/>
      <c r="G35" s="367"/>
      <c r="H35" s="357">
        <v>0</v>
      </c>
      <c r="I35" s="357"/>
      <c r="J35" s="357">
        <v>0</v>
      </c>
    </row>
    <row r="36" spans="1:23" ht="21.75" customHeight="1">
      <c r="A36" s="367"/>
      <c r="B36" s="2448" t="s">
        <v>1131</v>
      </c>
      <c r="C36" s="2448"/>
      <c r="D36" s="2448"/>
      <c r="E36" s="2448"/>
      <c r="F36" s="2448"/>
      <c r="G36" s="367"/>
      <c r="H36" s="357">
        <v>0</v>
      </c>
      <c r="I36" s="357"/>
      <c r="J36" s="357">
        <v>0</v>
      </c>
    </row>
    <row r="37" spans="1:23" ht="21.75" customHeight="1">
      <c r="A37" s="367"/>
      <c r="B37" s="2446" t="s">
        <v>812</v>
      </c>
      <c r="C37" s="2446"/>
      <c r="D37" s="2446"/>
      <c r="E37" s="826"/>
      <c r="F37" s="827"/>
      <c r="G37" s="367"/>
      <c r="H37" s="357">
        <v>0</v>
      </c>
      <c r="I37" s="357"/>
      <c r="J37" s="357">
        <v>0</v>
      </c>
    </row>
    <row r="38" spans="1:23" ht="21.75" customHeight="1">
      <c r="A38" s="367"/>
      <c r="B38" s="825" t="s">
        <v>836</v>
      </c>
      <c r="C38" s="828"/>
      <c r="D38" s="828"/>
      <c r="E38" s="826"/>
      <c r="F38" s="827"/>
      <c r="G38" s="367"/>
      <c r="H38" s="357">
        <v>0</v>
      </c>
      <c r="I38" s="357"/>
      <c r="J38" s="357">
        <v>0</v>
      </c>
    </row>
    <row r="39" spans="1:23" ht="21.75" customHeight="1" thickBot="1">
      <c r="A39" s="367"/>
      <c r="B39" s="826"/>
      <c r="C39" s="826"/>
      <c r="D39" s="826"/>
      <c r="E39" s="826"/>
      <c r="F39" s="827"/>
      <c r="G39" s="367"/>
      <c r="H39" s="829">
        <f>SUM(H34:H38)</f>
        <v>0</v>
      </c>
      <c r="I39" s="365"/>
      <c r="J39" s="829">
        <f>SUM(J34:J38)</f>
        <v>0</v>
      </c>
    </row>
    <row r="40" spans="1:23" ht="24.75" thickTop="1">
      <c r="A40" s="367"/>
      <c r="B40" s="826"/>
      <c r="C40" s="826"/>
      <c r="D40" s="826"/>
      <c r="E40" s="826"/>
      <c r="F40" s="827"/>
      <c r="G40" s="367"/>
      <c r="H40" s="357"/>
      <c r="I40" s="357"/>
      <c r="J40" s="357"/>
    </row>
    <row r="41" spans="1:23" ht="24.75">
      <c r="A41" s="432" t="s">
        <v>851</v>
      </c>
      <c r="B41" s="363" t="s">
        <v>962</v>
      </c>
      <c r="C41" s="363"/>
      <c r="D41" s="363"/>
      <c r="E41" s="363"/>
      <c r="F41" s="363"/>
      <c r="G41" s="363"/>
      <c r="H41" s="367"/>
      <c r="I41" s="367"/>
      <c r="J41" s="367"/>
    </row>
    <row r="42" spans="1:23" ht="15.75" customHeight="1">
      <c r="A42" s="432"/>
      <c r="B42" s="363"/>
      <c r="C42" s="363"/>
      <c r="D42" s="363"/>
      <c r="E42" s="363"/>
      <c r="F42" s="363"/>
      <c r="G42" s="363"/>
      <c r="H42" s="367"/>
      <c r="I42" s="367"/>
      <c r="J42" s="367"/>
    </row>
    <row r="43" spans="1:23" ht="24.75">
      <c r="A43" s="432"/>
      <c r="B43" s="363"/>
      <c r="C43" s="363"/>
      <c r="D43" s="363"/>
      <c r="E43" s="363"/>
      <c r="F43" s="363"/>
      <c r="G43" s="363"/>
      <c r="H43" s="367"/>
      <c r="I43" s="367"/>
      <c r="J43" s="353" t="s">
        <v>1273</v>
      </c>
    </row>
    <row r="44" spans="1:23" ht="24.75">
      <c r="A44" s="367"/>
      <c r="B44" s="367"/>
      <c r="C44" s="367"/>
      <c r="D44" s="367"/>
      <c r="E44" s="367"/>
      <c r="F44" s="830" t="s">
        <v>195</v>
      </c>
      <c r="G44" s="351"/>
      <c r="H44" s="808">
        <v>1403</v>
      </c>
      <c r="I44" s="809"/>
      <c r="J44" s="810">
        <v>1402</v>
      </c>
    </row>
    <row r="45" spans="1:23" ht="23.25" customHeight="1">
      <c r="A45" s="367"/>
      <c r="B45" s="825" t="s">
        <v>847</v>
      </c>
      <c r="C45" s="826"/>
      <c r="D45" s="826"/>
      <c r="E45" s="826"/>
      <c r="F45" s="827" t="s">
        <v>863</v>
      </c>
      <c r="G45" s="367"/>
      <c r="H45" s="357">
        <f>H60</f>
        <v>0</v>
      </c>
      <c r="I45" s="357"/>
      <c r="J45" s="357">
        <f>J60</f>
        <v>0</v>
      </c>
    </row>
    <row r="46" spans="1:23" ht="23.25" customHeight="1">
      <c r="A46" s="367"/>
      <c r="B46" s="825" t="s">
        <v>848</v>
      </c>
      <c r="C46" s="826"/>
      <c r="D46" s="826"/>
      <c r="E46" s="826"/>
      <c r="F46" s="827"/>
      <c r="G46" s="367"/>
      <c r="H46" s="357">
        <v>0</v>
      </c>
      <c r="I46" s="357"/>
      <c r="J46" s="357">
        <v>0</v>
      </c>
    </row>
    <row r="47" spans="1:23" ht="23.25" customHeight="1">
      <c r="A47" s="367"/>
      <c r="B47" s="825" t="s">
        <v>541</v>
      </c>
      <c r="C47" s="826"/>
      <c r="D47" s="826"/>
      <c r="E47" s="826"/>
      <c r="F47" s="827"/>
      <c r="G47" s="367"/>
      <c r="H47" s="357">
        <v>0</v>
      </c>
      <c r="I47" s="357"/>
      <c r="J47" s="357">
        <v>0</v>
      </c>
    </row>
    <row r="48" spans="1:23" ht="23.25" customHeight="1">
      <c r="A48" s="367"/>
      <c r="B48" s="825" t="s">
        <v>541</v>
      </c>
      <c r="C48" s="826"/>
      <c r="D48" s="826"/>
      <c r="E48" s="826"/>
      <c r="F48" s="827"/>
      <c r="G48" s="367"/>
      <c r="H48" s="357">
        <v>0</v>
      </c>
      <c r="I48" s="357"/>
      <c r="J48" s="357">
        <v>0</v>
      </c>
    </row>
    <row r="49" spans="1:10" ht="23.25" customHeight="1">
      <c r="A49" s="367"/>
      <c r="B49" s="825" t="s">
        <v>541</v>
      </c>
      <c r="C49" s="826"/>
      <c r="D49" s="826"/>
      <c r="E49" s="826"/>
      <c r="F49" s="827"/>
      <c r="G49" s="367"/>
      <c r="H49" s="357">
        <v>0</v>
      </c>
      <c r="I49" s="357"/>
      <c r="J49" s="357">
        <v>0</v>
      </c>
    </row>
    <row r="50" spans="1:10" ht="23.25" customHeight="1" thickBot="1">
      <c r="A50" s="367"/>
      <c r="B50" s="367"/>
      <c r="C50" s="367"/>
      <c r="D50" s="367"/>
      <c r="E50" s="367"/>
      <c r="F50" s="367"/>
      <c r="G50" s="367"/>
      <c r="H50" s="831">
        <f>SUM(H45:H49)</f>
        <v>0</v>
      </c>
      <c r="I50" s="357"/>
      <c r="J50" s="831">
        <f>SUM(J45:J49)</f>
        <v>0</v>
      </c>
    </row>
    <row r="51" spans="1:10" ht="24.75" thickTop="1"/>
    <row r="52" spans="1:10" ht="24.75">
      <c r="A52" s="432" t="s">
        <v>852</v>
      </c>
      <c r="B52" s="363" t="s">
        <v>849</v>
      </c>
      <c r="C52" s="363"/>
      <c r="D52" s="363"/>
      <c r="E52" s="363"/>
    </row>
    <row r="53" spans="1:10" ht="18" customHeight="1">
      <c r="A53" s="432"/>
      <c r="B53" s="363"/>
      <c r="C53" s="363"/>
      <c r="D53" s="363"/>
      <c r="E53" s="363"/>
    </row>
    <row r="54" spans="1:10" ht="24.75">
      <c r="A54" s="432"/>
      <c r="B54" s="363"/>
      <c r="C54" s="363"/>
      <c r="D54" s="363"/>
      <c r="E54" s="363"/>
      <c r="J54" s="353" t="s">
        <v>1273</v>
      </c>
    </row>
    <row r="55" spans="1:10" s="832" customFormat="1" ht="24.75">
      <c r="B55" s="2445" t="s">
        <v>447</v>
      </c>
      <c r="C55" s="2445"/>
      <c r="D55" s="2445"/>
      <c r="F55" s="833" t="s">
        <v>850</v>
      </c>
      <c r="H55" s="808">
        <v>1403</v>
      </c>
      <c r="I55" s="809"/>
      <c r="J55" s="810">
        <v>1402</v>
      </c>
    </row>
    <row r="56" spans="1:10" ht="18" customHeight="1">
      <c r="B56" s="2439" t="s">
        <v>763</v>
      </c>
      <c r="C56" s="2439"/>
      <c r="D56" s="2439"/>
      <c r="E56" s="832"/>
      <c r="F56" s="832" t="s">
        <v>83</v>
      </c>
      <c r="G56" s="832"/>
      <c r="H56" s="369">
        <v>0</v>
      </c>
      <c r="I56" s="369"/>
      <c r="J56" s="369">
        <v>0</v>
      </c>
    </row>
    <row r="57" spans="1:10" ht="18" customHeight="1">
      <c r="B57" s="2439" t="s">
        <v>763</v>
      </c>
      <c r="C57" s="2439"/>
      <c r="D57" s="2439"/>
      <c r="E57" s="832"/>
      <c r="F57" s="832" t="s">
        <v>83</v>
      </c>
      <c r="G57" s="832"/>
      <c r="H57" s="369">
        <v>0</v>
      </c>
      <c r="I57" s="369"/>
      <c r="J57" s="369">
        <v>0</v>
      </c>
    </row>
    <row r="58" spans="1:10" ht="18" customHeight="1">
      <c r="B58" s="2439" t="s">
        <v>763</v>
      </c>
      <c r="C58" s="2439"/>
      <c r="D58" s="2439"/>
      <c r="E58" s="832"/>
      <c r="F58" s="832" t="s">
        <v>83</v>
      </c>
      <c r="G58" s="832"/>
      <c r="H58" s="369">
        <v>0</v>
      </c>
      <c r="I58" s="369"/>
      <c r="J58" s="369">
        <v>0</v>
      </c>
    </row>
    <row r="59" spans="1:10" ht="18" customHeight="1">
      <c r="B59" s="2439" t="s">
        <v>763</v>
      </c>
      <c r="C59" s="2439"/>
      <c r="D59" s="2439"/>
      <c r="E59" s="832"/>
      <c r="F59" s="832" t="s">
        <v>83</v>
      </c>
      <c r="G59" s="832"/>
      <c r="H59" s="369">
        <v>0</v>
      </c>
      <c r="I59" s="369"/>
      <c r="J59" s="369">
        <v>0</v>
      </c>
    </row>
    <row r="60" spans="1:10" ht="23.25" customHeight="1" thickBot="1">
      <c r="H60" s="831">
        <f>SUM(H56:H59)</f>
        <v>0</v>
      </c>
      <c r="I60" s="370"/>
      <c r="J60" s="831">
        <f>SUM(J56:J59)</f>
        <v>0</v>
      </c>
    </row>
    <row r="61" spans="1:10" ht="18" customHeight="1" thickTop="1"/>
    <row r="62" spans="1:10"/>
    <row r="63" spans="1:10"/>
    <row r="64" spans="1:10"/>
    <row r="65" s="346" customFormat="1"/>
    <row r="66" s="346" customFormat="1"/>
    <row r="67" s="346" customFormat="1"/>
    <row r="68" s="346" customFormat="1"/>
    <row r="69" s="346" customFormat="1"/>
    <row r="70" s="346" customFormat="1"/>
    <row r="71" s="346" customFormat="1"/>
    <row r="72" s="346" customFormat="1"/>
    <row r="73" s="346" customFormat="1"/>
    <row r="74" s="346" customFormat="1"/>
    <row r="75" s="346" customFormat="1"/>
    <row r="76" s="346" customFormat="1"/>
    <row r="77" s="346" customFormat="1"/>
    <row r="78" s="346" customFormat="1"/>
    <row r="79" s="346" customFormat="1"/>
    <row r="80" s="346" customFormat="1"/>
    <row r="81" s="346" customFormat="1"/>
    <row r="82" s="346" customFormat="1"/>
    <row r="83" s="346" customFormat="1"/>
    <row r="84" s="346" customFormat="1"/>
  </sheetData>
  <mergeCells count="14">
    <mergeCell ref="B56:D56"/>
    <mergeCell ref="B57:D57"/>
    <mergeCell ref="B58:D58"/>
    <mergeCell ref="B59:D59"/>
    <mergeCell ref="A1:J1"/>
    <mergeCell ref="A2:J2"/>
    <mergeCell ref="A3:J3"/>
    <mergeCell ref="B5:D5"/>
    <mergeCell ref="B55:D55"/>
    <mergeCell ref="B37:D37"/>
    <mergeCell ref="B30:D30"/>
    <mergeCell ref="B35:D35"/>
    <mergeCell ref="B34:D34"/>
    <mergeCell ref="B36:F36"/>
  </mergeCells>
  <conditionalFormatting sqref="H26">
    <cfRule type="cellIs" dxfId="21" priority="2" stopIfTrue="1" operator="lessThan">
      <formula>0</formula>
    </cfRule>
  </conditionalFormatting>
  <conditionalFormatting sqref="J26">
    <cfRule type="cellIs" dxfId="20" priority="1" stopIfTrue="1" operator="lessThan">
      <formula>0</formula>
    </cfRule>
  </conditionalFormatting>
  <dataValidations count="1">
    <dataValidation type="whole" operator="lessThan" allowBlank="1" showInputMessage="1" showErrorMessage="1" error="عدد بصورت منفی وارد شود." sqref="H25 J25" xr:uid="{00000000-0002-0000-1000-000000000000}">
      <formula1>0</formula1>
    </dataValidation>
  </dataValidations>
  <printOptions horizontalCentered="1"/>
  <pageMargins left="0.39370078740157483" right="0.39370078740157483" top="0.39370078740157483" bottom="0.39370078740157483" header="0.31496062992125984" footer="0.31496062992125984"/>
  <pageSetup paperSize="9" scale="55" orientation="portrait" r:id="rId1"/>
  <headerFooter>
    <oddFooter>&amp;C&amp;"B Mitra,Regular"&amp;12&amp;P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sheetPr>
  <dimension ref="A1:O514"/>
  <sheetViews>
    <sheetView rightToLeft="1" view="pageBreakPreview" topLeftCell="A93" zoomScaleNormal="100" zoomScaleSheetLayoutView="100" workbookViewId="0">
      <selection activeCell="B64" sqref="B64"/>
    </sheetView>
  </sheetViews>
  <sheetFormatPr defaultColWidth="0" defaultRowHeight="21.75" zeroHeight="1"/>
  <cols>
    <col min="1" max="1" width="6" style="876" customWidth="1"/>
    <col min="2" max="2" width="51.875" style="428" bestFit="1" customWidth="1"/>
    <col min="3" max="3" width="1" style="428" customWidth="1"/>
    <col min="4" max="4" width="21.375" style="428" customWidth="1"/>
    <col min="5" max="5" width="0.625" style="428" customWidth="1"/>
    <col min="6" max="6" width="16.625" style="428" customWidth="1"/>
    <col min="7" max="7" width="0.625" style="428" customWidth="1"/>
    <col min="8" max="8" width="18.5" style="879" customWidth="1"/>
    <col min="9" max="9" width="0.875" style="879" customWidth="1"/>
    <col min="10" max="10" width="18.75" style="879" customWidth="1"/>
    <col min="11" max="11" width="3.125" style="428" customWidth="1"/>
    <col min="12" max="16383" width="0" style="428" hidden="1"/>
    <col min="16384" max="16384" width="12.75" style="428" customWidth="1"/>
  </cols>
  <sheetData>
    <row r="1" spans="1:14" ht="24.75" customHeight="1">
      <c r="A1" s="2449" t="s">
        <v>1135</v>
      </c>
      <c r="B1" s="2449"/>
      <c r="C1" s="2449"/>
      <c r="D1" s="2449"/>
      <c r="E1" s="2449"/>
      <c r="F1" s="2449"/>
      <c r="G1" s="2449"/>
      <c r="H1" s="2449"/>
      <c r="I1" s="2449"/>
      <c r="J1" s="2449"/>
      <c r="K1" s="427"/>
      <c r="L1" s="427"/>
      <c r="M1" s="427"/>
      <c r="N1" s="427"/>
    </row>
    <row r="2" spans="1:14" ht="24.75" customHeight="1">
      <c r="A2" s="2450" t="s">
        <v>196</v>
      </c>
      <c r="B2" s="2451"/>
      <c r="C2" s="2451"/>
      <c r="D2" s="2451"/>
      <c r="E2" s="2451"/>
      <c r="F2" s="2451"/>
      <c r="G2" s="2451"/>
      <c r="H2" s="2451"/>
      <c r="I2" s="2451"/>
      <c r="J2" s="2451"/>
      <c r="K2" s="834"/>
      <c r="L2" s="834"/>
      <c r="M2" s="834"/>
      <c r="N2" s="834"/>
    </row>
    <row r="3" spans="1:14" s="354" customFormat="1" ht="24.75" customHeight="1">
      <c r="A3" s="2393" t="s">
        <v>1641</v>
      </c>
      <c r="B3" s="2393"/>
      <c r="C3" s="2393"/>
      <c r="D3" s="2393"/>
      <c r="E3" s="2393"/>
      <c r="F3" s="2393"/>
      <c r="G3" s="2393"/>
      <c r="H3" s="2393"/>
      <c r="I3" s="2393"/>
      <c r="J3" s="2393"/>
      <c r="K3" s="429"/>
      <c r="L3" s="429"/>
      <c r="M3" s="429"/>
      <c r="N3" s="429"/>
    </row>
    <row r="4" spans="1:14" s="354" customFormat="1" ht="44.25" customHeight="1">
      <c r="A4" s="835"/>
      <c r="B4" s="429"/>
      <c r="C4" s="429"/>
      <c r="D4" s="429"/>
      <c r="E4" s="429"/>
      <c r="F4" s="429"/>
      <c r="G4" s="429"/>
      <c r="H4" s="429"/>
      <c r="I4" s="429"/>
      <c r="J4" s="429"/>
      <c r="K4" s="429"/>
      <c r="L4" s="429"/>
      <c r="M4" s="429"/>
      <c r="N4" s="429"/>
    </row>
    <row r="5" spans="1:14" s="836" customFormat="1" ht="22.5" customHeight="1">
      <c r="A5" s="805" t="s">
        <v>421</v>
      </c>
      <c r="B5" s="2444" t="s">
        <v>228</v>
      </c>
      <c r="C5" s="2444"/>
      <c r="H5" s="837"/>
      <c r="I5" s="837"/>
      <c r="J5" s="837"/>
      <c r="K5" s="838"/>
    </row>
    <row r="6" spans="1:14" s="836" customFormat="1" ht="13.5" customHeight="1">
      <c r="A6" s="805"/>
      <c r="B6" s="362"/>
      <c r="C6" s="362"/>
      <c r="H6" s="837"/>
      <c r="I6" s="837"/>
      <c r="J6" s="837"/>
      <c r="K6" s="838"/>
    </row>
    <row r="7" spans="1:14" s="836" customFormat="1" ht="21.75" customHeight="1">
      <c r="A7" s="839"/>
      <c r="B7" s="2453"/>
      <c r="C7" s="2453"/>
      <c r="H7" s="837"/>
      <c r="I7" s="837"/>
      <c r="J7" s="837" t="s">
        <v>1273</v>
      </c>
      <c r="K7" s="355"/>
    </row>
    <row r="8" spans="1:14" s="836" customFormat="1" ht="22.5" customHeight="1">
      <c r="A8" s="839"/>
      <c r="B8" s="2454"/>
      <c r="C8" s="2454"/>
      <c r="E8" s="840"/>
      <c r="F8" s="840"/>
      <c r="G8" s="840"/>
      <c r="H8" s="808">
        <v>1403</v>
      </c>
      <c r="I8" s="809"/>
      <c r="J8" s="810">
        <v>1402</v>
      </c>
      <c r="K8" s="355"/>
    </row>
    <row r="9" spans="1:14" s="431" customFormat="1" ht="36.75" customHeight="1">
      <c r="A9" s="841"/>
      <c r="B9" s="2452" t="s">
        <v>1124</v>
      </c>
      <c r="C9" s="2452"/>
      <c r="D9" s="359"/>
      <c r="E9" s="359"/>
      <c r="F9" s="512"/>
      <c r="G9" s="359">
        <v>0</v>
      </c>
      <c r="H9" s="359">
        <f>-'6-1 &amp;6-3'!H26</f>
        <v>0</v>
      </c>
      <c r="I9" s="359"/>
      <c r="J9" s="359">
        <f>-'6-1 &amp;6-3'!J26</f>
        <v>0</v>
      </c>
      <c r="K9" s="842"/>
    </row>
    <row r="10" spans="1:14" s="431" customFormat="1" ht="36.75" customHeight="1">
      <c r="A10" s="841"/>
      <c r="B10" s="2452" t="s">
        <v>1126</v>
      </c>
      <c r="C10" s="2452"/>
      <c r="D10" s="359"/>
      <c r="E10" s="359"/>
      <c r="F10" s="359"/>
      <c r="G10" s="359">
        <v>0</v>
      </c>
      <c r="H10" s="359">
        <v>0</v>
      </c>
      <c r="I10" s="359"/>
      <c r="J10" s="359">
        <v>0</v>
      </c>
      <c r="K10" s="842"/>
    </row>
    <row r="11" spans="1:14" s="431" customFormat="1" ht="36.75" customHeight="1">
      <c r="A11" s="841"/>
      <c r="B11" s="491" t="s">
        <v>227</v>
      </c>
      <c r="C11" s="491"/>
      <c r="D11" s="359"/>
      <c r="E11" s="359"/>
      <c r="F11" s="359"/>
      <c r="G11" s="359">
        <v>0</v>
      </c>
      <c r="H11" s="359">
        <v>0</v>
      </c>
      <c r="I11" s="359"/>
      <c r="J11" s="359">
        <v>0</v>
      </c>
      <c r="K11" s="842"/>
    </row>
    <row r="12" spans="1:14" s="431" customFormat="1" ht="36.75" customHeight="1">
      <c r="A12" s="841"/>
      <c r="B12" s="2452" t="s">
        <v>226</v>
      </c>
      <c r="C12" s="2452"/>
      <c r="D12" s="359"/>
      <c r="E12" s="359"/>
      <c r="F12" s="359"/>
      <c r="G12" s="359">
        <v>0</v>
      </c>
      <c r="H12" s="359">
        <v>0</v>
      </c>
      <c r="I12" s="359"/>
      <c r="J12" s="359">
        <v>0</v>
      </c>
      <c r="K12" s="842"/>
    </row>
    <row r="13" spans="1:14" s="431" customFormat="1" ht="36.75" customHeight="1">
      <c r="A13" s="841"/>
      <c r="B13" s="430" t="s">
        <v>1125</v>
      </c>
      <c r="C13" s="430"/>
      <c r="D13" s="359"/>
      <c r="E13" s="359"/>
      <c r="F13" s="359"/>
      <c r="G13" s="359">
        <v>0</v>
      </c>
      <c r="H13" s="359">
        <v>0</v>
      </c>
      <c r="I13" s="359"/>
      <c r="J13" s="359">
        <v>0</v>
      </c>
      <c r="K13" s="842"/>
    </row>
    <row r="14" spans="1:14" s="431" customFormat="1" ht="36.75" customHeight="1">
      <c r="A14" s="841"/>
      <c r="B14" s="491" t="s">
        <v>1122</v>
      </c>
      <c r="C14" s="491"/>
      <c r="D14" s="359"/>
      <c r="E14" s="359"/>
      <c r="F14" s="359"/>
      <c r="G14" s="359">
        <v>0</v>
      </c>
      <c r="H14" s="359">
        <v>0</v>
      </c>
      <c r="I14" s="359"/>
      <c r="J14" s="359">
        <v>0</v>
      </c>
      <c r="K14" s="842"/>
    </row>
    <row r="15" spans="1:14" s="431" customFormat="1" ht="36.75" customHeight="1">
      <c r="A15" s="841"/>
      <c r="B15" s="491" t="s">
        <v>225</v>
      </c>
      <c r="C15" s="491"/>
      <c r="D15" s="359"/>
      <c r="E15" s="359"/>
      <c r="F15" s="359"/>
      <c r="G15" s="359">
        <v>0</v>
      </c>
      <c r="H15" s="359">
        <v>0</v>
      </c>
      <c r="I15" s="359"/>
      <c r="J15" s="359">
        <v>0</v>
      </c>
      <c r="K15" s="842"/>
    </row>
    <row r="16" spans="1:14" s="431" customFormat="1" ht="36.75" customHeight="1">
      <c r="A16" s="841"/>
      <c r="B16" s="491" t="s">
        <v>224</v>
      </c>
      <c r="C16" s="491"/>
      <c r="D16" s="359"/>
      <c r="E16" s="359"/>
      <c r="F16" s="359"/>
      <c r="G16" s="359">
        <v>0</v>
      </c>
      <c r="H16" s="359">
        <v>0</v>
      </c>
      <c r="I16" s="359"/>
      <c r="J16" s="359">
        <v>0</v>
      </c>
      <c r="K16" s="842"/>
    </row>
    <row r="17" spans="1:15" s="431" customFormat="1" ht="36.75" customHeight="1">
      <c r="A17" s="841"/>
      <c r="B17" s="491" t="s">
        <v>223</v>
      </c>
      <c r="C17" s="491"/>
      <c r="D17" s="359"/>
      <c r="E17" s="359"/>
      <c r="F17" s="359"/>
      <c r="G17" s="359">
        <v>0</v>
      </c>
      <c r="H17" s="359">
        <v>0</v>
      </c>
      <c r="I17" s="359"/>
      <c r="J17" s="359">
        <v>0</v>
      </c>
      <c r="K17" s="842"/>
    </row>
    <row r="18" spans="1:15" s="431" customFormat="1" ht="36.75" customHeight="1">
      <c r="A18" s="841"/>
      <c r="B18" s="491" t="s">
        <v>865</v>
      </c>
      <c r="C18" s="491"/>
      <c r="D18" s="359"/>
      <c r="E18" s="359"/>
      <c r="F18" s="359"/>
      <c r="G18" s="359">
        <v>0</v>
      </c>
      <c r="H18" s="359">
        <v>0</v>
      </c>
      <c r="I18" s="359"/>
      <c r="J18" s="359">
        <v>0</v>
      </c>
      <c r="K18" s="842"/>
    </row>
    <row r="19" spans="1:15" s="431" customFormat="1" ht="36.75" customHeight="1">
      <c r="A19" s="841"/>
      <c r="B19" s="491" t="s">
        <v>222</v>
      </c>
      <c r="C19" s="491"/>
      <c r="D19" s="359"/>
      <c r="E19" s="359"/>
      <c r="F19" s="359"/>
      <c r="G19" s="359">
        <v>0</v>
      </c>
      <c r="H19" s="359">
        <v>0</v>
      </c>
      <c r="I19" s="359"/>
      <c r="J19" s="359">
        <v>0</v>
      </c>
      <c r="K19" s="842"/>
    </row>
    <row r="20" spans="1:15" s="431" customFormat="1" ht="36.75" customHeight="1">
      <c r="A20" s="841"/>
      <c r="B20" s="491" t="s">
        <v>221</v>
      </c>
      <c r="C20" s="491"/>
      <c r="D20" s="359"/>
      <c r="E20" s="359"/>
      <c r="F20" s="359"/>
      <c r="G20" s="359">
        <v>0</v>
      </c>
      <c r="H20" s="359">
        <v>0</v>
      </c>
      <c r="I20" s="359"/>
      <c r="J20" s="359">
        <v>0</v>
      </c>
      <c r="K20" s="842"/>
    </row>
    <row r="21" spans="1:15" s="431" customFormat="1" ht="36.75" customHeight="1">
      <c r="A21" s="841"/>
      <c r="B21" s="491" t="s">
        <v>220</v>
      </c>
      <c r="C21" s="491"/>
      <c r="D21" s="359"/>
      <c r="E21" s="359"/>
      <c r="F21" s="359"/>
      <c r="G21" s="359">
        <v>0</v>
      </c>
      <c r="H21" s="359">
        <v>0</v>
      </c>
      <c r="I21" s="359"/>
      <c r="J21" s="359">
        <v>0</v>
      </c>
      <c r="K21" s="842"/>
    </row>
    <row r="22" spans="1:15" s="431" customFormat="1" ht="36.75" customHeight="1">
      <c r="A22" s="841"/>
      <c r="B22" s="2452" t="s">
        <v>1292</v>
      </c>
      <c r="C22" s="2452"/>
      <c r="D22" s="359"/>
      <c r="E22" s="359"/>
      <c r="F22" s="359"/>
      <c r="G22" s="359">
        <v>0</v>
      </c>
      <c r="H22" s="359">
        <v>0</v>
      </c>
      <c r="I22" s="359"/>
      <c r="J22" s="359">
        <v>0</v>
      </c>
      <c r="K22" s="842"/>
    </row>
    <row r="23" spans="1:15" s="431" customFormat="1" ht="36.75" customHeight="1" thickBot="1">
      <c r="A23" s="843"/>
      <c r="B23" s="366"/>
      <c r="C23" s="366"/>
      <c r="D23" s="844"/>
      <c r="E23" s="844"/>
      <c r="F23" s="844"/>
      <c r="G23" s="844">
        <f>SUM(G9:G22)</f>
        <v>0</v>
      </c>
      <c r="H23" s="364">
        <f>SUM(H9:H22)</f>
        <v>0</v>
      </c>
      <c r="I23" s="844"/>
      <c r="J23" s="364">
        <f>SUM(J9:J22)</f>
        <v>0</v>
      </c>
      <c r="K23" s="842"/>
    </row>
    <row r="24" spans="1:15" s="836" customFormat="1" ht="21.75" customHeight="1" thickTop="1">
      <c r="A24" s="839"/>
      <c r="H24" s="845"/>
      <c r="I24" s="845"/>
      <c r="J24" s="845"/>
      <c r="K24" s="837"/>
    </row>
    <row r="25" spans="1:15" ht="24.75" customHeight="1">
      <c r="A25" s="2449" t="s">
        <v>1135</v>
      </c>
      <c r="B25" s="2449"/>
      <c r="C25" s="2449"/>
      <c r="D25" s="2449"/>
      <c r="E25" s="2449"/>
      <c r="F25" s="2449"/>
      <c r="G25" s="2449"/>
      <c r="H25" s="2449"/>
      <c r="I25" s="2449"/>
      <c r="J25" s="2449"/>
      <c r="K25" s="427"/>
      <c r="L25" s="427"/>
      <c r="M25" s="427"/>
      <c r="N25" s="427"/>
    </row>
    <row r="26" spans="1:15" ht="24.75" customHeight="1">
      <c r="A26" s="2450" t="s">
        <v>196</v>
      </c>
      <c r="B26" s="2451"/>
      <c r="C26" s="2451"/>
      <c r="D26" s="2451"/>
      <c r="E26" s="2451"/>
      <c r="F26" s="2451"/>
      <c r="G26" s="2451"/>
      <c r="H26" s="2451"/>
      <c r="I26" s="2451"/>
      <c r="J26" s="2451"/>
      <c r="K26" s="834"/>
      <c r="L26" s="834"/>
      <c r="M26" s="834"/>
      <c r="N26" s="834"/>
    </row>
    <row r="27" spans="1:15" s="354" customFormat="1" ht="24.75" customHeight="1">
      <c r="A27" s="2393" t="s">
        <v>1641</v>
      </c>
      <c r="B27" s="2393"/>
      <c r="C27" s="2393"/>
      <c r="D27" s="2393"/>
      <c r="E27" s="2393"/>
      <c r="F27" s="2393"/>
      <c r="G27" s="2393"/>
      <c r="H27" s="2393"/>
      <c r="I27" s="2393"/>
      <c r="J27" s="2393"/>
      <c r="K27" s="429"/>
      <c r="L27" s="429"/>
      <c r="M27" s="429"/>
      <c r="N27" s="429"/>
    </row>
    <row r="28" spans="1:15" s="848" customFormat="1" ht="70.5" customHeight="1">
      <c r="A28" s="846"/>
      <c r="B28" s="847"/>
      <c r="C28" s="847"/>
      <c r="D28" s="847"/>
      <c r="E28" s="847"/>
      <c r="F28" s="847"/>
      <c r="G28" s="847"/>
      <c r="H28" s="847"/>
      <c r="I28" s="847"/>
      <c r="K28" s="847"/>
      <c r="L28" s="847"/>
      <c r="M28" s="847"/>
      <c r="N28" s="847"/>
      <c r="O28" s="849"/>
    </row>
    <row r="29" spans="1:15" s="848" customFormat="1" ht="21.75" customHeight="1">
      <c r="A29" s="846"/>
      <c r="B29" s="847"/>
      <c r="C29" s="847"/>
      <c r="D29" s="847"/>
      <c r="E29" s="847"/>
      <c r="F29" s="847"/>
      <c r="G29" s="847"/>
      <c r="H29" s="847"/>
      <c r="I29" s="847"/>
      <c r="J29" s="837" t="s">
        <v>1273</v>
      </c>
      <c r="K29" s="847"/>
      <c r="L29" s="847"/>
      <c r="M29" s="847"/>
      <c r="N29" s="847"/>
      <c r="O29" s="849"/>
    </row>
    <row r="30" spans="1:15" s="848" customFormat="1" ht="24.75">
      <c r="A30" s="172" t="s">
        <v>431</v>
      </c>
      <c r="B30" s="173" t="s">
        <v>1388</v>
      </c>
      <c r="C30" s="410"/>
      <c r="D30" s="410"/>
      <c r="E30" s="410"/>
      <c r="F30" s="517" t="s">
        <v>247</v>
      </c>
      <c r="G30" s="518"/>
      <c r="H30" s="808">
        <v>1403</v>
      </c>
      <c r="I30" s="809"/>
      <c r="J30" s="810">
        <v>1402</v>
      </c>
      <c r="K30" s="847"/>
      <c r="L30" s="847"/>
      <c r="M30" s="847"/>
      <c r="N30" s="847"/>
      <c r="O30" s="849"/>
    </row>
    <row r="31" spans="1:15" s="848" customFormat="1" ht="27.75" customHeight="1">
      <c r="A31" s="368"/>
      <c r="B31" s="850" t="s">
        <v>576</v>
      </c>
      <c r="C31" s="169"/>
      <c r="D31" s="410"/>
      <c r="E31" s="410"/>
      <c r="F31" s="422" t="s">
        <v>434</v>
      </c>
      <c r="G31" s="422"/>
      <c r="H31" s="409">
        <f>H45</f>
        <v>0</v>
      </c>
      <c r="I31" s="409"/>
      <c r="J31" s="409">
        <f>J45</f>
        <v>0</v>
      </c>
      <c r="K31" s="847"/>
      <c r="L31" s="847"/>
      <c r="M31" s="847"/>
      <c r="N31" s="847"/>
      <c r="O31" s="849"/>
    </row>
    <row r="32" spans="1:15" s="848" customFormat="1" ht="27.75" customHeight="1">
      <c r="A32" s="368"/>
      <c r="B32" s="851" t="s">
        <v>577</v>
      </c>
      <c r="C32" s="169"/>
      <c r="D32" s="410"/>
      <c r="E32" s="410"/>
      <c r="F32" s="422"/>
      <c r="G32" s="422"/>
      <c r="H32" s="409">
        <v>0</v>
      </c>
      <c r="I32" s="409"/>
      <c r="J32" s="409">
        <v>0</v>
      </c>
      <c r="K32" s="847"/>
      <c r="L32" s="847"/>
      <c r="M32" s="847"/>
      <c r="N32" s="847"/>
      <c r="O32" s="849"/>
    </row>
    <row r="33" spans="1:15" s="848" customFormat="1" ht="27.75" customHeight="1">
      <c r="A33" s="368"/>
      <c r="B33" s="851" t="s">
        <v>1634</v>
      </c>
      <c r="C33" s="851"/>
      <c r="D33" s="851"/>
      <c r="E33" s="851"/>
      <c r="F33" s="422"/>
      <c r="G33" s="422"/>
      <c r="H33" s="409" t="s">
        <v>435</v>
      </c>
      <c r="I33" s="409"/>
      <c r="J33" s="409">
        <v>0</v>
      </c>
      <c r="K33" s="847"/>
      <c r="L33" s="847"/>
      <c r="M33" s="847"/>
      <c r="N33" s="847"/>
      <c r="O33" s="849"/>
    </row>
    <row r="34" spans="1:15" s="848" customFormat="1" ht="27.75" customHeight="1">
      <c r="A34" s="368"/>
      <c r="B34" s="2273" t="s">
        <v>1293</v>
      </c>
      <c r="C34" s="169"/>
      <c r="D34" s="410"/>
      <c r="E34" s="410"/>
      <c r="F34" s="422" t="s">
        <v>1320</v>
      </c>
      <c r="G34" s="422"/>
      <c r="H34" s="2272"/>
      <c r="I34" s="409"/>
      <c r="J34" s="409">
        <v>0</v>
      </c>
      <c r="K34" s="847"/>
      <c r="L34" s="847"/>
      <c r="M34" s="847"/>
      <c r="N34" s="847"/>
      <c r="O34" s="849"/>
    </row>
    <row r="35" spans="1:15" s="848" customFormat="1" ht="27.75" customHeight="1">
      <c r="A35" s="368"/>
      <c r="B35" s="411" t="s">
        <v>253</v>
      </c>
      <c r="C35" s="219"/>
      <c r="D35" s="410"/>
      <c r="E35" s="410"/>
      <c r="F35" s="177"/>
      <c r="G35" s="177"/>
      <c r="H35" s="852">
        <v>0</v>
      </c>
      <c r="I35" s="409"/>
      <c r="J35" s="852">
        <v>0</v>
      </c>
      <c r="K35" s="847"/>
      <c r="L35" s="847"/>
      <c r="M35" s="847"/>
      <c r="N35" s="847"/>
      <c r="O35" s="849"/>
    </row>
    <row r="36" spans="1:15" s="848" customFormat="1" ht="27.75" customHeight="1" thickBot="1">
      <c r="A36" s="368"/>
      <c r="B36" s="410"/>
      <c r="C36" s="410"/>
      <c r="D36" s="410"/>
      <c r="E36" s="410"/>
      <c r="F36" s="177"/>
      <c r="G36" s="177"/>
      <c r="H36" s="853">
        <f>SUM(H31:H35)</f>
        <v>0</v>
      </c>
      <c r="I36" s="413"/>
      <c r="J36" s="853">
        <f>SUM(J31:J35)</f>
        <v>0</v>
      </c>
      <c r="K36" s="847"/>
      <c r="L36" s="847"/>
      <c r="M36" s="847"/>
      <c r="N36" s="847"/>
      <c r="O36" s="849"/>
    </row>
    <row r="37" spans="1:15" s="848" customFormat="1" ht="35.25" customHeight="1" thickTop="1">
      <c r="A37" s="368"/>
      <c r="B37" s="219"/>
      <c r="C37" s="410"/>
      <c r="D37" s="410"/>
      <c r="E37" s="410"/>
      <c r="F37" s="169"/>
      <c r="G37" s="169"/>
      <c r="H37" s="169"/>
      <c r="I37" s="169"/>
      <c r="J37" s="169"/>
      <c r="K37" s="847"/>
      <c r="L37" s="847"/>
      <c r="M37" s="847"/>
      <c r="N37" s="847"/>
      <c r="O37" s="849"/>
    </row>
    <row r="38" spans="1:15" s="406" customFormat="1" ht="24.75">
      <c r="A38" s="854" t="s">
        <v>433</v>
      </c>
      <c r="B38" s="402" t="s">
        <v>578</v>
      </c>
      <c r="C38" s="402"/>
      <c r="D38" s="403"/>
      <c r="E38" s="403"/>
      <c r="F38" s="402"/>
      <c r="G38" s="402"/>
      <c r="H38" s="855"/>
      <c r="I38" s="855"/>
      <c r="J38" s="855"/>
    </row>
    <row r="39" spans="1:15" s="406" customFormat="1" ht="14.25" customHeight="1">
      <c r="A39" s="854"/>
      <c r="B39" s="402"/>
      <c r="C39" s="402"/>
      <c r="D39" s="403"/>
      <c r="E39" s="403"/>
      <c r="F39" s="402"/>
      <c r="G39" s="402"/>
      <c r="H39" s="855"/>
      <c r="I39" s="855"/>
      <c r="J39" s="855"/>
    </row>
    <row r="40" spans="1:15" s="406" customFormat="1" ht="21.75" customHeight="1">
      <c r="A40" s="856"/>
      <c r="B40" s="404"/>
      <c r="C40" s="404"/>
      <c r="D40" s="403"/>
      <c r="E40" s="403"/>
      <c r="F40" s="402"/>
      <c r="G40" s="402"/>
      <c r="H40" s="855"/>
      <c r="I40" s="855"/>
      <c r="J40" s="837" t="s">
        <v>1273</v>
      </c>
    </row>
    <row r="41" spans="1:15" s="406" customFormat="1" ht="19.5" customHeight="1">
      <c r="A41" s="856"/>
      <c r="B41" s="519" t="s">
        <v>447</v>
      </c>
      <c r="C41" s="405"/>
      <c r="D41" s="2458" t="s">
        <v>448</v>
      </c>
      <c r="E41" s="2458"/>
      <c r="F41" s="2458"/>
      <c r="G41" s="403"/>
      <c r="H41" s="808">
        <v>1403</v>
      </c>
      <c r="I41" s="809"/>
      <c r="J41" s="810">
        <v>1402</v>
      </c>
    </row>
    <row r="42" spans="1:15" s="406" customFormat="1" ht="24" customHeight="1">
      <c r="A42" s="856"/>
      <c r="B42" s="857" t="s">
        <v>542</v>
      </c>
      <c r="C42" s="402"/>
      <c r="D42" s="2457" t="s">
        <v>544</v>
      </c>
      <c r="E42" s="2457"/>
      <c r="F42" s="403"/>
      <c r="G42" s="403"/>
      <c r="H42" s="858">
        <v>0</v>
      </c>
      <c r="I42" s="858"/>
      <c r="J42" s="858">
        <v>0</v>
      </c>
    </row>
    <row r="43" spans="1:15" s="406" customFormat="1" ht="24" customHeight="1">
      <c r="A43" s="856"/>
      <c r="B43" s="857" t="s">
        <v>542</v>
      </c>
      <c r="C43" s="402"/>
      <c r="D43" s="2457" t="s">
        <v>544</v>
      </c>
      <c r="E43" s="2457"/>
      <c r="F43" s="403"/>
      <c r="G43" s="403"/>
      <c r="H43" s="858">
        <v>0</v>
      </c>
      <c r="I43" s="858"/>
      <c r="J43" s="858">
        <v>0</v>
      </c>
    </row>
    <row r="44" spans="1:15" s="406" customFormat="1" ht="24" customHeight="1">
      <c r="A44" s="856"/>
      <c r="B44" s="857" t="s">
        <v>542</v>
      </c>
      <c r="C44" s="402"/>
      <c r="D44" s="2457" t="s">
        <v>544</v>
      </c>
      <c r="E44" s="2457"/>
      <c r="F44" s="403"/>
      <c r="G44" s="403"/>
      <c r="H44" s="858">
        <v>0</v>
      </c>
      <c r="I44" s="858"/>
      <c r="J44" s="858">
        <v>0</v>
      </c>
    </row>
    <row r="45" spans="1:15" s="406" customFormat="1" ht="24" customHeight="1" thickBot="1">
      <c r="A45" s="856"/>
      <c r="B45" s="404"/>
      <c r="C45" s="404"/>
      <c r="D45" s="403"/>
      <c r="E45" s="403"/>
      <c r="F45" s="403"/>
      <c r="G45" s="403"/>
      <c r="H45" s="859">
        <f>SUM(H42:H44)</f>
        <v>0</v>
      </c>
      <c r="I45" s="860"/>
      <c r="J45" s="859">
        <f>SUM(J42:J44)</f>
        <v>0</v>
      </c>
    </row>
    <row r="46" spans="1:15" s="406" customFormat="1" ht="9" customHeight="1" thickTop="1">
      <c r="A46" s="856"/>
      <c r="B46" s="404"/>
      <c r="C46" s="404"/>
      <c r="D46" s="403"/>
      <c r="E46" s="403"/>
      <c r="F46" s="403"/>
      <c r="G46" s="403"/>
      <c r="H46" s="860"/>
      <c r="I46" s="860"/>
      <c r="J46" s="860"/>
    </row>
    <row r="47" spans="1:15" s="406" customFormat="1" ht="39.75" customHeight="1">
      <c r="A47" s="861" t="s">
        <v>1321</v>
      </c>
      <c r="B47" s="2460" t="s">
        <v>1322</v>
      </c>
      <c r="C47" s="2460"/>
      <c r="D47" s="2460"/>
      <c r="E47" s="2460"/>
      <c r="F47" s="2460"/>
      <c r="G47" s="2460"/>
      <c r="H47" s="2460"/>
      <c r="I47" s="2460"/>
      <c r="J47" s="2460"/>
    </row>
    <row r="48" spans="1:15" s="406" customFormat="1" ht="45" customHeight="1">
      <c r="A48" s="856"/>
      <c r="B48" s="404"/>
      <c r="C48" s="404"/>
      <c r="D48" s="403"/>
      <c r="E48" s="403"/>
      <c r="F48" s="403"/>
      <c r="G48" s="403"/>
      <c r="H48" s="862"/>
      <c r="I48" s="862"/>
      <c r="J48" s="862"/>
    </row>
    <row r="49" spans="1:11" s="406" customFormat="1" ht="19.5" customHeight="1">
      <c r="A49" s="805" t="s">
        <v>46</v>
      </c>
      <c r="B49" s="362" t="s">
        <v>48</v>
      </c>
      <c r="C49" s="404"/>
      <c r="D49" s="403"/>
      <c r="E49" s="403"/>
      <c r="F49" s="403"/>
      <c r="G49" s="403"/>
      <c r="H49" s="862"/>
      <c r="I49" s="862"/>
    </row>
    <row r="50" spans="1:11" s="406" customFormat="1" ht="19.5" customHeight="1">
      <c r="A50" s="805"/>
      <c r="B50" s="362"/>
      <c r="C50" s="404"/>
      <c r="D50" s="403"/>
      <c r="E50" s="403"/>
      <c r="F50" s="403"/>
      <c r="G50" s="403"/>
      <c r="H50" s="862"/>
      <c r="I50" s="862"/>
      <c r="J50" s="837" t="s">
        <v>1273</v>
      </c>
    </row>
    <row r="51" spans="1:11" s="836" customFormat="1" ht="21.75" customHeight="1">
      <c r="A51" s="353"/>
      <c r="B51" s="353"/>
      <c r="C51" s="362"/>
      <c r="D51" s="353"/>
      <c r="E51" s="353"/>
      <c r="F51" s="353"/>
      <c r="G51" s="353"/>
      <c r="H51" s="808">
        <v>1403</v>
      </c>
      <c r="I51" s="809"/>
      <c r="J51" s="810">
        <v>1402</v>
      </c>
      <c r="K51" s="837"/>
    </row>
    <row r="52" spans="1:11" s="836" customFormat="1" ht="22.5" customHeight="1">
      <c r="A52" s="863"/>
      <c r="B52" s="857" t="s">
        <v>542</v>
      </c>
      <c r="C52" s="362"/>
      <c r="D52" s="352"/>
      <c r="E52" s="352"/>
      <c r="F52" s="352"/>
      <c r="G52" s="352"/>
      <c r="H52" s="359">
        <v>0</v>
      </c>
      <c r="I52" s="359"/>
      <c r="J52" s="359">
        <v>0</v>
      </c>
      <c r="K52" s="837"/>
    </row>
    <row r="53" spans="1:11" s="836" customFormat="1" ht="22.5" customHeight="1">
      <c r="A53" s="863"/>
      <c r="B53" s="857" t="s">
        <v>542</v>
      </c>
      <c r="C53" s="362"/>
      <c r="D53" s="352"/>
      <c r="E53" s="352"/>
      <c r="F53" s="352"/>
      <c r="G53" s="352"/>
      <c r="H53" s="359">
        <v>0</v>
      </c>
      <c r="I53" s="359"/>
      <c r="J53" s="359">
        <v>0</v>
      </c>
      <c r="K53" s="837"/>
    </row>
    <row r="54" spans="1:11" s="836" customFormat="1" ht="22.5" customHeight="1">
      <c r="A54" s="863"/>
      <c r="B54" s="857" t="s">
        <v>542</v>
      </c>
      <c r="C54" s="812"/>
      <c r="D54" s="827"/>
      <c r="E54" s="827"/>
      <c r="F54" s="512"/>
      <c r="G54" s="512"/>
      <c r="H54" s="359">
        <v>0</v>
      </c>
      <c r="I54" s="359"/>
      <c r="J54" s="359">
        <v>0</v>
      </c>
      <c r="K54" s="837"/>
    </row>
    <row r="55" spans="1:11" s="836" customFormat="1" ht="22.5" customHeight="1" thickBot="1">
      <c r="A55" s="863"/>
      <c r="B55" s="372"/>
      <c r="C55" s="812"/>
      <c r="D55" s="827"/>
      <c r="E55" s="827"/>
      <c r="F55" s="512"/>
      <c r="G55" s="512"/>
      <c r="H55" s="364">
        <f>SUM(H52:H54)</f>
        <v>0</v>
      </c>
      <c r="I55" s="844"/>
      <c r="J55" s="364">
        <f>SUM(J52:J54)</f>
        <v>0</v>
      </c>
      <c r="K55" s="837"/>
    </row>
    <row r="56" spans="1:11" s="836" customFormat="1" ht="25.5" customHeight="1" thickTop="1">
      <c r="A56" s="863"/>
      <c r="B56" s="372"/>
      <c r="C56" s="812"/>
      <c r="D56" s="827"/>
      <c r="E56" s="827"/>
      <c r="F56" s="512"/>
      <c r="G56" s="512"/>
      <c r="H56" s="844"/>
      <c r="I56" s="844"/>
      <c r="J56" s="844"/>
      <c r="K56" s="837"/>
    </row>
    <row r="57" spans="1:11" s="836" customFormat="1" ht="21.75" customHeight="1">
      <c r="A57" s="805" t="s">
        <v>432</v>
      </c>
      <c r="B57" s="864" t="s">
        <v>668</v>
      </c>
      <c r="C57" s="812"/>
      <c r="D57" s="827"/>
      <c r="E57" s="827"/>
      <c r="F57" s="512"/>
      <c r="G57" s="512"/>
      <c r="H57" s="844"/>
      <c r="I57" s="844"/>
      <c r="J57" s="844"/>
      <c r="K57" s="837"/>
    </row>
    <row r="58" spans="1:11" s="836" customFormat="1" ht="21.75" customHeight="1">
      <c r="A58" s="805"/>
      <c r="B58" s="864"/>
      <c r="C58" s="812"/>
      <c r="D58" s="827"/>
      <c r="E58" s="827"/>
      <c r="F58" s="512"/>
      <c r="G58" s="512"/>
      <c r="H58" s="844"/>
      <c r="I58" s="844"/>
      <c r="J58" s="837" t="s">
        <v>1273</v>
      </c>
      <c r="K58" s="837"/>
    </row>
    <row r="59" spans="1:11" s="836" customFormat="1" ht="21.75" customHeight="1">
      <c r="A59" s="353"/>
      <c r="B59" s="353"/>
      <c r="C59" s="812"/>
      <c r="D59" s="827"/>
      <c r="E59" s="827"/>
      <c r="F59" s="808" t="s">
        <v>195</v>
      </c>
      <c r="G59" s="512"/>
      <c r="H59" s="808">
        <v>1403</v>
      </c>
      <c r="I59" s="809"/>
      <c r="J59" s="810">
        <v>1402</v>
      </c>
      <c r="K59" s="837"/>
    </row>
    <row r="60" spans="1:11" s="836" customFormat="1" ht="23.25" customHeight="1">
      <c r="A60" s="805"/>
      <c r="B60" s="2455" t="s">
        <v>1407</v>
      </c>
      <c r="C60" s="2455"/>
      <c r="D60" s="2455"/>
      <c r="E60" s="827"/>
      <c r="F60" s="433" t="s">
        <v>1295</v>
      </c>
      <c r="G60" s="512"/>
      <c r="H60" s="409">
        <v>0</v>
      </c>
      <c r="I60" s="409"/>
      <c r="J60" s="409">
        <v>0</v>
      </c>
      <c r="K60" s="837"/>
    </row>
    <row r="61" spans="1:11" s="836" customFormat="1" ht="23.25" customHeight="1">
      <c r="A61" s="2267"/>
      <c r="B61" s="2266" t="s">
        <v>1691</v>
      </c>
      <c r="C61" s="1920"/>
      <c r="D61" s="1920"/>
      <c r="E61" s="827"/>
      <c r="F61" s="433"/>
      <c r="G61" s="512"/>
      <c r="H61" s="409">
        <v>0</v>
      </c>
      <c r="I61" s="409"/>
      <c r="J61" s="409">
        <v>0</v>
      </c>
      <c r="K61" s="837"/>
    </row>
    <row r="62" spans="1:11" s="868" customFormat="1" ht="23.25" customHeight="1">
      <c r="A62" s="865"/>
      <c r="B62" s="411" t="s">
        <v>1429</v>
      </c>
      <c r="C62" s="372"/>
      <c r="D62" s="372"/>
      <c r="E62" s="866"/>
      <c r="F62" s="866"/>
      <c r="G62" s="866"/>
      <c r="H62" s="409">
        <v>0</v>
      </c>
      <c r="I62" s="409"/>
      <c r="J62" s="409">
        <v>0</v>
      </c>
      <c r="K62" s="867"/>
    </row>
    <row r="63" spans="1:11" s="1921" customFormat="1" ht="23.25" customHeight="1">
      <c r="B63" s="1922" t="s">
        <v>1408</v>
      </c>
      <c r="C63" s="1923"/>
      <c r="G63" s="1924"/>
      <c r="H63" s="1864" t="s">
        <v>430</v>
      </c>
      <c r="I63" s="1924"/>
      <c r="J63" s="1864" t="s">
        <v>430</v>
      </c>
    </row>
    <row r="64" spans="1:11" s="868" customFormat="1" ht="23.25" customHeight="1" thickBot="1">
      <c r="A64" s="865"/>
      <c r="B64" s="372"/>
      <c r="C64" s="869"/>
      <c r="D64" s="866"/>
      <c r="E64" s="866"/>
      <c r="F64" s="866"/>
      <c r="G64" s="866"/>
      <c r="H64" s="412">
        <f>SUM(H60:H63)</f>
        <v>0</v>
      </c>
      <c r="I64" s="413"/>
      <c r="J64" s="412">
        <f>SUM(J60:J63)</f>
        <v>0</v>
      </c>
      <c r="K64" s="867"/>
    </row>
    <row r="65" spans="1:15" s="868" customFormat="1" ht="15" customHeight="1" thickTop="1">
      <c r="A65" s="865"/>
      <c r="B65" s="372"/>
      <c r="C65" s="869"/>
      <c r="D65" s="866"/>
      <c r="E65" s="866"/>
      <c r="F65" s="866"/>
      <c r="G65" s="866"/>
      <c r="H65" s="413"/>
      <c r="I65" s="413"/>
      <c r="J65" s="413"/>
      <c r="K65" s="867"/>
    </row>
    <row r="66" spans="1:15" s="868" customFormat="1" ht="98.25" customHeight="1">
      <c r="A66" s="2268" t="s">
        <v>1294</v>
      </c>
      <c r="B66" s="2459" t="s">
        <v>1692</v>
      </c>
      <c r="C66" s="2459"/>
      <c r="D66" s="2459"/>
      <c r="E66" s="2459"/>
      <c r="F66" s="2459"/>
      <c r="G66" s="2459"/>
      <c r="H66" s="2459"/>
      <c r="I66" s="2459"/>
      <c r="J66" s="2459"/>
      <c r="K66" s="867"/>
    </row>
    <row r="67" spans="1:15" s="848" customFormat="1" ht="1.5" customHeight="1">
      <c r="A67" s="846"/>
      <c r="B67" s="870"/>
      <c r="C67" s="434"/>
      <c r="D67" s="434"/>
      <c r="E67" s="434"/>
      <c r="F67" s="434"/>
      <c r="G67" s="434"/>
      <c r="H67" s="434"/>
      <c r="I67" s="434"/>
      <c r="J67" s="434"/>
      <c r="K67" s="847"/>
      <c r="L67" s="847"/>
      <c r="M67" s="847"/>
      <c r="N67" s="847"/>
      <c r="O67" s="849"/>
    </row>
    <row r="68" spans="1:15" ht="24.75" customHeight="1">
      <c r="A68" s="2449" t="s">
        <v>1135</v>
      </c>
      <c r="B68" s="2449"/>
      <c r="C68" s="2449"/>
      <c r="D68" s="2449"/>
      <c r="E68" s="2449"/>
      <c r="F68" s="2449"/>
      <c r="G68" s="2449"/>
      <c r="H68" s="2449"/>
      <c r="I68" s="2449"/>
      <c r="J68" s="2449"/>
      <c r="K68" s="427"/>
      <c r="L68" s="427"/>
      <c r="M68" s="427"/>
      <c r="N68" s="427"/>
    </row>
    <row r="69" spans="1:15" ht="24.75" customHeight="1">
      <c r="A69" s="2450" t="s">
        <v>196</v>
      </c>
      <c r="B69" s="2451"/>
      <c r="C69" s="2451"/>
      <c r="D69" s="2451"/>
      <c r="E69" s="2451"/>
      <c r="F69" s="2451"/>
      <c r="G69" s="2451"/>
      <c r="H69" s="2451"/>
      <c r="I69" s="2451"/>
      <c r="J69" s="2451"/>
      <c r="K69" s="834"/>
      <c r="L69" s="834"/>
      <c r="M69" s="834"/>
      <c r="N69" s="834"/>
    </row>
    <row r="70" spans="1:15" s="354" customFormat="1" ht="24.75" customHeight="1">
      <c r="A70" s="2393" t="s">
        <v>1641</v>
      </c>
      <c r="B70" s="2393"/>
      <c r="C70" s="2393"/>
      <c r="D70" s="2393"/>
      <c r="E70" s="2393"/>
      <c r="F70" s="2393"/>
      <c r="G70" s="2393"/>
      <c r="H70" s="2393"/>
      <c r="I70" s="2393"/>
      <c r="J70" s="2393"/>
      <c r="K70" s="429"/>
      <c r="L70" s="429"/>
      <c r="M70" s="429"/>
      <c r="N70" s="429"/>
    </row>
    <row r="71" spans="1:15" s="354" customFormat="1" ht="84.75" customHeight="1">
      <c r="A71" s="497"/>
      <c r="B71" s="497"/>
      <c r="C71" s="497"/>
      <c r="D71" s="497"/>
      <c r="E71" s="497"/>
      <c r="F71" s="497"/>
      <c r="G71" s="497"/>
      <c r="H71" s="497"/>
      <c r="I71" s="497"/>
      <c r="J71" s="497"/>
      <c r="K71" s="429"/>
      <c r="L71" s="429"/>
      <c r="M71" s="429"/>
      <c r="N71" s="429"/>
    </row>
    <row r="72" spans="1:15" s="354" customFormat="1" ht="24.75" customHeight="1">
      <c r="A72" s="368" t="s">
        <v>47</v>
      </c>
      <c r="B72" s="362" t="s">
        <v>9</v>
      </c>
      <c r="C72" s="869"/>
      <c r="D72" s="866"/>
      <c r="E72" s="866"/>
      <c r="F72" s="866"/>
      <c r="G72" s="866"/>
      <c r="H72" s="413"/>
      <c r="I72" s="413"/>
      <c r="K72" s="429"/>
      <c r="L72" s="429"/>
      <c r="M72" s="429"/>
      <c r="N72" s="429"/>
    </row>
    <row r="73" spans="1:15" s="354" customFormat="1" ht="24.75" customHeight="1">
      <c r="A73" s="368"/>
      <c r="B73" s="362"/>
      <c r="C73" s="869"/>
      <c r="D73" s="866"/>
      <c r="E73" s="866"/>
      <c r="F73" s="866"/>
      <c r="G73" s="866"/>
      <c r="H73" s="413"/>
      <c r="I73" s="413"/>
      <c r="J73" s="837" t="s">
        <v>1273</v>
      </c>
      <c r="K73" s="429"/>
      <c r="L73" s="429"/>
      <c r="M73" s="429"/>
      <c r="N73" s="429"/>
    </row>
    <row r="74" spans="1:15" s="354" customFormat="1" ht="24.75" customHeight="1">
      <c r="A74" s="410"/>
      <c r="B74" s="410"/>
      <c r="C74" s="169"/>
      <c r="D74" s="169"/>
      <c r="E74" s="169"/>
      <c r="F74" s="169"/>
      <c r="G74" s="169"/>
      <c r="H74" s="808">
        <v>1403</v>
      </c>
      <c r="I74" s="809"/>
      <c r="J74" s="810">
        <v>1402</v>
      </c>
      <c r="K74" s="429"/>
      <c r="L74" s="429"/>
      <c r="M74" s="429"/>
      <c r="N74" s="429"/>
    </row>
    <row r="75" spans="1:15" s="354" customFormat="1" ht="30" customHeight="1">
      <c r="A75" s="368"/>
      <c r="B75" s="491" t="s">
        <v>1296</v>
      </c>
      <c r="C75" s="411"/>
      <c r="D75" s="169"/>
      <c r="E75" s="169"/>
      <c r="F75" s="169"/>
      <c r="G75" s="169"/>
      <c r="H75" s="409">
        <v>0</v>
      </c>
      <c r="I75" s="409"/>
      <c r="J75" s="409">
        <v>0</v>
      </c>
      <c r="K75" s="429"/>
      <c r="L75" s="429"/>
      <c r="M75" s="429"/>
      <c r="N75" s="429"/>
    </row>
    <row r="76" spans="1:15" s="354" customFormat="1" ht="30" customHeight="1">
      <c r="A76" s="368"/>
      <c r="B76" s="491" t="s">
        <v>669</v>
      </c>
      <c r="C76" s="411"/>
      <c r="D76" s="169"/>
      <c r="E76" s="169"/>
      <c r="F76" s="169"/>
      <c r="G76" s="169"/>
      <c r="H76" s="409">
        <v>0</v>
      </c>
      <c r="I76" s="409"/>
      <c r="J76" s="409">
        <v>0</v>
      </c>
      <c r="K76" s="429"/>
      <c r="L76" s="429"/>
      <c r="M76" s="429"/>
      <c r="N76" s="429"/>
    </row>
    <row r="77" spans="1:15" s="354" customFormat="1" ht="30" customHeight="1">
      <c r="A77" s="368"/>
      <c r="B77" s="491" t="s">
        <v>963</v>
      </c>
      <c r="C77" s="169"/>
      <c r="D77" s="169"/>
      <c r="E77" s="169"/>
      <c r="F77" s="169"/>
      <c r="G77" s="169"/>
      <c r="H77" s="409">
        <v>0</v>
      </c>
      <c r="I77" s="409"/>
      <c r="J77" s="409">
        <v>0</v>
      </c>
      <c r="K77" s="429"/>
      <c r="L77" s="429"/>
      <c r="M77" s="429"/>
      <c r="N77" s="429"/>
    </row>
    <row r="78" spans="1:15" s="354" customFormat="1" ht="30" customHeight="1">
      <c r="A78" s="368"/>
      <c r="B78" s="491" t="s">
        <v>1430</v>
      </c>
      <c r="C78" s="169"/>
      <c r="D78" s="169"/>
      <c r="E78" s="169"/>
      <c r="F78" s="169"/>
      <c r="G78" s="169"/>
      <c r="H78" s="409">
        <v>0</v>
      </c>
      <c r="I78" s="409"/>
      <c r="J78" s="409">
        <v>0</v>
      </c>
      <c r="K78" s="429"/>
      <c r="L78" s="429"/>
      <c r="M78" s="429"/>
      <c r="N78" s="429"/>
    </row>
    <row r="79" spans="1:15" s="354" customFormat="1" ht="30" customHeight="1">
      <c r="A79" s="368"/>
      <c r="B79" s="491" t="s">
        <v>1409</v>
      </c>
      <c r="C79" s="169"/>
      <c r="D79" s="169"/>
      <c r="E79" s="169"/>
      <c r="F79" s="169"/>
      <c r="G79" s="169"/>
      <c r="H79" s="409">
        <v>0</v>
      </c>
      <c r="I79" s="409"/>
      <c r="J79" s="409">
        <v>0</v>
      </c>
      <c r="K79" s="429"/>
      <c r="L79" s="429"/>
      <c r="M79" s="429"/>
      <c r="N79" s="429"/>
    </row>
    <row r="80" spans="1:15" s="354" customFormat="1" ht="30" customHeight="1">
      <c r="A80" s="368"/>
      <c r="B80" s="491" t="s">
        <v>1431</v>
      </c>
      <c r="C80" s="411"/>
      <c r="D80" s="169"/>
      <c r="E80" s="169"/>
      <c r="F80" s="169"/>
      <c r="G80" s="169"/>
      <c r="H80" s="409">
        <v>0</v>
      </c>
      <c r="I80" s="409"/>
      <c r="J80" s="409">
        <v>0</v>
      </c>
      <c r="K80" s="429"/>
      <c r="L80" s="429"/>
      <c r="M80" s="429"/>
      <c r="N80" s="429"/>
    </row>
    <row r="81" spans="1:15" s="354" customFormat="1" ht="30" customHeight="1">
      <c r="A81" s="368"/>
      <c r="B81" s="812" t="s">
        <v>521</v>
      </c>
      <c r="C81" s="169"/>
      <c r="D81" s="169"/>
      <c r="E81" s="169"/>
      <c r="F81" s="169"/>
      <c r="G81" s="169"/>
      <c r="H81" s="409">
        <v>0</v>
      </c>
      <c r="I81" s="409"/>
      <c r="J81" s="409">
        <v>0</v>
      </c>
      <c r="K81" s="429"/>
      <c r="L81" s="429"/>
      <c r="M81" s="429"/>
      <c r="N81" s="429"/>
    </row>
    <row r="82" spans="1:15" s="354" customFormat="1" ht="30" customHeight="1" thickBot="1">
      <c r="A82" s="368"/>
      <c r="B82" s="812"/>
      <c r="C82" s="169"/>
      <c r="D82" s="169"/>
      <c r="E82" s="169"/>
      <c r="F82" s="169"/>
      <c r="G82" s="169"/>
      <c r="H82" s="412">
        <f>SUM(H75:H81)</f>
        <v>0</v>
      </c>
      <c r="I82" s="413"/>
      <c r="J82" s="412">
        <f>SUM(J75:J81)</f>
        <v>0</v>
      </c>
      <c r="K82" s="429"/>
      <c r="L82" s="429"/>
      <c r="M82" s="429"/>
      <c r="N82" s="429"/>
    </row>
    <row r="83" spans="1:15" s="354" customFormat="1" ht="30" customHeight="1" thickTop="1">
      <c r="A83" s="368"/>
      <c r="B83" s="812"/>
      <c r="C83" s="169"/>
      <c r="D83" s="169"/>
      <c r="E83" s="169"/>
      <c r="F83" s="169"/>
      <c r="G83" s="169"/>
      <c r="H83" s="409"/>
      <c r="I83" s="413"/>
      <c r="J83" s="409"/>
      <c r="K83" s="429"/>
      <c r="L83" s="429"/>
      <c r="M83" s="429"/>
      <c r="N83" s="429"/>
    </row>
    <row r="84" spans="1:15" s="354" customFormat="1" ht="30" customHeight="1">
      <c r="A84" s="368"/>
      <c r="B84" s="812"/>
      <c r="C84" s="169"/>
      <c r="D84" s="169"/>
      <c r="E84" s="169"/>
      <c r="F84" s="169"/>
      <c r="G84" s="169"/>
      <c r="H84" s="409"/>
      <c r="I84" s="413"/>
      <c r="J84" s="409"/>
      <c r="K84" s="429"/>
      <c r="L84" s="429"/>
      <c r="M84" s="429"/>
      <c r="N84" s="429"/>
    </row>
    <row r="85" spans="1:15" s="354" customFormat="1" ht="24.75" customHeight="1">
      <c r="A85" s="351"/>
      <c r="B85" s="351"/>
      <c r="C85" s="351"/>
      <c r="D85" s="351"/>
      <c r="E85" s="351"/>
      <c r="F85" s="351"/>
      <c r="G85" s="351"/>
      <c r="H85" s="351"/>
      <c r="I85" s="351"/>
      <c r="J85" s="351"/>
      <c r="K85" s="429"/>
      <c r="L85" s="429"/>
      <c r="M85" s="429"/>
      <c r="N85" s="429"/>
    </row>
    <row r="86" spans="1:15" s="354" customFormat="1" ht="24.75" customHeight="1">
      <c r="A86" s="351"/>
      <c r="B86" s="351"/>
      <c r="C86" s="351"/>
      <c r="D86" s="351"/>
      <c r="E86" s="351"/>
      <c r="F86" s="351"/>
      <c r="G86" s="351"/>
      <c r="H86" s="351"/>
      <c r="I86" s="351"/>
      <c r="J86" s="351"/>
      <c r="K86" s="429"/>
      <c r="L86" s="429"/>
      <c r="M86" s="429"/>
      <c r="N86" s="429"/>
    </row>
    <row r="87" spans="1:15" s="354" customFormat="1" ht="24.75" customHeight="1">
      <c r="A87" s="351"/>
      <c r="B87" s="351"/>
      <c r="C87" s="351"/>
      <c r="D87" s="351"/>
      <c r="E87" s="351"/>
      <c r="F87" s="351"/>
      <c r="G87" s="351"/>
      <c r="H87" s="351"/>
      <c r="I87" s="351"/>
      <c r="J87" s="351"/>
      <c r="K87" s="429"/>
      <c r="L87" s="429"/>
      <c r="M87" s="429"/>
      <c r="N87" s="429"/>
    </row>
    <row r="88" spans="1:15" s="848" customFormat="1" ht="24.75">
      <c r="A88" s="368" t="s">
        <v>670</v>
      </c>
      <c r="B88" s="362" t="s">
        <v>543</v>
      </c>
      <c r="C88" s="411"/>
      <c r="D88" s="411"/>
      <c r="E88" s="411"/>
      <c r="F88" s="411"/>
      <c r="G88" s="411"/>
      <c r="H88" s="169"/>
      <c r="I88" s="169"/>
      <c r="J88" s="169"/>
      <c r="K88" s="847"/>
      <c r="L88" s="847"/>
      <c r="M88" s="847"/>
      <c r="N88" s="847"/>
      <c r="O88" s="849"/>
    </row>
    <row r="89" spans="1:15" s="848" customFormat="1" ht="24.75">
      <c r="A89" s="368"/>
      <c r="B89" s="362"/>
      <c r="C89" s="411"/>
      <c r="D89" s="411"/>
      <c r="E89" s="411"/>
      <c r="F89" s="411"/>
      <c r="G89" s="411"/>
      <c r="H89" s="169"/>
      <c r="I89" s="169"/>
      <c r="J89" s="837" t="s">
        <v>1273</v>
      </c>
      <c r="K89" s="847"/>
      <c r="L89" s="847"/>
      <c r="M89" s="847"/>
      <c r="N89" s="847"/>
      <c r="O89" s="849"/>
    </row>
    <row r="90" spans="1:15" s="848" customFormat="1" ht="17.25" customHeight="1">
      <c r="A90" s="368"/>
      <c r="B90" s="372"/>
      <c r="C90" s="411"/>
      <c r="D90" s="411"/>
      <c r="E90" s="411"/>
      <c r="F90" s="411"/>
      <c r="G90" s="411"/>
      <c r="H90" s="808">
        <v>1403</v>
      </c>
      <c r="I90" s="809"/>
      <c r="J90" s="810">
        <v>1402</v>
      </c>
      <c r="K90" s="847"/>
      <c r="L90" s="847"/>
      <c r="M90" s="847"/>
      <c r="N90" s="847"/>
      <c r="O90" s="849"/>
    </row>
    <row r="91" spans="1:15" s="848" customFormat="1" ht="27" customHeight="1">
      <c r="A91" s="368"/>
      <c r="B91" s="871" t="s">
        <v>50</v>
      </c>
      <c r="C91" s="169"/>
      <c r="D91" s="169"/>
      <c r="E91" s="169"/>
      <c r="F91" s="169"/>
      <c r="G91" s="169"/>
      <c r="H91" s="409">
        <v>0</v>
      </c>
      <c r="I91" s="409"/>
      <c r="J91" s="409">
        <v>0</v>
      </c>
      <c r="K91" s="847"/>
      <c r="L91" s="847"/>
      <c r="M91" s="847"/>
      <c r="N91" s="847"/>
      <c r="O91" s="849"/>
    </row>
    <row r="92" spans="1:15" s="848" customFormat="1" ht="27" customHeight="1">
      <c r="A92" s="368"/>
      <c r="B92" s="871" t="s">
        <v>51</v>
      </c>
      <c r="C92" s="169"/>
      <c r="D92" s="169"/>
      <c r="E92" s="169"/>
      <c r="F92" s="169"/>
      <c r="G92" s="169"/>
      <c r="H92" s="409">
        <v>0</v>
      </c>
      <c r="I92" s="409"/>
      <c r="J92" s="409">
        <v>0</v>
      </c>
      <c r="K92" s="847"/>
      <c r="L92" s="847"/>
      <c r="M92" s="847"/>
      <c r="N92" s="847"/>
      <c r="O92" s="849"/>
    </row>
    <row r="93" spans="1:15" s="848" customFormat="1" ht="27" customHeight="1">
      <c r="A93" s="368"/>
      <c r="B93" s="871" t="s">
        <v>1379</v>
      </c>
      <c r="C93" s="873"/>
      <c r="D93" s="873"/>
      <c r="E93" s="873"/>
      <c r="F93" s="873"/>
      <c r="G93" s="873"/>
      <c r="H93" s="409">
        <v>0</v>
      </c>
      <c r="I93" s="409"/>
      <c r="J93" s="409">
        <v>0</v>
      </c>
      <c r="K93" s="847"/>
      <c r="L93" s="847"/>
      <c r="M93" s="847"/>
      <c r="N93" s="847"/>
      <c r="O93" s="849"/>
    </row>
    <row r="94" spans="1:15" s="848" customFormat="1" ht="27" customHeight="1">
      <c r="A94" s="368"/>
      <c r="B94" s="871" t="s">
        <v>868</v>
      </c>
      <c r="C94" s="169"/>
      <c r="D94" s="169"/>
      <c r="E94" s="169"/>
      <c r="F94" s="169"/>
      <c r="G94" s="169"/>
      <c r="H94" s="409">
        <v>0</v>
      </c>
      <c r="I94" s="409"/>
      <c r="J94" s="409">
        <v>0</v>
      </c>
      <c r="K94" s="847"/>
      <c r="L94" s="847"/>
      <c r="M94" s="847"/>
      <c r="N94" s="847"/>
      <c r="O94" s="849"/>
    </row>
    <row r="95" spans="1:15" s="836" customFormat="1" ht="27" customHeight="1">
      <c r="A95" s="872"/>
      <c r="B95" s="871" t="s">
        <v>930</v>
      </c>
      <c r="C95" s="873"/>
      <c r="D95" s="873"/>
      <c r="E95" s="873"/>
      <c r="F95" s="873"/>
      <c r="G95" s="873"/>
      <c r="H95" s="409">
        <v>0</v>
      </c>
      <c r="I95" s="409"/>
      <c r="J95" s="409">
        <v>0</v>
      </c>
    </row>
    <row r="96" spans="1:15" s="836" customFormat="1" ht="27" customHeight="1">
      <c r="A96" s="872"/>
      <c r="B96" s="871" t="s">
        <v>866</v>
      </c>
      <c r="C96" s="873"/>
      <c r="D96" s="873"/>
      <c r="E96" s="873"/>
      <c r="F96" s="873"/>
      <c r="G96" s="873"/>
      <c r="H96" s="409">
        <v>0</v>
      </c>
      <c r="I96" s="409"/>
      <c r="J96" s="409">
        <v>0</v>
      </c>
    </row>
    <row r="97" spans="1:10" s="836" customFormat="1" ht="27" customHeight="1">
      <c r="A97" s="872"/>
      <c r="B97" s="871" t="s">
        <v>931</v>
      </c>
      <c r="C97" s="873"/>
      <c r="D97" s="873"/>
      <c r="E97" s="873"/>
      <c r="F97" s="873"/>
      <c r="G97" s="873"/>
      <c r="H97" s="409">
        <v>0</v>
      </c>
      <c r="I97" s="409"/>
      <c r="J97" s="409">
        <v>0</v>
      </c>
    </row>
    <row r="98" spans="1:10" s="836" customFormat="1" ht="27" customHeight="1">
      <c r="A98" s="872"/>
      <c r="B98" s="871" t="s">
        <v>932</v>
      </c>
      <c r="C98" s="873"/>
      <c r="D98" s="873"/>
      <c r="E98" s="873"/>
      <c r="F98" s="873"/>
      <c r="G98" s="873"/>
      <c r="H98" s="409">
        <v>0</v>
      </c>
      <c r="I98" s="409"/>
      <c r="J98" s="409">
        <v>0</v>
      </c>
    </row>
    <row r="99" spans="1:10" s="836" customFormat="1" ht="27" customHeight="1">
      <c r="A99" s="872"/>
      <c r="B99" s="871" t="s">
        <v>933</v>
      </c>
      <c r="C99" s="873"/>
      <c r="D99" s="873"/>
      <c r="E99" s="873"/>
      <c r="F99" s="873"/>
      <c r="G99" s="873"/>
      <c r="H99" s="409">
        <v>0</v>
      </c>
      <c r="I99" s="409"/>
      <c r="J99" s="409">
        <v>0</v>
      </c>
    </row>
    <row r="100" spans="1:10" s="836" customFormat="1" ht="27" customHeight="1">
      <c r="A100" s="872"/>
      <c r="B100" s="871" t="s">
        <v>836</v>
      </c>
      <c r="C100" s="873"/>
      <c r="D100" s="873"/>
      <c r="E100" s="873"/>
      <c r="F100" s="873"/>
      <c r="G100" s="873"/>
      <c r="H100" s="852">
        <v>0</v>
      </c>
      <c r="I100" s="409"/>
      <c r="J100" s="852">
        <v>0</v>
      </c>
    </row>
    <row r="101" spans="1:10" s="836" customFormat="1" ht="22.5" customHeight="1" thickBot="1">
      <c r="A101" s="872"/>
      <c r="B101" s="372"/>
      <c r="C101" s="873"/>
      <c r="D101" s="873"/>
      <c r="E101" s="873"/>
      <c r="F101" s="873"/>
      <c r="G101" s="873"/>
      <c r="H101" s="412">
        <f>SUM(H91:H100)</f>
        <v>0</v>
      </c>
      <c r="I101" s="413"/>
      <c r="J101" s="412">
        <f>SUM(J91:J100)</f>
        <v>0</v>
      </c>
    </row>
    <row r="102" spans="1:10" s="836" customFormat="1" ht="24" customHeight="1" thickTop="1">
      <c r="A102" s="872"/>
      <c r="B102" s="372"/>
      <c r="C102" s="873"/>
      <c r="D102" s="873"/>
      <c r="E102" s="873"/>
      <c r="F102" s="873"/>
      <c r="G102" s="873"/>
      <c r="H102" s="413"/>
      <c r="I102" s="413"/>
      <c r="J102" s="413"/>
    </row>
    <row r="103" spans="1:10" s="836" customFormat="1" ht="21" customHeight="1">
      <c r="A103" s="874" t="s">
        <v>1297</v>
      </c>
      <c r="B103" s="2456" t="s">
        <v>1298</v>
      </c>
      <c r="C103" s="2456"/>
      <c r="D103" s="2456"/>
      <c r="E103" s="847"/>
      <c r="F103" s="847"/>
      <c r="G103" s="875"/>
      <c r="H103" s="434"/>
      <c r="I103" s="434"/>
      <c r="J103" s="434"/>
    </row>
    <row r="104" spans="1:10" s="836" customFormat="1" ht="21" customHeight="1">
      <c r="A104" s="874"/>
      <c r="B104" s="850"/>
      <c r="C104" s="850"/>
      <c r="D104" s="850"/>
      <c r="E104" s="847"/>
      <c r="F104" s="847"/>
      <c r="G104" s="875"/>
      <c r="H104" s="434"/>
      <c r="I104" s="434"/>
      <c r="J104" s="434"/>
    </row>
    <row r="105" spans="1:10" s="836" customFormat="1" ht="18.75" customHeight="1">
      <c r="A105" s="839"/>
      <c r="B105" s="875"/>
      <c r="C105" s="838"/>
      <c r="D105" s="837"/>
      <c r="E105" s="837"/>
      <c r="F105" s="837"/>
      <c r="G105" s="837"/>
      <c r="H105" s="875"/>
      <c r="I105" s="875"/>
      <c r="J105" s="875"/>
    </row>
    <row r="106" spans="1:10" s="836" customFormat="1" ht="18.75" customHeight="1">
      <c r="A106" s="839"/>
      <c r="B106" s="875"/>
      <c r="C106" s="838"/>
      <c r="D106" s="837"/>
      <c r="E106" s="837"/>
      <c r="F106" s="837"/>
      <c r="G106" s="837"/>
      <c r="H106" s="875"/>
      <c r="I106" s="875"/>
      <c r="J106" s="875"/>
    </row>
    <row r="107" spans="1:10" s="836" customFormat="1">
      <c r="A107" s="839"/>
      <c r="B107" s="875"/>
      <c r="H107" s="875"/>
      <c r="I107" s="875"/>
      <c r="J107" s="875"/>
    </row>
    <row r="108" spans="1:10">
      <c r="B108" s="875"/>
      <c r="H108" s="875"/>
      <c r="I108" s="875"/>
      <c r="J108" s="875"/>
    </row>
    <row r="109" spans="1:10">
      <c r="B109" s="875"/>
      <c r="H109" s="875"/>
      <c r="I109" s="875"/>
      <c r="J109" s="875"/>
    </row>
    <row r="110" spans="1:10">
      <c r="B110" s="875"/>
      <c r="H110" s="875"/>
      <c r="I110" s="875"/>
      <c r="J110" s="875"/>
    </row>
    <row r="111" spans="1:10" ht="22.5">
      <c r="B111" s="875"/>
      <c r="H111" s="877"/>
      <c r="I111" s="877"/>
      <c r="J111" s="877"/>
    </row>
    <row r="112" spans="1:10" ht="22.5" hidden="1">
      <c r="B112" s="875"/>
      <c r="H112" s="877"/>
      <c r="I112" s="877"/>
      <c r="J112" s="877"/>
    </row>
    <row r="113" spans="2:10" ht="22.5">
      <c r="B113" s="838"/>
      <c r="H113" s="878"/>
      <c r="I113" s="878"/>
      <c r="J113" s="878"/>
    </row>
    <row r="114" spans="2:10" ht="22.5">
      <c r="B114" s="838"/>
    </row>
    <row r="115" spans="2:10">
      <c r="B115" s="836"/>
    </row>
    <row r="116" spans="2:10"/>
    <row r="117" spans="2:10"/>
    <row r="118" spans="2:10"/>
    <row r="119" spans="2:10"/>
    <row r="120" spans="2:10"/>
    <row r="121" spans="2:10"/>
    <row r="122" spans="2:10"/>
    <row r="123" spans="2:10"/>
    <row r="124" spans="2:10"/>
    <row r="125" spans="2:10"/>
    <row r="126" spans="2:10"/>
    <row r="127" spans="2:10"/>
    <row r="128" spans="2:10"/>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3"/>
    <row r="404"/>
    <row r="405"/>
    <row r="406"/>
    <row r="408"/>
    <row r="409"/>
    <row r="412"/>
    <row r="413"/>
    <row r="414"/>
    <row r="415"/>
    <row r="416"/>
    <row r="417"/>
    <row r="418"/>
    <row r="419"/>
    <row r="420"/>
    <row r="421"/>
    <row r="422"/>
    <row r="423"/>
    <row r="424"/>
    <row r="425"/>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sheetData>
  <sheetProtection formatCells="0" formatColumns="0" formatRows="0" insertRows="0"/>
  <mergeCells count="24">
    <mergeCell ref="B60:D60"/>
    <mergeCell ref="B103:D103"/>
    <mergeCell ref="B22:C22"/>
    <mergeCell ref="A68:J68"/>
    <mergeCell ref="A69:J69"/>
    <mergeCell ref="A70:J70"/>
    <mergeCell ref="A27:J27"/>
    <mergeCell ref="D42:E42"/>
    <mergeCell ref="D43:E43"/>
    <mergeCell ref="D44:E44"/>
    <mergeCell ref="A25:J25"/>
    <mergeCell ref="A26:J26"/>
    <mergeCell ref="D41:F41"/>
    <mergeCell ref="B66:J66"/>
    <mergeCell ref="B47:J47"/>
    <mergeCell ref="A1:J1"/>
    <mergeCell ref="A2:J2"/>
    <mergeCell ref="A3:J3"/>
    <mergeCell ref="B5:C5"/>
    <mergeCell ref="B12:C12"/>
    <mergeCell ref="B7:C7"/>
    <mergeCell ref="B8:C8"/>
    <mergeCell ref="B9:C9"/>
    <mergeCell ref="B10:C10"/>
  </mergeCells>
  <phoneticPr fontId="86" type="noConversion"/>
  <conditionalFormatting sqref="H63">
    <cfRule type="cellIs" dxfId="19" priority="2" stopIfTrue="1" operator="lessThan">
      <formula>0</formula>
    </cfRule>
  </conditionalFormatting>
  <conditionalFormatting sqref="J63">
    <cfRule type="cellIs" dxfId="18" priority="1" stopIfTrue="1" operator="lessThan">
      <formula>0</formula>
    </cfRule>
  </conditionalFormatting>
  <printOptions horizontalCentered="1"/>
  <pageMargins left="0.39370078740157483" right="0.39370078740157483" top="0.39370078740157483" bottom="0.39370078740157483" header="0.31496062992125984" footer="0.31496062992125984"/>
  <pageSetup paperSize="9" scale="63" fitToHeight="0" orientation="portrait" r:id="rId1"/>
  <headerFooter>
    <oddFooter>&amp;C&amp;"B Mitra,Regular"&amp;12&amp;P</oddFooter>
  </headerFooter>
  <rowBreaks count="2" manualBreakCount="2">
    <brk id="24" max="9" man="1"/>
    <brk id="67" max="9" man="1"/>
  </rowBreaks>
  <ignoredErrors>
    <ignoredError sqref="H63 J6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7"/>
  </sheetPr>
  <dimension ref="A1:AJ55"/>
  <sheetViews>
    <sheetView rightToLeft="1" view="pageBreakPreview" zoomScale="80" zoomScaleNormal="100" zoomScaleSheetLayoutView="80" workbookViewId="0">
      <selection sqref="A1:XFD1048576"/>
    </sheetView>
  </sheetViews>
  <sheetFormatPr defaultRowHeight="19.5"/>
  <cols>
    <col min="1" max="1" width="37.625" style="425" customWidth="1"/>
    <col min="2" max="2" width="7.75" style="425" customWidth="1"/>
    <col min="3" max="3" width="12.875" style="53" customWidth="1"/>
    <col min="4" max="4" width="1" style="53" customWidth="1"/>
    <col min="5" max="5" width="12.875" style="53" customWidth="1"/>
    <col min="6" max="6" width="1" style="53" customWidth="1"/>
    <col min="7" max="7" width="12.875" style="53" customWidth="1"/>
    <col min="8" max="8" width="1" style="53" customWidth="1"/>
    <col min="9" max="9" width="12.875" style="53" customWidth="1"/>
    <col min="10" max="10" width="1" style="53" customWidth="1"/>
    <col min="11" max="11" width="12.875" style="53" customWidth="1"/>
    <col min="12" max="12" width="1" style="53" customWidth="1"/>
    <col min="13" max="13" width="12.875" style="53" customWidth="1"/>
    <col min="14" max="14" width="1" style="53" customWidth="1"/>
    <col min="15" max="15" width="12.875" style="53" customWidth="1"/>
    <col min="16" max="16" width="1" style="53" customWidth="1"/>
    <col min="17" max="17" width="12.875" style="53" customWidth="1"/>
    <col min="18" max="18" width="1" style="53" customWidth="1"/>
    <col min="19" max="19" width="12.875" style="53" customWidth="1"/>
    <col min="20" max="20" width="1" style="53" customWidth="1"/>
    <col min="21" max="21" width="12.875" style="53" customWidth="1"/>
    <col min="22" max="22" width="1" style="53" customWidth="1"/>
    <col min="23" max="23" width="12.875" style="53" customWidth="1"/>
    <col min="24" max="24" width="2.125" style="53" customWidth="1"/>
    <col min="25" max="25" width="1.875" style="425" customWidth="1"/>
    <col min="26" max="26" width="11.625" style="426" customWidth="1"/>
    <col min="27" max="27" width="15.25" style="426" bestFit="1" customWidth="1"/>
    <col min="28" max="28" width="5" style="425" customWidth="1"/>
    <col min="29" max="29" width="10.375" style="425" bestFit="1" customWidth="1"/>
    <col min="30" max="30" width="5" style="425" customWidth="1"/>
    <col min="31" max="31" width="10.375" style="425" bestFit="1" customWidth="1"/>
    <col min="32" max="34" width="9" style="425"/>
    <col min="35" max="35" width="10.375" style="425" bestFit="1" customWidth="1"/>
    <col min="36" max="264" width="9" style="425"/>
    <col min="265" max="265" width="3.625" style="425" customWidth="1"/>
    <col min="266" max="266" width="4.875" style="425" customWidth="1"/>
    <col min="267" max="267" width="5.375" style="425" customWidth="1"/>
    <col min="268" max="268" width="31.25" style="425" customWidth="1"/>
    <col min="269" max="269" width="7.625" style="425" customWidth="1"/>
    <col min="270" max="270" width="2.375" style="425" customWidth="1"/>
    <col min="271" max="271" width="11.625" style="425" customWidth="1"/>
    <col min="272" max="272" width="2.375" style="425" customWidth="1"/>
    <col min="273" max="273" width="11.625" style="425" customWidth="1"/>
    <col min="274" max="274" width="2.375" style="425" customWidth="1"/>
    <col min="275" max="275" width="10.875" style="425" customWidth="1"/>
    <col min="276" max="276" width="2.375" style="425" customWidth="1"/>
    <col min="277" max="277" width="11.125" style="425" customWidth="1"/>
    <col min="278" max="278" width="1.875" style="425" customWidth="1"/>
    <col min="279" max="279" width="11" style="425" customWidth="1"/>
    <col min="280" max="280" width="0.75" style="425" customWidth="1"/>
    <col min="281" max="281" width="1.875" style="425" customWidth="1"/>
    <col min="282" max="282" width="11.875" style="425" bestFit="1" customWidth="1"/>
    <col min="283" max="283" width="15.25" style="425" bestFit="1" customWidth="1"/>
    <col min="284" max="284" width="5" style="425" customWidth="1"/>
    <col min="285" max="285" width="10.375" style="425" bestFit="1" customWidth="1"/>
    <col min="286" max="286" width="5" style="425" customWidth="1"/>
    <col min="287" max="287" width="10.375" style="425" bestFit="1" customWidth="1"/>
    <col min="288" max="290" width="9" style="425"/>
    <col min="291" max="291" width="10.375" style="425" bestFit="1" customWidth="1"/>
    <col min="292" max="520" width="9" style="425"/>
    <col min="521" max="521" width="3.625" style="425" customWidth="1"/>
    <col min="522" max="522" width="4.875" style="425" customWidth="1"/>
    <col min="523" max="523" width="5.375" style="425" customWidth="1"/>
    <col min="524" max="524" width="31.25" style="425" customWidth="1"/>
    <col min="525" max="525" width="7.625" style="425" customWidth="1"/>
    <col min="526" max="526" width="2.375" style="425" customWidth="1"/>
    <col min="527" max="527" width="11.625" style="425" customWidth="1"/>
    <col min="528" max="528" width="2.375" style="425" customWidth="1"/>
    <col min="529" max="529" width="11.625" style="425" customWidth="1"/>
    <col min="530" max="530" width="2.375" style="425" customWidth="1"/>
    <col min="531" max="531" width="10.875" style="425" customWidth="1"/>
    <col min="532" max="532" width="2.375" style="425" customWidth="1"/>
    <col min="533" max="533" width="11.125" style="425" customWidth="1"/>
    <col min="534" max="534" width="1.875" style="425" customWidth="1"/>
    <col min="535" max="535" width="11" style="425" customWidth="1"/>
    <col min="536" max="536" width="0.75" style="425" customWidth="1"/>
    <col min="537" max="537" width="1.875" style="425" customWidth="1"/>
    <col min="538" max="538" width="11.875" style="425" bestFit="1" customWidth="1"/>
    <col min="539" max="539" width="15.25" style="425" bestFit="1" customWidth="1"/>
    <col min="540" max="540" width="5" style="425" customWidth="1"/>
    <col min="541" max="541" width="10.375" style="425" bestFit="1" customWidth="1"/>
    <col min="542" max="542" width="5" style="425" customWidth="1"/>
    <col min="543" max="543" width="10.375" style="425" bestFit="1" customWidth="1"/>
    <col min="544" max="546" width="9" style="425"/>
    <col min="547" max="547" width="10.375" style="425" bestFit="1" customWidth="1"/>
    <col min="548" max="776" width="9" style="425"/>
    <col min="777" max="777" width="3.625" style="425" customWidth="1"/>
    <col min="778" max="778" width="4.875" style="425" customWidth="1"/>
    <col min="779" max="779" width="5.375" style="425" customWidth="1"/>
    <col min="780" max="780" width="31.25" style="425" customWidth="1"/>
    <col min="781" max="781" width="7.625" style="425" customWidth="1"/>
    <col min="782" max="782" width="2.375" style="425" customWidth="1"/>
    <col min="783" max="783" width="11.625" style="425" customWidth="1"/>
    <col min="784" max="784" width="2.375" style="425" customWidth="1"/>
    <col min="785" max="785" width="11.625" style="425" customWidth="1"/>
    <col min="786" max="786" width="2.375" style="425" customWidth="1"/>
    <col min="787" max="787" width="10.875" style="425" customWidth="1"/>
    <col min="788" max="788" width="2.375" style="425" customWidth="1"/>
    <col min="789" max="789" width="11.125" style="425" customWidth="1"/>
    <col min="790" max="790" width="1.875" style="425" customWidth="1"/>
    <col min="791" max="791" width="11" style="425" customWidth="1"/>
    <col min="792" max="792" width="0.75" style="425" customWidth="1"/>
    <col min="793" max="793" width="1.875" style="425" customWidth="1"/>
    <col min="794" max="794" width="11.875" style="425" bestFit="1" customWidth="1"/>
    <col min="795" max="795" width="15.25" style="425" bestFit="1" customWidth="1"/>
    <col min="796" max="796" width="5" style="425" customWidth="1"/>
    <col min="797" max="797" width="10.375" style="425" bestFit="1" customWidth="1"/>
    <col min="798" max="798" width="5" style="425" customWidth="1"/>
    <col min="799" max="799" width="10.375" style="425" bestFit="1" customWidth="1"/>
    <col min="800" max="802" width="9" style="425"/>
    <col min="803" max="803" width="10.375" style="425" bestFit="1" customWidth="1"/>
    <col min="804" max="1032" width="9" style="425"/>
    <col min="1033" max="1033" width="3.625" style="425" customWidth="1"/>
    <col min="1034" max="1034" width="4.875" style="425" customWidth="1"/>
    <col min="1035" max="1035" width="5.375" style="425" customWidth="1"/>
    <col min="1036" max="1036" width="31.25" style="425" customWidth="1"/>
    <col min="1037" max="1037" width="7.625" style="425" customWidth="1"/>
    <col min="1038" max="1038" width="2.375" style="425" customWidth="1"/>
    <col min="1039" max="1039" width="11.625" style="425" customWidth="1"/>
    <col min="1040" max="1040" width="2.375" style="425" customWidth="1"/>
    <col min="1041" max="1041" width="11.625" style="425" customWidth="1"/>
    <col min="1042" max="1042" width="2.375" style="425" customWidth="1"/>
    <col min="1043" max="1043" width="10.875" style="425" customWidth="1"/>
    <col min="1044" max="1044" width="2.375" style="425" customWidth="1"/>
    <col min="1045" max="1045" width="11.125" style="425" customWidth="1"/>
    <col min="1046" max="1046" width="1.875" style="425" customWidth="1"/>
    <col min="1047" max="1047" width="11" style="425" customWidth="1"/>
    <col min="1048" max="1048" width="0.75" style="425" customWidth="1"/>
    <col min="1049" max="1049" width="1.875" style="425" customWidth="1"/>
    <col min="1050" max="1050" width="11.875" style="425" bestFit="1" customWidth="1"/>
    <col min="1051" max="1051" width="15.25" style="425" bestFit="1" customWidth="1"/>
    <col min="1052" max="1052" width="5" style="425" customWidth="1"/>
    <col min="1053" max="1053" width="10.375" style="425" bestFit="1" customWidth="1"/>
    <col min="1054" max="1054" width="5" style="425" customWidth="1"/>
    <col min="1055" max="1055" width="10.375" style="425" bestFit="1" customWidth="1"/>
    <col min="1056" max="1058" width="9" style="425"/>
    <col min="1059" max="1059" width="10.375" style="425" bestFit="1" customWidth="1"/>
    <col min="1060" max="1288" width="9" style="425"/>
    <col min="1289" max="1289" width="3.625" style="425" customWidth="1"/>
    <col min="1290" max="1290" width="4.875" style="425" customWidth="1"/>
    <col min="1291" max="1291" width="5.375" style="425" customWidth="1"/>
    <col min="1292" max="1292" width="31.25" style="425" customWidth="1"/>
    <col min="1293" max="1293" width="7.625" style="425" customWidth="1"/>
    <col min="1294" max="1294" width="2.375" style="425" customWidth="1"/>
    <col min="1295" max="1295" width="11.625" style="425" customWidth="1"/>
    <col min="1296" max="1296" width="2.375" style="425" customWidth="1"/>
    <col min="1297" max="1297" width="11.625" style="425" customWidth="1"/>
    <col min="1298" max="1298" width="2.375" style="425" customWidth="1"/>
    <col min="1299" max="1299" width="10.875" style="425" customWidth="1"/>
    <col min="1300" max="1300" width="2.375" style="425" customWidth="1"/>
    <col min="1301" max="1301" width="11.125" style="425" customWidth="1"/>
    <col min="1302" max="1302" width="1.875" style="425" customWidth="1"/>
    <col min="1303" max="1303" width="11" style="425" customWidth="1"/>
    <col min="1304" max="1304" width="0.75" style="425" customWidth="1"/>
    <col min="1305" max="1305" width="1.875" style="425" customWidth="1"/>
    <col min="1306" max="1306" width="11.875" style="425" bestFit="1" customWidth="1"/>
    <col min="1307" max="1307" width="15.25" style="425" bestFit="1" customWidth="1"/>
    <col min="1308" max="1308" width="5" style="425" customWidth="1"/>
    <col min="1309" max="1309" width="10.375" style="425" bestFit="1" customWidth="1"/>
    <col min="1310" max="1310" width="5" style="425" customWidth="1"/>
    <col min="1311" max="1311" width="10.375" style="425" bestFit="1" customWidth="1"/>
    <col min="1312" max="1314" width="9" style="425"/>
    <col min="1315" max="1315" width="10.375" style="425" bestFit="1" customWidth="1"/>
    <col min="1316" max="1544" width="9" style="425"/>
    <col min="1545" max="1545" width="3.625" style="425" customWidth="1"/>
    <col min="1546" max="1546" width="4.875" style="425" customWidth="1"/>
    <col min="1547" max="1547" width="5.375" style="425" customWidth="1"/>
    <col min="1548" max="1548" width="31.25" style="425" customWidth="1"/>
    <col min="1549" max="1549" width="7.625" style="425" customWidth="1"/>
    <col min="1550" max="1550" width="2.375" style="425" customWidth="1"/>
    <col min="1551" max="1551" width="11.625" style="425" customWidth="1"/>
    <col min="1552" max="1552" width="2.375" style="425" customWidth="1"/>
    <col min="1553" max="1553" width="11.625" style="425" customWidth="1"/>
    <col min="1554" max="1554" width="2.375" style="425" customWidth="1"/>
    <col min="1555" max="1555" width="10.875" style="425" customWidth="1"/>
    <col min="1556" max="1556" width="2.375" style="425" customWidth="1"/>
    <col min="1557" max="1557" width="11.125" style="425" customWidth="1"/>
    <col min="1558" max="1558" width="1.875" style="425" customWidth="1"/>
    <col min="1559" max="1559" width="11" style="425" customWidth="1"/>
    <col min="1560" max="1560" width="0.75" style="425" customWidth="1"/>
    <col min="1561" max="1561" width="1.875" style="425" customWidth="1"/>
    <col min="1562" max="1562" width="11.875" style="425" bestFit="1" customWidth="1"/>
    <col min="1563" max="1563" width="15.25" style="425" bestFit="1" customWidth="1"/>
    <col min="1564" max="1564" width="5" style="425" customWidth="1"/>
    <col min="1565" max="1565" width="10.375" style="425" bestFit="1" customWidth="1"/>
    <col min="1566" max="1566" width="5" style="425" customWidth="1"/>
    <col min="1567" max="1567" width="10.375" style="425" bestFit="1" customWidth="1"/>
    <col min="1568" max="1570" width="9" style="425"/>
    <col min="1571" max="1571" width="10.375" style="425" bestFit="1" customWidth="1"/>
    <col min="1572" max="1800" width="9" style="425"/>
    <col min="1801" max="1801" width="3.625" style="425" customWidth="1"/>
    <col min="1802" max="1802" width="4.875" style="425" customWidth="1"/>
    <col min="1803" max="1803" width="5.375" style="425" customWidth="1"/>
    <col min="1804" max="1804" width="31.25" style="425" customWidth="1"/>
    <col min="1805" max="1805" width="7.625" style="425" customWidth="1"/>
    <col min="1806" max="1806" width="2.375" style="425" customWidth="1"/>
    <col min="1807" max="1807" width="11.625" style="425" customWidth="1"/>
    <col min="1808" max="1808" width="2.375" style="425" customWidth="1"/>
    <col min="1809" max="1809" width="11.625" style="425" customWidth="1"/>
    <col min="1810" max="1810" width="2.375" style="425" customWidth="1"/>
    <col min="1811" max="1811" width="10.875" style="425" customWidth="1"/>
    <col min="1812" max="1812" width="2.375" style="425" customWidth="1"/>
    <col min="1813" max="1813" width="11.125" style="425" customWidth="1"/>
    <col min="1814" max="1814" width="1.875" style="425" customWidth="1"/>
    <col min="1815" max="1815" width="11" style="425" customWidth="1"/>
    <col min="1816" max="1816" width="0.75" style="425" customWidth="1"/>
    <col min="1817" max="1817" width="1.875" style="425" customWidth="1"/>
    <col min="1818" max="1818" width="11.875" style="425" bestFit="1" customWidth="1"/>
    <col min="1819" max="1819" width="15.25" style="425" bestFit="1" customWidth="1"/>
    <col min="1820" max="1820" width="5" style="425" customWidth="1"/>
    <col min="1821" max="1821" width="10.375" style="425" bestFit="1" customWidth="1"/>
    <col min="1822" max="1822" width="5" style="425" customWidth="1"/>
    <col min="1823" max="1823" width="10.375" style="425" bestFit="1" customWidth="1"/>
    <col min="1824" max="1826" width="9" style="425"/>
    <col min="1827" max="1827" width="10.375" style="425" bestFit="1" customWidth="1"/>
    <col min="1828" max="2056" width="9" style="425"/>
    <col min="2057" max="2057" width="3.625" style="425" customWidth="1"/>
    <col min="2058" max="2058" width="4.875" style="425" customWidth="1"/>
    <col min="2059" max="2059" width="5.375" style="425" customWidth="1"/>
    <col min="2060" max="2060" width="31.25" style="425" customWidth="1"/>
    <col min="2061" max="2061" width="7.625" style="425" customWidth="1"/>
    <col min="2062" max="2062" width="2.375" style="425" customWidth="1"/>
    <col min="2063" max="2063" width="11.625" style="425" customWidth="1"/>
    <col min="2064" max="2064" width="2.375" style="425" customWidth="1"/>
    <col min="2065" max="2065" width="11.625" style="425" customWidth="1"/>
    <col min="2066" max="2066" width="2.375" style="425" customWidth="1"/>
    <col min="2067" max="2067" width="10.875" style="425" customWidth="1"/>
    <col min="2068" max="2068" width="2.375" style="425" customWidth="1"/>
    <col min="2069" max="2069" width="11.125" style="425" customWidth="1"/>
    <col min="2070" max="2070" width="1.875" style="425" customWidth="1"/>
    <col min="2071" max="2071" width="11" style="425" customWidth="1"/>
    <col min="2072" max="2072" width="0.75" style="425" customWidth="1"/>
    <col min="2073" max="2073" width="1.875" style="425" customWidth="1"/>
    <col min="2074" max="2074" width="11.875" style="425" bestFit="1" customWidth="1"/>
    <col min="2075" max="2075" width="15.25" style="425" bestFit="1" customWidth="1"/>
    <col min="2076" max="2076" width="5" style="425" customWidth="1"/>
    <col min="2077" max="2077" width="10.375" style="425" bestFit="1" customWidth="1"/>
    <col min="2078" max="2078" width="5" style="425" customWidth="1"/>
    <col min="2079" max="2079" width="10.375" style="425" bestFit="1" customWidth="1"/>
    <col min="2080" max="2082" width="9" style="425"/>
    <col min="2083" max="2083" width="10.375" style="425" bestFit="1" customWidth="1"/>
    <col min="2084" max="2312" width="9" style="425"/>
    <col min="2313" max="2313" width="3.625" style="425" customWidth="1"/>
    <col min="2314" max="2314" width="4.875" style="425" customWidth="1"/>
    <col min="2315" max="2315" width="5.375" style="425" customWidth="1"/>
    <col min="2316" max="2316" width="31.25" style="425" customWidth="1"/>
    <col min="2317" max="2317" width="7.625" style="425" customWidth="1"/>
    <col min="2318" max="2318" width="2.375" style="425" customWidth="1"/>
    <col min="2319" max="2319" width="11.625" style="425" customWidth="1"/>
    <col min="2320" max="2320" width="2.375" style="425" customWidth="1"/>
    <col min="2321" max="2321" width="11.625" style="425" customWidth="1"/>
    <col min="2322" max="2322" width="2.375" style="425" customWidth="1"/>
    <col min="2323" max="2323" width="10.875" style="425" customWidth="1"/>
    <col min="2324" max="2324" width="2.375" style="425" customWidth="1"/>
    <col min="2325" max="2325" width="11.125" style="425" customWidth="1"/>
    <col min="2326" max="2326" width="1.875" style="425" customWidth="1"/>
    <col min="2327" max="2327" width="11" style="425" customWidth="1"/>
    <col min="2328" max="2328" width="0.75" style="425" customWidth="1"/>
    <col min="2329" max="2329" width="1.875" style="425" customWidth="1"/>
    <col min="2330" max="2330" width="11.875" style="425" bestFit="1" customWidth="1"/>
    <col min="2331" max="2331" width="15.25" style="425" bestFit="1" customWidth="1"/>
    <col min="2332" max="2332" width="5" style="425" customWidth="1"/>
    <col min="2333" max="2333" width="10.375" style="425" bestFit="1" customWidth="1"/>
    <col min="2334" max="2334" width="5" style="425" customWidth="1"/>
    <col min="2335" max="2335" width="10.375" style="425" bestFit="1" customWidth="1"/>
    <col min="2336" max="2338" width="9" style="425"/>
    <col min="2339" max="2339" width="10.375" style="425" bestFit="1" customWidth="1"/>
    <col min="2340" max="2568" width="9" style="425"/>
    <col min="2569" max="2569" width="3.625" style="425" customWidth="1"/>
    <col min="2570" max="2570" width="4.875" style="425" customWidth="1"/>
    <col min="2571" max="2571" width="5.375" style="425" customWidth="1"/>
    <col min="2572" max="2572" width="31.25" style="425" customWidth="1"/>
    <col min="2573" max="2573" width="7.625" style="425" customWidth="1"/>
    <col min="2574" max="2574" width="2.375" style="425" customWidth="1"/>
    <col min="2575" max="2575" width="11.625" style="425" customWidth="1"/>
    <col min="2576" max="2576" width="2.375" style="425" customWidth="1"/>
    <col min="2577" max="2577" width="11.625" style="425" customWidth="1"/>
    <col min="2578" max="2578" width="2.375" style="425" customWidth="1"/>
    <col min="2579" max="2579" width="10.875" style="425" customWidth="1"/>
    <col min="2580" max="2580" width="2.375" style="425" customWidth="1"/>
    <col min="2581" max="2581" width="11.125" style="425" customWidth="1"/>
    <col min="2582" max="2582" width="1.875" style="425" customWidth="1"/>
    <col min="2583" max="2583" width="11" style="425" customWidth="1"/>
    <col min="2584" max="2584" width="0.75" style="425" customWidth="1"/>
    <col min="2585" max="2585" width="1.875" style="425" customWidth="1"/>
    <col min="2586" max="2586" width="11.875" style="425" bestFit="1" customWidth="1"/>
    <col min="2587" max="2587" width="15.25" style="425" bestFit="1" customWidth="1"/>
    <col min="2588" max="2588" width="5" style="425" customWidth="1"/>
    <col min="2589" max="2589" width="10.375" style="425" bestFit="1" customWidth="1"/>
    <col min="2590" max="2590" width="5" style="425" customWidth="1"/>
    <col min="2591" max="2591" width="10.375" style="425" bestFit="1" customWidth="1"/>
    <col min="2592" max="2594" width="9" style="425"/>
    <col min="2595" max="2595" width="10.375" style="425" bestFit="1" customWidth="1"/>
    <col min="2596" max="2824" width="9" style="425"/>
    <col min="2825" max="2825" width="3.625" style="425" customWidth="1"/>
    <col min="2826" max="2826" width="4.875" style="425" customWidth="1"/>
    <col min="2827" max="2827" width="5.375" style="425" customWidth="1"/>
    <col min="2828" max="2828" width="31.25" style="425" customWidth="1"/>
    <col min="2829" max="2829" width="7.625" style="425" customWidth="1"/>
    <col min="2830" max="2830" width="2.375" style="425" customWidth="1"/>
    <col min="2831" max="2831" width="11.625" style="425" customWidth="1"/>
    <col min="2832" max="2832" width="2.375" style="425" customWidth="1"/>
    <col min="2833" max="2833" width="11.625" style="425" customWidth="1"/>
    <col min="2834" max="2834" width="2.375" style="425" customWidth="1"/>
    <col min="2835" max="2835" width="10.875" style="425" customWidth="1"/>
    <col min="2836" max="2836" width="2.375" style="425" customWidth="1"/>
    <col min="2837" max="2837" width="11.125" style="425" customWidth="1"/>
    <col min="2838" max="2838" width="1.875" style="425" customWidth="1"/>
    <col min="2839" max="2839" width="11" style="425" customWidth="1"/>
    <col min="2840" max="2840" width="0.75" style="425" customWidth="1"/>
    <col min="2841" max="2841" width="1.875" style="425" customWidth="1"/>
    <col min="2842" max="2842" width="11.875" style="425" bestFit="1" customWidth="1"/>
    <col min="2843" max="2843" width="15.25" style="425" bestFit="1" customWidth="1"/>
    <col min="2844" max="2844" width="5" style="425" customWidth="1"/>
    <col min="2845" max="2845" width="10.375" style="425" bestFit="1" customWidth="1"/>
    <col min="2846" max="2846" width="5" style="425" customWidth="1"/>
    <col min="2847" max="2847" width="10.375" style="425" bestFit="1" customWidth="1"/>
    <col min="2848" max="2850" width="9" style="425"/>
    <col min="2851" max="2851" width="10.375" style="425" bestFit="1" customWidth="1"/>
    <col min="2852" max="3080" width="9" style="425"/>
    <col min="3081" max="3081" width="3.625" style="425" customWidth="1"/>
    <col min="3082" max="3082" width="4.875" style="425" customWidth="1"/>
    <col min="3083" max="3083" width="5.375" style="425" customWidth="1"/>
    <col min="3084" max="3084" width="31.25" style="425" customWidth="1"/>
    <col min="3085" max="3085" width="7.625" style="425" customWidth="1"/>
    <col min="3086" max="3086" width="2.375" style="425" customWidth="1"/>
    <col min="3087" max="3087" width="11.625" style="425" customWidth="1"/>
    <col min="3088" max="3088" width="2.375" style="425" customWidth="1"/>
    <col min="3089" max="3089" width="11.625" style="425" customWidth="1"/>
    <col min="3090" max="3090" width="2.375" style="425" customWidth="1"/>
    <col min="3091" max="3091" width="10.875" style="425" customWidth="1"/>
    <col min="3092" max="3092" width="2.375" style="425" customWidth="1"/>
    <col min="3093" max="3093" width="11.125" style="425" customWidth="1"/>
    <col min="3094" max="3094" width="1.875" style="425" customWidth="1"/>
    <col min="3095" max="3095" width="11" style="425" customWidth="1"/>
    <col min="3096" max="3096" width="0.75" style="425" customWidth="1"/>
    <col min="3097" max="3097" width="1.875" style="425" customWidth="1"/>
    <col min="3098" max="3098" width="11.875" style="425" bestFit="1" customWidth="1"/>
    <col min="3099" max="3099" width="15.25" style="425" bestFit="1" customWidth="1"/>
    <col min="3100" max="3100" width="5" style="425" customWidth="1"/>
    <col min="3101" max="3101" width="10.375" style="425" bestFit="1" customWidth="1"/>
    <col min="3102" max="3102" width="5" style="425" customWidth="1"/>
    <col min="3103" max="3103" width="10.375" style="425" bestFit="1" customWidth="1"/>
    <col min="3104" max="3106" width="9" style="425"/>
    <col min="3107" max="3107" width="10.375" style="425" bestFit="1" customWidth="1"/>
    <col min="3108" max="3336" width="9" style="425"/>
    <col min="3337" max="3337" width="3.625" style="425" customWidth="1"/>
    <col min="3338" max="3338" width="4.875" style="425" customWidth="1"/>
    <col min="3339" max="3339" width="5.375" style="425" customWidth="1"/>
    <col min="3340" max="3340" width="31.25" style="425" customWidth="1"/>
    <col min="3341" max="3341" width="7.625" style="425" customWidth="1"/>
    <col min="3342" max="3342" width="2.375" style="425" customWidth="1"/>
    <col min="3343" max="3343" width="11.625" style="425" customWidth="1"/>
    <col min="3344" max="3344" width="2.375" style="425" customWidth="1"/>
    <col min="3345" max="3345" width="11.625" style="425" customWidth="1"/>
    <col min="3346" max="3346" width="2.375" style="425" customWidth="1"/>
    <col min="3347" max="3347" width="10.875" style="425" customWidth="1"/>
    <col min="3348" max="3348" width="2.375" style="425" customWidth="1"/>
    <col min="3349" max="3349" width="11.125" style="425" customWidth="1"/>
    <col min="3350" max="3350" width="1.875" style="425" customWidth="1"/>
    <col min="3351" max="3351" width="11" style="425" customWidth="1"/>
    <col min="3352" max="3352" width="0.75" style="425" customWidth="1"/>
    <col min="3353" max="3353" width="1.875" style="425" customWidth="1"/>
    <col min="3354" max="3354" width="11.875" style="425" bestFit="1" customWidth="1"/>
    <col min="3355" max="3355" width="15.25" style="425" bestFit="1" customWidth="1"/>
    <col min="3356" max="3356" width="5" style="425" customWidth="1"/>
    <col min="3357" max="3357" width="10.375" style="425" bestFit="1" customWidth="1"/>
    <col min="3358" max="3358" width="5" style="425" customWidth="1"/>
    <col min="3359" max="3359" width="10.375" style="425" bestFit="1" customWidth="1"/>
    <col min="3360" max="3362" width="9" style="425"/>
    <col min="3363" max="3363" width="10.375" style="425" bestFit="1" customWidth="1"/>
    <col min="3364" max="3592" width="9" style="425"/>
    <col min="3593" max="3593" width="3.625" style="425" customWidth="1"/>
    <col min="3594" max="3594" width="4.875" style="425" customWidth="1"/>
    <col min="3595" max="3595" width="5.375" style="425" customWidth="1"/>
    <col min="3596" max="3596" width="31.25" style="425" customWidth="1"/>
    <col min="3597" max="3597" width="7.625" style="425" customWidth="1"/>
    <col min="3598" max="3598" width="2.375" style="425" customWidth="1"/>
    <col min="3599" max="3599" width="11.625" style="425" customWidth="1"/>
    <col min="3600" max="3600" width="2.375" style="425" customWidth="1"/>
    <col min="3601" max="3601" width="11.625" style="425" customWidth="1"/>
    <col min="3602" max="3602" width="2.375" style="425" customWidth="1"/>
    <col min="3603" max="3603" width="10.875" style="425" customWidth="1"/>
    <col min="3604" max="3604" width="2.375" style="425" customWidth="1"/>
    <col min="3605" max="3605" width="11.125" style="425" customWidth="1"/>
    <col min="3606" max="3606" width="1.875" style="425" customWidth="1"/>
    <col min="3607" max="3607" width="11" style="425" customWidth="1"/>
    <col min="3608" max="3608" width="0.75" style="425" customWidth="1"/>
    <col min="3609" max="3609" width="1.875" style="425" customWidth="1"/>
    <col min="3610" max="3610" width="11.875" style="425" bestFit="1" customWidth="1"/>
    <col min="3611" max="3611" width="15.25" style="425" bestFit="1" customWidth="1"/>
    <col min="3612" max="3612" width="5" style="425" customWidth="1"/>
    <col min="3613" max="3613" width="10.375" style="425" bestFit="1" customWidth="1"/>
    <col min="3614" max="3614" width="5" style="425" customWidth="1"/>
    <col min="3615" max="3615" width="10.375" style="425" bestFit="1" customWidth="1"/>
    <col min="3616" max="3618" width="9" style="425"/>
    <col min="3619" max="3619" width="10.375" style="425" bestFit="1" customWidth="1"/>
    <col min="3620" max="3848" width="9" style="425"/>
    <col min="3849" max="3849" width="3.625" style="425" customWidth="1"/>
    <col min="3850" max="3850" width="4.875" style="425" customWidth="1"/>
    <col min="3851" max="3851" width="5.375" style="425" customWidth="1"/>
    <col min="3852" max="3852" width="31.25" style="425" customWidth="1"/>
    <col min="3853" max="3853" width="7.625" style="425" customWidth="1"/>
    <col min="3854" max="3854" width="2.375" style="425" customWidth="1"/>
    <col min="3855" max="3855" width="11.625" style="425" customWidth="1"/>
    <col min="3856" max="3856" width="2.375" style="425" customWidth="1"/>
    <col min="3857" max="3857" width="11.625" style="425" customWidth="1"/>
    <col min="3858" max="3858" width="2.375" style="425" customWidth="1"/>
    <col min="3859" max="3859" width="10.875" style="425" customWidth="1"/>
    <col min="3860" max="3860" width="2.375" style="425" customWidth="1"/>
    <col min="3861" max="3861" width="11.125" style="425" customWidth="1"/>
    <col min="3862" max="3862" width="1.875" style="425" customWidth="1"/>
    <col min="3863" max="3863" width="11" style="425" customWidth="1"/>
    <col min="3864" max="3864" width="0.75" style="425" customWidth="1"/>
    <col min="3865" max="3865" width="1.875" style="425" customWidth="1"/>
    <col min="3866" max="3866" width="11.875" style="425" bestFit="1" customWidth="1"/>
    <col min="3867" max="3867" width="15.25" style="425" bestFit="1" customWidth="1"/>
    <col min="3868" max="3868" width="5" style="425" customWidth="1"/>
    <col min="3869" max="3869" width="10.375" style="425" bestFit="1" customWidth="1"/>
    <col min="3870" max="3870" width="5" style="425" customWidth="1"/>
    <col min="3871" max="3871" width="10.375" style="425" bestFit="1" customWidth="1"/>
    <col min="3872" max="3874" width="9" style="425"/>
    <col min="3875" max="3875" width="10.375" style="425" bestFit="1" customWidth="1"/>
    <col min="3876" max="4104" width="9" style="425"/>
    <col min="4105" max="4105" width="3.625" style="425" customWidth="1"/>
    <col min="4106" max="4106" width="4.875" style="425" customWidth="1"/>
    <col min="4107" max="4107" width="5.375" style="425" customWidth="1"/>
    <col min="4108" max="4108" width="31.25" style="425" customWidth="1"/>
    <col min="4109" max="4109" width="7.625" style="425" customWidth="1"/>
    <col min="4110" max="4110" width="2.375" style="425" customWidth="1"/>
    <col min="4111" max="4111" width="11.625" style="425" customWidth="1"/>
    <col min="4112" max="4112" width="2.375" style="425" customWidth="1"/>
    <col min="4113" max="4113" width="11.625" style="425" customWidth="1"/>
    <col min="4114" max="4114" width="2.375" style="425" customWidth="1"/>
    <col min="4115" max="4115" width="10.875" style="425" customWidth="1"/>
    <col min="4116" max="4116" width="2.375" style="425" customWidth="1"/>
    <col min="4117" max="4117" width="11.125" style="425" customWidth="1"/>
    <col min="4118" max="4118" width="1.875" style="425" customWidth="1"/>
    <col min="4119" max="4119" width="11" style="425" customWidth="1"/>
    <col min="4120" max="4120" width="0.75" style="425" customWidth="1"/>
    <col min="4121" max="4121" width="1.875" style="425" customWidth="1"/>
    <col min="4122" max="4122" width="11.875" style="425" bestFit="1" customWidth="1"/>
    <col min="4123" max="4123" width="15.25" style="425" bestFit="1" customWidth="1"/>
    <col min="4124" max="4124" width="5" style="425" customWidth="1"/>
    <col min="4125" max="4125" width="10.375" style="425" bestFit="1" customWidth="1"/>
    <col min="4126" max="4126" width="5" style="425" customWidth="1"/>
    <col min="4127" max="4127" width="10.375" style="425" bestFit="1" customWidth="1"/>
    <col min="4128" max="4130" width="9" style="425"/>
    <col min="4131" max="4131" width="10.375" style="425" bestFit="1" customWidth="1"/>
    <col min="4132" max="4360" width="9" style="425"/>
    <col min="4361" max="4361" width="3.625" style="425" customWidth="1"/>
    <col min="4362" max="4362" width="4.875" style="425" customWidth="1"/>
    <col min="4363" max="4363" width="5.375" style="425" customWidth="1"/>
    <col min="4364" max="4364" width="31.25" style="425" customWidth="1"/>
    <col min="4365" max="4365" width="7.625" style="425" customWidth="1"/>
    <col min="4366" max="4366" width="2.375" style="425" customWidth="1"/>
    <col min="4367" max="4367" width="11.625" style="425" customWidth="1"/>
    <col min="4368" max="4368" width="2.375" style="425" customWidth="1"/>
    <col min="4369" max="4369" width="11.625" style="425" customWidth="1"/>
    <col min="4370" max="4370" width="2.375" style="425" customWidth="1"/>
    <col min="4371" max="4371" width="10.875" style="425" customWidth="1"/>
    <col min="4372" max="4372" width="2.375" style="425" customWidth="1"/>
    <col min="4373" max="4373" width="11.125" style="425" customWidth="1"/>
    <col min="4374" max="4374" width="1.875" style="425" customWidth="1"/>
    <col min="4375" max="4375" width="11" style="425" customWidth="1"/>
    <col min="4376" max="4376" width="0.75" style="425" customWidth="1"/>
    <col min="4377" max="4377" width="1.875" style="425" customWidth="1"/>
    <col min="4378" max="4378" width="11.875" style="425" bestFit="1" customWidth="1"/>
    <col min="4379" max="4379" width="15.25" style="425" bestFit="1" customWidth="1"/>
    <col min="4380" max="4380" width="5" style="425" customWidth="1"/>
    <col min="4381" max="4381" width="10.375" style="425" bestFit="1" customWidth="1"/>
    <col min="4382" max="4382" width="5" style="425" customWidth="1"/>
    <col min="4383" max="4383" width="10.375" style="425" bestFit="1" customWidth="1"/>
    <col min="4384" max="4386" width="9" style="425"/>
    <col min="4387" max="4387" width="10.375" style="425" bestFit="1" customWidth="1"/>
    <col min="4388" max="4616" width="9" style="425"/>
    <col min="4617" max="4617" width="3.625" style="425" customWidth="1"/>
    <col min="4618" max="4618" width="4.875" style="425" customWidth="1"/>
    <col min="4619" max="4619" width="5.375" style="425" customWidth="1"/>
    <col min="4620" max="4620" width="31.25" style="425" customWidth="1"/>
    <col min="4621" max="4621" width="7.625" style="425" customWidth="1"/>
    <col min="4622" max="4622" width="2.375" style="425" customWidth="1"/>
    <col min="4623" max="4623" width="11.625" style="425" customWidth="1"/>
    <col min="4624" max="4624" width="2.375" style="425" customWidth="1"/>
    <col min="4625" max="4625" width="11.625" style="425" customWidth="1"/>
    <col min="4626" max="4626" width="2.375" style="425" customWidth="1"/>
    <col min="4627" max="4627" width="10.875" style="425" customWidth="1"/>
    <col min="4628" max="4628" width="2.375" style="425" customWidth="1"/>
    <col min="4629" max="4629" width="11.125" style="425" customWidth="1"/>
    <col min="4630" max="4630" width="1.875" style="425" customWidth="1"/>
    <col min="4631" max="4631" width="11" style="425" customWidth="1"/>
    <col min="4632" max="4632" width="0.75" style="425" customWidth="1"/>
    <col min="4633" max="4633" width="1.875" style="425" customWidth="1"/>
    <col min="4634" max="4634" width="11.875" style="425" bestFit="1" customWidth="1"/>
    <col min="4635" max="4635" width="15.25" style="425" bestFit="1" customWidth="1"/>
    <col min="4636" max="4636" width="5" style="425" customWidth="1"/>
    <col min="4637" max="4637" width="10.375" style="425" bestFit="1" customWidth="1"/>
    <col min="4638" max="4638" width="5" style="425" customWidth="1"/>
    <col min="4639" max="4639" width="10.375" style="425" bestFit="1" customWidth="1"/>
    <col min="4640" max="4642" width="9" style="425"/>
    <col min="4643" max="4643" width="10.375" style="425" bestFit="1" customWidth="1"/>
    <col min="4644" max="4872" width="9" style="425"/>
    <col min="4873" max="4873" width="3.625" style="425" customWidth="1"/>
    <col min="4874" max="4874" width="4.875" style="425" customWidth="1"/>
    <col min="4875" max="4875" width="5.375" style="425" customWidth="1"/>
    <col min="4876" max="4876" width="31.25" style="425" customWidth="1"/>
    <col min="4877" max="4877" width="7.625" style="425" customWidth="1"/>
    <col min="4878" max="4878" width="2.375" style="425" customWidth="1"/>
    <col min="4879" max="4879" width="11.625" style="425" customWidth="1"/>
    <col min="4880" max="4880" width="2.375" style="425" customWidth="1"/>
    <col min="4881" max="4881" width="11.625" style="425" customWidth="1"/>
    <col min="4882" max="4882" width="2.375" style="425" customWidth="1"/>
    <col min="4883" max="4883" width="10.875" style="425" customWidth="1"/>
    <col min="4884" max="4884" width="2.375" style="425" customWidth="1"/>
    <col min="4885" max="4885" width="11.125" style="425" customWidth="1"/>
    <col min="4886" max="4886" width="1.875" style="425" customWidth="1"/>
    <col min="4887" max="4887" width="11" style="425" customWidth="1"/>
    <col min="4888" max="4888" width="0.75" style="425" customWidth="1"/>
    <col min="4889" max="4889" width="1.875" style="425" customWidth="1"/>
    <col min="4890" max="4890" width="11.875" style="425" bestFit="1" customWidth="1"/>
    <col min="4891" max="4891" width="15.25" style="425" bestFit="1" customWidth="1"/>
    <col min="4892" max="4892" width="5" style="425" customWidth="1"/>
    <col min="4893" max="4893" width="10.375" style="425" bestFit="1" customWidth="1"/>
    <col min="4894" max="4894" width="5" style="425" customWidth="1"/>
    <col min="4895" max="4895" width="10.375" style="425" bestFit="1" customWidth="1"/>
    <col min="4896" max="4898" width="9" style="425"/>
    <col min="4899" max="4899" width="10.375" style="425" bestFit="1" customWidth="1"/>
    <col min="4900" max="5128" width="9" style="425"/>
    <col min="5129" max="5129" width="3.625" style="425" customWidth="1"/>
    <col min="5130" max="5130" width="4.875" style="425" customWidth="1"/>
    <col min="5131" max="5131" width="5.375" style="425" customWidth="1"/>
    <col min="5132" max="5132" width="31.25" style="425" customWidth="1"/>
    <col min="5133" max="5133" width="7.625" style="425" customWidth="1"/>
    <col min="5134" max="5134" width="2.375" style="425" customWidth="1"/>
    <col min="5135" max="5135" width="11.625" style="425" customWidth="1"/>
    <col min="5136" max="5136" width="2.375" style="425" customWidth="1"/>
    <col min="5137" max="5137" width="11.625" style="425" customWidth="1"/>
    <col min="5138" max="5138" width="2.375" style="425" customWidth="1"/>
    <col min="5139" max="5139" width="10.875" style="425" customWidth="1"/>
    <col min="5140" max="5140" width="2.375" style="425" customWidth="1"/>
    <col min="5141" max="5141" width="11.125" style="425" customWidth="1"/>
    <col min="5142" max="5142" width="1.875" style="425" customWidth="1"/>
    <col min="5143" max="5143" width="11" style="425" customWidth="1"/>
    <col min="5144" max="5144" width="0.75" style="425" customWidth="1"/>
    <col min="5145" max="5145" width="1.875" style="425" customWidth="1"/>
    <col min="5146" max="5146" width="11.875" style="425" bestFit="1" customWidth="1"/>
    <col min="5147" max="5147" width="15.25" style="425" bestFit="1" customWidth="1"/>
    <col min="5148" max="5148" width="5" style="425" customWidth="1"/>
    <col min="5149" max="5149" width="10.375" style="425" bestFit="1" customWidth="1"/>
    <col min="5150" max="5150" width="5" style="425" customWidth="1"/>
    <col min="5151" max="5151" width="10.375" style="425" bestFit="1" customWidth="1"/>
    <col min="5152" max="5154" width="9" style="425"/>
    <col min="5155" max="5155" width="10.375" style="425" bestFit="1" customWidth="1"/>
    <col min="5156" max="5384" width="9" style="425"/>
    <col min="5385" max="5385" width="3.625" style="425" customWidth="1"/>
    <col min="5386" max="5386" width="4.875" style="425" customWidth="1"/>
    <col min="5387" max="5387" width="5.375" style="425" customWidth="1"/>
    <col min="5388" max="5388" width="31.25" style="425" customWidth="1"/>
    <col min="5389" max="5389" width="7.625" style="425" customWidth="1"/>
    <col min="5390" max="5390" width="2.375" style="425" customWidth="1"/>
    <col min="5391" max="5391" width="11.625" style="425" customWidth="1"/>
    <col min="5392" max="5392" width="2.375" style="425" customWidth="1"/>
    <col min="5393" max="5393" width="11.625" style="425" customWidth="1"/>
    <col min="5394" max="5394" width="2.375" style="425" customWidth="1"/>
    <col min="5395" max="5395" width="10.875" style="425" customWidth="1"/>
    <col min="5396" max="5396" width="2.375" style="425" customWidth="1"/>
    <col min="5397" max="5397" width="11.125" style="425" customWidth="1"/>
    <col min="5398" max="5398" width="1.875" style="425" customWidth="1"/>
    <col min="5399" max="5399" width="11" style="425" customWidth="1"/>
    <col min="5400" max="5400" width="0.75" style="425" customWidth="1"/>
    <col min="5401" max="5401" width="1.875" style="425" customWidth="1"/>
    <col min="5402" max="5402" width="11.875" style="425" bestFit="1" customWidth="1"/>
    <col min="5403" max="5403" width="15.25" style="425" bestFit="1" customWidth="1"/>
    <col min="5404" max="5404" width="5" style="425" customWidth="1"/>
    <col min="5405" max="5405" width="10.375" style="425" bestFit="1" customWidth="1"/>
    <col min="5406" max="5406" width="5" style="425" customWidth="1"/>
    <col min="5407" max="5407" width="10.375" style="425" bestFit="1" customWidth="1"/>
    <col min="5408" max="5410" width="9" style="425"/>
    <col min="5411" max="5411" width="10.375" style="425" bestFit="1" customWidth="1"/>
    <col min="5412" max="5640" width="9" style="425"/>
    <col min="5641" max="5641" width="3.625" style="425" customWidth="1"/>
    <col min="5642" max="5642" width="4.875" style="425" customWidth="1"/>
    <col min="5643" max="5643" width="5.375" style="425" customWidth="1"/>
    <col min="5644" max="5644" width="31.25" style="425" customWidth="1"/>
    <col min="5645" max="5645" width="7.625" style="425" customWidth="1"/>
    <col min="5646" max="5646" width="2.375" style="425" customWidth="1"/>
    <col min="5647" max="5647" width="11.625" style="425" customWidth="1"/>
    <col min="5648" max="5648" width="2.375" style="425" customWidth="1"/>
    <col min="5649" max="5649" width="11.625" style="425" customWidth="1"/>
    <col min="5650" max="5650" width="2.375" style="425" customWidth="1"/>
    <col min="5651" max="5651" width="10.875" style="425" customWidth="1"/>
    <col min="5652" max="5652" width="2.375" style="425" customWidth="1"/>
    <col min="5653" max="5653" width="11.125" style="425" customWidth="1"/>
    <col min="5654" max="5654" width="1.875" style="425" customWidth="1"/>
    <col min="5655" max="5655" width="11" style="425" customWidth="1"/>
    <col min="5656" max="5656" width="0.75" style="425" customWidth="1"/>
    <col min="5657" max="5657" width="1.875" style="425" customWidth="1"/>
    <col min="5658" max="5658" width="11.875" style="425" bestFit="1" customWidth="1"/>
    <col min="5659" max="5659" width="15.25" style="425" bestFit="1" customWidth="1"/>
    <col min="5660" max="5660" width="5" style="425" customWidth="1"/>
    <col min="5661" max="5661" width="10.375" style="425" bestFit="1" customWidth="1"/>
    <col min="5662" max="5662" width="5" style="425" customWidth="1"/>
    <col min="5663" max="5663" width="10.375" style="425" bestFit="1" customWidth="1"/>
    <col min="5664" max="5666" width="9" style="425"/>
    <col min="5667" max="5667" width="10.375" style="425" bestFit="1" customWidth="1"/>
    <col min="5668" max="5896" width="9" style="425"/>
    <col min="5897" max="5897" width="3.625" style="425" customWidth="1"/>
    <col min="5898" max="5898" width="4.875" style="425" customWidth="1"/>
    <col min="5899" max="5899" width="5.375" style="425" customWidth="1"/>
    <col min="5900" max="5900" width="31.25" style="425" customWidth="1"/>
    <col min="5901" max="5901" width="7.625" style="425" customWidth="1"/>
    <col min="5902" max="5902" width="2.375" style="425" customWidth="1"/>
    <col min="5903" max="5903" width="11.625" style="425" customWidth="1"/>
    <col min="5904" max="5904" width="2.375" style="425" customWidth="1"/>
    <col min="5905" max="5905" width="11.625" style="425" customWidth="1"/>
    <col min="5906" max="5906" width="2.375" style="425" customWidth="1"/>
    <col min="5907" max="5907" width="10.875" style="425" customWidth="1"/>
    <col min="5908" max="5908" width="2.375" style="425" customWidth="1"/>
    <col min="5909" max="5909" width="11.125" style="425" customWidth="1"/>
    <col min="5910" max="5910" width="1.875" style="425" customWidth="1"/>
    <col min="5911" max="5911" width="11" style="425" customWidth="1"/>
    <col min="5912" max="5912" width="0.75" style="425" customWidth="1"/>
    <col min="5913" max="5913" width="1.875" style="425" customWidth="1"/>
    <col min="5914" max="5914" width="11.875" style="425" bestFit="1" customWidth="1"/>
    <col min="5915" max="5915" width="15.25" style="425" bestFit="1" customWidth="1"/>
    <col min="5916" max="5916" width="5" style="425" customWidth="1"/>
    <col min="5917" max="5917" width="10.375" style="425" bestFit="1" customWidth="1"/>
    <col min="5918" max="5918" width="5" style="425" customWidth="1"/>
    <col min="5919" max="5919" width="10.375" style="425" bestFit="1" customWidth="1"/>
    <col min="5920" max="5922" width="9" style="425"/>
    <col min="5923" max="5923" width="10.375" style="425" bestFit="1" customWidth="1"/>
    <col min="5924" max="6152" width="9" style="425"/>
    <col min="6153" max="6153" width="3.625" style="425" customWidth="1"/>
    <col min="6154" max="6154" width="4.875" style="425" customWidth="1"/>
    <col min="6155" max="6155" width="5.375" style="425" customWidth="1"/>
    <col min="6156" max="6156" width="31.25" style="425" customWidth="1"/>
    <col min="6157" max="6157" width="7.625" style="425" customWidth="1"/>
    <col min="6158" max="6158" width="2.375" style="425" customWidth="1"/>
    <col min="6159" max="6159" width="11.625" style="425" customWidth="1"/>
    <col min="6160" max="6160" width="2.375" style="425" customWidth="1"/>
    <col min="6161" max="6161" width="11.625" style="425" customWidth="1"/>
    <col min="6162" max="6162" width="2.375" style="425" customWidth="1"/>
    <col min="6163" max="6163" width="10.875" style="425" customWidth="1"/>
    <col min="6164" max="6164" width="2.375" style="425" customWidth="1"/>
    <col min="6165" max="6165" width="11.125" style="425" customWidth="1"/>
    <col min="6166" max="6166" width="1.875" style="425" customWidth="1"/>
    <col min="6167" max="6167" width="11" style="425" customWidth="1"/>
    <col min="6168" max="6168" width="0.75" style="425" customWidth="1"/>
    <col min="6169" max="6169" width="1.875" style="425" customWidth="1"/>
    <col min="6170" max="6170" width="11.875" style="425" bestFit="1" customWidth="1"/>
    <col min="6171" max="6171" width="15.25" style="425" bestFit="1" customWidth="1"/>
    <col min="6172" max="6172" width="5" style="425" customWidth="1"/>
    <col min="6173" max="6173" width="10.375" style="425" bestFit="1" customWidth="1"/>
    <col min="6174" max="6174" width="5" style="425" customWidth="1"/>
    <col min="6175" max="6175" width="10.375" style="425" bestFit="1" customWidth="1"/>
    <col min="6176" max="6178" width="9" style="425"/>
    <col min="6179" max="6179" width="10.375" style="425" bestFit="1" customWidth="1"/>
    <col min="6180" max="6408" width="9" style="425"/>
    <col min="6409" max="6409" width="3.625" style="425" customWidth="1"/>
    <col min="6410" max="6410" width="4.875" style="425" customWidth="1"/>
    <col min="6411" max="6411" width="5.375" style="425" customWidth="1"/>
    <col min="6412" max="6412" width="31.25" style="425" customWidth="1"/>
    <col min="6413" max="6413" width="7.625" style="425" customWidth="1"/>
    <col min="6414" max="6414" width="2.375" style="425" customWidth="1"/>
    <col min="6415" max="6415" width="11.625" style="425" customWidth="1"/>
    <col min="6416" max="6416" width="2.375" style="425" customWidth="1"/>
    <col min="6417" max="6417" width="11.625" style="425" customWidth="1"/>
    <col min="6418" max="6418" width="2.375" style="425" customWidth="1"/>
    <col min="6419" max="6419" width="10.875" style="425" customWidth="1"/>
    <col min="6420" max="6420" width="2.375" style="425" customWidth="1"/>
    <col min="6421" max="6421" width="11.125" style="425" customWidth="1"/>
    <col min="6422" max="6422" width="1.875" style="425" customWidth="1"/>
    <col min="6423" max="6423" width="11" style="425" customWidth="1"/>
    <col min="6424" max="6424" width="0.75" style="425" customWidth="1"/>
    <col min="6425" max="6425" width="1.875" style="425" customWidth="1"/>
    <col min="6426" max="6426" width="11.875" style="425" bestFit="1" customWidth="1"/>
    <col min="6427" max="6427" width="15.25" style="425" bestFit="1" customWidth="1"/>
    <col min="6428" max="6428" width="5" style="425" customWidth="1"/>
    <col min="6429" max="6429" width="10.375" style="425" bestFit="1" customWidth="1"/>
    <col min="6430" max="6430" width="5" style="425" customWidth="1"/>
    <col min="6431" max="6431" width="10.375" style="425" bestFit="1" customWidth="1"/>
    <col min="6432" max="6434" width="9" style="425"/>
    <col min="6435" max="6435" width="10.375" style="425" bestFit="1" customWidth="1"/>
    <col min="6436" max="6664" width="9" style="425"/>
    <col min="6665" max="6665" width="3.625" style="425" customWidth="1"/>
    <col min="6666" max="6666" width="4.875" style="425" customWidth="1"/>
    <col min="6667" max="6667" width="5.375" style="425" customWidth="1"/>
    <col min="6668" max="6668" width="31.25" style="425" customWidth="1"/>
    <col min="6669" max="6669" width="7.625" style="425" customWidth="1"/>
    <col min="6670" max="6670" width="2.375" style="425" customWidth="1"/>
    <col min="6671" max="6671" width="11.625" style="425" customWidth="1"/>
    <col min="6672" max="6672" width="2.375" style="425" customWidth="1"/>
    <col min="6673" max="6673" width="11.625" style="425" customWidth="1"/>
    <col min="6674" max="6674" width="2.375" style="425" customWidth="1"/>
    <col min="6675" max="6675" width="10.875" style="425" customWidth="1"/>
    <col min="6676" max="6676" width="2.375" style="425" customWidth="1"/>
    <col min="6677" max="6677" width="11.125" style="425" customWidth="1"/>
    <col min="6678" max="6678" width="1.875" style="425" customWidth="1"/>
    <col min="6679" max="6679" width="11" style="425" customWidth="1"/>
    <col min="6680" max="6680" width="0.75" style="425" customWidth="1"/>
    <col min="6681" max="6681" width="1.875" style="425" customWidth="1"/>
    <col min="6682" max="6682" width="11.875" style="425" bestFit="1" customWidth="1"/>
    <col min="6683" max="6683" width="15.25" style="425" bestFit="1" customWidth="1"/>
    <col min="6684" max="6684" width="5" style="425" customWidth="1"/>
    <col min="6685" max="6685" width="10.375" style="425" bestFit="1" customWidth="1"/>
    <col min="6686" max="6686" width="5" style="425" customWidth="1"/>
    <col min="6687" max="6687" width="10.375" style="425" bestFit="1" customWidth="1"/>
    <col min="6688" max="6690" width="9" style="425"/>
    <col min="6691" max="6691" width="10.375" style="425" bestFit="1" customWidth="1"/>
    <col min="6692" max="6920" width="9" style="425"/>
    <col min="6921" max="6921" width="3.625" style="425" customWidth="1"/>
    <col min="6922" max="6922" width="4.875" style="425" customWidth="1"/>
    <col min="6923" max="6923" width="5.375" style="425" customWidth="1"/>
    <col min="6924" max="6924" width="31.25" style="425" customWidth="1"/>
    <col min="6925" max="6925" width="7.625" style="425" customWidth="1"/>
    <col min="6926" max="6926" width="2.375" style="425" customWidth="1"/>
    <col min="6927" max="6927" width="11.625" style="425" customWidth="1"/>
    <col min="6928" max="6928" width="2.375" style="425" customWidth="1"/>
    <col min="6929" max="6929" width="11.625" style="425" customWidth="1"/>
    <col min="6930" max="6930" width="2.375" style="425" customWidth="1"/>
    <col min="6931" max="6931" width="10.875" style="425" customWidth="1"/>
    <col min="6932" max="6932" width="2.375" style="425" customWidth="1"/>
    <col min="6933" max="6933" width="11.125" style="425" customWidth="1"/>
    <col min="6934" max="6934" width="1.875" style="425" customWidth="1"/>
    <col min="6935" max="6935" width="11" style="425" customWidth="1"/>
    <col min="6936" max="6936" width="0.75" style="425" customWidth="1"/>
    <col min="6937" max="6937" width="1.875" style="425" customWidth="1"/>
    <col min="6938" max="6938" width="11.875" style="425" bestFit="1" customWidth="1"/>
    <col min="6939" max="6939" width="15.25" style="425" bestFit="1" customWidth="1"/>
    <col min="6940" max="6940" width="5" style="425" customWidth="1"/>
    <col min="6941" max="6941" width="10.375" style="425" bestFit="1" customWidth="1"/>
    <col min="6942" max="6942" width="5" style="425" customWidth="1"/>
    <col min="6943" max="6943" width="10.375" style="425" bestFit="1" customWidth="1"/>
    <col min="6944" max="6946" width="9" style="425"/>
    <col min="6947" max="6947" width="10.375" style="425" bestFit="1" customWidth="1"/>
    <col min="6948" max="7176" width="9" style="425"/>
    <col min="7177" max="7177" width="3.625" style="425" customWidth="1"/>
    <col min="7178" max="7178" width="4.875" style="425" customWidth="1"/>
    <col min="7179" max="7179" width="5.375" style="425" customWidth="1"/>
    <col min="7180" max="7180" width="31.25" style="425" customWidth="1"/>
    <col min="7181" max="7181" width="7.625" style="425" customWidth="1"/>
    <col min="7182" max="7182" width="2.375" style="425" customWidth="1"/>
    <col min="7183" max="7183" width="11.625" style="425" customWidth="1"/>
    <col min="7184" max="7184" width="2.375" style="425" customWidth="1"/>
    <col min="7185" max="7185" width="11.625" style="425" customWidth="1"/>
    <col min="7186" max="7186" width="2.375" style="425" customWidth="1"/>
    <col min="7187" max="7187" width="10.875" style="425" customWidth="1"/>
    <col min="7188" max="7188" width="2.375" style="425" customWidth="1"/>
    <col min="7189" max="7189" width="11.125" style="425" customWidth="1"/>
    <col min="7190" max="7190" width="1.875" style="425" customWidth="1"/>
    <col min="7191" max="7191" width="11" style="425" customWidth="1"/>
    <col min="7192" max="7192" width="0.75" style="425" customWidth="1"/>
    <col min="7193" max="7193" width="1.875" style="425" customWidth="1"/>
    <col min="7194" max="7194" width="11.875" style="425" bestFit="1" customWidth="1"/>
    <col min="7195" max="7195" width="15.25" style="425" bestFit="1" customWidth="1"/>
    <col min="7196" max="7196" width="5" style="425" customWidth="1"/>
    <col min="7197" max="7197" width="10.375" style="425" bestFit="1" customWidth="1"/>
    <col min="7198" max="7198" width="5" style="425" customWidth="1"/>
    <col min="7199" max="7199" width="10.375" style="425" bestFit="1" customWidth="1"/>
    <col min="7200" max="7202" width="9" style="425"/>
    <col min="7203" max="7203" width="10.375" style="425" bestFit="1" customWidth="1"/>
    <col min="7204" max="7432" width="9" style="425"/>
    <col min="7433" max="7433" width="3.625" style="425" customWidth="1"/>
    <col min="7434" max="7434" width="4.875" style="425" customWidth="1"/>
    <col min="7435" max="7435" width="5.375" style="425" customWidth="1"/>
    <col min="7436" max="7436" width="31.25" style="425" customWidth="1"/>
    <col min="7437" max="7437" width="7.625" style="425" customWidth="1"/>
    <col min="7438" max="7438" width="2.375" style="425" customWidth="1"/>
    <col min="7439" max="7439" width="11.625" style="425" customWidth="1"/>
    <col min="7440" max="7440" width="2.375" style="425" customWidth="1"/>
    <col min="7441" max="7441" width="11.625" style="425" customWidth="1"/>
    <col min="7442" max="7442" width="2.375" style="425" customWidth="1"/>
    <col min="7443" max="7443" width="10.875" style="425" customWidth="1"/>
    <col min="7444" max="7444" width="2.375" style="425" customWidth="1"/>
    <col min="7445" max="7445" width="11.125" style="425" customWidth="1"/>
    <col min="7446" max="7446" width="1.875" style="425" customWidth="1"/>
    <col min="7447" max="7447" width="11" style="425" customWidth="1"/>
    <col min="7448" max="7448" width="0.75" style="425" customWidth="1"/>
    <col min="7449" max="7449" width="1.875" style="425" customWidth="1"/>
    <col min="7450" max="7450" width="11.875" style="425" bestFit="1" customWidth="1"/>
    <col min="7451" max="7451" width="15.25" style="425" bestFit="1" customWidth="1"/>
    <col min="7452" max="7452" width="5" style="425" customWidth="1"/>
    <col min="7453" max="7453" width="10.375" style="425" bestFit="1" customWidth="1"/>
    <col min="7454" max="7454" width="5" style="425" customWidth="1"/>
    <col min="7455" max="7455" width="10.375" style="425" bestFit="1" customWidth="1"/>
    <col min="7456" max="7458" width="9" style="425"/>
    <col min="7459" max="7459" width="10.375" style="425" bestFit="1" customWidth="1"/>
    <col min="7460" max="7688" width="9" style="425"/>
    <col min="7689" max="7689" width="3.625" style="425" customWidth="1"/>
    <col min="7690" max="7690" width="4.875" style="425" customWidth="1"/>
    <col min="7691" max="7691" width="5.375" style="425" customWidth="1"/>
    <col min="7692" max="7692" width="31.25" style="425" customWidth="1"/>
    <col min="7693" max="7693" width="7.625" style="425" customWidth="1"/>
    <col min="7694" max="7694" width="2.375" style="425" customWidth="1"/>
    <col min="7695" max="7695" width="11.625" style="425" customWidth="1"/>
    <col min="7696" max="7696" width="2.375" style="425" customWidth="1"/>
    <col min="7697" max="7697" width="11.625" style="425" customWidth="1"/>
    <col min="7698" max="7698" width="2.375" style="425" customWidth="1"/>
    <col min="7699" max="7699" width="10.875" style="425" customWidth="1"/>
    <col min="7700" max="7700" width="2.375" style="425" customWidth="1"/>
    <col min="7701" max="7701" width="11.125" style="425" customWidth="1"/>
    <col min="7702" max="7702" width="1.875" style="425" customWidth="1"/>
    <col min="7703" max="7703" width="11" style="425" customWidth="1"/>
    <col min="7704" max="7704" width="0.75" style="425" customWidth="1"/>
    <col min="7705" max="7705" width="1.875" style="425" customWidth="1"/>
    <col min="7706" max="7706" width="11.875" style="425" bestFit="1" customWidth="1"/>
    <col min="7707" max="7707" width="15.25" style="425" bestFit="1" customWidth="1"/>
    <col min="7708" max="7708" width="5" style="425" customWidth="1"/>
    <col min="7709" max="7709" width="10.375" style="425" bestFit="1" customWidth="1"/>
    <col min="7710" max="7710" width="5" style="425" customWidth="1"/>
    <col min="7711" max="7711" width="10.375" style="425" bestFit="1" customWidth="1"/>
    <col min="7712" max="7714" width="9" style="425"/>
    <col min="7715" max="7715" width="10.375" style="425" bestFit="1" customWidth="1"/>
    <col min="7716" max="7944" width="9" style="425"/>
    <col min="7945" max="7945" width="3.625" style="425" customWidth="1"/>
    <col min="7946" max="7946" width="4.875" style="425" customWidth="1"/>
    <col min="7947" max="7947" width="5.375" style="425" customWidth="1"/>
    <col min="7948" max="7948" width="31.25" style="425" customWidth="1"/>
    <col min="7949" max="7949" width="7.625" style="425" customWidth="1"/>
    <col min="7950" max="7950" width="2.375" style="425" customWidth="1"/>
    <col min="7951" max="7951" width="11.625" style="425" customWidth="1"/>
    <col min="7952" max="7952" width="2.375" style="425" customWidth="1"/>
    <col min="7953" max="7953" width="11.625" style="425" customWidth="1"/>
    <col min="7954" max="7954" width="2.375" style="425" customWidth="1"/>
    <col min="7955" max="7955" width="10.875" style="425" customWidth="1"/>
    <col min="7956" max="7956" width="2.375" style="425" customWidth="1"/>
    <col min="7957" max="7957" width="11.125" style="425" customWidth="1"/>
    <col min="7958" max="7958" width="1.875" style="425" customWidth="1"/>
    <col min="7959" max="7959" width="11" style="425" customWidth="1"/>
    <col min="7960" max="7960" width="0.75" style="425" customWidth="1"/>
    <col min="7961" max="7961" width="1.875" style="425" customWidth="1"/>
    <col min="7962" max="7962" width="11.875" style="425" bestFit="1" customWidth="1"/>
    <col min="7963" max="7963" width="15.25" style="425" bestFit="1" customWidth="1"/>
    <col min="7964" max="7964" width="5" style="425" customWidth="1"/>
    <col min="7965" max="7965" width="10.375" style="425" bestFit="1" customWidth="1"/>
    <col min="7966" max="7966" width="5" style="425" customWidth="1"/>
    <col min="7967" max="7967" width="10.375" style="425" bestFit="1" customWidth="1"/>
    <col min="7968" max="7970" width="9" style="425"/>
    <col min="7971" max="7971" width="10.375" style="425" bestFit="1" customWidth="1"/>
    <col min="7972" max="8200" width="9" style="425"/>
    <col min="8201" max="8201" width="3.625" style="425" customWidth="1"/>
    <col min="8202" max="8202" width="4.875" style="425" customWidth="1"/>
    <col min="8203" max="8203" width="5.375" style="425" customWidth="1"/>
    <col min="8204" max="8204" width="31.25" style="425" customWidth="1"/>
    <col min="8205" max="8205" width="7.625" style="425" customWidth="1"/>
    <col min="8206" max="8206" width="2.375" style="425" customWidth="1"/>
    <col min="8207" max="8207" width="11.625" style="425" customWidth="1"/>
    <col min="8208" max="8208" width="2.375" style="425" customWidth="1"/>
    <col min="8209" max="8209" width="11.625" style="425" customWidth="1"/>
    <col min="8210" max="8210" width="2.375" style="425" customWidth="1"/>
    <col min="8211" max="8211" width="10.875" style="425" customWidth="1"/>
    <col min="8212" max="8212" width="2.375" style="425" customWidth="1"/>
    <col min="8213" max="8213" width="11.125" style="425" customWidth="1"/>
    <col min="8214" max="8214" width="1.875" style="425" customWidth="1"/>
    <col min="8215" max="8215" width="11" style="425" customWidth="1"/>
    <col min="8216" max="8216" width="0.75" style="425" customWidth="1"/>
    <col min="8217" max="8217" width="1.875" style="425" customWidth="1"/>
    <col min="8218" max="8218" width="11.875" style="425" bestFit="1" customWidth="1"/>
    <col min="8219" max="8219" width="15.25" style="425" bestFit="1" customWidth="1"/>
    <col min="8220" max="8220" width="5" style="425" customWidth="1"/>
    <col min="8221" max="8221" width="10.375" style="425" bestFit="1" customWidth="1"/>
    <col min="8222" max="8222" width="5" style="425" customWidth="1"/>
    <col min="8223" max="8223" width="10.375" style="425" bestFit="1" customWidth="1"/>
    <col min="8224" max="8226" width="9" style="425"/>
    <col min="8227" max="8227" width="10.375" style="425" bestFit="1" customWidth="1"/>
    <col min="8228" max="8456" width="9" style="425"/>
    <col min="8457" max="8457" width="3.625" style="425" customWidth="1"/>
    <col min="8458" max="8458" width="4.875" style="425" customWidth="1"/>
    <col min="8459" max="8459" width="5.375" style="425" customWidth="1"/>
    <col min="8460" max="8460" width="31.25" style="425" customWidth="1"/>
    <col min="8461" max="8461" width="7.625" style="425" customWidth="1"/>
    <col min="8462" max="8462" width="2.375" style="425" customWidth="1"/>
    <col min="8463" max="8463" width="11.625" style="425" customWidth="1"/>
    <col min="8464" max="8464" width="2.375" style="425" customWidth="1"/>
    <col min="8465" max="8465" width="11.625" style="425" customWidth="1"/>
    <col min="8466" max="8466" width="2.375" style="425" customWidth="1"/>
    <col min="8467" max="8467" width="10.875" style="425" customWidth="1"/>
    <col min="8468" max="8468" width="2.375" style="425" customWidth="1"/>
    <col min="8469" max="8469" width="11.125" style="425" customWidth="1"/>
    <col min="8470" max="8470" width="1.875" style="425" customWidth="1"/>
    <col min="8471" max="8471" width="11" style="425" customWidth="1"/>
    <col min="8472" max="8472" width="0.75" style="425" customWidth="1"/>
    <col min="8473" max="8473" width="1.875" style="425" customWidth="1"/>
    <col min="8474" max="8474" width="11.875" style="425" bestFit="1" customWidth="1"/>
    <col min="8475" max="8475" width="15.25" style="425" bestFit="1" customWidth="1"/>
    <col min="8476" max="8476" width="5" style="425" customWidth="1"/>
    <col min="8477" max="8477" width="10.375" style="425" bestFit="1" customWidth="1"/>
    <col min="8478" max="8478" width="5" style="425" customWidth="1"/>
    <col min="8479" max="8479" width="10.375" style="425" bestFit="1" customWidth="1"/>
    <col min="8480" max="8482" width="9" style="425"/>
    <col min="8483" max="8483" width="10.375" style="425" bestFit="1" customWidth="1"/>
    <col min="8484" max="8712" width="9" style="425"/>
    <col min="8713" max="8713" width="3.625" style="425" customWidth="1"/>
    <col min="8714" max="8714" width="4.875" style="425" customWidth="1"/>
    <col min="8715" max="8715" width="5.375" style="425" customWidth="1"/>
    <col min="8716" max="8716" width="31.25" style="425" customWidth="1"/>
    <col min="8717" max="8717" width="7.625" style="425" customWidth="1"/>
    <col min="8718" max="8718" width="2.375" style="425" customWidth="1"/>
    <col min="8719" max="8719" width="11.625" style="425" customWidth="1"/>
    <col min="8720" max="8720" width="2.375" style="425" customWidth="1"/>
    <col min="8721" max="8721" width="11.625" style="425" customWidth="1"/>
    <col min="8722" max="8722" width="2.375" style="425" customWidth="1"/>
    <col min="8723" max="8723" width="10.875" style="425" customWidth="1"/>
    <col min="8724" max="8724" width="2.375" style="425" customWidth="1"/>
    <col min="8725" max="8725" width="11.125" style="425" customWidth="1"/>
    <col min="8726" max="8726" width="1.875" style="425" customWidth="1"/>
    <col min="8727" max="8727" width="11" style="425" customWidth="1"/>
    <col min="8728" max="8728" width="0.75" style="425" customWidth="1"/>
    <col min="8729" max="8729" width="1.875" style="425" customWidth="1"/>
    <col min="8730" max="8730" width="11.875" style="425" bestFit="1" customWidth="1"/>
    <col min="8731" max="8731" width="15.25" style="425" bestFit="1" customWidth="1"/>
    <col min="8732" max="8732" width="5" style="425" customWidth="1"/>
    <col min="8733" max="8733" width="10.375" style="425" bestFit="1" customWidth="1"/>
    <col min="8734" max="8734" width="5" style="425" customWidth="1"/>
    <col min="8735" max="8735" width="10.375" style="425" bestFit="1" customWidth="1"/>
    <col min="8736" max="8738" width="9" style="425"/>
    <col min="8739" max="8739" width="10.375" style="425" bestFit="1" customWidth="1"/>
    <col min="8740" max="8968" width="9" style="425"/>
    <col min="8969" max="8969" width="3.625" style="425" customWidth="1"/>
    <col min="8970" max="8970" width="4.875" style="425" customWidth="1"/>
    <col min="8971" max="8971" width="5.375" style="425" customWidth="1"/>
    <col min="8972" max="8972" width="31.25" style="425" customWidth="1"/>
    <col min="8973" max="8973" width="7.625" style="425" customWidth="1"/>
    <col min="8974" max="8974" width="2.375" style="425" customWidth="1"/>
    <col min="8975" max="8975" width="11.625" style="425" customWidth="1"/>
    <col min="8976" max="8976" width="2.375" style="425" customWidth="1"/>
    <col min="8977" max="8977" width="11.625" style="425" customWidth="1"/>
    <col min="8978" max="8978" width="2.375" style="425" customWidth="1"/>
    <col min="8979" max="8979" width="10.875" style="425" customWidth="1"/>
    <col min="8980" max="8980" width="2.375" style="425" customWidth="1"/>
    <col min="8981" max="8981" width="11.125" style="425" customWidth="1"/>
    <col min="8982" max="8982" width="1.875" style="425" customWidth="1"/>
    <col min="8983" max="8983" width="11" style="425" customWidth="1"/>
    <col min="8984" max="8984" width="0.75" style="425" customWidth="1"/>
    <col min="8985" max="8985" width="1.875" style="425" customWidth="1"/>
    <col min="8986" max="8986" width="11.875" style="425" bestFit="1" customWidth="1"/>
    <col min="8987" max="8987" width="15.25" style="425" bestFit="1" customWidth="1"/>
    <col min="8988" max="8988" width="5" style="425" customWidth="1"/>
    <col min="8989" max="8989" width="10.375" style="425" bestFit="1" customWidth="1"/>
    <col min="8990" max="8990" width="5" style="425" customWidth="1"/>
    <col min="8991" max="8991" width="10.375" style="425" bestFit="1" customWidth="1"/>
    <col min="8992" max="8994" width="9" style="425"/>
    <col min="8995" max="8995" width="10.375" style="425" bestFit="1" customWidth="1"/>
    <col min="8996" max="9224" width="9" style="425"/>
    <col min="9225" max="9225" width="3.625" style="425" customWidth="1"/>
    <col min="9226" max="9226" width="4.875" style="425" customWidth="1"/>
    <col min="9227" max="9227" width="5.375" style="425" customWidth="1"/>
    <col min="9228" max="9228" width="31.25" style="425" customWidth="1"/>
    <col min="9229" max="9229" width="7.625" style="425" customWidth="1"/>
    <col min="9230" max="9230" width="2.375" style="425" customWidth="1"/>
    <col min="9231" max="9231" width="11.625" style="425" customWidth="1"/>
    <col min="9232" max="9232" width="2.375" style="425" customWidth="1"/>
    <col min="9233" max="9233" width="11.625" style="425" customWidth="1"/>
    <col min="9234" max="9234" width="2.375" style="425" customWidth="1"/>
    <col min="9235" max="9235" width="10.875" style="425" customWidth="1"/>
    <col min="9236" max="9236" width="2.375" style="425" customWidth="1"/>
    <col min="9237" max="9237" width="11.125" style="425" customWidth="1"/>
    <col min="9238" max="9238" width="1.875" style="425" customWidth="1"/>
    <col min="9239" max="9239" width="11" style="425" customWidth="1"/>
    <col min="9240" max="9240" width="0.75" style="425" customWidth="1"/>
    <col min="9241" max="9241" width="1.875" style="425" customWidth="1"/>
    <col min="9242" max="9242" width="11.875" style="425" bestFit="1" customWidth="1"/>
    <col min="9243" max="9243" width="15.25" style="425" bestFit="1" customWidth="1"/>
    <col min="9244" max="9244" width="5" style="425" customWidth="1"/>
    <col min="9245" max="9245" width="10.375" style="425" bestFit="1" customWidth="1"/>
    <col min="9246" max="9246" width="5" style="425" customWidth="1"/>
    <col min="9247" max="9247" width="10.375" style="425" bestFit="1" customWidth="1"/>
    <col min="9248" max="9250" width="9" style="425"/>
    <col min="9251" max="9251" width="10.375" style="425" bestFit="1" customWidth="1"/>
    <col min="9252" max="9480" width="9" style="425"/>
    <col min="9481" max="9481" width="3.625" style="425" customWidth="1"/>
    <col min="9482" max="9482" width="4.875" style="425" customWidth="1"/>
    <col min="9483" max="9483" width="5.375" style="425" customWidth="1"/>
    <col min="9484" max="9484" width="31.25" style="425" customWidth="1"/>
    <col min="9485" max="9485" width="7.625" style="425" customWidth="1"/>
    <col min="9486" max="9486" width="2.375" style="425" customWidth="1"/>
    <col min="9487" max="9487" width="11.625" style="425" customWidth="1"/>
    <col min="9488" max="9488" width="2.375" style="425" customWidth="1"/>
    <col min="9489" max="9489" width="11.625" style="425" customWidth="1"/>
    <col min="9490" max="9490" width="2.375" style="425" customWidth="1"/>
    <col min="9491" max="9491" width="10.875" style="425" customWidth="1"/>
    <col min="9492" max="9492" width="2.375" style="425" customWidth="1"/>
    <col min="9493" max="9493" width="11.125" style="425" customWidth="1"/>
    <col min="9494" max="9494" width="1.875" style="425" customWidth="1"/>
    <col min="9495" max="9495" width="11" style="425" customWidth="1"/>
    <col min="9496" max="9496" width="0.75" style="425" customWidth="1"/>
    <col min="9497" max="9497" width="1.875" style="425" customWidth="1"/>
    <col min="9498" max="9498" width="11.875" style="425" bestFit="1" customWidth="1"/>
    <col min="9499" max="9499" width="15.25" style="425" bestFit="1" customWidth="1"/>
    <col min="9500" max="9500" width="5" style="425" customWidth="1"/>
    <col min="9501" max="9501" width="10.375" style="425" bestFit="1" customWidth="1"/>
    <col min="9502" max="9502" width="5" style="425" customWidth="1"/>
    <col min="9503" max="9503" width="10.375" style="425" bestFit="1" customWidth="1"/>
    <col min="9504" max="9506" width="9" style="425"/>
    <col min="9507" max="9507" width="10.375" style="425" bestFit="1" customWidth="1"/>
    <col min="9508" max="9736" width="9" style="425"/>
    <col min="9737" max="9737" width="3.625" style="425" customWidth="1"/>
    <col min="9738" max="9738" width="4.875" style="425" customWidth="1"/>
    <col min="9739" max="9739" width="5.375" style="425" customWidth="1"/>
    <col min="9740" max="9740" width="31.25" style="425" customWidth="1"/>
    <col min="9741" max="9741" width="7.625" style="425" customWidth="1"/>
    <col min="9742" max="9742" width="2.375" style="425" customWidth="1"/>
    <col min="9743" max="9743" width="11.625" style="425" customWidth="1"/>
    <col min="9744" max="9744" width="2.375" style="425" customWidth="1"/>
    <col min="9745" max="9745" width="11.625" style="425" customWidth="1"/>
    <col min="9746" max="9746" width="2.375" style="425" customWidth="1"/>
    <col min="9747" max="9747" width="10.875" style="425" customWidth="1"/>
    <col min="9748" max="9748" width="2.375" style="425" customWidth="1"/>
    <col min="9749" max="9749" width="11.125" style="425" customWidth="1"/>
    <col min="9750" max="9750" width="1.875" style="425" customWidth="1"/>
    <col min="9751" max="9751" width="11" style="425" customWidth="1"/>
    <col min="9752" max="9752" width="0.75" style="425" customWidth="1"/>
    <col min="9753" max="9753" width="1.875" style="425" customWidth="1"/>
    <col min="9754" max="9754" width="11.875" style="425" bestFit="1" customWidth="1"/>
    <col min="9755" max="9755" width="15.25" style="425" bestFit="1" customWidth="1"/>
    <col min="9756" max="9756" width="5" style="425" customWidth="1"/>
    <col min="9757" max="9757" width="10.375" style="425" bestFit="1" customWidth="1"/>
    <col min="9758" max="9758" width="5" style="425" customWidth="1"/>
    <col min="9759" max="9759" width="10.375" style="425" bestFit="1" customWidth="1"/>
    <col min="9760" max="9762" width="9" style="425"/>
    <col min="9763" max="9763" width="10.375" style="425" bestFit="1" customWidth="1"/>
    <col min="9764" max="9992" width="9" style="425"/>
    <col min="9993" max="9993" width="3.625" style="425" customWidth="1"/>
    <col min="9994" max="9994" width="4.875" style="425" customWidth="1"/>
    <col min="9995" max="9995" width="5.375" style="425" customWidth="1"/>
    <col min="9996" max="9996" width="31.25" style="425" customWidth="1"/>
    <col min="9997" max="9997" width="7.625" style="425" customWidth="1"/>
    <col min="9998" max="9998" width="2.375" style="425" customWidth="1"/>
    <col min="9999" max="9999" width="11.625" style="425" customWidth="1"/>
    <col min="10000" max="10000" width="2.375" style="425" customWidth="1"/>
    <col min="10001" max="10001" width="11.625" style="425" customWidth="1"/>
    <col min="10002" max="10002" width="2.375" style="425" customWidth="1"/>
    <col min="10003" max="10003" width="10.875" style="425" customWidth="1"/>
    <col min="10004" max="10004" width="2.375" style="425" customWidth="1"/>
    <col min="10005" max="10005" width="11.125" style="425" customWidth="1"/>
    <col min="10006" max="10006" width="1.875" style="425" customWidth="1"/>
    <col min="10007" max="10007" width="11" style="425" customWidth="1"/>
    <col min="10008" max="10008" width="0.75" style="425" customWidth="1"/>
    <col min="10009" max="10009" width="1.875" style="425" customWidth="1"/>
    <col min="10010" max="10010" width="11.875" style="425" bestFit="1" customWidth="1"/>
    <col min="10011" max="10011" width="15.25" style="425" bestFit="1" customWidth="1"/>
    <col min="10012" max="10012" width="5" style="425" customWidth="1"/>
    <col min="10013" max="10013" width="10.375" style="425" bestFit="1" customWidth="1"/>
    <col min="10014" max="10014" width="5" style="425" customWidth="1"/>
    <col min="10015" max="10015" width="10.375" style="425" bestFit="1" customWidth="1"/>
    <col min="10016" max="10018" width="9" style="425"/>
    <col min="10019" max="10019" width="10.375" style="425" bestFit="1" customWidth="1"/>
    <col min="10020" max="10248" width="9" style="425"/>
    <col min="10249" max="10249" width="3.625" style="425" customWidth="1"/>
    <col min="10250" max="10250" width="4.875" style="425" customWidth="1"/>
    <col min="10251" max="10251" width="5.375" style="425" customWidth="1"/>
    <col min="10252" max="10252" width="31.25" style="425" customWidth="1"/>
    <col min="10253" max="10253" width="7.625" style="425" customWidth="1"/>
    <col min="10254" max="10254" width="2.375" style="425" customWidth="1"/>
    <col min="10255" max="10255" width="11.625" style="425" customWidth="1"/>
    <col min="10256" max="10256" width="2.375" style="425" customWidth="1"/>
    <col min="10257" max="10257" width="11.625" style="425" customWidth="1"/>
    <col min="10258" max="10258" width="2.375" style="425" customWidth="1"/>
    <col min="10259" max="10259" width="10.875" style="425" customWidth="1"/>
    <col min="10260" max="10260" width="2.375" style="425" customWidth="1"/>
    <col min="10261" max="10261" width="11.125" style="425" customWidth="1"/>
    <col min="10262" max="10262" width="1.875" style="425" customWidth="1"/>
    <col min="10263" max="10263" width="11" style="425" customWidth="1"/>
    <col min="10264" max="10264" width="0.75" style="425" customWidth="1"/>
    <col min="10265" max="10265" width="1.875" style="425" customWidth="1"/>
    <col min="10266" max="10266" width="11.875" style="425" bestFit="1" customWidth="1"/>
    <col min="10267" max="10267" width="15.25" style="425" bestFit="1" customWidth="1"/>
    <col min="10268" max="10268" width="5" style="425" customWidth="1"/>
    <col min="10269" max="10269" width="10.375" style="425" bestFit="1" customWidth="1"/>
    <col min="10270" max="10270" width="5" style="425" customWidth="1"/>
    <col min="10271" max="10271" width="10.375" style="425" bestFit="1" customWidth="1"/>
    <col min="10272" max="10274" width="9" style="425"/>
    <col min="10275" max="10275" width="10.375" style="425" bestFit="1" customWidth="1"/>
    <col min="10276" max="10504" width="9" style="425"/>
    <col min="10505" max="10505" width="3.625" style="425" customWidth="1"/>
    <col min="10506" max="10506" width="4.875" style="425" customWidth="1"/>
    <col min="10507" max="10507" width="5.375" style="425" customWidth="1"/>
    <col min="10508" max="10508" width="31.25" style="425" customWidth="1"/>
    <col min="10509" max="10509" width="7.625" style="425" customWidth="1"/>
    <col min="10510" max="10510" width="2.375" style="425" customWidth="1"/>
    <col min="10511" max="10511" width="11.625" style="425" customWidth="1"/>
    <col min="10512" max="10512" width="2.375" style="425" customWidth="1"/>
    <col min="10513" max="10513" width="11.625" style="425" customWidth="1"/>
    <col min="10514" max="10514" width="2.375" style="425" customWidth="1"/>
    <col min="10515" max="10515" width="10.875" style="425" customWidth="1"/>
    <col min="10516" max="10516" width="2.375" style="425" customWidth="1"/>
    <col min="10517" max="10517" width="11.125" style="425" customWidth="1"/>
    <col min="10518" max="10518" width="1.875" style="425" customWidth="1"/>
    <col min="10519" max="10519" width="11" style="425" customWidth="1"/>
    <col min="10520" max="10520" width="0.75" style="425" customWidth="1"/>
    <col min="10521" max="10521" width="1.875" style="425" customWidth="1"/>
    <col min="10522" max="10522" width="11.875" style="425" bestFit="1" customWidth="1"/>
    <col min="10523" max="10523" width="15.25" style="425" bestFit="1" customWidth="1"/>
    <col min="10524" max="10524" width="5" style="425" customWidth="1"/>
    <col min="10525" max="10525" width="10.375" style="425" bestFit="1" customWidth="1"/>
    <col min="10526" max="10526" width="5" style="425" customWidth="1"/>
    <col min="10527" max="10527" width="10.375" style="425" bestFit="1" customWidth="1"/>
    <col min="10528" max="10530" width="9" style="425"/>
    <col min="10531" max="10531" width="10.375" style="425" bestFit="1" customWidth="1"/>
    <col min="10532" max="10760" width="9" style="425"/>
    <col min="10761" max="10761" width="3.625" style="425" customWidth="1"/>
    <col min="10762" max="10762" width="4.875" style="425" customWidth="1"/>
    <col min="10763" max="10763" width="5.375" style="425" customWidth="1"/>
    <col min="10764" max="10764" width="31.25" style="425" customWidth="1"/>
    <col min="10765" max="10765" width="7.625" style="425" customWidth="1"/>
    <col min="10766" max="10766" width="2.375" style="425" customWidth="1"/>
    <col min="10767" max="10767" width="11.625" style="425" customWidth="1"/>
    <col min="10768" max="10768" width="2.375" style="425" customWidth="1"/>
    <col min="10769" max="10769" width="11.625" style="425" customWidth="1"/>
    <col min="10770" max="10770" width="2.375" style="425" customWidth="1"/>
    <col min="10771" max="10771" width="10.875" style="425" customWidth="1"/>
    <col min="10772" max="10772" width="2.375" style="425" customWidth="1"/>
    <col min="10773" max="10773" width="11.125" style="425" customWidth="1"/>
    <col min="10774" max="10774" width="1.875" style="425" customWidth="1"/>
    <col min="10775" max="10775" width="11" style="425" customWidth="1"/>
    <col min="10776" max="10776" width="0.75" style="425" customWidth="1"/>
    <col min="10777" max="10777" width="1.875" style="425" customWidth="1"/>
    <col min="10778" max="10778" width="11.875" style="425" bestFit="1" customWidth="1"/>
    <col min="10779" max="10779" width="15.25" style="425" bestFit="1" customWidth="1"/>
    <col min="10780" max="10780" width="5" style="425" customWidth="1"/>
    <col min="10781" max="10781" width="10.375" style="425" bestFit="1" customWidth="1"/>
    <col min="10782" max="10782" width="5" style="425" customWidth="1"/>
    <col min="10783" max="10783" width="10.375" style="425" bestFit="1" customWidth="1"/>
    <col min="10784" max="10786" width="9" style="425"/>
    <col min="10787" max="10787" width="10.375" style="425" bestFit="1" customWidth="1"/>
    <col min="10788" max="11016" width="9" style="425"/>
    <col min="11017" max="11017" width="3.625" style="425" customWidth="1"/>
    <col min="11018" max="11018" width="4.875" style="425" customWidth="1"/>
    <col min="11019" max="11019" width="5.375" style="425" customWidth="1"/>
    <col min="11020" max="11020" width="31.25" style="425" customWidth="1"/>
    <col min="11021" max="11021" width="7.625" style="425" customWidth="1"/>
    <col min="11022" max="11022" width="2.375" style="425" customWidth="1"/>
    <col min="11023" max="11023" width="11.625" style="425" customWidth="1"/>
    <col min="11024" max="11024" width="2.375" style="425" customWidth="1"/>
    <col min="11025" max="11025" width="11.625" style="425" customWidth="1"/>
    <col min="11026" max="11026" width="2.375" style="425" customWidth="1"/>
    <col min="11027" max="11027" width="10.875" style="425" customWidth="1"/>
    <col min="11028" max="11028" width="2.375" style="425" customWidth="1"/>
    <col min="11029" max="11029" width="11.125" style="425" customWidth="1"/>
    <col min="11030" max="11030" width="1.875" style="425" customWidth="1"/>
    <col min="11031" max="11031" width="11" style="425" customWidth="1"/>
    <col min="11032" max="11032" width="0.75" style="425" customWidth="1"/>
    <col min="11033" max="11033" width="1.875" style="425" customWidth="1"/>
    <col min="11034" max="11034" width="11.875" style="425" bestFit="1" customWidth="1"/>
    <col min="11035" max="11035" width="15.25" style="425" bestFit="1" customWidth="1"/>
    <col min="11036" max="11036" width="5" style="425" customWidth="1"/>
    <col min="11037" max="11037" width="10.375" style="425" bestFit="1" customWidth="1"/>
    <col min="11038" max="11038" width="5" style="425" customWidth="1"/>
    <col min="11039" max="11039" width="10.375" style="425" bestFit="1" customWidth="1"/>
    <col min="11040" max="11042" width="9" style="425"/>
    <col min="11043" max="11043" width="10.375" style="425" bestFit="1" customWidth="1"/>
    <col min="11044" max="11272" width="9" style="425"/>
    <col min="11273" max="11273" width="3.625" style="425" customWidth="1"/>
    <col min="11274" max="11274" width="4.875" style="425" customWidth="1"/>
    <col min="11275" max="11275" width="5.375" style="425" customWidth="1"/>
    <col min="11276" max="11276" width="31.25" style="425" customWidth="1"/>
    <col min="11277" max="11277" width="7.625" style="425" customWidth="1"/>
    <col min="11278" max="11278" width="2.375" style="425" customWidth="1"/>
    <col min="11279" max="11279" width="11.625" style="425" customWidth="1"/>
    <col min="11280" max="11280" width="2.375" style="425" customWidth="1"/>
    <col min="11281" max="11281" width="11.625" style="425" customWidth="1"/>
    <col min="11282" max="11282" width="2.375" style="425" customWidth="1"/>
    <col min="11283" max="11283" width="10.875" style="425" customWidth="1"/>
    <col min="11284" max="11284" width="2.375" style="425" customWidth="1"/>
    <col min="11285" max="11285" width="11.125" style="425" customWidth="1"/>
    <col min="11286" max="11286" width="1.875" style="425" customWidth="1"/>
    <col min="11287" max="11287" width="11" style="425" customWidth="1"/>
    <col min="11288" max="11288" width="0.75" style="425" customWidth="1"/>
    <col min="11289" max="11289" width="1.875" style="425" customWidth="1"/>
    <col min="11290" max="11290" width="11.875" style="425" bestFit="1" customWidth="1"/>
    <col min="11291" max="11291" width="15.25" style="425" bestFit="1" customWidth="1"/>
    <col min="11292" max="11292" width="5" style="425" customWidth="1"/>
    <col min="11293" max="11293" width="10.375" style="425" bestFit="1" customWidth="1"/>
    <col min="11294" max="11294" width="5" style="425" customWidth="1"/>
    <col min="11295" max="11295" width="10.375" style="425" bestFit="1" customWidth="1"/>
    <col min="11296" max="11298" width="9" style="425"/>
    <col min="11299" max="11299" width="10.375" style="425" bestFit="1" customWidth="1"/>
    <col min="11300" max="11528" width="9" style="425"/>
    <col min="11529" max="11529" width="3.625" style="425" customWidth="1"/>
    <col min="11530" max="11530" width="4.875" style="425" customWidth="1"/>
    <col min="11531" max="11531" width="5.375" style="425" customWidth="1"/>
    <col min="11532" max="11532" width="31.25" style="425" customWidth="1"/>
    <col min="11533" max="11533" width="7.625" style="425" customWidth="1"/>
    <col min="11534" max="11534" width="2.375" style="425" customWidth="1"/>
    <col min="11535" max="11535" width="11.625" style="425" customWidth="1"/>
    <col min="11536" max="11536" width="2.375" style="425" customWidth="1"/>
    <col min="11537" max="11537" width="11.625" style="425" customWidth="1"/>
    <col min="11538" max="11538" width="2.375" style="425" customWidth="1"/>
    <col min="11539" max="11539" width="10.875" style="425" customWidth="1"/>
    <col min="11540" max="11540" width="2.375" style="425" customWidth="1"/>
    <col min="11541" max="11541" width="11.125" style="425" customWidth="1"/>
    <col min="11542" max="11542" width="1.875" style="425" customWidth="1"/>
    <col min="11543" max="11543" width="11" style="425" customWidth="1"/>
    <col min="11544" max="11544" width="0.75" style="425" customWidth="1"/>
    <col min="11545" max="11545" width="1.875" style="425" customWidth="1"/>
    <col min="11546" max="11546" width="11.875" style="425" bestFit="1" customWidth="1"/>
    <col min="11547" max="11547" width="15.25" style="425" bestFit="1" customWidth="1"/>
    <col min="11548" max="11548" width="5" style="425" customWidth="1"/>
    <col min="11549" max="11549" width="10.375" style="425" bestFit="1" customWidth="1"/>
    <col min="11550" max="11550" width="5" style="425" customWidth="1"/>
    <col min="11551" max="11551" width="10.375" style="425" bestFit="1" customWidth="1"/>
    <col min="11552" max="11554" width="9" style="425"/>
    <col min="11555" max="11555" width="10.375" style="425" bestFit="1" customWidth="1"/>
    <col min="11556" max="11784" width="9" style="425"/>
    <col min="11785" max="11785" width="3.625" style="425" customWidth="1"/>
    <col min="11786" max="11786" width="4.875" style="425" customWidth="1"/>
    <col min="11787" max="11787" width="5.375" style="425" customWidth="1"/>
    <col min="11788" max="11788" width="31.25" style="425" customWidth="1"/>
    <col min="11789" max="11789" width="7.625" style="425" customWidth="1"/>
    <col min="11790" max="11790" width="2.375" style="425" customWidth="1"/>
    <col min="11791" max="11791" width="11.625" style="425" customWidth="1"/>
    <col min="11792" max="11792" width="2.375" style="425" customWidth="1"/>
    <col min="11793" max="11793" width="11.625" style="425" customWidth="1"/>
    <col min="11794" max="11794" width="2.375" style="425" customWidth="1"/>
    <col min="11795" max="11795" width="10.875" style="425" customWidth="1"/>
    <col min="11796" max="11796" width="2.375" style="425" customWidth="1"/>
    <col min="11797" max="11797" width="11.125" style="425" customWidth="1"/>
    <col min="11798" max="11798" width="1.875" style="425" customWidth="1"/>
    <col min="11799" max="11799" width="11" style="425" customWidth="1"/>
    <col min="11800" max="11800" width="0.75" style="425" customWidth="1"/>
    <col min="11801" max="11801" width="1.875" style="425" customWidth="1"/>
    <col min="11802" max="11802" width="11.875" style="425" bestFit="1" customWidth="1"/>
    <col min="11803" max="11803" width="15.25" style="425" bestFit="1" customWidth="1"/>
    <col min="11804" max="11804" width="5" style="425" customWidth="1"/>
    <col min="11805" max="11805" width="10.375" style="425" bestFit="1" customWidth="1"/>
    <col min="11806" max="11806" width="5" style="425" customWidth="1"/>
    <col min="11807" max="11807" width="10.375" style="425" bestFit="1" customWidth="1"/>
    <col min="11808" max="11810" width="9" style="425"/>
    <col min="11811" max="11811" width="10.375" style="425" bestFit="1" customWidth="1"/>
    <col min="11812" max="12040" width="9" style="425"/>
    <col min="12041" max="12041" width="3.625" style="425" customWidth="1"/>
    <col min="12042" max="12042" width="4.875" style="425" customWidth="1"/>
    <col min="12043" max="12043" width="5.375" style="425" customWidth="1"/>
    <col min="12044" max="12044" width="31.25" style="425" customWidth="1"/>
    <col min="12045" max="12045" width="7.625" style="425" customWidth="1"/>
    <col min="12046" max="12046" width="2.375" style="425" customWidth="1"/>
    <col min="12047" max="12047" width="11.625" style="425" customWidth="1"/>
    <col min="12048" max="12048" width="2.375" style="425" customWidth="1"/>
    <col min="12049" max="12049" width="11.625" style="425" customWidth="1"/>
    <col min="12050" max="12050" width="2.375" style="425" customWidth="1"/>
    <col min="12051" max="12051" width="10.875" style="425" customWidth="1"/>
    <col min="12052" max="12052" width="2.375" style="425" customWidth="1"/>
    <col min="12053" max="12053" width="11.125" style="425" customWidth="1"/>
    <col min="12054" max="12054" width="1.875" style="425" customWidth="1"/>
    <col min="12055" max="12055" width="11" style="425" customWidth="1"/>
    <col min="12056" max="12056" width="0.75" style="425" customWidth="1"/>
    <col min="12057" max="12057" width="1.875" style="425" customWidth="1"/>
    <col min="12058" max="12058" width="11.875" style="425" bestFit="1" customWidth="1"/>
    <col min="12059" max="12059" width="15.25" style="425" bestFit="1" customWidth="1"/>
    <col min="12060" max="12060" width="5" style="425" customWidth="1"/>
    <col min="12061" max="12061" width="10.375" style="425" bestFit="1" customWidth="1"/>
    <col min="12062" max="12062" width="5" style="425" customWidth="1"/>
    <col min="12063" max="12063" width="10.375" style="425" bestFit="1" customWidth="1"/>
    <col min="12064" max="12066" width="9" style="425"/>
    <col min="12067" max="12067" width="10.375" style="425" bestFit="1" customWidth="1"/>
    <col min="12068" max="12296" width="9" style="425"/>
    <col min="12297" max="12297" width="3.625" style="425" customWidth="1"/>
    <col min="12298" max="12298" width="4.875" style="425" customWidth="1"/>
    <col min="12299" max="12299" width="5.375" style="425" customWidth="1"/>
    <col min="12300" max="12300" width="31.25" style="425" customWidth="1"/>
    <col min="12301" max="12301" width="7.625" style="425" customWidth="1"/>
    <col min="12302" max="12302" width="2.375" style="425" customWidth="1"/>
    <col min="12303" max="12303" width="11.625" style="425" customWidth="1"/>
    <col min="12304" max="12304" width="2.375" style="425" customWidth="1"/>
    <col min="12305" max="12305" width="11.625" style="425" customWidth="1"/>
    <col min="12306" max="12306" width="2.375" style="425" customWidth="1"/>
    <col min="12307" max="12307" width="10.875" style="425" customWidth="1"/>
    <col min="12308" max="12308" width="2.375" style="425" customWidth="1"/>
    <col min="12309" max="12309" width="11.125" style="425" customWidth="1"/>
    <col min="12310" max="12310" width="1.875" style="425" customWidth="1"/>
    <col min="12311" max="12311" width="11" style="425" customWidth="1"/>
    <col min="12312" max="12312" width="0.75" style="425" customWidth="1"/>
    <col min="12313" max="12313" width="1.875" style="425" customWidth="1"/>
    <col min="12314" max="12314" width="11.875" style="425" bestFit="1" customWidth="1"/>
    <col min="12315" max="12315" width="15.25" style="425" bestFit="1" customWidth="1"/>
    <col min="12316" max="12316" width="5" style="425" customWidth="1"/>
    <col min="12317" max="12317" width="10.375" style="425" bestFit="1" customWidth="1"/>
    <col min="12318" max="12318" width="5" style="425" customWidth="1"/>
    <col min="12319" max="12319" width="10.375" style="425" bestFit="1" customWidth="1"/>
    <col min="12320" max="12322" width="9" style="425"/>
    <col min="12323" max="12323" width="10.375" style="425" bestFit="1" customWidth="1"/>
    <col min="12324" max="12552" width="9" style="425"/>
    <col min="12553" max="12553" width="3.625" style="425" customWidth="1"/>
    <col min="12554" max="12554" width="4.875" style="425" customWidth="1"/>
    <col min="12555" max="12555" width="5.375" style="425" customWidth="1"/>
    <col min="12556" max="12556" width="31.25" style="425" customWidth="1"/>
    <col min="12557" max="12557" width="7.625" style="425" customWidth="1"/>
    <col min="12558" max="12558" width="2.375" style="425" customWidth="1"/>
    <col min="12559" max="12559" width="11.625" style="425" customWidth="1"/>
    <col min="12560" max="12560" width="2.375" style="425" customWidth="1"/>
    <col min="12561" max="12561" width="11.625" style="425" customWidth="1"/>
    <col min="12562" max="12562" width="2.375" style="425" customWidth="1"/>
    <col min="12563" max="12563" width="10.875" style="425" customWidth="1"/>
    <col min="12564" max="12564" width="2.375" style="425" customWidth="1"/>
    <col min="12565" max="12565" width="11.125" style="425" customWidth="1"/>
    <col min="12566" max="12566" width="1.875" style="425" customWidth="1"/>
    <col min="12567" max="12567" width="11" style="425" customWidth="1"/>
    <col min="12568" max="12568" width="0.75" style="425" customWidth="1"/>
    <col min="12569" max="12569" width="1.875" style="425" customWidth="1"/>
    <col min="12570" max="12570" width="11.875" style="425" bestFit="1" customWidth="1"/>
    <col min="12571" max="12571" width="15.25" style="425" bestFit="1" customWidth="1"/>
    <col min="12572" max="12572" width="5" style="425" customWidth="1"/>
    <col min="12573" max="12573" width="10.375" style="425" bestFit="1" customWidth="1"/>
    <col min="12574" max="12574" width="5" style="425" customWidth="1"/>
    <col min="12575" max="12575" width="10.375" style="425" bestFit="1" customWidth="1"/>
    <col min="12576" max="12578" width="9" style="425"/>
    <col min="12579" max="12579" width="10.375" style="425" bestFit="1" customWidth="1"/>
    <col min="12580" max="12808" width="9" style="425"/>
    <col min="12809" max="12809" width="3.625" style="425" customWidth="1"/>
    <col min="12810" max="12810" width="4.875" style="425" customWidth="1"/>
    <col min="12811" max="12811" width="5.375" style="425" customWidth="1"/>
    <col min="12812" max="12812" width="31.25" style="425" customWidth="1"/>
    <col min="12813" max="12813" width="7.625" style="425" customWidth="1"/>
    <col min="12814" max="12814" width="2.375" style="425" customWidth="1"/>
    <col min="12815" max="12815" width="11.625" style="425" customWidth="1"/>
    <col min="12816" max="12816" width="2.375" style="425" customWidth="1"/>
    <col min="12817" max="12817" width="11.625" style="425" customWidth="1"/>
    <col min="12818" max="12818" width="2.375" style="425" customWidth="1"/>
    <col min="12819" max="12819" width="10.875" style="425" customWidth="1"/>
    <col min="12820" max="12820" width="2.375" style="425" customWidth="1"/>
    <col min="12821" max="12821" width="11.125" style="425" customWidth="1"/>
    <col min="12822" max="12822" width="1.875" style="425" customWidth="1"/>
    <col min="12823" max="12823" width="11" style="425" customWidth="1"/>
    <col min="12824" max="12824" width="0.75" style="425" customWidth="1"/>
    <col min="12825" max="12825" width="1.875" style="425" customWidth="1"/>
    <col min="12826" max="12826" width="11.875" style="425" bestFit="1" customWidth="1"/>
    <col min="12827" max="12827" width="15.25" style="425" bestFit="1" customWidth="1"/>
    <col min="12828" max="12828" width="5" style="425" customWidth="1"/>
    <col min="12829" max="12829" width="10.375" style="425" bestFit="1" customWidth="1"/>
    <col min="12830" max="12830" width="5" style="425" customWidth="1"/>
    <col min="12831" max="12831" width="10.375" style="425" bestFit="1" customWidth="1"/>
    <col min="12832" max="12834" width="9" style="425"/>
    <col min="12835" max="12835" width="10.375" style="425" bestFit="1" customWidth="1"/>
    <col min="12836" max="13064" width="9" style="425"/>
    <col min="13065" max="13065" width="3.625" style="425" customWidth="1"/>
    <col min="13066" max="13066" width="4.875" style="425" customWidth="1"/>
    <col min="13067" max="13067" width="5.375" style="425" customWidth="1"/>
    <col min="13068" max="13068" width="31.25" style="425" customWidth="1"/>
    <col min="13069" max="13069" width="7.625" style="425" customWidth="1"/>
    <col min="13070" max="13070" width="2.375" style="425" customWidth="1"/>
    <col min="13071" max="13071" width="11.625" style="425" customWidth="1"/>
    <col min="13072" max="13072" width="2.375" style="425" customWidth="1"/>
    <col min="13073" max="13073" width="11.625" style="425" customWidth="1"/>
    <col min="13074" max="13074" width="2.375" style="425" customWidth="1"/>
    <col min="13075" max="13075" width="10.875" style="425" customWidth="1"/>
    <col min="13076" max="13076" width="2.375" style="425" customWidth="1"/>
    <col min="13077" max="13077" width="11.125" style="425" customWidth="1"/>
    <col min="13078" max="13078" width="1.875" style="425" customWidth="1"/>
    <col min="13079" max="13079" width="11" style="425" customWidth="1"/>
    <col min="13080" max="13080" width="0.75" style="425" customWidth="1"/>
    <col min="13081" max="13081" width="1.875" style="425" customWidth="1"/>
    <col min="13082" max="13082" width="11.875" style="425" bestFit="1" customWidth="1"/>
    <col min="13083" max="13083" width="15.25" style="425" bestFit="1" customWidth="1"/>
    <col min="13084" max="13084" width="5" style="425" customWidth="1"/>
    <col min="13085" max="13085" width="10.375" style="425" bestFit="1" customWidth="1"/>
    <col min="13086" max="13086" width="5" style="425" customWidth="1"/>
    <col min="13087" max="13087" width="10.375" style="425" bestFit="1" customWidth="1"/>
    <col min="13088" max="13090" width="9" style="425"/>
    <col min="13091" max="13091" width="10.375" style="425" bestFit="1" customWidth="1"/>
    <col min="13092" max="13320" width="9" style="425"/>
    <col min="13321" max="13321" width="3.625" style="425" customWidth="1"/>
    <col min="13322" max="13322" width="4.875" style="425" customWidth="1"/>
    <col min="13323" max="13323" width="5.375" style="425" customWidth="1"/>
    <col min="13324" max="13324" width="31.25" style="425" customWidth="1"/>
    <col min="13325" max="13325" width="7.625" style="425" customWidth="1"/>
    <col min="13326" max="13326" width="2.375" style="425" customWidth="1"/>
    <col min="13327" max="13327" width="11.625" style="425" customWidth="1"/>
    <col min="13328" max="13328" width="2.375" style="425" customWidth="1"/>
    <col min="13329" max="13329" width="11.625" style="425" customWidth="1"/>
    <col min="13330" max="13330" width="2.375" style="425" customWidth="1"/>
    <col min="13331" max="13331" width="10.875" style="425" customWidth="1"/>
    <col min="13332" max="13332" width="2.375" style="425" customWidth="1"/>
    <col min="13333" max="13333" width="11.125" style="425" customWidth="1"/>
    <col min="13334" max="13334" width="1.875" style="425" customWidth="1"/>
    <col min="13335" max="13335" width="11" style="425" customWidth="1"/>
    <col min="13336" max="13336" width="0.75" style="425" customWidth="1"/>
    <col min="13337" max="13337" width="1.875" style="425" customWidth="1"/>
    <col min="13338" max="13338" width="11.875" style="425" bestFit="1" customWidth="1"/>
    <col min="13339" max="13339" width="15.25" style="425" bestFit="1" customWidth="1"/>
    <col min="13340" max="13340" width="5" style="425" customWidth="1"/>
    <col min="13341" max="13341" width="10.375" style="425" bestFit="1" customWidth="1"/>
    <col min="13342" max="13342" width="5" style="425" customWidth="1"/>
    <col min="13343" max="13343" width="10.375" style="425" bestFit="1" customWidth="1"/>
    <col min="13344" max="13346" width="9" style="425"/>
    <col min="13347" max="13347" width="10.375" style="425" bestFit="1" customWidth="1"/>
    <col min="13348" max="13576" width="9" style="425"/>
    <col min="13577" max="13577" width="3.625" style="425" customWidth="1"/>
    <col min="13578" max="13578" width="4.875" style="425" customWidth="1"/>
    <col min="13579" max="13579" width="5.375" style="425" customWidth="1"/>
    <col min="13580" max="13580" width="31.25" style="425" customWidth="1"/>
    <col min="13581" max="13581" width="7.625" style="425" customWidth="1"/>
    <col min="13582" max="13582" width="2.375" style="425" customWidth="1"/>
    <col min="13583" max="13583" width="11.625" style="425" customWidth="1"/>
    <col min="13584" max="13584" width="2.375" style="425" customWidth="1"/>
    <col min="13585" max="13585" width="11.625" style="425" customWidth="1"/>
    <col min="13586" max="13586" width="2.375" style="425" customWidth="1"/>
    <col min="13587" max="13587" width="10.875" style="425" customWidth="1"/>
    <col min="13588" max="13588" width="2.375" style="425" customWidth="1"/>
    <col min="13589" max="13589" width="11.125" style="425" customWidth="1"/>
    <col min="13590" max="13590" width="1.875" style="425" customWidth="1"/>
    <col min="13591" max="13591" width="11" style="425" customWidth="1"/>
    <col min="13592" max="13592" width="0.75" style="425" customWidth="1"/>
    <col min="13593" max="13593" width="1.875" style="425" customWidth="1"/>
    <col min="13594" max="13594" width="11.875" style="425" bestFit="1" customWidth="1"/>
    <col min="13595" max="13595" width="15.25" style="425" bestFit="1" customWidth="1"/>
    <col min="13596" max="13596" width="5" style="425" customWidth="1"/>
    <col min="13597" max="13597" width="10.375" style="425" bestFit="1" customWidth="1"/>
    <col min="13598" max="13598" width="5" style="425" customWidth="1"/>
    <col min="13599" max="13599" width="10.375" style="425" bestFit="1" customWidth="1"/>
    <col min="13600" max="13602" width="9" style="425"/>
    <col min="13603" max="13603" width="10.375" style="425" bestFit="1" customWidth="1"/>
    <col min="13604" max="13832" width="9" style="425"/>
    <col min="13833" max="13833" width="3.625" style="425" customWidth="1"/>
    <col min="13834" max="13834" width="4.875" style="425" customWidth="1"/>
    <col min="13835" max="13835" width="5.375" style="425" customWidth="1"/>
    <col min="13836" max="13836" width="31.25" style="425" customWidth="1"/>
    <col min="13837" max="13837" width="7.625" style="425" customWidth="1"/>
    <col min="13838" max="13838" width="2.375" style="425" customWidth="1"/>
    <col min="13839" max="13839" width="11.625" style="425" customWidth="1"/>
    <col min="13840" max="13840" width="2.375" style="425" customWidth="1"/>
    <col min="13841" max="13841" width="11.625" style="425" customWidth="1"/>
    <col min="13842" max="13842" width="2.375" style="425" customWidth="1"/>
    <col min="13843" max="13843" width="10.875" style="425" customWidth="1"/>
    <col min="13844" max="13844" width="2.375" style="425" customWidth="1"/>
    <col min="13845" max="13845" width="11.125" style="425" customWidth="1"/>
    <col min="13846" max="13846" width="1.875" style="425" customWidth="1"/>
    <col min="13847" max="13847" width="11" style="425" customWidth="1"/>
    <col min="13848" max="13848" width="0.75" style="425" customWidth="1"/>
    <col min="13849" max="13849" width="1.875" style="425" customWidth="1"/>
    <col min="13850" max="13850" width="11.875" style="425" bestFit="1" customWidth="1"/>
    <col min="13851" max="13851" width="15.25" style="425" bestFit="1" customWidth="1"/>
    <col min="13852" max="13852" width="5" style="425" customWidth="1"/>
    <col min="13853" max="13853" width="10.375" style="425" bestFit="1" customWidth="1"/>
    <col min="13854" max="13854" width="5" style="425" customWidth="1"/>
    <col min="13855" max="13855" width="10.375" style="425" bestFit="1" customWidth="1"/>
    <col min="13856" max="13858" width="9" style="425"/>
    <col min="13859" max="13859" width="10.375" style="425" bestFit="1" customWidth="1"/>
    <col min="13860" max="14088" width="9" style="425"/>
    <col min="14089" max="14089" width="3.625" style="425" customWidth="1"/>
    <col min="14090" max="14090" width="4.875" style="425" customWidth="1"/>
    <col min="14091" max="14091" width="5.375" style="425" customWidth="1"/>
    <col min="14092" max="14092" width="31.25" style="425" customWidth="1"/>
    <col min="14093" max="14093" width="7.625" style="425" customWidth="1"/>
    <col min="14094" max="14094" width="2.375" style="425" customWidth="1"/>
    <col min="14095" max="14095" width="11.625" style="425" customWidth="1"/>
    <col min="14096" max="14096" width="2.375" style="425" customWidth="1"/>
    <col min="14097" max="14097" width="11.625" style="425" customWidth="1"/>
    <col min="14098" max="14098" width="2.375" style="425" customWidth="1"/>
    <col min="14099" max="14099" width="10.875" style="425" customWidth="1"/>
    <col min="14100" max="14100" width="2.375" style="425" customWidth="1"/>
    <col min="14101" max="14101" width="11.125" style="425" customWidth="1"/>
    <col min="14102" max="14102" width="1.875" style="425" customWidth="1"/>
    <col min="14103" max="14103" width="11" style="425" customWidth="1"/>
    <col min="14104" max="14104" width="0.75" style="425" customWidth="1"/>
    <col min="14105" max="14105" width="1.875" style="425" customWidth="1"/>
    <col min="14106" max="14106" width="11.875" style="425" bestFit="1" customWidth="1"/>
    <col min="14107" max="14107" width="15.25" style="425" bestFit="1" customWidth="1"/>
    <col min="14108" max="14108" width="5" style="425" customWidth="1"/>
    <col min="14109" max="14109" width="10.375" style="425" bestFit="1" customWidth="1"/>
    <col min="14110" max="14110" width="5" style="425" customWidth="1"/>
    <col min="14111" max="14111" width="10.375" style="425" bestFit="1" customWidth="1"/>
    <col min="14112" max="14114" width="9" style="425"/>
    <col min="14115" max="14115" width="10.375" style="425" bestFit="1" customWidth="1"/>
    <col min="14116" max="14344" width="9" style="425"/>
    <col min="14345" max="14345" width="3.625" style="425" customWidth="1"/>
    <col min="14346" max="14346" width="4.875" style="425" customWidth="1"/>
    <col min="14347" max="14347" width="5.375" style="425" customWidth="1"/>
    <col min="14348" max="14348" width="31.25" style="425" customWidth="1"/>
    <col min="14349" max="14349" width="7.625" style="425" customWidth="1"/>
    <col min="14350" max="14350" width="2.375" style="425" customWidth="1"/>
    <col min="14351" max="14351" width="11.625" style="425" customWidth="1"/>
    <col min="14352" max="14352" width="2.375" style="425" customWidth="1"/>
    <col min="14353" max="14353" width="11.625" style="425" customWidth="1"/>
    <col min="14354" max="14354" width="2.375" style="425" customWidth="1"/>
    <col min="14355" max="14355" width="10.875" style="425" customWidth="1"/>
    <col min="14356" max="14356" width="2.375" style="425" customWidth="1"/>
    <col min="14357" max="14357" width="11.125" style="425" customWidth="1"/>
    <col min="14358" max="14358" width="1.875" style="425" customWidth="1"/>
    <col min="14359" max="14359" width="11" style="425" customWidth="1"/>
    <col min="14360" max="14360" width="0.75" style="425" customWidth="1"/>
    <col min="14361" max="14361" width="1.875" style="425" customWidth="1"/>
    <col min="14362" max="14362" width="11.875" style="425" bestFit="1" customWidth="1"/>
    <col min="14363" max="14363" width="15.25" style="425" bestFit="1" customWidth="1"/>
    <col min="14364" max="14364" width="5" style="425" customWidth="1"/>
    <col min="14365" max="14365" width="10.375" style="425" bestFit="1" customWidth="1"/>
    <col min="14366" max="14366" width="5" style="425" customWidth="1"/>
    <col min="14367" max="14367" width="10.375" style="425" bestFit="1" customWidth="1"/>
    <col min="14368" max="14370" width="9" style="425"/>
    <col min="14371" max="14371" width="10.375" style="425" bestFit="1" customWidth="1"/>
    <col min="14372" max="14600" width="9" style="425"/>
    <col min="14601" max="14601" width="3.625" style="425" customWidth="1"/>
    <col min="14602" max="14602" width="4.875" style="425" customWidth="1"/>
    <col min="14603" max="14603" width="5.375" style="425" customWidth="1"/>
    <col min="14604" max="14604" width="31.25" style="425" customWidth="1"/>
    <col min="14605" max="14605" width="7.625" style="425" customWidth="1"/>
    <col min="14606" max="14606" width="2.375" style="425" customWidth="1"/>
    <col min="14607" max="14607" width="11.625" style="425" customWidth="1"/>
    <col min="14608" max="14608" width="2.375" style="425" customWidth="1"/>
    <col min="14609" max="14609" width="11.625" style="425" customWidth="1"/>
    <col min="14610" max="14610" width="2.375" style="425" customWidth="1"/>
    <col min="14611" max="14611" width="10.875" style="425" customWidth="1"/>
    <col min="14612" max="14612" width="2.375" style="425" customWidth="1"/>
    <col min="14613" max="14613" width="11.125" style="425" customWidth="1"/>
    <col min="14614" max="14614" width="1.875" style="425" customWidth="1"/>
    <col min="14615" max="14615" width="11" style="425" customWidth="1"/>
    <col min="14616" max="14616" width="0.75" style="425" customWidth="1"/>
    <col min="14617" max="14617" width="1.875" style="425" customWidth="1"/>
    <col min="14618" max="14618" width="11.875" style="425" bestFit="1" customWidth="1"/>
    <col min="14619" max="14619" width="15.25" style="425" bestFit="1" customWidth="1"/>
    <col min="14620" max="14620" width="5" style="425" customWidth="1"/>
    <col min="14621" max="14621" width="10.375" style="425" bestFit="1" customWidth="1"/>
    <col min="14622" max="14622" width="5" style="425" customWidth="1"/>
    <col min="14623" max="14623" width="10.375" style="425" bestFit="1" customWidth="1"/>
    <col min="14624" max="14626" width="9" style="425"/>
    <col min="14627" max="14627" width="10.375" style="425" bestFit="1" customWidth="1"/>
    <col min="14628" max="14856" width="9" style="425"/>
    <col min="14857" max="14857" width="3.625" style="425" customWidth="1"/>
    <col min="14858" max="14858" width="4.875" style="425" customWidth="1"/>
    <col min="14859" max="14859" width="5.375" style="425" customWidth="1"/>
    <col min="14860" max="14860" width="31.25" style="425" customWidth="1"/>
    <col min="14861" max="14861" width="7.625" style="425" customWidth="1"/>
    <col min="14862" max="14862" width="2.375" style="425" customWidth="1"/>
    <col min="14863" max="14863" width="11.625" style="425" customWidth="1"/>
    <col min="14864" max="14864" width="2.375" style="425" customWidth="1"/>
    <col min="14865" max="14865" width="11.625" style="425" customWidth="1"/>
    <col min="14866" max="14866" width="2.375" style="425" customWidth="1"/>
    <col min="14867" max="14867" width="10.875" style="425" customWidth="1"/>
    <col min="14868" max="14868" width="2.375" style="425" customWidth="1"/>
    <col min="14869" max="14869" width="11.125" style="425" customWidth="1"/>
    <col min="14870" max="14870" width="1.875" style="425" customWidth="1"/>
    <col min="14871" max="14871" width="11" style="425" customWidth="1"/>
    <col min="14872" max="14872" width="0.75" style="425" customWidth="1"/>
    <col min="14873" max="14873" width="1.875" style="425" customWidth="1"/>
    <col min="14874" max="14874" width="11.875" style="425" bestFit="1" customWidth="1"/>
    <col min="14875" max="14875" width="15.25" style="425" bestFit="1" customWidth="1"/>
    <col min="14876" max="14876" width="5" style="425" customWidth="1"/>
    <col min="14877" max="14877" width="10.375" style="425" bestFit="1" customWidth="1"/>
    <col min="14878" max="14878" width="5" style="425" customWidth="1"/>
    <col min="14879" max="14879" width="10.375" style="425" bestFit="1" customWidth="1"/>
    <col min="14880" max="14882" width="9" style="425"/>
    <col min="14883" max="14883" width="10.375" style="425" bestFit="1" customWidth="1"/>
    <col min="14884" max="15112" width="9" style="425"/>
    <col min="15113" max="15113" width="3.625" style="425" customWidth="1"/>
    <col min="15114" max="15114" width="4.875" style="425" customWidth="1"/>
    <col min="15115" max="15115" width="5.375" style="425" customWidth="1"/>
    <col min="15116" max="15116" width="31.25" style="425" customWidth="1"/>
    <col min="15117" max="15117" width="7.625" style="425" customWidth="1"/>
    <col min="15118" max="15118" width="2.375" style="425" customWidth="1"/>
    <col min="15119" max="15119" width="11.625" style="425" customWidth="1"/>
    <col min="15120" max="15120" width="2.375" style="425" customWidth="1"/>
    <col min="15121" max="15121" width="11.625" style="425" customWidth="1"/>
    <col min="15122" max="15122" width="2.375" style="425" customWidth="1"/>
    <col min="15123" max="15123" width="10.875" style="425" customWidth="1"/>
    <col min="15124" max="15124" width="2.375" style="425" customWidth="1"/>
    <col min="15125" max="15125" width="11.125" style="425" customWidth="1"/>
    <col min="15126" max="15126" width="1.875" style="425" customWidth="1"/>
    <col min="15127" max="15127" width="11" style="425" customWidth="1"/>
    <col min="15128" max="15128" width="0.75" style="425" customWidth="1"/>
    <col min="15129" max="15129" width="1.875" style="425" customWidth="1"/>
    <col min="15130" max="15130" width="11.875" style="425" bestFit="1" customWidth="1"/>
    <col min="15131" max="15131" width="15.25" style="425" bestFit="1" customWidth="1"/>
    <col min="15132" max="15132" width="5" style="425" customWidth="1"/>
    <col min="15133" max="15133" width="10.375" style="425" bestFit="1" customWidth="1"/>
    <col min="15134" max="15134" width="5" style="425" customWidth="1"/>
    <col min="15135" max="15135" width="10.375" style="425" bestFit="1" customWidth="1"/>
    <col min="15136" max="15138" width="9" style="425"/>
    <col min="15139" max="15139" width="10.375" style="425" bestFit="1" customWidth="1"/>
    <col min="15140" max="15368" width="9" style="425"/>
    <col min="15369" max="15369" width="3.625" style="425" customWidth="1"/>
    <col min="15370" max="15370" width="4.875" style="425" customWidth="1"/>
    <col min="15371" max="15371" width="5.375" style="425" customWidth="1"/>
    <col min="15372" max="15372" width="31.25" style="425" customWidth="1"/>
    <col min="15373" max="15373" width="7.625" style="425" customWidth="1"/>
    <col min="15374" max="15374" width="2.375" style="425" customWidth="1"/>
    <col min="15375" max="15375" width="11.625" style="425" customWidth="1"/>
    <col min="15376" max="15376" width="2.375" style="425" customWidth="1"/>
    <col min="15377" max="15377" width="11.625" style="425" customWidth="1"/>
    <col min="15378" max="15378" width="2.375" style="425" customWidth="1"/>
    <col min="15379" max="15379" width="10.875" style="425" customWidth="1"/>
    <col min="15380" max="15380" width="2.375" style="425" customWidth="1"/>
    <col min="15381" max="15381" width="11.125" style="425" customWidth="1"/>
    <col min="15382" max="15382" width="1.875" style="425" customWidth="1"/>
    <col min="15383" max="15383" width="11" style="425" customWidth="1"/>
    <col min="15384" max="15384" width="0.75" style="425" customWidth="1"/>
    <col min="15385" max="15385" width="1.875" style="425" customWidth="1"/>
    <col min="15386" max="15386" width="11.875" style="425" bestFit="1" customWidth="1"/>
    <col min="15387" max="15387" width="15.25" style="425" bestFit="1" customWidth="1"/>
    <col min="15388" max="15388" width="5" style="425" customWidth="1"/>
    <col min="15389" max="15389" width="10.375" style="425" bestFit="1" customWidth="1"/>
    <col min="15390" max="15390" width="5" style="425" customWidth="1"/>
    <col min="15391" max="15391" width="10.375" style="425" bestFit="1" customWidth="1"/>
    <col min="15392" max="15394" width="9" style="425"/>
    <col min="15395" max="15395" width="10.375" style="425" bestFit="1" customWidth="1"/>
    <col min="15396" max="15624" width="9" style="425"/>
    <col min="15625" max="15625" width="3.625" style="425" customWidth="1"/>
    <col min="15626" max="15626" width="4.875" style="425" customWidth="1"/>
    <col min="15627" max="15627" width="5.375" style="425" customWidth="1"/>
    <col min="15628" max="15628" width="31.25" style="425" customWidth="1"/>
    <col min="15629" max="15629" width="7.625" style="425" customWidth="1"/>
    <col min="15630" max="15630" width="2.375" style="425" customWidth="1"/>
    <col min="15631" max="15631" width="11.625" style="425" customWidth="1"/>
    <col min="15632" max="15632" width="2.375" style="425" customWidth="1"/>
    <col min="15633" max="15633" width="11.625" style="425" customWidth="1"/>
    <col min="15634" max="15634" width="2.375" style="425" customWidth="1"/>
    <col min="15635" max="15635" width="10.875" style="425" customWidth="1"/>
    <col min="15636" max="15636" width="2.375" style="425" customWidth="1"/>
    <col min="15637" max="15637" width="11.125" style="425" customWidth="1"/>
    <col min="15638" max="15638" width="1.875" style="425" customWidth="1"/>
    <col min="15639" max="15639" width="11" style="425" customWidth="1"/>
    <col min="15640" max="15640" width="0.75" style="425" customWidth="1"/>
    <col min="15641" max="15641" width="1.875" style="425" customWidth="1"/>
    <col min="15642" max="15642" width="11.875" style="425" bestFit="1" customWidth="1"/>
    <col min="15643" max="15643" width="15.25" style="425" bestFit="1" customWidth="1"/>
    <col min="15644" max="15644" width="5" style="425" customWidth="1"/>
    <col min="15645" max="15645" width="10.375" style="425" bestFit="1" customWidth="1"/>
    <col min="15646" max="15646" width="5" style="425" customWidth="1"/>
    <col min="15647" max="15647" width="10.375" style="425" bestFit="1" customWidth="1"/>
    <col min="15648" max="15650" width="9" style="425"/>
    <col min="15651" max="15651" width="10.375" style="425" bestFit="1" customWidth="1"/>
    <col min="15652" max="15880" width="9" style="425"/>
    <col min="15881" max="15881" width="3.625" style="425" customWidth="1"/>
    <col min="15882" max="15882" width="4.875" style="425" customWidth="1"/>
    <col min="15883" max="15883" width="5.375" style="425" customWidth="1"/>
    <col min="15884" max="15884" width="31.25" style="425" customWidth="1"/>
    <col min="15885" max="15885" width="7.625" style="425" customWidth="1"/>
    <col min="15886" max="15886" width="2.375" style="425" customWidth="1"/>
    <col min="15887" max="15887" width="11.625" style="425" customWidth="1"/>
    <col min="15888" max="15888" width="2.375" style="425" customWidth="1"/>
    <col min="15889" max="15889" width="11.625" style="425" customWidth="1"/>
    <col min="15890" max="15890" width="2.375" style="425" customWidth="1"/>
    <col min="15891" max="15891" width="10.875" style="425" customWidth="1"/>
    <col min="15892" max="15892" width="2.375" style="425" customWidth="1"/>
    <col min="15893" max="15893" width="11.125" style="425" customWidth="1"/>
    <col min="15894" max="15894" width="1.875" style="425" customWidth="1"/>
    <col min="15895" max="15895" width="11" style="425" customWidth="1"/>
    <col min="15896" max="15896" width="0.75" style="425" customWidth="1"/>
    <col min="15897" max="15897" width="1.875" style="425" customWidth="1"/>
    <col min="15898" max="15898" width="11.875" style="425" bestFit="1" customWidth="1"/>
    <col min="15899" max="15899" width="15.25" style="425" bestFit="1" customWidth="1"/>
    <col min="15900" max="15900" width="5" style="425" customWidth="1"/>
    <col min="15901" max="15901" width="10.375" style="425" bestFit="1" customWidth="1"/>
    <col min="15902" max="15902" width="5" style="425" customWidth="1"/>
    <col min="15903" max="15903" width="10.375" style="425" bestFit="1" customWidth="1"/>
    <col min="15904" max="15906" width="9" style="425"/>
    <col min="15907" max="15907" width="10.375" style="425" bestFit="1" customWidth="1"/>
    <col min="15908" max="16136" width="9" style="425"/>
    <col min="16137" max="16137" width="3.625" style="425" customWidth="1"/>
    <col min="16138" max="16138" width="4.875" style="425" customWidth="1"/>
    <col min="16139" max="16139" width="5.375" style="425" customWidth="1"/>
    <col min="16140" max="16140" width="31.25" style="425" customWidth="1"/>
    <col min="16141" max="16141" width="7.625" style="425" customWidth="1"/>
    <col min="16142" max="16142" width="2.375" style="425" customWidth="1"/>
    <col min="16143" max="16143" width="11.625" style="425" customWidth="1"/>
    <col min="16144" max="16144" width="2.375" style="425" customWidth="1"/>
    <col min="16145" max="16145" width="11.625" style="425" customWidth="1"/>
    <col min="16146" max="16146" width="2.375" style="425" customWidth="1"/>
    <col min="16147" max="16147" width="10.875" style="425" customWidth="1"/>
    <col min="16148" max="16148" width="2.375" style="425" customWidth="1"/>
    <col min="16149" max="16149" width="11.125" style="425" customWidth="1"/>
    <col min="16150" max="16150" width="1.875" style="425" customWidth="1"/>
    <col min="16151" max="16151" width="11" style="425" customWidth="1"/>
    <col min="16152" max="16152" width="0.75" style="425" customWidth="1"/>
    <col min="16153" max="16153" width="1.875" style="425" customWidth="1"/>
    <col min="16154" max="16154" width="11.875" style="425" bestFit="1" customWidth="1"/>
    <col min="16155" max="16155" width="15.25" style="425" bestFit="1" customWidth="1"/>
    <col min="16156" max="16156" width="5" style="425" customWidth="1"/>
    <col min="16157" max="16157" width="10.375" style="425" bestFit="1" customWidth="1"/>
    <col min="16158" max="16158" width="5" style="425" customWidth="1"/>
    <col min="16159" max="16159" width="10.375" style="425" bestFit="1" customWidth="1"/>
    <col min="16160" max="16162" width="9" style="425"/>
    <col min="16163" max="16163" width="10.375" style="425" bestFit="1" customWidth="1"/>
    <col min="16164" max="16378" width="9" style="425"/>
    <col min="16379" max="16379" width="9" style="425" customWidth="1"/>
    <col min="16380" max="16384" width="9" style="425"/>
  </cols>
  <sheetData>
    <row r="1" spans="1:29" s="1927" customFormat="1" ht="18" customHeight="1">
      <c r="A1" s="2462" t="s">
        <v>1135</v>
      </c>
      <c r="B1" s="2462"/>
      <c r="C1" s="2462"/>
      <c r="D1" s="2462"/>
      <c r="E1" s="2462"/>
      <c r="F1" s="2462"/>
      <c r="G1" s="2462"/>
      <c r="H1" s="2462"/>
      <c r="I1" s="2462"/>
      <c r="J1" s="2462"/>
      <c r="K1" s="2462"/>
      <c r="L1" s="2462"/>
      <c r="M1" s="2462"/>
      <c r="N1" s="2462"/>
      <c r="O1" s="2462"/>
      <c r="P1" s="2462"/>
      <c r="Q1" s="2462"/>
      <c r="R1" s="2462"/>
      <c r="S1" s="2462"/>
      <c r="T1" s="2462"/>
      <c r="U1" s="2462"/>
      <c r="V1" s="2462"/>
      <c r="W1" s="2462"/>
      <c r="X1" s="41"/>
      <c r="Y1" s="1925"/>
      <c r="Z1" s="1926"/>
      <c r="AA1" s="1926"/>
      <c r="AB1" s="1925"/>
      <c r="AC1" s="1925"/>
    </row>
    <row r="2" spans="1:29" s="1927" customFormat="1" ht="18" customHeight="1">
      <c r="A2" s="2463" t="s">
        <v>196</v>
      </c>
      <c r="B2" s="2463"/>
      <c r="C2" s="2463"/>
      <c r="D2" s="2463"/>
      <c r="E2" s="2463"/>
      <c r="F2" s="2463"/>
      <c r="G2" s="2463"/>
      <c r="H2" s="2463"/>
      <c r="I2" s="2463"/>
      <c r="J2" s="2463"/>
      <c r="K2" s="2463"/>
      <c r="L2" s="2463"/>
      <c r="M2" s="2463"/>
      <c r="N2" s="2463"/>
      <c r="O2" s="2463"/>
      <c r="P2" s="2463"/>
      <c r="Q2" s="2463"/>
      <c r="R2" s="2463"/>
      <c r="S2" s="2463"/>
      <c r="T2" s="2463"/>
      <c r="U2" s="2463"/>
      <c r="V2" s="2463"/>
      <c r="W2" s="2463"/>
      <c r="X2" s="1928"/>
      <c r="Y2" s="1925"/>
      <c r="Z2" s="1926"/>
      <c r="AA2" s="1926"/>
      <c r="AB2" s="1925"/>
      <c r="AC2" s="1925"/>
    </row>
    <row r="3" spans="1:29" s="1927" customFormat="1" ht="18" customHeight="1">
      <c r="A3" s="2464" t="s">
        <v>1641</v>
      </c>
      <c r="B3" s="2464"/>
      <c r="C3" s="2464"/>
      <c r="D3" s="2464"/>
      <c r="E3" s="2464"/>
      <c r="F3" s="2464"/>
      <c r="G3" s="2464"/>
      <c r="H3" s="2464"/>
      <c r="I3" s="2464"/>
      <c r="J3" s="2464"/>
      <c r="K3" s="2464"/>
      <c r="L3" s="2464"/>
      <c r="M3" s="2464"/>
      <c r="N3" s="2464"/>
      <c r="O3" s="2464"/>
      <c r="P3" s="2464"/>
      <c r="Q3" s="2464"/>
      <c r="R3" s="2464"/>
      <c r="S3" s="2464"/>
      <c r="T3" s="2464"/>
      <c r="U3" s="2464"/>
      <c r="V3" s="2464"/>
      <c r="W3" s="2464"/>
      <c r="X3" s="44"/>
      <c r="Y3" s="1925"/>
      <c r="Z3" s="1926"/>
      <c r="AA3" s="1926"/>
      <c r="AB3" s="1925"/>
      <c r="AC3" s="1925"/>
    </row>
    <row r="4" spans="1:29" s="1927" customFormat="1" ht="9.75" customHeight="1">
      <c r="A4" s="115"/>
      <c r="B4" s="115"/>
      <c r="C4" s="115"/>
      <c r="D4" s="115"/>
      <c r="E4" s="115"/>
      <c r="F4" s="115"/>
      <c r="G4" s="115"/>
      <c r="H4" s="115"/>
      <c r="I4" s="115"/>
      <c r="J4" s="115"/>
      <c r="K4" s="115"/>
      <c r="L4" s="115"/>
      <c r="M4" s="115"/>
      <c r="N4" s="115"/>
      <c r="O4" s="115"/>
      <c r="P4" s="115"/>
      <c r="Q4" s="115"/>
      <c r="R4" s="115"/>
      <c r="S4" s="115"/>
      <c r="T4" s="115"/>
      <c r="U4" s="115"/>
      <c r="V4" s="115"/>
      <c r="W4" s="115"/>
      <c r="X4" s="44"/>
      <c r="Y4" s="1925"/>
      <c r="Z4" s="1926"/>
      <c r="AA4" s="1926"/>
      <c r="AB4" s="1925"/>
      <c r="AC4" s="1925"/>
    </row>
    <row r="5" spans="1:29" s="1927" customFormat="1" ht="24">
      <c r="A5" s="129" t="s">
        <v>1452</v>
      </c>
      <c r="B5" s="127"/>
      <c r="C5" s="46"/>
      <c r="D5" s="47"/>
      <c r="E5" s="47"/>
      <c r="F5" s="47"/>
      <c r="G5" s="47"/>
      <c r="H5" s="47"/>
      <c r="I5" s="47"/>
      <c r="J5" s="47"/>
      <c r="K5" s="47"/>
      <c r="L5" s="47"/>
      <c r="M5" s="47"/>
      <c r="N5" s="47"/>
      <c r="O5" s="47"/>
      <c r="P5" s="47"/>
      <c r="Q5" s="48"/>
      <c r="R5" s="48"/>
      <c r="T5" s="176"/>
      <c r="X5" s="49"/>
      <c r="Y5" s="1925"/>
      <c r="Z5" s="1926"/>
      <c r="AA5" s="1926"/>
      <c r="AB5" s="1925"/>
      <c r="AC5" s="1925"/>
    </row>
    <row r="6" spans="1:29" s="1927" customFormat="1" ht="24">
      <c r="A6" s="129"/>
      <c r="B6" s="127"/>
      <c r="C6" s="46"/>
      <c r="D6" s="47"/>
      <c r="E6" s="47"/>
      <c r="F6" s="47"/>
      <c r="G6" s="47"/>
      <c r="H6" s="47"/>
      <c r="I6" s="47"/>
      <c r="J6" s="47"/>
      <c r="K6" s="47"/>
      <c r="L6" s="47"/>
      <c r="M6" s="47"/>
      <c r="N6" s="47"/>
      <c r="O6" s="47"/>
      <c r="P6" s="47"/>
      <c r="Q6" s="48"/>
      <c r="R6" s="48"/>
      <c r="T6" s="176"/>
      <c r="U6" s="2468" t="s">
        <v>1273</v>
      </c>
      <c r="V6" s="2468"/>
      <c r="W6" s="2468"/>
      <c r="X6" s="49"/>
      <c r="Y6" s="1925"/>
      <c r="Z6" s="1926"/>
      <c r="AA6" s="1926"/>
      <c r="AB6" s="1925"/>
      <c r="AC6" s="1925"/>
    </row>
    <row r="7" spans="1:29" s="1927" customFormat="1" ht="54">
      <c r="A7" s="45"/>
      <c r="B7" s="127"/>
      <c r="C7" s="2466" t="s">
        <v>53</v>
      </c>
      <c r="D7" s="174"/>
      <c r="E7" s="2466" t="s">
        <v>54</v>
      </c>
      <c r="F7" s="174"/>
      <c r="G7" s="2466" t="s">
        <v>55</v>
      </c>
      <c r="H7" s="174"/>
      <c r="I7" s="2466" t="s">
        <v>56</v>
      </c>
      <c r="J7" s="174"/>
      <c r="K7" s="2466" t="s">
        <v>57</v>
      </c>
      <c r="L7" s="174"/>
      <c r="M7" s="2466" t="s">
        <v>58</v>
      </c>
      <c r="N7" s="174"/>
      <c r="O7" s="2466" t="s">
        <v>43</v>
      </c>
      <c r="P7" s="174"/>
      <c r="Q7" s="2466" t="s">
        <v>59</v>
      </c>
      <c r="R7" s="128"/>
      <c r="S7" s="128" t="s">
        <v>513</v>
      </c>
      <c r="T7" s="128"/>
      <c r="U7" s="128" t="s">
        <v>511</v>
      </c>
      <c r="V7" s="128"/>
      <c r="W7" s="2466" t="s">
        <v>43</v>
      </c>
      <c r="X7" s="49"/>
      <c r="Y7" s="1925"/>
      <c r="Z7" s="1926"/>
      <c r="AA7" s="1926"/>
      <c r="AB7" s="1925"/>
      <c r="AC7" s="1925"/>
    </row>
    <row r="8" spans="1:29" s="1927" customFormat="1" ht="19.5" customHeight="1">
      <c r="A8" s="114"/>
      <c r="B8" s="38"/>
      <c r="C8" s="2467"/>
      <c r="D8" s="174"/>
      <c r="E8" s="2467"/>
      <c r="F8" s="174"/>
      <c r="G8" s="2467"/>
      <c r="H8" s="174"/>
      <c r="I8" s="2467"/>
      <c r="J8" s="174"/>
      <c r="K8" s="2467"/>
      <c r="L8" s="174"/>
      <c r="M8" s="2467"/>
      <c r="N8" s="174"/>
      <c r="O8" s="2467"/>
      <c r="P8" s="174"/>
      <c r="Q8" s="2467"/>
      <c r="R8" s="15"/>
      <c r="S8" s="55" t="s">
        <v>1453</v>
      </c>
      <c r="T8" s="33"/>
      <c r="U8" s="175" t="s">
        <v>512</v>
      </c>
      <c r="V8" s="15"/>
      <c r="W8" s="2467"/>
      <c r="X8" s="49"/>
      <c r="Y8" s="1925"/>
      <c r="Z8" s="1926"/>
      <c r="AA8" s="1926"/>
      <c r="AB8" s="1925"/>
      <c r="AC8" s="1925"/>
    </row>
    <row r="9" spans="1:29" s="1927" customFormat="1" ht="21.75" customHeight="1">
      <c r="A9" s="2465" t="s">
        <v>671</v>
      </c>
      <c r="B9" s="2465"/>
      <c r="C9" s="50"/>
      <c r="D9" s="50"/>
      <c r="E9" s="50"/>
      <c r="F9" s="50"/>
      <c r="G9" s="50"/>
      <c r="H9" s="50"/>
      <c r="I9" s="50"/>
      <c r="J9" s="50"/>
      <c r="K9" s="50"/>
      <c r="L9" s="50"/>
      <c r="M9" s="50"/>
      <c r="N9" s="50"/>
      <c r="O9" s="50"/>
      <c r="P9" s="50"/>
      <c r="Q9" s="50"/>
      <c r="R9" s="50"/>
      <c r="S9" s="50"/>
      <c r="T9" s="50"/>
      <c r="U9" s="50"/>
      <c r="V9" s="50"/>
      <c r="W9" s="50"/>
      <c r="X9" s="49"/>
      <c r="Y9" s="1925"/>
      <c r="Z9" s="1926"/>
      <c r="AA9" s="1926"/>
      <c r="AB9" s="1925"/>
      <c r="AC9" s="1925"/>
    </row>
    <row r="10" spans="1:29" s="1927" customFormat="1" ht="19.5" customHeight="1">
      <c r="A10" s="2471" t="s">
        <v>1676</v>
      </c>
      <c r="B10" s="2471" t="str">
        <f>CONCATENATE("مانده در پایان سال"," ",'سر برگ صفحات'!B11)</f>
        <v xml:space="preserve">مانده در پایان سال </v>
      </c>
      <c r="C10" s="1930">
        <v>0</v>
      </c>
      <c r="D10" s="1930"/>
      <c r="E10" s="1930" t="s">
        <v>399</v>
      </c>
      <c r="F10" s="1930"/>
      <c r="G10" s="1930" t="s">
        <v>399</v>
      </c>
      <c r="H10" s="1930"/>
      <c r="I10" s="1930" t="s">
        <v>399</v>
      </c>
      <c r="J10" s="1930"/>
      <c r="K10" s="1930" t="s">
        <v>399</v>
      </c>
      <c r="L10" s="1930"/>
      <c r="M10" s="1930" t="s">
        <v>399</v>
      </c>
      <c r="N10" s="1930"/>
      <c r="O10" s="1931">
        <f>SUM(C10:M10)</f>
        <v>0</v>
      </c>
      <c r="P10" s="1930"/>
      <c r="Q10" s="1930" t="s">
        <v>399</v>
      </c>
      <c r="R10" s="1930"/>
      <c r="S10" s="1930" t="s">
        <v>399</v>
      </c>
      <c r="T10" s="1930"/>
      <c r="U10" s="1930" t="s">
        <v>399</v>
      </c>
      <c r="V10" s="1930"/>
      <c r="W10" s="1931">
        <f>SUM(O10:U10)</f>
        <v>0</v>
      </c>
      <c r="X10" s="49"/>
      <c r="Y10" s="1925"/>
      <c r="Z10" s="1926"/>
      <c r="AA10" s="1926"/>
      <c r="AB10" s="1925"/>
      <c r="AC10" s="1925"/>
    </row>
    <row r="11" spans="1:29" s="1927" customFormat="1" ht="19.5" customHeight="1">
      <c r="A11" s="880" t="s">
        <v>1678</v>
      </c>
      <c r="B11" s="1932"/>
      <c r="C11" s="1930">
        <v>0</v>
      </c>
      <c r="D11" s="1930"/>
      <c r="E11" s="1930" t="s">
        <v>399</v>
      </c>
      <c r="F11" s="1930"/>
      <c r="G11" s="1930" t="s">
        <v>399</v>
      </c>
      <c r="H11" s="1930"/>
      <c r="I11" s="1930" t="s">
        <v>399</v>
      </c>
      <c r="J11" s="1930"/>
      <c r="K11" s="1930" t="s">
        <v>399</v>
      </c>
      <c r="L11" s="1930"/>
      <c r="M11" s="1930" t="s">
        <v>399</v>
      </c>
      <c r="N11" s="1930"/>
      <c r="O11" s="1931">
        <f t="shared" ref="O11:O15" si="0">SUM(C11:M11)</f>
        <v>0</v>
      </c>
      <c r="P11" s="1930"/>
      <c r="Q11" s="1930" t="s">
        <v>399</v>
      </c>
      <c r="R11" s="1930"/>
      <c r="S11" s="1930" t="s">
        <v>399</v>
      </c>
      <c r="T11" s="1930"/>
      <c r="U11" s="1930" t="s">
        <v>399</v>
      </c>
      <c r="V11" s="1930"/>
      <c r="W11" s="1931">
        <f t="shared" ref="W11:W15" si="1">SUM(O11:U11)</f>
        <v>0</v>
      </c>
      <c r="X11" s="49"/>
      <c r="Y11" s="1925"/>
      <c r="Z11" s="1926"/>
      <c r="AA11" s="1926"/>
      <c r="AB11" s="1925"/>
      <c r="AC11" s="1925"/>
    </row>
    <row r="12" spans="1:29" s="1927" customFormat="1" ht="19.5" customHeight="1">
      <c r="A12" s="880" t="s">
        <v>1300</v>
      </c>
      <c r="B12" s="1932"/>
      <c r="C12" s="1930">
        <v>0</v>
      </c>
      <c r="D12" s="1930"/>
      <c r="E12" s="1930" t="s">
        <v>399</v>
      </c>
      <c r="F12" s="1930"/>
      <c r="G12" s="1930" t="s">
        <v>399</v>
      </c>
      <c r="H12" s="1930"/>
      <c r="I12" s="1930" t="s">
        <v>399</v>
      </c>
      <c r="J12" s="1930"/>
      <c r="K12" s="1930" t="s">
        <v>399</v>
      </c>
      <c r="L12" s="1930"/>
      <c r="M12" s="1930" t="s">
        <v>399</v>
      </c>
      <c r="N12" s="1930"/>
      <c r="O12" s="1931">
        <f>SUM(C12:M12)</f>
        <v>0</v>
      </c>
      <c r="P12" s="1930"/>
      <c r="Q12" s="1930" t="s">
        <v>399</v>
      </c>
      <c r="R12" s="1930"/>
      <c r="S12" s="1930" t="s">
        <v>399</v>
      </c>
      <c r="T12" s="1930"/>
      <c r="U12" s="1930" t="s">
        <v>399</v>
      </c>
      <c r="V12" s="1930"/>
      <c r="W12" s="1931">
        <f>SUM(O12:U12)</f>
        <v>0</v>
      </c>
      <c r="X12" s="49"/>
      <c r="Y12" s="1925"/>
      <c r="Z12" s="1926"/>
      <c r="AA12" s="1926"/>
      <c r="AB12" s="1925"/>
      <c r="AC12" s="1925"/>
    </row>
    <row r="13" spans="1:29" s="1927" customFormat="1" ht="19.5" customHeight="1">
      <c r="A13" s="2471" t="s">
        <v>449</v>
      </c>
      <c r="B13" s="2471" t="s">
        <v>60</v>
      </c>
      <c r="C13" s="1930" t="s">
        <v>430</v>
      </c>
      <c r="D13" s="1930"/>
      <c r="E13" s="1930" t="s">
        <v>430</v>
      </c>
      <c r="F13" s="1930"/>
      <c r="G13" s="1930" t="s">
        <v>430</v>
      </c>
      <c r="H13" s="1930"/>
      <c r="I13" s="1930" t="s">
        <v>430</v>
      </c>
      <c r="J13" s="1930"/>
      <c r="K13" s="1930">
        <v>0</v>
      </c>
      <c r="L13" s="1930"/>
      <c r="M13" s="1930" t="s">
        <v>430</v>
      </c>
      <c r="N13" s="1930"/>
      <c r="O13" s="1931">
        <f t="shared" si="0"/>
        <v>0</v>
      </c>
      <c r="P13" s="1930"/>
      <c r="Q13" s="1930" t="s">
        <v>430</v>
      </c>
      <c r="R13" s="1930"/>
      <c r="S13" s="1930" t="s">
        <v>430</v>
      </c>
      <c r="T13" s="1930"/>
      <c r="U13" s="1930" t="s">
        <v>430</v>
      </c>
      <c r="V13" s="1930"/>
      <c r="W13" s="1931">
        <f t="shared" si="1"/>
        <v>0</v>
      </c>
      <c r="X13" s="49"/>
      <c r="Y13" s="1925"/>
      <c r="Z13" s="1926"/>
      <c r="AA13" s="1926"/>
      <c r="AB13" s="1925"/>
      <c r="AC13" s="1925"/>
    </row>
    <row r="14" spans="1:29" s="1927" customFormat="1" ht="19.5" customHeight="1">
      <c r="A14" s="2471" t="s">
        <v>425</v>
      </c>
      <c r="B14" s="2471" t="s">
        <v>61</v>
      </c>
      <c r="C14" s="1930" t="s">
        <v>399</v>
      </c>
      <c r="D14" s="1930"/>
      <c r="E14" s="1930" t="s">
        <v>399</v>
      </c>
      <c r="F14" s="1930"/>
      <c r="G14" s="1930" t="s">
        <v>399</v>
      </c>
      <c r="H14" s="1930"/>
      <c r="I14" s="1930" t="s">
        <v>399</v>
      </c>
      <c r="J14" s="1930"/>
      <c r="K14" s="1930" t="s">
        <v>399</v>
      </c>
      <c r="L14" s="1930"/>
      <c r="M14" s="1930" t="s">
        <v>399</v>
      </c>
      <c r="N14" s="1930"/>
      <c r="O14" s="1931">
        <f t="shared" si="0"/>
        <v>0</v>
      </c>
      <c r="P14" s="1930"/>
      <c r="Q14" s="1930" t="s">
        <v>430</v>
      </c>
      <c r="R14" s="1930"/>
      <c r="S14" s="1930" t="s">
        <v>430</v>
      </c>
      <c r="T14" s="1930"/>
      <c r="U14" s="1930" t="s">
        <v>430</v>
      </c>
      <c r="V14" s="1930"/>
      <c r="W14" s="1931">
        <f t="shared" si="1"/>
        <v>0</v>
      </c>
      <c r="X14" s="49"/>
      <c r="Y14" s="1925"/>
      <c r="Z14" s="1926"/>
      <c r="AA14" s="1926"/>
      <c r="AB14" s="1925"/>
      <c r="AC14" s="1925"/>
    </row>
    <row r="15" spans="1:29" s="1927" customFormat="1" ht="19.5" customHeight="1">
      <c r="A15" s="411" t="s">
        <v>426</v>
      </c>
      <c r="B15" s="411"/>
      <c r="C15" s="1930" t="s">
        <v>399</v>
      </c>
      <c r="D15" s="1930"/>
      <c r="E15" s="1930" t="s">
        <v>399</v>
      </c>
      <c r="F15" s="1930"/>
      <c r="G15" s="1930" t="s">
        <v>399</v>
      </c>
      <c r="H15" s="1930"/>
      <c r="I15" s="1930" t="s">
        <v>399</v>
      </c>
      <c r="J15" s="1930"/>
      <c r="K15" s="1930" t="s">
        <v>399</v>
      </c>
      <c r="L15" s="1930"/>
      <c r="M15" s="1930" t="s">
        <v>399</v>
      </c>
      <c r="N15" s="1930"/>
      <c r="O15" s="1931">
        <f t="shared" si="0"/>
        <v>0</v>
      </c>
      <c r="P15" s="1930"/>
      <c r="Q15" s="1930" t="s">
        <v>399</v>
      </c>
      <c r="R15" s="1930"/>
      <c r="S15" s="1930" t="s">
        <v>399</v>
      </c>
      <c r="T15" s="1930"/>
      <c r="U15" s="1930" t="s">
        <v>399</v>
      </c>
      <c r="V15" s="1930"/>
      <c r="W15" s="1931">
        <f t="shared" si="1"/>
        <v>0</v>
      </c>
      <c r="X15" s="49"/>
      <c r="Y15" s="1925"/>
      <c r="Z15" s="1926"/>
      <c r="AA15" s="1926"/>
      <c r="AB15" s="1925"/>
      <c r="AC15" s="1925"/>
    </row>
    <row r="16" spans="1:29" s="1927" customFormat="1" ht="19.5" customHeight="1">
      <c r="A16" s="411" t="s">
        <v>680</v>
      </c>
      <c r="B16" s="411"/>
      <c r="C16" s="1930" t="s">
        <v>399</v>
      </c>
      <c r="D16" s="1930"/>
      <c r="E16" s="1930" t="s">
        <v>399</v>
      </c>
      <c r="F16" s="1930"/>
      <c r="G16" s="1930" t="s">
        <v>399</v>
      </c>
      <c r="H16" s="1930"/>
      <c r="I16" s="1930" t="s">
        <v>399</v>
      </c>
      <c r="J16" s="1930"/>
      <c r="K16" s="1930" t="s">
        <v>399</v>
      </c>
      <c r="L16" s="1930"/>
      <c r="M16" s="1930" t="s">
        <v>399</v>
      </c>
      <c r="N16" s="1930"/>
      <c r="O16" s="1931">
        <f t="shared" ref="O16" si="2">SUM(C16:M16)</f>
        <v>0</v>
      </c>
      <c r="P16" s="1930"/>
      <c r="Q16" s="1930" t="s">
        <v>399</v>
      </c>
      <c r="R16" s="1930"/>
      <c r="S16" s="1930" t="s">
        <v>399</v>
      </c>
      <c r="T16" s="1930"/>
      <c r="U16" s="1930" t="s">
        <v>399</v>
      </c>
      <c r="V16" s="1930"/>
      <c r="W16" s="1931">
        <f t="shared" ref="W16" si="3">SUM(O16:U16)</f>
        <v>0</v>
      </c>
      <c r="X16" s="49"/>
      <c r="Y16" s="1925"/>
      <c r="Z16" s="1926"/>
      <c r="AA16" s="1926"/>
      <c r="AB16" s="1925"/>
      <c r="AC16" s="1925"/>
    </row>
    <row r="17" spans="1:29" s="1927" customFormat="1" ht="19.5" customHeight="1">
      <c r="A17" s="411" t="s">
        <v>1299</v>
      </c>
      <c r="B17" s="411"/>
      <c r="C17" s="1930">
        <v>0</v>
      </c>
      <c r="D17" s="1930"/>
      <c r="E17" s="1930">
        <v>0</v>
      </c>
      <c r="F17" s="1930"/>
      <c r="G17" s="1930">
        <v>0</v>
      </c>
      <c r="H17" s="1930"/>
      <c r="I17" s="1930">
        <v>0</v>
      </c>
      <c r="J17" s="1930"/>
      <c r="K17" s="1930">
        <v>0</v>
      </c>
      <c r="L17" s="1930"/>
      <c r="M17" s="1930">
        <v>0</v>
      </c>
      <c r="N17" s="1930"/>
      <c r="O17" s="1931">
        <f>SUM(C17:M17)</f>
        <v>0</v>
      </c>
      <c r="P17" s="1930"/>
      <c r="Q17" s="1930">
        <v>0</v>
      </c>
      <c r="R17" s="1930"/>
      <c r="S17" s="1930">
        <v>0</v>
      </c>
      <c r="T17" s="1930"/>
      <c r="U17" s="1930">
        <v>0</v>
      </c>
      <c r="V17" s="1930"/>
      <c r="W17" s="1931">
        <f>SUM(O17:U17)</f>
        <v>0</v>
      </c>
      <c r="X17" s="49"/>
      <c r="Y17" s="1925"/>
      <c r="Z17" s="1926"/>
      <c r="AA17" s="1926"/>
      <c r="AB17" s="1925"/>
      <c r="AC17" s="1925"/>
    </row>
    <row r="18" spans="1:29" s="1927" customFormat="1" ht="21.75" customHeight="1">
      <c r="A18" s="2472" t="s">
        <v>1344</v>
      </c>
      <c r="B18" s="2472" t="str">
        <f>CONCATENATE("مانده در پایان سال"," ",'سر برگ صفحات'!B12)</f>
        <v xml:space="preserve">مانده در پایان سال </v>
      </c>
      <c r="C18" s="1933">
        <f>SUM(C10:C17)</f>
        <v>0</v>
      </c>
      <c r="D18" s="1931"/>
      <c r="E18" s="1933">
        <f>SUM(E10:E17)</f>
        <v>0</v>
      </c>
      <c r="F18" s="1931"/>
      <c r="G18" s="1933">
        <f>SUM(G10:G17)</f>
        <v>0</v>
      </c>
      <c r="H18" s="1931"/>
      <c r="I18" s="1933">
        <f>SUM(I10:I17)</f>
        <v>0</v>
      </c>
      <c r="J18" s="1931"/>
      <c r="K18" s="1933">
        <f>SUM(K10:K17)</f>
        <v>0</v>
      </c>
      <c r="L18" s="1931"/>
      <c r="M18" s="1933">
        <f>SUM(M10:M17)</f>
        <v>0</v>
      </c>
      <c r="N18" s="1931"/>
      <c r="O18" s="1933">
        <f>SUM(O10:O17)</f>
        <v>0</v>
      </c>
      <c r="P18" s="1931"/>
      <c r="Q18" s="1933">
        <f>SUM(Q10:Q17)</f>
        <v>0</v>
      </c>
      <c r="R18" s="1931"/>
      <c r="S18" s="1933">
        <f>SUM(S10:S17)</f>
        <v>0</v>
      </c>
      <c r="T18" s="1931"/>
      <c r="U18" s="1933">
        <f>SUM(U10:U17)</f>
        <v>0</v>
      </c>
      <c r="V18" s="1931"/>
      <c r="W18" s="1933">
        <f>SUM(W10:W17)</f>
        <v>0</v>
      </c>
      <c r="X18" s="49"/>
      <c r="Y18" s="1925"/>
      <c r="Z18" s="1926"/>
      <c r="AA18" s="1926"/>
      <c r="AB18" s="1925"/>
      <c r="AC18" s="1925"/>
    </row>
    <row r="19" spans="1:29" s="1927" customFormat="1" ht="19.5" customHeight="1">
      <c r="A19" s="880" t="s">
        <v>1658</v>
      </c>
      <c r="B19" s="1932"/>
      <c r="C19" s="1930" t="s">
        <v>399</v>
      </c>
      <c r="D19" s="1930"/>
      <c r="E19" s="1930" t="s">
        <v>399</v>
      </c>
      <c r="F19" s="1930"/>
      <c r="G19" s="1930" t="s">
        <v>399</v>
      </c>
      <c r="H19" s="1930"/>
      <c r="I19" s="1930" t="s">
        <v>399</v>
      </c>
      <c r="J19" s="1930"/>
      <c r="K19" s="1930" t="s">
        <v>399</v>
      </c>
      <c r="L19" s="1930"/>
      <c r="M19" s="1930" t="s">
        <v>399</v>
      </c>
      <c r="N19" s="1930"/>
      <c r="O19" s="1931">
        <f>SUM(C19:M19)</f>
        <v>0</v>
      </c>
      <c r="P19" s="1930"/>
      <c r="Q19" s="1930" t="s">
        <v>399</v>
      </c>
      <c r="R19" s="1930"/>
      <c r="S19" s="1930" t="s">
        <v>399</v>
      </c>
      <c r="T19" s="1930"/>
      <c r="U19" s="1930" t="s">
        <v>399</v>
      </c>
      <c r="V19" s="1930"/>
      <c r="W19" s="1931">
        <f>SUM(O19:U19)</f>
        <v>0</v>
      </c>
      <c r="X19" s="49"/>
      <c r="Y19" s="1925"/>
      <c r="Z19" s="1926"/>
      <c r="AA19" s="1926"/>
      <c r="AB19" s="1925"/>
      <c r="AC19" s="1925"/>
    </row>
    <row r="20" spans="1:29" s="1927" customFormat="1" ht="19.5" customHeight="1">
      <c r="A20" s="880" t="s">
        <v>1300</v>
      </c>
      <c r="B20" s="1932"/>
      <c r="C20" s="1930">
        <v>0</v>
      </c>
      <c r="D20" s="1930"/>
      <c r="E20" s="1930" t="s">
        <v>399</v>
      </c>
      <c r="F20" s="1930"/>
      <c r="G20" s="1930" t="s">
        <v>399</v>
      </c>
      <c r="H20" s="1930"/>
      <c r="I20" s="1930" t="s">
        <v>399</v>
      </c>
      <c r="J20" s="1930"/>
      <c r="K20" s="1930" t="s">
        <v>399</v>
      </c>
      <c r="L20" s="1930"/>
      <c r="M20" s="1930" t="s">
        <v>399</v>
      </c>
      <c r="N20" s="1930"/>
      <c r="O20" s="1931">
        <f>SUM(C20:M20)</f>
        <v>0</v>
      </c>
      <c r="P20" s="1930"/>
      <c r="Q20" s="1930" t="s">
        <v>399</v>
      </c>
      <c r="R20" s="1930"/>
      <c r="S20" s="1930" t="s">
        <v>399</v>
      </c>
      <c r="T20" s="1930"/>
      <c r="U20" s="1930" t="s">
        <v>399</v>
      </c>
      <c r="V20" s="1930"/>
      <c r="W20" s="1931">
        <f>SUM(O20:U20)</f>
        <v>0</v>
      </c>
      <c r="X20" s="49"/>
      <c r="Y20" s="1925"/>
      <c r="Z20" s="1926"/>
      <c r="AA20" s="1926"/>
      <c r="AB20" s="1925"/>
      <c r="AC20" s="1925"/>
    </row>
    <row r="21" spans="1:29" s="1927" customFormat="1" ht="19.5" customHeight="1">
      <c r="A21" s="2471" t="s">
        <v>449</v>
      </c>
      <c r="B21" s="2471" t="s">
        <v>60</v>
      </c>
      <c r="C21" s="1930" t="s">
        <v>430</v>
      </c>
      <c r="D21" s="1930"/>
      <c r="E21" s="1930" t="s">
        <v>430</v>
      </c>
      <c r="F21" s="1930"/>
      <c r="G21" s="1930" t="s">
        <v>430</v>
      </c>
      <c r="H21" s="1930"/>
      <c r="I21" s="1930" t="s">
        <v>430</v>
      </c>
      <c r="J21" s="1930"/>
      <c r="K21" s="1930" t="s">
        <v>430</v>
      </c>
      <c r="L21" s="1930"/>
      <c r="M21" s="1930" t="s">
        <v>430</v>
      </c>
      <c r="N21" s="1930"/>
      <c r="O21" s="1931">
        <f t="shared" ref="O21:O27" si="4">SUM(C21:M21)</f>
        <v>0</v>
      </c>
      <c r="P21" s="1930"/>
      <c r="Q21" s="1930" t="s">
        <v>430</v>
      </c>
      <c r="R21" s="1930"/>
      <c r="S21" s="1930" t="s">
        <v>430</v>
      </c>
      <c r="T21" s="1930"/>
      <c r="U21" s="1930" t="s">
        <v>430</v>
      </c>
      <c r="V21" s="1930"/>
      <c r="W21" s="1931">
        <f>SUM(O21:U21)</f>
        <v>0</v>
      </c>
      <c r="X21" s="49"/>
      <c r="Y21" s="1925"/>
      <c r="Z21" s="1926"/>
      <c r="AA21" s="1926"/>
      <c r="AB21" s="1925"/>
      <c r="AC21" s="1925"/>
    </row>
    <row r="22" spans="1:29" s="1927" customFormat="1" ht="19.5" customHeight="1">
      <c r="A22" s="169" t="s">
        <v>1380</v>
      </c>
      <c r="B22" s="169"/>
      <c r="C22" s="1930">
        <v>0</v>
      </c>
      <c r="D22" s="1930"/>
      <c r="E22" s="1930" t="s">
        <v>399</v>
      </c>
      <c r="F22" s="1930"/>
      <c r="G22" s="1930" t="s">
        <v>399</v>
      </c>
      <c r="H22" s="1930"/>
      <c r="I22" s="1930" t="s">
        <v>399</v>
      </c>
      <c r="J22" s="1930"/>
      <c r="K22" s="1930" t="s">
        <v>399</v>
      </c>
      <c r="L22" s="1930"/>
      <c r="M22" s="1934"/>
      <c r="N22" s="1930"/>
      <c r="O22" s="1931">
        <f t="shared" si="4"/>
        <v>0</v>
      </c>
      <c r="P22" s="1930"/>
      <c r="Q22" s="1934"/>
      <c r="R22" s="1930"/>
      <c r="S22" s="1934"/>
      <c r="T22" s="1930"/>
      <c r="U22" s="1934"/>
      <c r="V22" s="1930"/>
      <c r="W22" s="1931">
        <f t="shared" ref="W22:W23" si="5">SUM(O22:U22)</f>
        <v>0</v>
      </c>
      <c r="X22" s="49"/>
      <c r="Y22" s="1925"/>
      <c r="Z22" s="1926"/>
      <c r="AA22" s="1926"/>
      <c r="AB22" s="1925"/>
      <c r="AC22" s="1925"/>
    </row>
    <row r="23" spans="1:29" s="1927" customFormat="1" ht="19.5" customHeight="1">
      <c r="A23" s="169" t="s">
        <v>1381</v>
      </c>
      <c r="B23" s="169"/>
      <c r="C23" s="1930" t="s">
        <v>430</v>
      </c>
      <c r="D23" s="1930"/>
      <c r="E23" s="1930" t="s">
        <v>430</v>
      </c>
      <c r="F23" s="1930"/>
      <c r="G23" s="1930" t="s">
        <v>430</v>
      </c>
      <c r="H23" s="1930"/>
      <c r="I23" s="1930" t="s">
        <v>430</v>
      </c>
      <c r="J23" s="1930"/>
      <c r="K23" s="1930" t="s">
        <v>430</v>
      </c>
      <c r="L23" s="1930"/>
      <c r="M23" s="1934"/>
      <c r="N23" s="1930"/>
      <c r="O23" s="1931">
        <f t="shared" si="4"/>
        <v>0</v>
      </c>
      <c r="P23" s="1930"/>
      <c r="Q23" s="1934"/>
      <c r="R23" s="1930"/>
      <c r="S23" s="1934"/>
      <c r="T23" s="1930"/>
      <c r="U23" s="1934"/>
      <c r="V23" s="1930"/>
      <c r="W23" s="1931">
        <f t="shared" si="5"/>
        <v>0</v>
      </c>
      <c r="X23" s="49"/>
      <c r="Y23" s="1925"/>
      <c r="Z23" s="1926"/>
      <c r="AA23" s="1926"/>
      <c r="AB23" s="1925"/>
      <c r="AC23" s="1925"/>
    </row>
    <row r="24" spans="1:29" s="1927" customFormat="1" ht="19.5" customHeight="1">
      <c r="A24" s="2471" t="s">
        <v>425</v>
      </c>
      <c r="B24" s="2471" t="s">
        <v>61</v>
      </c>
      <c r="C24" s="1930" t="s">
        <v>399</v>
      </c>
      <c r="D24" s="1930"/>
      <c r="E24" s="1930" t="s">
        <v>399</v>
      </c>
      <c r="F24" s="1930"/>
      <c r="G24" s="1930" t="s">
        <v>399</v>
      </c>
      <c r="H24" s="1930"/>
      <c r="I24" s="1930" t="s">
        <v>399</v>
      </c>
      <c r="J24" s="1930"/>
      <c r="K24" s="1930" t="s">
        <v>399</v>
      </c>
      <c r="L24" s="1930"/>
      <c r="M24" s="1930" t="s">
        <v>399</v>
      </c>
      <c r="N24" s="1930"/>
      <c r="O24" s="1931">
        <f>SUM(C24:M24)</f>
        <v>0</v>
      </c>
      <c r="P24" s="1930"/>
      <c r="Q24" s="1930" t="s">
        <v>430</v>
      </c>
      <c r="R24" s="1930"/>
      <c r="S24" s="1930" t="s">
        <v>430</v>
      </c>
      <c r="T24" s="1930"/>
      <c r="U24" s="1930" t="s">
        <v>430</v>
      </c>
      <c r="V24" s="1930"/>
      <c r="W24" s="1931">
        <f t="shared" ref="W24:W27" si="6">SUM(O24:U24)</f>
        <v>0</v>
      </c>
      <c r="X24" s="49"/>
      <c r="Y24" s="1925"/>
      <c r="Z24" s="1926"/>
      <c r="AA24" s="1926"/>
      <c r="AB24" s="1925"/>
      <c r="AC24" s="1925"/>
    </row>
    <row r="25" spans="1:29" s="1927" customFormat="1" ht="19.5" customHeight="1">
      <c r="A25" s="411" t="s">
        <v>426</v>
      </c>
      <c r="B25" s="411"/>
      <c r="C25" s="1930" t="s">
        <v>399</v>
      </c>
      <c r="D25" s="1930"/>
      <c r="E25" s="1930" t="s">
        <v>399</v>
      </c>
      <c r="F25" s="1930"/>
      <c r="G25" s="1930" t="s">
        <v>399</v>
      </c>
      <c r="H25" s="1930"/>
      <c r="I25" s="1930" t="s">
        <v>399</v>
      </c>
      <c r="J25" s="1930"/>
      <c r="K25" s="1930" t="s">
        <v>399</v>
      </c>
      <c r="L25" s="1930"/>
      <c r="M25" s="1930" t="s">
        <v>399</v>
      </c>
      <c r="N25" s="1930"/>
      <c r="O25" s="1931">
        <f t="shared" si="4"/>
        <v>0</v>
      </c>
      <c r="P25" s="1930"/>
      <c r="Q25" s="1930" t="s">
        <v>399</v>
      </c>
      <c r="R25" s="1930"/>
      <c r="S25" s="1930" t="s">
        <v>399</v>
      </c>
      <c r="T25" s="1930"/>
      <c r="U25" s="1930" t="s">
        <v>399</v>
      </c>
      <c r="V25" s="1930"/>
      <c r="W25" s="1931">
        <f>SUM(O25:U25)</f>
        <v>0</v>
      </c>
      <c r="X25" s="49"/>
      <c r="Y25" s="1925"/>
      <c r="Z25" s="1926"/>
      <c r="AA25" s="1926"/>
      <c r="AB25" s="1925"/>
      <c r="AC25" s="1925"/>
    </row>
    <row r="26" spans="1:29" s="1927" customFormat="1" ht="19.5" customHeight="1">
      <c r="A26" s="411" t="s">
        <v>680</v>
      </c>
      <c r="B26" s="411"/>
      <c r="C26" s="1930" t="s">
        <v>399</v>
      </c>
      <c r="D26" s="1930"/>
      <c r="E26" s="1930" t="s">
        <v>399</v>
      </c>
      <c r="F26" s="1930"/>
      <c r="G26" s="1930" t="s">
        <v>399</v>
      </c>
      <c r="H26" s="1930"/>
      <c r="I26" s="1930" t="s">
        <v>399</v>
      </c>
      <c r="J26" s="1930"/>
      <c r="K26" s="1930" t="s">
        <v>399</v>
      </c>
      <c r="L26" s="1930"/>
      <c r="M26" s="1930" t="s">
        <v>399</v>
      </c>
      <c r="N26" s="1930"/>
      <c r="O26" s="1931">
        <f t="shared" ref="O26" si="7">SUM(C26:M26)</f>
        <v>0</v>
      </c>
      <c r="P26" s="1930"/>
      <c r="Q26" s="1930" t="s">
        <v>399</v>
      </c>
      <c r="R26" s="1930"/>
      <c r="S26" s="1930" t="s">
        <v>399</v>
      </c>
      <c r="T26" s="1930"/>
      <c r="U26" s="1930" t="s">
        <v>399</v>
      </c>
      <c r="V26" s="1930"/>
      <c r="W26" s="1931">
        <f>SUM(O26:U26)</f>
        <v>0</v>
      </c>
      <c r="X26" s="49"/>
      <c r="Y26" s="1925"/>
      <c r="Z26" s="1926"/>
      <c r="AA26" s="1926"/>
      <c r="AB26" s="1925"/>
      <c r="AC26" s="1925"/>
    </row>
    <row r="27" spans="1:29" s="1927" customFormat="1" ht="19.5" customHeight="1">
      <c r="A27" s="411" t="s">
        <v>1299</v>
      </c>
      <c r="B27" s="411"/>
      <c r="C27" s="1930">
        <v>0</v>
      </c>
      <c r="D27" s="1930"/>
      <c r="E27" s="1930">
        <v>0</v>
      </c>
      <c r="F27" s="1930"/>
      <c r="G27" s="1930">
        <v>0</v>
      </c>
      <c r="H27" s="1930"/>
      <c r="I27" s="1930">
        <v>0</v>
      </c>
      <c r="J27" s="1930"/>
      <c r="K27" s="1930">
        <v>0</v>
      </c>
      <c r="L27" s="1930"/>
      <c r="M27" s="1930">
        <v>0</v>
      </c>
      <c r="N27" s="1930"/>
      <c r="O27" s="1931">
        <f t="shared" si="4"/>
        <v>0</v>
      </c>
      <c r="P27" s="1930"/>
      <c r="Q27" s="1930">
        <v>0</v>
      </c>
      <c r="R27" s="1930"/>
      <c r="S27" s="1930">
        <v>0</v>
      </c>
      <c r="T27" s="1930"/>
      <c r="U27" s="1930">
        <v>0</v>
      </c>
      <c r="V27" s="1930"/>
      <c r="W27" s="1931">
        <f t="shared" si="6"/>
        <v>0</v>
      </c>
      <c r="X27" s="49"/>
      <c r="Y27" s="1925"/>
      <c r="Z27" s="1926"/>
      <c r="AA27" s="1926"/>
      <c r="AB27" s="1925"/>
      <c r="AC27" s="1925"/>
    </row>
    <row r="28" spans="1:29" s="1927" customFormat="1" ht="21.75" customHeight="1">
      <c r="A28" s="2472" t="s">
        <v>1655</v>
      </c>
      <c r="B28" s="2472" t="str">
        <f>CONCATENATE("مانده در پایان سال"," ",'سر برگ صفحات'!B17)</f>
        <v xml:space="preserve">مانده در پایان سال </v>
      </c>
      <c r="C28" s="1935">
        <f>SUM(C18:C27)</f>
        <v>0</v>
      </c>
      <c r="D28" s="1931"/>
      <c r="E28" s="1935">
        <f>SUM(E18:E27)</f>
        <v>0</v>
      </c>
      <c r="F28" s="1931"/>
      <c r="G28" s="1935">
        <f>SUM(G18:G27)</f>
        <v>0</v>
      </c>
      <c r="H28" s="1931"/>
      <c r="I28" s="1935">
        <f>SUM(I18:I27)</f>
        <v>0</v>
      </c>
      <c r="J28" s="1931"/>
      <c r="K28" s="1935">
        <f>SUM(K18:K27)</f>
        <v>0</v>
      </c>
      <c r="L28" s="1931"/>
      <c r="M28" s="1935">
        <f>SUM(M18:M27)</f>
        <v>0</v>
      </c>
      <c r="N28" s="1931"/>
      <c r="O28" s="1935">
        <f>SUM(O18:O27)</f>
        <v>0</v>
      </c>
      <c r="P28" s="1931"/>
      <c r="Q28" s="1935">
        <f>SUM(Q18:Q27)</f>
        <v>0</v>
      </c>
      <c r="R28" s="1931"/>
      <c r="S28" s="1935">
        <f>SUM(S18:S27)</f>
        <v>0</v>
      </c>
      <c r="T28" s="1931"/>
      <c r="U28" s="1935">
        <f>SUM(U18:U27)</f>
        <v>0</v>
      </c>
      <c r="V28" s="1931"/>
      <c r="W28" s="1935">
        <f>SUM(W18:W27)</f>
        <v>0</v>
      </c>
      <c r="X28" s="49"/>
      <c r="Y28" s="1925"/>
      <c r="Z28" s="1926"/>
      <c r="AA28" s="1926"/>
      <c r="AB28" s="1925"/>
      <c r="AC28" s="1925"/>
    </row>
    <row r="29" spans="1:29" s="1927" customFormat="1" ht="22.5" customHeight="1">
      <c r="A29" s="173"/>
      <c r="B29" s="173"/>
      <c r="C29" s="1930"/>
      <c r="D29" s="1930"/>
      <c r="E29" s="1930"/>
      <c r="F29" s="1930"/>
      <c r="G29" s="1930"/>
      <c r="H29" s="1930"/>
      <c r="I29" s="1930"/>
      <c r="J29" s="1930"/>
      <c r="K29" s="1930"/>
      <c r="L29" s="1930"/>
      <c r="M29" s="1930"/>
      <c r="N29" s="1930"/>
      <c r="O29" s="1930"/>
      <c r="P29" s="1930"/>
      <c r="Q29" s="1930"/>
      <c r="R29" s="1930"/>
      <c r="S29" s="1930"/>
      <c r="T29" s="1930"/>
      <c r="U29" s="1930"/>
      <c r="V29" s="1930"/>
      <c r="W29" s="1930"/>
      <c r="X29" s="49"/>
      <c r="Y29" s="1925"/>
      <c r="Z29" s="1926"/>
      <c r="AA29" s="1926"/>
      <c r="AB29" s="1925"/>
      <c r="AC29" s="1925"/>
    </row>
    <row r="30" spans="1:29" ht="21.75" customHeight="1">
      <c r="A30" s="2472" t="s">
        <v>853</v>
      </c>
      <c r="B30" s="2472"/>
      <c r="C30" s="1930"/>
      <c r="D30" s="1930"/>
      <c r="E30" s="1930"/>
      <c r="F30" s="1930"/>
      <c r="G30" s="1930"/>
      <c r="H30" s="1930"/>
      <c r="I30" s="1930"/>
      <c r="J30" s="1930"/>
      <c r="K30" s="1930"/>
      <c r="L30" s="1930"/>
      <c r="M30" s="1930"/>
      <c r="N30" s="1930"/>
      <c r="O30" s="1930"/>
      <c r="P30" s="1930"/>
      <c r="Q30" s="1930"/>
      <c r="R30" s="1930"/>
      <c r="S30" s="1930"/>
      <c r="T30" s="1930"/>
      <c r="U30" s="1930"/>
      <c r="V30" s="1930"/>
      <c r="W30" s="1930"/>
    </row>
    <row r="31" spans="1:29" ht="19.5" customHeight="1">
      <c r="A31" s="411" t="s">
        <v>1676</v>
      </c>
      <c r="B31" s="169"/>
      <c r="C31" s="203"/>
      <c r="D31" s="1930"/>
      <c r="E31" s="1930" t="s">
        <v>399</v>
      </c>
      <c r="F31" s="1930"/>
      <c r="G31" s="1930" t="s">
        <v>399</v>
      </c>
      <c r="H31" s="1930"/>
      <c r="I31" s="1930" t="s">
        <v>399</v>
      </c>
      <c r="J31" s="1930"/>
      <c r="K31" s="1930" t="s">
        <v>399</v>
      </c>
      <c r="L31" s="1930"/>
      <c r="M31" s="1930" t="s">
        <v>399</v>
      </c>
      <c r="N31" s="1930"/>
      <c r="O31" s="1931">
        <f>SUM(E31:M31)</f>
        <v>0</v>
      </c>
      <c r="P31" s="1930"/>
      <c r="Q31" s="1934"/>
      <c r="R31" s="1934"/>
      <c r="S31" s="1934"/>
      <c r="T31" s="1934"/>
      <c r="U31" s="1934"/>
      <c r="V31" s="1930"/>
      <c r="W31" s="1931">
        <f>SUM(O31)</f>
        <v>0</v>
      </c>
    </row>
    <row r="32" spans="1:29" s="1927" customFormat="1" ht="19.5" customHeight="1">
      <c r="A32" s="880" t="s">
        <v>1677</v>
      </c>
      <c r="B32" s="1932"/>
      <c r="C32" s="203"/>
      <c r="D32" s="1930"/>
      <c r="E32" s="1930" t="s">
        <v>399</v>
      </c>
      <c r="F32" s="1930"/>
      <c r="G32" s="1930" t="s">
        <v>399</v>
      </c>
      <c r="H32" s="1930"/>
      <c r="I32" s="1930" t="s">
        <v>399</v>
      </c>
      <c r="J32" s="1930"/>
      <c r="K32" s="1930" t="s">
        <v>399</v>
      </c>
      <c r="L32" s="1930"/>
      <c r="M32" s="1930" t="s">
        <v>399</v>
      </c>
      <c r="N32" s="1930"/>
      <c r="O32" s="1931">
        <f t="shared" ref="O32:O36" si="8">SUM(E32:M32)</f>
        <v>0</v>
      </c>
      <c r="P32" s="1930"/>
      <c r="Q32" s="203"/>
      <c r="R32" s="1934"/>
      <c r="S32" s="203"/>
      <c r="T32" s="1934"/>
      <c r="U32" s="203"/>
      <c r="V32" s="1930"/>
      <c r="W32" s="1931">
        <f t="shared" ref="W32:W36" si="9">SUM(O32)</f>
        <v>0</v>
      </c>
      <c r="X32" s="49"/>
      <c r="Y32" s="1925"/>
      <c r="Z32" s="1926"/>
      <c r="AA32" s="1926"/>
      <c r="AB32" s="1925"/>
      <c r="AC32" s="1925"/>
    </row>
    <row r="33" spans="1:29" s="1927" customFormat="1" ht="19.5" customHeight="1">
      <c r="A33" s="2471" t="s">
        <v>449</v>
      </c>
      <c r="B33" s="2471" t="s">
        <v>60</v>
      </c>
      <c r="C33" s="203"/>
      <c r="D33" s="1930"/>
      <c r="E33" s="1930" t="s">
        <v>430</v>
      </c>
      <c r="F33" s="1930"/>
      <c r="G33" s="1930" t="s">
        <v>430</v>
      </c>
      <c r="H33" s="1930"/>
      <c r="I33" s="1930" t="s">
        <v>430</v>
      </c>
      <c r="J33" s="1930"/>
      <c r="K33" s="1930" t="s">
        <v>430</v>
      </c>
      <c r="L33" s="1930"/>
      <c r="M33" s="1930" t="s">
        <v>430</v>
      </c>
      <c r="N33" s="1930"/>
      <c r="O33" s="1931">
        <f t="shared" si="8"/>
        <v>0</v>
      </c>
      <c r="P33" s="1930"/>
      <c r="Q33" s="1934"/>
      <c r="R33" s="1934"/>
      <c r="S33" s="1934"/>
      <c r="T33" s="1934"/>
      <c r="U33" s="1934"/>
      <c r="V33" s="1930"/>
      <c r="W33" s="1931">
        <f t="shared" si="9"/>
        <v>0</v>
      </c>
      <c r="X33" s="49"/>
      <c r="Y33" s="1925"/>
      <c r="Z33" s="1926"/>
      <c r="AA33" s="1926"/>
      <c r="AB33" s="1925"/>
      <c r="AC33" s="1925"/>
    </row>
    <row r="34" spans="1:29" s="1927" customFormat="1" ht="19.5" customHeight="1">
      <c r="A34" s="411" t="s">
        <v>1299</v>
      </c>
      <c r="B34" s="411"/>
      <c r="C34" s="203"/>
      <c r="D34" s="1930"/>
      <c r="E34" s="1930" t="s">
        <v>399</v>
      </c>
      <c r="F34" s="1930"/>
      <c r="G34" s="1930" t="s">
        <v>399</v>
      </c>
      <c r="H34" s="1930"/>
      <c r="I34" s="1930" t="s">
        <v>399</v>
      </c>
      <c r="J34" s="1930"/>
      <c r="K34" s="1930" t="s">
        <v>399</v>
      </c>
      <c r="L34" s="1930"/>
      <c r="M34" s="1930" t="s">
        <v>399</v>
      </c>
      <c r="N34" s="1930"/>
      <c r="O34" s="1931">
        <f>SUM(E34:M34)</f>
        <v>0</v>
      </c>
      <c r="P34" s="1930"/>
      <c r="Q34" s="1934"/>
      <c r="R34" s="1934"/>
      <c r="S34" s="1934"/>
      <c r="T34" s="1934"/>
      <c r="U34" s="1934"/>
      <c r="V34" s="1930"/>
      <c r="W34" s="1931">
        <f>SUM(O34)</f>
        <v>0</v>
      </c>
      <c r="X34" s="49"/>
      <c r="Y34" s="1925"/>
      <c r="Z34" s="1926"/>
      <c r="AA34" s="1926"/>
      <c r="AB34" s="1925"/>
      <c r="AC34" s="1925"/>
    </row>
    <row r="35" spans="1:29" s="1927" customFormat="1" ht="19.5" customHeight="1">
      <c r="A35" s="2471" t="s">
        <v>425</v>
      </c>
      <c r="B35" s="2471" t="s">
        <v>61</v>
      </c>
      <c r="C35" s="203"/>
      <c r="D35" s="1930"/>
      <c r="E35" s="1930" t="s">
        <v>399</v>
      </c>
      <c r="F35" s="1930"/>
      <c r="G35" s="1930" t="s">
        <v>399</v>
      </c>
      <c r="H35" s="1930"/>
      <c r="I35" s="1930" t="s">
        <v>399</v>
      </c>
      <c r="J35" s="1930"/>
      <c r="K35" s="1930" t="s">
        <v>399</v>
      </c>
      <c r="L35" s="1930"/>
      <c r="M35" s="1930" t="s">
        <v>399</v>
      </c>
      <c r="N35" s="1930"/>
      <c r="O35" s="1931">
        <f t="shared" si="8"/>
        <v>0</v>
      </c>
      <c r="P35" s="1930"/>
      <c r="Q35" s="1934"/>
      <c r="R35" s="1934"/>
      <c r="S35" s="1934"/>
      <c r="T35" s="1934"/>
      <c r="U35" s="1934"/>
      <c r="V35" s="1930"/>
      <c r="W35" s="1931">
        <f t="shared" si="9"/>
        <v>0</v>
      </c>
      <c r="X35" s="49"/>
      <c r="Y35" s="1925"/>
      <c r="Z35" s="1926"/>
      <c r="AA35" s="1926"/>
      <c r="AB35" s="1925"/>
      <c r="AC35" s="1925"/>
    </row>
    <row r="36" spans="1:29" s="1927" customFormat="1" ht="19.5" customHeight="1">
      <c r="A36" s="411" t="s">
        <v>426</v>
      </c>
      <c r="B36" s="411"/>
      <c r="C36" s="203"/>
      <c r="D36" s="1930"/>
      <c r="E36" s="1930" t="s">
        <v>399</v>
      </c>
      <c r="F36" s="1930"/>
      <c r="G36" s="1930" t="s">
        <v>399</v>
      </c>
      <c r="H36" s="1930"/>
      <c r="I36" s="1930" t="s">
        <v>399</v>
      </c>
      <c r="J36" s="1930"/>
      <c r="K36" s="1930" t="s">
        <v>399</v>
      </c>
      <c r="L36" s="1930"/>
      <c r="M36" s="1930" t="s">
        <v>399</v>
      </c>
      <c r="N36" s="1930"/>
      <c r="O36" s="1931">
        <f t="shared" si="8"/>
        <v>0</v>
      </c>
      <c r="P36" s="1930"/>
      <c r="Q36" s="1936"/>
      <c r="R36" s="1934"/>
      <c r="S36" s="1936"/>
      <c r="T36" s="1934"/>
      <c r="U36" s="1936"/>
      <c r="V36" s="1930"/>
      <c r="W36" s="1931">
        <f t="shared" si="9"/>
        <v>0</v>
      </c>
      <c r="X36" s="49"/>
      <c r="Y36" s="1925"/>
      <c r="Z36" s="1926"/>
      <c r="AA36" s="1926"/>
      <c r="AB36" s="1925"/>
      <c r="AC36" s="1925"/>
    </row>
    <row r="37" spans="1:29" s="1927" customFormat="1" ht="21.75" customHeight="1">
      <c r="A37" s="2472" t="s">
        <v>1344</v>
      </c>
      <c r="B37" s="2472" t="str">
        <f>CONCATENATE("مانده در پایان سال"," ",'سر برگ صفحات'!B24)</f>
        <v xml:space="preserve">مانده در پایان سال </v>
      </c>
      <c r="C37" s="1933">
        <v>0</v>
      </c>
      <c r="D37" s="1931"/>
      <c r="E37" s="1933">
        <f>SUM(E31:E36)</f>
        <v>0</v>
      </c>
      <c r="F37" s="1931"/>
      <c r="G37" s="1933">
        <f>SUM(G31:G36)</f>
        <v>0</v>
      </c>
      <c r="H37" s="1931"/>
      <c r="I37" s="1933">
        <f>SUM(I31:I36)</f>
        <v>0</v>
      </c>
      <c r="J37" s="1931"/>
      <c r="K37" s="1933">
        <f>SUM(K31:K36)</f>
        <v>0</v>
      </c>
      <c r="L37" s="1931"/>
      <c r="M37" s="1933">
        <f>SUM(M31:M36)</f>
        <v>0</v>
      </c>
      <c r="N37" s="1933"/>
      <c r="O37" s="1933">
        <f>SUM(O31:O36)</f>
        <v>0</v>
      </c>
      <c r="P37" s="1931"/>
      <c r="Q37" s="1937"/>
      <c r="R37" s="1937"/>
      <c r="S37" s="1937"/>
      <c r="T37" s="1937"/>
      <c r="U37" s="1937"/>
      <c r="V37" s="1931"/>
      <c r="W37" s="1933">
        <f>SUM(W31:W36)</f>
        <v>0</v>
      </c>
      <c r="X37" s="49"/>
      <c r="Y37" s="1925"/>
      <c r="Z37" s="1926"/>
      <c r="AA37" s="1926"/>
      <c r="AB37" s="1925"/>
      <c r="AC37" s="1925"/>
    </row>
    <row r="38" spans="1:29" ht="19.5" customHeight="1">
      <c r="A38" s="411" t="s">
        <v>1656</v>
      </c>
      <c r="B38" s="169"/>
      <c r="C38" s="203"/>
      <c r="D38" s="1930"/>
      <c r="E38" s="1930" t="s">
        <v>399</v>
      </c>
      <c r="F38" s="1930"/>
      <c r="G38" s="1930" t="s">
        <v>399</v>
      </c>
      <c r="H38" s="1930"/>
      <c r="I38" s="1930" t="s">
        <v>399</v>
      </c>
      <c r="J38" s="1930"/>
      <c r="K38" s="1930" t="s">
        <v>399</v>
      </c>
      <c r="L38" s="1930"/>
      <c r="M38" s="1930" t="s">
        <v>399</v>
      </c>
      <c r="N38" s="1930"/>
      <c r="O38" s="1931">
        <f>SUM(E38:M38)</f>
        <v>0</v>
      </c>
      <c r="P38" s="1930"/>
      <c r="Q38" s="1934"/>
      <c r="R38" s="1934"/>
      <c r="S38" s="1934"/>
      <c r="T38" s="1934"/>
      <c r="U38" s="1934"/>
      <c r="V38" s="1930"/>
      <c r="W38" s="1931">
        <f>SUM(O38)</f>
        <v>0</v>
      </c>
    </row>
    <row r="39" spans="1:29" ht="19.5" customHeight="1">
      <c r="A39" s="2471" t="s">
        <v>449</v>
      </c>
      <c r="B39" s="2471" t="s">
        <v>60</v>
      </c>
      <c r="C39" s="203"/>
      <c r="D39" s="1930"/>
      <c r="E39" s="1930" t="s">
        <v>430</v>
      </c>
      <c r="F39" s="1930"/>
      <c r="G39" s="1930" t="s">
        <v>430</v>
      </c>
      <c r="H39" s="1930"/>
      <c r="I39" s="1930" t="s">
        <v>430</v>
      </c>
      <c r="J39" s="1930"/>
      <c r="K39" s="1930" t="s">
        <v>430</v>
      </c>
      <c r="L39" s="1930"/>
      <c r="M39" s="1930" t="s">
        <v>430</v>
      </c>
      <c r="N39" s="1930"/>
      <c r="O39" s="1931">
        <f t="shared" ref="O39:O43" si="10">SUM(E39:M39)</f>
        <v>0</v>
      </c>
      <c r="P39" s="1930"/>
      <c r="Q39" s="1934"/>
      <c r="R39" s="1934"/>
      <c r="S39" s="1934"/>
      <c r="T39" s="1934"/>
      <c r="U39" s="1934"/>
      <c r="V39" s="1930"/>
      <c r="W39" s="1931">
        <f t="shared" ref="W39:W43" si="11">SUM(O39)</f>
        <v>0</v>
      </c>
    </row>
    <row r="40" spans="1:29" ht="19.5" customHeight="1">
      <c r="A40" s="411" t="s">
        <v>1382</v>
      </c>
      <c r="B40" s="411"/>
      <c r="C40" s="203"/>
      <c r="D40" s="1930"/>
      <c r="E40" s="1930" t="s">
        <v>430</v>
      </c>
      <c r="F40" s="1930"/>
      <c r="G40" s="1930" t="s">
        <v>430</v>
      </c>
      <c r="H40" s="1930"/>
      <c r="I40" s="1930" t="s">
        <v>430</v>
      </c>
      <c r="J40" s="1930"/>
      <c r="K40" s="1930" t="s">
        <v>430</v>
      </c>
      <c r="L40" s="1930"/>
      <c r="M40" s="1930" t="s">
        <v>430</v>
      </c>
      <c r="N40" s="1930"/>
      <c r="O40" s="1931">
        <f>SUM(E40:M40)</f>
        <v>0</v>
      </c>
      <c r="P40" s="1930"/>
      <c r="Q40" s="1934"/>
      <c r="R40" s="1934"/>
      <c r="S40" s="1934"/>
      <c r="T40" s="1934"/>
      <c r="U40" s="1934"/>
      <c r="V40" s="1930"/>
      <c r="W40" s="1931">
        <f>SUM(O40)</f>
        <v>0</v>
      </c>
    </row>
    <row r="41" spans="1:29" ht="19.5" customHeight="1">
      <c r="A41" s="411" t="s">
        <v>1299</v>
      </c>
      <c r="B41" s="411"/>
      <c r="C41" s="203"/>
      <c r="D41" s="1930"/>
      <c r="E41" s="1930" t="s">
        <v>399</v>
      </c>
      <c r="F41" s="1930"/>
      <c r="G41" s="1930" t="s">
        <v>399</v>
      </c>
      <c r="H41" s="1930"/>
      <c r="I41" s="1930" t="s">
        <v>399</v>
      </c>
      <c r="J41" s="1930"/>
      <c r="K41" s="1930" t="s">
        <v>399</v>
      </c>
      <c r="L41" s="1930"/>
      <c r="M41" s="1930" t="s">
        <v>399</v>
      </c>
      <c r="N41" s="1930"/>
      <c r="O41" s="1931">
        <f t="shared" si="10"/>
        <v>0</v>
      </c>
      <c r="P41" s="1930"/>
      <c r="Q41" s="1934"/>
      <c r="R41" s="1934"/>
      <c r="S41" s="1934"/>
      <c r="T41" s="1934"/>
      <c r="U41" s="1934"/>
      <c r="V41" s="1930"/>
      <c r="W41" s="1931">
        <f t="shared" si="11"/>
        <v>0</v>
      </c>
    </row>
    <row r="42" spans="1:29" ht="19.5" customHeight="1">
      <c r="A42" s="414" t="s">
        <v>427</v>
      </c>
      <c r="B42" s="169"/>
      <c r="C42" s="203"/>
      <c r="D42" s="1930"/>
      <c r="E42" s="1930" t="s">
        <v>399</v>
      </c>
      <c r="F42" s="1930"/>
      <c r="G42" s="1930" t="s">
        <v>399</v>
      </c>
      <c r="H42" s="1930"/>
      <c r="I42" s="1930" t="s">
        <v>399</v>
      </c>
      <c r="J42" s="1930"/>
      <c r="K42" s="1930" t="s">
        <v>399</v>
      </c>
      <c r="L42" s="1930"/>
      <c r="M42" s="1930" t="s">
        <v>399</v>
      </c>
      <c r="N42" s="1930"/>
      <c r="O42" s="1931">
        <f t="shared" si="10"/>
        <v>0</v>
      </c>
      <c r="P42" s="1930"/>
      <c r="Q42" s="1934"/>
      <c r="R42" s="1934"/>
      <c r="S42" s="1934"/>
      <c r="T42" s="1934"/>
      <c r="U42" s="1934"/>
      <c r="V42" s="1930"/>
      <c r="W42" s="1931">
        <f>SUM(O42)</f>
        <v>0</v>
      </c>
    </row>
    <row r="43" spans="1:29" ht="19.5" customHeight="1">
      <c r="A43" s="414" t="s">
        <v>426</v>
      </c>
      <c r="B43" s="169"/>
      <c r="C43" s="203"/>
      <c r="D43" s="1930"/>
      <c r="E43" s="1930" t="s">
        <v>399</v>
      </c>
      <c r="F43" s="1930"/>
      <c r="G43" s="1930" t="s">
        <v>399</v>
      </c>
      <c r="H43" s="1930"/>
      <c r="I43" s="1930" t="s">
        <v>399</v>
      </c>
      <c r="J43" s="1930"/>
      <c r="K43" s="1930" t="s">
        <v>399</v>
      </c>
      <c r="L43" s="1930"/>
      <c r="M43" s="1930" t="s">
        <v>399</v>
      </c>
      <c r="N43" s="1930"/>
      <c r="O43" s="1931">
        <f t="shared" si="10"/>
        <v>0</v>
      </c>
      <c r="P43" s="1930"/>
      <c r="Q43" s="1936"/>
      <c r="R43" s="1934"/>
      <c r="S43" s="1936"/>
      <c r="T43" s="1934"/>
      <c r="U43" s="1936"/>
      <c r="V43" s="1930"/>
      <c r="W43" s="1931">
        <f t="shared" si="11"/>
        <v>0</v>
      </c>
    </row>
    <row r="44" spans="1:29" s="44" customFormat="1" ht="21.75" customHeight="1">
      <c r="A44" s="173" t="s">
        <v>1655</v>
      </c>
      <c r="B44" s="410"/>
      <c r="C44" s="1935">
        <f>SUM(C37:C43)</f>
        <v>0</v>
      </c>
      <c r="D44" s="1931"/>
      <c r="E44" s="1935">
        <f>SUM(E37:E43)</f>
        <v>0</v>
      </c>
      <c r="F44" s="1931"/>
      <c r="G44" s="1935">
        <f>SUM(G37:G43)</f>
        <v>0</v>
      </c>
      <c r="H44" s="1931"/>
      <c r="I44" s="1935">
        <f>SUM(I37:I43)</f>
        <v>0</v>
      </c>
      <c r="J44" s="1931"/>
      <c r="K44" s="1935">
        <f>SUM(K37:K43)</f>
        <v>0</v>
      </c>
      <c r="L44" s="1931"/>
      <c r="M44" s="1935">
        <f>SUM(M37:M43)</f>
        <v>0</v>
      </c>
      <c r="N44" s="1931"/>
      <c r="O44" s="1935">
        <f>SUM(O37:O43)</f>
        <v>0</v>
      </c>
      <c r="P44" s="1931"/>
      <c r="Q44" s="1938"/>
      <c r="R44" s="1937"/>
      <c r="S44" s="1938"/>
      <c r="T44" s="1937"/>
      <c r="U44" s="1938"/>
      <c r="V44" s="1931"/>
      <c r="W44" s="1935">
        <f>SUM(W37:W43)</f>
        <v>0</v>
      </c>
      <c r="X44" s="48"/>
      <c r="Z44" s="1939"/>
      <c r="AA44" s="1939"/>
    </row>
    <row r="45" spans="1:29" s="44" customFormat="1" ht="21.75" customHeight="1" thickBot="1">
      <c r="A45" s="173" t="s">
        <v>1657</v>
      </c>
      <c r="B45" s="410"/>
      <c r="C45" s="1940">
        <f>C28-C44</f>
        <v>0</v>
      </c>
      <c r="D45" s="1931"/>
      <c r="E45" s="1940">
        <f>E28-E44</f>
        <v>0</v>
      </c>
      <c r="F45" s="1931"/>
      <c r="G45" s="1940">
        <f>G28-G44</f>
        <v>0</v>
      </c>
      <c r="H45" s="1931"/>
      <c r="I45" s="1940">
        <f>I28-I44</f>
        <v>0</v>
      </c>
      <c r="J45" s="1931"/>
      <c r="K45" s="1940">
        <f>K28-K44</f>
        <v>0</v>
      </c>
      <c r="L45" s="1931"/>
      <c r="M45" s="1940">
        <f>M28-M44</f>
        <v>0</v>
      </c>
      <c r="N45" s="1931"/>
      <c r="O45" s="1940">
        <f>O28-O44</f>
        <v>0</v>
      </c>
      <c r="P45" s="1931"/>
      <c r="Q45" s="1940">
        <f>Q28-Q44</f>
        <v>0</v>
      </c>
      <c r="R45" s="1931"/>
      <c r="S45" s="1940">
        <f>S28-S44</f>
        <v>0</v>
      </c>
      <c r="T45" s="1931"/>
      <c r="U45" s="1940">
        <f>U28-U44</f>
        <v>0</v>
      </c>
      <c r="V45" s="1931"/>
      <c r="W45" s="1940">
        <f>W28-W44</f>
        <v>0</v>
      </c>
      <c r="X45" s="48"/>
      <c r="Z45" s="1939"/>
      <c r="AA45" s="1939"/>
    </row>
    <row r="46" spans="1:29" s="44" customFormat="1" ht="21.75" customHeight="1" thickTop="1" thickBot="1">
      <c r="A46" s="173" t="s">
        <v>1346</v>
      </c>
      <c r="B46" s="410"/>
      <c r="C46" s="1941">
        <f>C18-C37</f>
        <v>0</v>
      </c>
      <c r="D46" s="1931"/>
      <c r="E46" s="1941">
        <f>E18-E37</f>
        <v>0</v>
      </c>
      <c r="F46" s="1931"/>
      <c r="G46" s="1941">
        <f>G18-G37</f>
        <v>0</v>
      </c>
      <c r="H46" s="1931"/>
      <c r="I46" s="1941">
        <f>I18-I37</f>
        <v>0</v>
      </c>
      <c r="J46" s="1931"/>
      <c r="K46" s="1941">
        <f>K18-K37</f>
        <v>0</v>
      </c>
      <c r="L46" s="1931"/>
      <c r="M46" s="1941">
        <f>M18-M37</f>
        <v>0</v>
      </c>
      <c r="N46" s="1931"/>
      <c r="O46" s="1941">
        <f>O18-O37</f>
        <v>0</v>
      </c>
      <c r="P46" s="1931"/>
      <c r="Q46" s="1941">
        <f>Q18-Q37</f>
        <v>0</v>
      </c>
      <c r="R46" s="1931"/>
      <c r="S46" s="1941">
        <f>S18-S37</f>
        <v>0</v>
      </c>
      <c r="T46" s="1931"/>
      <c r="U46" s="1941">
        <f>U18-U37</f>
        <v>0</v>
      </c>
      <c r="V46" s="1931"/>
      <c r="W46" s="1941">
        <f>W18-W37</f>
        <v>0</v>
      </c>
      <c r="X46" s="48"/>
      <c r="Z46" s="1939"/>
      <c r="AA46" s="1939"/>
    </row>
    <row r="47" spans="1:29" s="44" customFormat="1" ht="21.75" customHeight="1" thickTop="1">
      <c r="A47" s="881"/>
      <c r="B47" s="848"/>
      <c r="C47" s="1931"/>
      <c r="D47" s="1931"/>
      <c r="E47" s="1931"/>
      <c r="F47" s="1931"/>
      <c r="G47" s="1931"/>
      <c r="H47" s="1931"/>
      <c r="I47" s="1931"/>
      <c r="J47" s="1931"/>
      <c r="K47" s="1931"/>
      <c r="L47" s="1931"/>
      <c r="M47" s="1931"/>
      <c r="N47" s="1931"/>
      <c r="O47" s="1931"/>
      <c r="P47" s="1931"/>
      <c r="Q47" s="1931"/>
      <c r="R47" s="1931"/>
      <c r="S47" s="1931"/>
      <c r="T47" s="1931"/>
      <c r="U47" s="1931"/>
      <c r="V47" s="1931"/>
      <c r="W47" s="1931"/>
      <c r="X47" s="48"/>
      <c r="Z47" s="1939"/>
      <c r="AA47" s="1939"/>
    </row>
    <row r="48" spans="1:29" ht="14.25" customHeight="1"/>
    <row r="49" spans="1:36" s="1942" customFormat="1" ht="24">
      <c r="A49" s="2473" t="s">
        <v>1454</v>
      </c>
      <c r="B49" s="2473"/>
      <c r="C49" s="2473"/>
      <c r="D49" s="2473"/>
      <c r="E49" s="2473"/>
      <c r="F49" s="2473"/>
      <c r="G49" s="2473"/>
      <c r="H49" s="2473"/>
      <c r="I49" s="2473"/>
      <c r="J49" s="2473"/>
      <c r="K49" s="2473"/>
      <c r="L49" s="2473"/>
      <c r="M49" s="2473"/>
      <c r="N49" s="2473"/>
      <c r="O49" s="2473"/>
      <c r="P49" s="2473"/>
      <c r="Q49" s="2473"/>
      <c r="R49" s="2473"/>
      <c r="S49" s="2473"/>
      <c r="AG49" s="1943"/>
      <c r="AH49" s="1943"/>
    </row>
    <row r="50" spans="1:36" s="1945" customFormat="1" ht="5.25" customHeight="1">
      <c r="A50" s="197"/>
      <c r="B50" s="197"/>
      <c r="C50" s="197"/>
      <c r="D50" s="197"/>
      <c r="E50" s="197"/>
      <c r="F50" s="197"/>
      <c r="G50" s="197"/>
      <c r="H50" s="197"/>
      <c r="I50" s="197"/>
      <c r="J50" s="197"/>
      <c r="K50" s="197"/>
      <c r="L50" s="197"/>
      <c r="M50" s="197"/>
      <c r="N50" s="197"/>
      <c r="O50" s="197"/>
      <c r="P50" s="197"/>
      <c r="Q50" s="197"/>
      <c r="R50" s="197"/>
      <c r="S50" s="197"/>
      <c r="T50" s="52"/>
      <c r="U50" s="52"/>
      <c r="V50" s="52"/>
      <c r="W50" s="52"/>
      <c r="X50" s="53"/>
      <c r="Y50" s="53"/>
      <c r="Z50" s="53"/>
      <c r="AA50" s="53"/>
      <c r="AB50" s="54"/>
      <c r="AC50" s="54"/>
      <c r="AD50" s="54"/>
      <c r="AE50" s="54"/>
      <c r="AF50" s="54"/>
      <c r="AG50" s="1944"/>
      <c r="AH50" s="1944"/>
      <c r="AI50" s="54"/>
      <c r="AJ50" s="54"/>
    </row>
    <row r="51" spans="1:36" ht="24">
      <c r="A51" s="2461" t="s">
        <v>1455</v>
      </c>
      <c r="B51" s="2461"/>
      <c r="C51" s="2461"/>
      <c r="D51" s="2461"/>
      <c r="E51" s="2461"/>
      <c r="F51" s="2461"/>
      <c r="G51" s="2461"/>
      <c r="H51" s="2461"/>
      <c r="I51" s="2461"/>
      <c r="J51" s="2461"/>
      <c r="K51" s="2461"/>
      <c r="L51" s="2461"/>
      <c r="M51" s="2461"/>
      <c r="N51" s="2461"/>
      <c r="O51" s="176"/>
      <c r="P51" s="176"/>
      <c r="Q51" s="176"/>
      <c r="R51" s="176"/>
      <c r="S51" s="176"/>
    </row>
    <row r="52" spans="1:36" ht="24">
      <c r="A52" s="2461" t="s">
        <v>1456</v>
      </c>
      <c r="B52" s="2461"/>
      <c r="C52" s="2461"/>
      <c r="D52" s="2461"/>
      <c r="E52" s="2461"/>
      <c r="F52" s="2461"/>
      <c r="G52" s="2461"/>
      <c r="H52" s="2461"/>
      <c r="I52" s="2461"/>
      <c r="J52" s="2461"/>
      <c r="K52" s="2461"/>
      <c r="L52" s="2461"/>
      <c r="M52" s="2461"/>
      <c r="N52" s="2461"/>
      <c r="O52" s="176"/>
      <c r="P52" s="176"/>
      <c r="Q52" s="176"/>
      <c r="R52" s="176"/>
      <c r="S52" s="176"/>
    </row>
    <row r="53" spans="1:36" ht="21.75">
      <c r="A53" s="2469" t="s">
        <v>1185</v>
      </c>
      <c r="B53" s="2469"/>
      <c r="C53" s="2469"/>
      <c r="D53" s="2469"/>
      <c r="E53" s="2469"/>
      <c r="F53" s="2469"/>
      <c r="G53" s="2469"/>
      <c r="H53" s="2469"/>
      <c r="I53" s="2469"/>
      <c r="J53" s="2469"/>
      <c r="K53" s="2469"/>
      <c r="L53" s="2469"/>
      <c r="M53" s="2469"/>
      <c r="N53" s="2469"/>
      <c r="O53" s="1946"/>
      <c r="P53" s="1946"/>
      <c r="Q53" s="1946"/>
      <c r="R53" s="1946"/>
      <c r="S53" s="1946"/>
      <c r="T53" s="1946"/>
      <c r="U53" s="1946"/>
      <c r="V53" s="1946"/>
      <c r="W53" s="1946"/>
    </row>
    <row r="55" spans="1:36">
      <c r="A55" s="2470"/>
      <c r="B55" s="2470"/>
      <c r="C55" s="2470"/>
      <c r="D55" s="2470"/>
      <c r="E55" s="2470"/>
      <c r="F55" s="2470"/>
      <c r="G55" s="2470"/>
      <c r="H55" s="2470"/>
      <c r="I55" s="2470"/>
      <c r="J55" s="2470"/>
      <c r="K55" s="2470"/>
      <c r="L55" s="2470"/>
      <c r="M55" s="2470"/>
      <c r="N55" s="2470"/>
      <c r="O55" s="2470"/>
      <c r="P55" s="2470"/>
      <c r="Q55" s="2470"/>
      <c r="R55" s="2470"/>
      <c r="S55" s="2470"/>
      <c r="T55" s="2470"/>
      <c r="U55" s="2470"/>
      <c r="V55" s="2470"/>
      <c r="W55" s="2470"/>
      <c r="X55" s="2470"/>
    </row>
  </sheetData>
  <mergeCells count="31">
    <mergeCell ref="A53:N53"/>
    <mergeCell ref="A55:X55"/>
    <mergeCell ref="A10:B10"/>
    <mergeCell ref="A13:B13"/>
    <mergeCell ref="A14:B14"/>
    <mergeCell ref="A18:B18"/>
    <mergeCell ref="A49:S49"/>
    <mergeCell ref="A51:N51"/>
    <mergeCell ref="A30:B30"/>
    <mergeCell ref="A21:B21"/>
    <mergeCell ref="A24:B24"/>
    <mergeCell ref="A28:B28"/>
    <mergeCell ref="A33:B33"/>
    <mergeCell ref="A35:B35"/>
    <mergeCell ref="A37:B37"/>
    <mergeCell ref="A39:B39"/>
    <mergeCell ref="A52:N52"/>
    <mergeCell ref="A1:W1"/>
    <mergeCell ref="A2:W2"/>
    <mergeCell ref="A3:W3"/>
    <mergeCell ref="A9:B9"/>
    <mergeCell ref="C7:C8"/>
    <mergeCell ref="E7:E8"/>
    <mergeCell ref="G7:G8"/>
    <mergeCell ref="I7:I8"/>
    <mergeCell ref="K7:K8"/>
    <mergeCell ref="M7:M8"/>
    <mergeCell ref="O7:O8"/>
    <mergeCell ref="Q7:Q8"/>
    <mergeCell ref="W7:W8"/>
    <mergeCell ref="U6:W6"/>
  </mergeCells>
  <printOptions horizontalCentered="1"/>
  <pageMargins left="0.39370078740157483" right="0.39370078740157483" top="0.19685039370078741" bottom="0.19685039370078741" header="0.31496062992125984" footer="0.31496062992125984"/>
  <pageSetup paperSize="9" scale="54" orientation="landscape" r:id="rId1"/>
  <headerFooter>
    <oddFooter>&amp;C&amp;"B Mitra,Regular"&amp;12&amp;P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sheetPr>
  <dimension ref="A1:O25"/>
  <sheetViews>
    <sheetView rightToLeft="1" view="pageBreakPreview" topLeftCell="A7" zoomScaleNormal="100" zoomScaleSheetLayoutView="100" workbookViewId="0">
      <selection activeCell="B13" sqref="B13:F13"/>
    </sheetView>
  </sheetViews>
  <sheetFormatPr defaultRowHeight="18"/>
  <cols>
    <col min="1" max="1" width="4.125" style="526" customWidth="1"/>
    <col min="2" max="2" width="23.75" style="521" customWidth="1"/>
    <col min="3" max="3" width="1.25" style="521" customWidth="1"/>
    <col min="4" max="4" width="22.25" style="521" customWidth="1"/>
    <col min="5" max="5" width="0.75" style="521" customWidth="1"/>
    <col min="6" max="6" width="13.75" style="521" customWidth="1"/>
    <col min="7" max="7" width="0.75" style="521" customWidth="1"/>
    <col min="8" max="8" width="13.75" style="521" customWidth="1"/>
    <col min="9" max="9" width="9" style="521"/>
    <col min="10" max="10" width="11.625" style="521" customWidth="1"/>
    <col min="11" max="16384" width="9" style="521"/>
  </cols>
  <sheetData>
    <row r="1" spans="1:11" ht="25.5" customHeight="1">
      <c r="A1" s="2277" t="s">
        <v>1135</v>
      </c>
      <c r="B1" s="2277"/>
      <c r="C1" s="2277"/>
      <c r="D1" s="2277"/>
      <c r="E1" s="2277"/>
      <c r="F1" s="2277"/>
      <c r="G1" s="2277"/>
      <c r="H1" s="2277"/>
      <c r="I1" s="520"/>
      <c r="J1" s="520"/>
      <c r="K1" s="520"/>
    </row>
    <row r="2" spans="1:11" ht="21" customHeight="1">
      <c r="A2" s="2277" t="s">
        <v>295</v>
      </c>
      <c r="B2" s="2277"/>
      <c r="C2" s="2277"/>
      <c r="D2" s="2277"/>
      <c r="E2" s="2277"/>
      <c r="F2" s="2277"/>
      <c r="G2" s="2277"/>
      <c r="H2" s="2277"/>
      <c r="I2" s="520"/>
      <c r="J2" s="520"/>
      <c r="K2" s="520"/>
    </row>
    <row r="3" spans="1:11" ht="21.75" customHeight="1">
      <c r="A3" s="2277" t="s">
        <v>1641</v>
      </c>
      <c r="B3" s="2277"/>
      <c r="C3" s="2277"/>
      <c r="D3" s="2277"/>
      <c r="E3" s="2277"/>
      <c r="F3" s="2277"/>
      <c r="G3" s="2277"/>
      <c r="H3" s="2277"/>
      <c r="I3" s="520"/>
      <c r="J3" s="520"/>
      <c r="K3" s="520"/>
    </row>
    <row r="4" spans="1:11" ht="42.95" customHeight="1">
      <c r="A4" s="522"/>
      <c r="B4" s="523"/>
      <c r="C4" s="523"/>
      <c r="D4" s="523"/>
      <c r="E4" s="523"/>
      <c r="F4" s="523"/>
      <c r="G4" s="523"/>
      <c r="H4" s="523"/>
      <c r="I4" s="520"/>
      <c r="J4" s="520"/>
      <c r="K4" s="520"/>
    </row>
    <row r="5" spans="1:11" ht="25.5" customHeight="1">
      <c r="A5" s="2279" t="s">
        <v>294</v>
      </c>
      <c r="B5" s="2279"/>
      <c r="C5" s="2279"/>
      <c r="D5" s="2279"/>
      <c r="E5" s="524"/>
      <c r="F5" s="524"/>
      <c r="G5" s="524"/>
      <c r="H5" s="524"/>
      <c r="I5" s="524"/>
      <c r="J5" s="524"/>
    </row>
    <row r="6" spans="1:11" ht="21.75" customHeight="1">
      <c r="A6" s="2278" t="s">
        <v>0</v>
      </c>
      <c r="B6" s="2278"/>
      <c r="C6" s="2278"/>
      <c r="D6" s="2278"/>
      <c r="E6" s="2278"/>
      <c r="F6" s="2278"/>
      <c r="G6" s="2278"/>
      <c r="H6" s="2278"/>
      <c r="I6" s="525"/>
      <c r="J6" s="525"/>
    </row>
    <row r="7" spans="1:11" ht="39.75" customHeight="1">
      <c r="B7" s="2276" t="s">
        <v>1643</v>
      </c>
      <c r="C7" s="2276"/>
      <c r="D7" s="2276"/>
      <c r="E7" s="2276"/>
      <c r="F7" s="2276"/>
      <c r="G7" s="2276"/>
      <c r="H7" s="2276"/>
      <c r="I7" s="528"/>
      <c r="J7" s="528"/>
    </row>
    <row r="8" spans="1:11" ht="8.25" customHeight="1">
      <c r="B8" s="2276"/>
      <c r="C8" s="2276"/>
      <c r="D8" s="2276"/>
      <c r="E8" s="2276"/>
      <c r="F8" s="2276"/>
      <c r="G8" s="2276"/>
      <c r="H8" s="2276"/>
      <c r="I8" s="528"/>
      <c r="J8" s="528"/>
    </row>
    <row r="9" spans="1:11" ht="15.75" customHeight="1">
      <c r="B9" s="529" t="s">
        <v>293</v>
      </c>
      <c r="C9" s="529"/>
      <c r="D9" s="529"/>
      <c r="E9" s="529"/>
      <c r="F9" s="529"/>
      <c r="G9" s="529"/>
      <c r="H9" s="530" t="s">
        <v>2</v>
      </c>
      <c r="I9" s="529"/>
      <c r="J9" s="529"/>
    </row>
    <row r="10" spans="1:11" s="533" customFormat="1" ht="21.75" customHeight="1">
      <c r="A10" s="527"/>
      <c r="B10" s="2276" t="s">
        <v>291</v>
      </c>
      <c r="C10" s="2276"/>
      <c r="D10" s="2276"/>
      <c r="E10" s="2276"/>
      <c r="F10" s="2276"/>
      <c r="G10" s="527"/>
      <c r="H10" s="531" t="s">
        <v>410</v>
      </c>
      <c r="I10" s="527"/>
      <c r="J10" s="532"/>
    </row>
    <row r="11" spans="1:11" s="533" customFormat="1" ht="21.75" customHeight="1">
      <c r="A11" s="527"/>
      <c r="B11" s="527" t="s">
        <v>580</v>
      </c>
      <c r="C11" s="527"/>
      <c r="D11" s="527"/>
      <c r="E11" s="527"/>
      <c r="F11" s="527"/>
      <c r="G11" s="527"/>
      <c r="H11" s="531" t="s">
        <v>292</v>
      </c>
      <c r="I11" s="527"/>
      <c r="J11" s="532"/>
    </row>
    <row r="12" spans="1:11" s="533" customFormat="1" ht="21.75" customHeight="1">
      <c r="A12" s="527"/>
      <c r="B12" s="2276" t="s">
        <v>1</v>
      </c>
      <c r="C12" s="2276"/>
      <c r="D12" s="2276"/>
      <c r="E12" s="2276"/>
      <c r="F12" s="2276"/>
      <c r="G12" s="527"/>
      <c r="H12" s="531" t="s">
        <v>290</v>
      </c>
      <c r="I12" s="527"/>
      <c r="J12" s="532"/>
    </row>
    <row r="13" spans="1:11" s="533" customFormat="1" ht="21.75" customHeight="1">
      <c r="A13" s="527"/>
      <c r="B13" s="2276" t="s">
        <v>408</v>
      </c>
      <c r="C13" s="2276"/>
      <c r="D13" s="2276"/>
      <c r="E13" s="2276"/>
      <c r="F13" s="2276"/>
      <c r="G13" s="527"/>
      <c r="H13" s="531" t="s">
        <v>445</v>
      </c>
      <c r="I13" s="527"/>
      <c r="J13" s="532"/>
    </row>
    <row r="14" spans="1:11" s="533" customFormat="1" ht="21.75" customHeight="1">
      <c r="A14" s="527"/>
      <c r="B14" s="2276" t="s">
        <v>409</v>
      </c>
      <c r="C14" s="2276"/>
      <c r="D14" s="2276"/>
      <c r="E14" s="2276"/>
      <c r="F14" s="2276"/>
      <c r="G14" s="527"/>
      <c r="H14" s="531" t="s">
        <v>289</v>
      </c>
      <c r="I14" s="527"/>
      <c r="J14" s="532"/>
    </row>
    <row r="15" spans="1:11" s="533" customFormat="1" ht="21.75" customHeight="1">
      <c r="A15" s="527"/>
      <c r="B15" s="2276" t="s">
        <v>1348</v>
      </c>
      <c r="C15" s="2276"/>
      <c r="D15" s="2276"/>
      <c r="E15" s="2276"/>
      <c r="F15" s="2276"/>
      <c r="G15" s="527"/>
      <c r="H15" s="534" t="s">
        <v>1319</v>
      </c>
      <c r="I15" s="527"/>
      <c r="J15" s="532"/>
    </row>
    <row r="16" spans="1:11" s="533" customFormat="1" ht="21.75" customHeight="1">
      <c r="A16" s="535"/>
      <c r="B16" s="2276"/>
      <c r="C16" s="2276"/>
      <c r="D16" s="2276"/>
      <c r="E16" s="2276"/>
      <c r="F16" s="2276"/>
      <c r="G16" s="527"/>
      <c r="H16" s="536"/>
      <c r="I16" s="527"/>
      <c r="J16" s="532"/>
    </row>
    <row r="17" spans="1:15" s="533" customFormat="1" ht="9.75" customHeight="1">
      <c r="A17" s="535"/>
      <c r="B17" s="2276"/>
      <c r="C17" s="2276"/>
      <c r="D17" s="2276"/>
      <c r="E17" s="2276"/>
      <c r="F17" s="2276"/>
      <c r="G17" s="527"/>
      <c r="H17" s="536"/>
      <c r="I17" s="527"/>
      <c r="J17" s="532"/>
    </row>
    <row r="18" spans="1:15" s="533" customFormat="1">
      <c r="A18" s="535"/>
      <c r="B18" s="537"/>
      <c r="C18" s="537"/>
      <c r="D18" s="537"/>
      <c r="E18" s="537"/>
      <c r="F18" s="537"/>
      <c r="G18" s="537"/>
      <c r="H18" s="537"/>
      <c r="I18" s="537"/>
      <c r="J18" s="537"/>
    </row>
    <row r="19" spans="1:15" s="533" customFormat="1" ht="52.5" customHeight="1">
      <c r="A19" s="535"/>
      <c r="B19" s="2276" t="s">
        <v>1349</v>
      </c>
      <c r="C19" s="2276"/>
      <c r="D19" s="2276"/>
      <c r="E19" s="2276"/>
      <c r="F19" s="2276"/>
      <c r="G19" s="2276"/>
      <c r="H19" s="2276"/>
      <c r="I19" s="537"/>
      <c r="J19" s="537"/>
    </row>
    <row r="20" spans="1:15" s="541" customFormat="1" ht="22.5" customHeight="1">
      <c r="A20" s="538"/>
      <c r="B20" s="539" t="s">
        <v>558</v>
      </c>
      <c r="C20" s="540"/>
      <c r="D20" s="539" t="s">
        <v>287</v>
      </c>
      <c r="F20" s="2275" t="s">
        <v>559</v>
      </c>
      <c r="G20" s="2275"/>
      <c r="H20" s="2275"/>
      <c r="J20" s="540"/>
      <c r="N20" s="540"/>
      <c r="O20" s="540"/>
    </row>
    <row r="21" spans="1:15" s="533" customFormat="1" ht="21.75" customHeight="1">
      <c r="A21" s="542"/>
      <c r="B21" s="543" t="s">
        <v>286</v>
      </c>
      <c r="C21" s="543"/>
      <c r="D21" s="543" t="s">
        <v>44</v>
      </c>
      <c r="E21" s="543"/>
      <c r="F21" s="2274" t="s">
        <v>44</v>
      </c>
      <c r="G21" s="2274"/>
      <c r="H21" s="2274"/>
      <c r="J21" s="543"/>
      <c r="N21" s="537"/>
      <c r="O21" s="537"/>
    </row>
    <row r="22" spans="1:15" s="533" customFormat="1" ht="21.75" customHeight="1">
      <c r="A22" s="542"/>
      <c r="B22" s="543" t="s">
        <v>286</v>
      </c>
      <c r="C22" s="543"/>
      <c r="D22" s="543" t="s">
        <v>44</v>
      </c>
      <c r="E22" s="543"/>
      <c r="F22" s="2274" t="s">
        <v>44</v>
      </c>
      <c r="G22" s="2274"/>
      <c r="H22" s="2274"/>
      <c r="J22" s="543"/>
      <c r="N22" s="537"/>
      <c r="O22" s="537"/>
    </row>
    <row r="23" spans="1:15" s="533" customFormat="1" ht="21.75" customHeight="1">
      <c r="A23" s="542"/>
      <c r="B23" s="543" t="s">
        <v>286</v>
      </c>
      <c r="C23" s="543"/>
      <c r="D23" s="543" t="s">
        <v>44</v>
      </c>
      <c r="E23" s="543"/>
      <c r="F23" s="2274" t="s">
        <v>44</v>
      </c>
      <c r="G23" s="2274"/>
      <c r="H23" s="2274"/>
      <c r="J23" s="543"/>
      <c r="N23" s="537"/>
      <c r="O23" s="537"/>
    </row>
    <row r="24" spans="1:15" s="533" customFormat="1" ht="21.75" customHeight="1">
      <c r="A24" s="542"/>
      <c r="B24" s="543" t="s">
        <v>286</v>
      </c>
      <c r="C24" s="543"/>
      <c r="D24" s="543" t="s">
        <v>44</v>
      </c>
      <c r="E24" s="543"/>
      <c r="F24" s="2274" t="s">
        <v>44</v>
      </c>
      <c r="G24" s="2274"/>
      <c r="H24" s="2274"/>
      <c r="J24" s="543"/>
      <c r="N24" s="537"/>
      <c r="O24" s="537"/>
    </row>
    <row r="25" spans="1:15" s="533" customFormat="1" ht="21.75" customHeight="1">
      <c r="A25" s="542"/>
      <c r="B25" s="543" t="s">
        <v>286</v>
      </c>
      <c r="C25" s="543"/>
      <c r="D25" s="543" t="s">
        <v>44</v>
      </c>
      <c r="E25" s="543"/>
      <c r="F25" s="2274" t="s">
        <v>44</v>
      </c>
      <c r="G25" s="2274"/>
      <c r="H25" s="2274"/>
      <c r="J25" s="543"/>
      <c r="N25" s="537"/>
      <c r="O25" s="537"/>
    </row>
  </sheetData>
  <sheetProtection formatCells="0" insertRows="0"/>
  <mergeCells count="21">
    <mergeCell ref="A1:H1"/>
    <mergeCell ref="A2:H2"/>
    <mergeCell ref="A3:H3"/>
    <mergeCell ref="A6:H6"/>
    <mergeCell ref="A5:D5"/>
    <mergeCell ref="B19:H19"/>
    <mergeCell ref="B16:F16"/>
    <mergeCell ref="B7:H7"/>
    <mergeCell ref="B13:F13"/>
    <mergeCell ref="B17:F17"/>
    <mergeCell ref="B14:F14"/>
    <mergeCell ref="B15:F15"/>
    <mergeCell ref="B10:F10"/>
    <mergeCell ref="B12:F12"/>
    <mergeCell ref="B8:H8"/>
    <mergeCell ref="F25:H25"/>
    <mergeCell ref="F20:H20"/>
    <mergeCell ref="F21:H21"/>
    <mergeCell ref="F22:H22"/>
    <mergeCell ref="F23:H23"/>
    <mergeCell ref="F24:H24"/>
  </mergeCells>
  <hyperlinks>
    <hyperlink ref="H10" location="سودوزيان!C4" display="2" xr:uid="{00000000-0004-0000-0100-000000000000}"/>
    <hyperlink ref="H11" location="'سود و زیان جامع'!C4" display="3" xr:uid="{00000000-0004-0000-0100-000001000000}"/>
    <hyperlink ref="H12" location="'صورت وضعيت مالي'!C4" display="4" xr:uid="{00000000-0004-0000-0100-000002000000}"/>
    <hyperlink ref="H13" location="'حقوق مالكانه'!C5" display="5" xr:uid="{00000000-0004-0000-0100-000003000000}"/>
    <hyperlink ref="H14" location="'جريان هاي نقدي'!C4" display="6" xr:uid="{00000000-0004-0000-0100-000004000000}"/>
  </hyperlinks>
  <printOptions horizontalCentered="1"/>
  <pageMargins left="0.35433070866141736" right="0.35433070866141736" top="0.59055118110236227" bottom="0.59055118110236227" header="0.51181102362204722" footer="0.31496062992125984"/>
  <pageSetup paperSize="9" orientation="portrait" r:id="rId1"/>
  <headerFooter alignWithMargins="0">
    <oddFooter>&amp;C&amp;"B Mitra,Bold"&amp;9&amp;P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9505" r:id="rId4" name="Button 1">
              <controlPr defaultSize="0" print="0" autoFill="0" autoPict="0">
                <anchor moveWithCells="1" sizeWithCells="1">
                  <from>
                    <xdr:col>5</xdr:col>
                    <xdr:colOff>666750</xdr:colOff>
                    <xdr:row>1</xdr:row>
                    <xdr:rowOff>57150</xdr:rowOff>
                  </from>
                  <to>
                    <xdr:col>8</xdr:col>
                    <xdr:colOff>0</xdr:colOff>
                    <xdr:row>2</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7"/>
  </sheetPr>
  <dimension ref="A1:W54"/>
  <sheetViews>
    <sheetView rightToLeft="1" view="pageBreakPreview" topLeftCell="A37" zoomScale="90" zoomScaleNormal="100" zoomScaleSheetLayoutView="90" workbookViewId="0">
      <selection activeCell="F9" sqref="F9"/>
    </sheetView>
  </sheetViews>
  <sheetFormatPr defaultColWidth="0" defaultRowHeight="0" customHeight="1" zeroHeight="1"/>
  <cols>
    <col min="1" max="1" width="11.375" style="1978" customWidth="1"/>
    <col min="2" max="2" width="34.375" style="1948" customWidth="1"/>
    <col min="3" max="3" width="1.625" style="1948" customWidth="1"/>
    <col min="4" max="4" width="10.125" style="1948" customWidth="1"/>
    <col min="5" max="5" width="2.25" style="1948" customWidth="1"/>
    <col min="6" max="6" width="15.25" style="1948" customWidth="1"/>
    <col min="7" max="7" width="0.875" style="1948" customWidth="1"/>
    <col min="8" max="8" width="26.625" style="1948" customWidth="1"/>
    <col min="9" max="9" width="1" style="1948" customWidth="1"/>
    <col min="10" max="10" width="25.75" style="1948" customWidth="1"/>
    <col min="11" max="11" width="1.125" style="1948" customWidth="1"/>
    <col min="12" max="12" width="27" style="1948" customWidth="1"/>
    <col min="13" max="13" width="0.75" style="1948" customWidth="1"/>
    <col min="14" max="14" width="0.375" style="1948" customWidth="1"/>
    <col min="15" max="16384" width="0" style="1948" hidden="1"/>
  </cols>
  <sheetData>
    <row r="1" spans="1:23" ht="27" customHeight="1">
      <c r="A1" s="2474" t="s">
        <v>1135</v>
      </c>
      <c r="B1" s="2474"/>
      <c r="C1" s="2474"/>
      <c r="D1" s="2474"/>
      <c r="E1" s="2474"/>
      <c r="F1" s="2474"/>
      <c r="G1" s="2474"/>
      <c r="H1" s="2474"/>
      <c r="I1" s="2474"/>
      <c r="J1" s="2474"/>
      <c r="K1" s="2474"/>
      <c r="L1" s="2474"/>
      <c r="M1" s="2474"/>
      <c r="N1" s="2474"/>
      <c r="O1" s="2474"/>
      <c r="P1" s="2474"/>
      <c r="Q1" s="2474"/>
      <c r="R1" s="2474"/>
      <c r="S1" s="2474"/>
      <c r="T1" s="2474"/>
      <c r="U1" s="2474"/>
      <c r="V1" s="2474"/>
      <c r="W1" s="2474"/>
    </row>
    <row r="2" spans="1:23" ht="27" customHeight="1">
      <c r="A2" s="2475" t="s">
        <v>196</v>
      </c>
      <c r="B2" s="2475"/>
      <c r="C2" s="2475"/>
      <c r="D2" s="2475"/>
      <c r="E2" s="2475"/>
      <c r="F2" s="2475"/>
      <c r="G2" s="2475"/>
      <c r="H2" s="2475"/>
      <c r="I2" s="2475"/>
      <c r="J2" s="2475"/>
      <c r="K2" s="2475"/>
      <c r="L2" s="2475"/>
      <c r="M2" s="2475"/>
      <c r="N2" s="2475"/>
      <c r="O2" s="2475"/>
      <c r="P2" s="2475"/>
      <c r="Q2" s="2475"/>
      <c r="R2" s="2475"/>
      <c r="S2" s="2475"/>
      <c r="T2" s="2475"/>
      <c r="U2" s="2475"/>
      <c r="V2" s="2475"/>
      <c r="W2" s="2475"/>
    </row>
    <row r="3" spans="1:23" ht="27" customHeight="1">
      <c r="A3" s="2481" t="s">
        <v>1641</v>
      </c>
      <c r="B3" s="2481"/>
      <c r="C3" s="2481"/>
      <c r="D3" s="2481"/>
      <c r="E3" s="2481"/>
      <c r="F3" s="2481"/>
      <c r="G3" s="2481"/>
      <c r="H3" s="2481"/>
      <c r="I3" s="2481"/>
      <c r="J3" s="2481"/>
      <c r="K3" s="2481"/>
      <c r="L3" s="2481"/>
      <c r="M3" s="2481"/>
      <c r="N3" s="2481"/>
      <c r="O3" s="2481"/>
      <c r="P3" s="2481"/>
      <c r="Q3" s="2481"/>
      <c r="R3" s="2481"/>
      <c r="S3" s="2481"/>
      <c r="T3" s="2481"/>
      <c r="U3" s="2481"/>
      <c r="V3" s="2481"/>
      <c r="W3" s="2481"/>
    </row>
    <row r="4" spans="1:23" ht="28.5" customHeight="1">
      <c r="A4" s="484"/>
      <c r="B4" s="162"/>
      <c r="C4" s="162"/>
      <c r="D4" s="162"/>
      <c r="E4" s="162"/>
      <c r="F4" s="162"/>
      <c r="G4" s="162"/>
      <c r="H4" s="162"/>
      <c r="I4" s="162"/>
      <c r="J4" s="162"/>
      <c r="K4" s="162"/>
      <c r="L4" s="162"/>
      <c r="M4" s="162"/>
      <c r="N4" s="162"/>
      <c r="O4" s="162"/>
      <c r="P4" s="162"/>
      <c r="Q4" s="162"/>
      <c r="R4" s="162"/>
      <c r="S4" s="162"/>
      <c r="T4" s="162"/>
      <c r="U4" s="162"/>
      <c r="V4" s="162"/>
      <c r="W4" s="162"/>
    </row>
    <row r="5" spans="1:23" ht="80.25" customHeight="1">
      <c r="A5" s="1949" t="s">
        <v>1457</v>
      </c>
      <c r="B5" s="2482" t="s">
        <v>1680</v>
      </c>
      <c r="C5" s="2482"/>
      <c r="D5" s="2482"/>
      <c r="E5" s="2482"/>
      <c r="F5" s="2482"/>
      <c r="G5" s="2482"/>
      <c r="H5" s="2482"/>
      <c r="I5" s="2482"/>
      <c r="J5" s="2482"/>
      <c r="K5" s="2482"/>
      <c r="L5" s="2482"/>
      <c r="M5" s="2482"/>
    </row>
    <row r="6" spans="1:23" ht="14.25" customHeight="1">
      <c r="A6" s="1949"/>
      <c r="B6" s="1950"/>
      <c r="C6" s="1950"/>
      <c r="D6" s="1950"/>
      <c r="E6" s="1950"/>
      <c r="F6" s="1950"/>
      <c r="G6" s="1950"/>
      <c r="H6" s="1950"/>
      <c r="I6" s="1950"/>
      <c r="J6" s="1950"/>
      <c r="K6" s="1950"/>
      <c r="M6" s="1950"/>
    </row>
    <row r="7" spans="1:23" ht="23.25" customHeight="1">
      <c r="A7" s="1949"/>
      <c r="B7" s="1950"/>
      <c r="C7" s="1950"/>
      <c r="D7" s="1950"/>
      <c r="E7" s="1950"/>
      <c r="F7" s="1950"/>
      <c r="G7" s="1950"/>
      <c r="H7" s="1950"/>
      <c r="I7" s="1950"/>
      <c r="J7" s="1950"/>
      <c r="K7" s="1950"/>
      <c r="L7" s="882" t="s">
        <v>1273</v>
      </c>
      <c r="M7" s="1950"/>
    </row>
    <row r="8" spans="1:23" s="1952" customFormat="1" ht="31.5" customHeight="1">
      <c r="A8" s="1951"/>
      <c r="D8" s="1953"/>
      <c r="E8" s="1953"/>
      <c r="F8" s="1953"/>
      <c r="G8" s="1953"/>
      <c r="H8" s="2476" t="s">
        <v>1679</v>
      </c>
      <c r="I8" s="2476"/>
      <c r="J8" s="2476"/>
      <c r="K8" s="2476"/>
      <c r="L8" s="2476"/>
      <c r="M8" s="1954"/>
    </row>
    <row r="9" spans="1:23" s="1952" customFormat="1" ht="50.25" customHeight="1">
      <c r="A9" s="1951"/>
      <c r="D9" s="158"/>
      <c r="E9" s="159"/>
      <c r="F9" s="159"/>
      <c r="G9" s="159"/>
      <c r="H9" s="160" t="s">
        <v>1411</v>
      </c>
      <c r="I9" s="158"/>
      <c r="J9" s="160" t="s">
        <v>1412</v>
      </c>
      <c r="K9" s="159"/>
      <c r="L9" s="160" t="s">
        <v>679</v>
      </c>
      <c r="M9" s="161"/>
    </row>
    <row r="10" spans="1:23" s="1959" customFormat="1" ht="42.75" customHeight="1">
      <c r="A10" s="1951"/>
      <c r="B10" s="1955" t="s">
        <v>675</v>
      </c>
      <c r="C10" s="1956"/>
      <c r="D10" s="1957"/>
      <c r="E10" s="1957"/>
      <c r="F10" s="1957"/>
      <c r="G10" s="1957"/>
      <c r="H10" s="1958">
        <v>0</v>
      </c>
      <c r="I10" s="1958"/>
      <c r="J10" s="1958">
        <v>0</v>
      </c>
      <c r="K10" s="1958"/>
      <c r="L10" s="1958">
        <f>J10-H10</f>
        <v>0</v>
      </c>
      <c r="M10" s="1957"/>
    </row>
    <row r="11" spans="1:23" s="1959" customFormat="1" ht="42.75" customHeight="1">
      <c r="A11" s="1951"/>
      <c r="B11" s="1955" t="s">
        <v>54</v>
      </c>
      <c r="C11" s="1956"/>
      <c r="D11" s="1957"/>
      <c r="E11" s="1957"/>
      <c r="F11" s="1957"/>
      <c r="G11" s="1957"/>
      <c r="H11" s="1958">
        <v>0</v>
      </c>
      <c r="I11" s="1958"/>
      <c r="J11" s="1958">
        <v>0</v>
      </c>
      <c r="K11" s="1958"/>
      <c r="L11" s="1958">
        <f>J11-H11</f>
        <v>0</v>
      </c>
      <c r="M11" s="1957"/>
    </row>
    <row r="12" spans="1:23" s="1959" customFormat="1" ht="42.75" customHeight="1">
      <c r="A12" s="1951"/>
      <c r="B12" s="1955" t="s">
        <v>1132</v>
      </c>
      <c r="C12" s="1956"/>
      <c r="D12" s="1957"/>
      <c r="E12" s="1957"/>
      <c r="F12" s="1957"/>
      <c r="G12" s="1957"/>
      <c r="H12" s="1958">
        <v>0</v>
      </c>
      <c r="I12" s="1958"/>
      <c r="J12" s="1958">
        <v>0</v>
      </c>
      <c r="K12" s="1958"/>
      <c r="L12" s="1958">
        <f t="shared" ref="L12:L16" si="0">J12-H12</f>
        <v>0</v>
      </c>
      <c r="M12" s="1957"/>
    </row>
    <row r="13" spans="1:23" s="1959" customFormat="1" ht="42.75" customHeight="1">
      <c r="A13" s="1951"/>
      <c r="B13" s="1955" t="s">
        <v>674</v>
      </c>
      <c r="C13" s="1956"/>
      <c r="D13" s="1957"/>
      <c r="E13" s="1957"/>
      <c r="F13" s="1957"/>
      <c r="G13" s="1957"/>
      <c r="H13" s="1958">
        <v>0</v>
      </c>
      <c r="I13" s="1958"/>
      <c r="J13" s="1958">
        <v>0</v>
      </c>
      <c r="K13" s="1958"/>
      <c r="L13" s="1958">
        <f t="shared" si="0"/>
        <v>0</v>
      </c>
      <c r="M13" s="1957"/>
    </row>
    <row r="14" spans="1:23" s="1959" customFormat="1" ht="42.75" customHeight="1">
      <c r="A14" s="1951"/>
      <c r="B14" s="1955" t="s">
        <v>56</v>
      </c>
      <c r="C14" s="1956"/>
      <c r="D14" s="1957"/>
      <c r="E14" s="1957"/>
      <c r="F14" s="1957"/>
      <c r="G14" s="1957"/>
      <c r="H14" s="1958">
        <v>0</v>
      </c>
      <c r="I14" s="1958"/>
      <c r="J14" s="1958">
        <v>0</v>
      </c>
      <c r="K14" s="1958"/>
      <c r="L14" s="1958">
        <f t="shared" si="0"/>
        <v>0</v>
      </c>
      <c r="M14" s="1957"/>
    </row>
    <row r="15" spans="1:23" s="1959" customFormat="1" ht="42.75" customHeight="1">
      <c r="A15" s="1951"/>
      <c r="B15" s="1955"/>
      <c r="C15" s="1956"/>
      <c r="D15" s="1957"/>
      <c r="E15" s="1957"/>
      <c r="F15" s="1957"/>
      <c r="G15" s="1957"/>
      <c r="H15" s="1958">
        <v>0</v>
      </c>
      <c r="I15" s="1958"/>
      <c r="J15" s="1958">
        <v>0</v>
      </c>
      <c r="K15" s="1958"/>
      <c r="L15" s="1958">
        <f>J15-H15</f>
        <v>0</v>
      </c>
      <c r="M15" s="1957"/>
    </row>
    <row r="16" spans="1:23" s="1959" customFormat="1" ht="42.75" customHeight="1">
      <c r="A16" s="1951"/>
      <c r="B16" s="1955" t="s">
        <v>87</v>
      </c>
      <c r="C16" s="1956"/>
      <c r="D16" s="1957"/>
      <c r="E16" s="1957"/>
      <c r="F16" s="1957"/>
      <c r="G16" s="1957"/>
      <c r="H16" s="1958">
        <v>0</v>
      </c>
      <c r="I16" s="1958"/>
      <c r="J16" s="1958">
        <v>0</v>
      </c>
      <c r="K16" s="1958"/>
      <c r="L16" s="1958">
        <f t="shared" si="0"/>
        <v>0</v>
      </c>
      <c r="M16" s="1957"/>
    </row>
    <row r="17" spans="1:13" s="1959" customFormat="1" ht="42.75" customHeight="1">
      <c r="A17" s="1951"/>
      <c r="B17" s="1960" t="s">
        <v>673</v>
      </c>
      <c r="C17" s="1956"/>
      <c r="D17" s="1961"/>
      <c r="E17" s="1962"/>
      <c r="F17" s="1961"/>
      <c r="G17" s="1961"/>
      <c r="H17" s="1963">
        <f>SUM(H10:H16)</f>
        <v>0</v>
      </c>
      <c r="I17" s="1964"/>
      <c r="J17" s="1963">
        <f>SUM(J10:J16)</f>
        <v>0</v>
      </c>
      <c r="K17" s="1965"/>
      <c r="L17" s="1963">
        <f>SUM(L10:L16)</f>
        <v>0</v>
      </c>
      <c r="M17" s="1966"/>
    </row>
    <row r="18" spans="1:13" s="1959" customFormat="1" ht="42.75" customHeight="1">
      <c r="A18" s="1951"/>
      <c r="B18" s="1967" t="s">
        <v>325</v>
      </c>
      <c r="C18" s="1956"/>
      <c r="D18" s="1957"/>
      <c r="E18" s="1957"/>
      <c r="F18" s="1957"/>
      <c r="G18" s="1957"/>
      <c r="H18" s="1958">
        <v>0</v>
      </c>
      <c r="I18" s="1958"/>
      <c r="J18" s="1958">
        <v>0</v>
      </c>
      <c r="K18" s="1958"/>
      <c r="L18" s="1958">
        <f>J18-H18</f>
        <v>0</v>
      </c>
      <c r="M18" s="1968"/>
    </row>
    <row r="19" spans="1:13" s="1959" customFormat="1" ht="42.75" customHeight="1" thickBot="1">
      <c r="A19" s="1951"/>
      <c r="B19" s="1960" t="s">
        <v>672</v>
      </c>
      <c r="C19" s="1969"/>
      <c r="D19" s="1961"/>
      <c r="E19" s="1962"/>
      <c r="F19" s="1961"/>
      <c r="G19" s="1961"/>
      <c r="H19" s="1970">
        <f>SUM(H17:H18)</f>
        <v>0</v>
      </c>
      <c r="I19" s="1964"/>
      <c r="J19" s="1970">
        <f>SUM(J17:J18)</f>
        <v>0</v>
      </c>
      <c r="K19" s="1965"/>
      <c r="L19" s="1970">
        <f>SUM(L17:L18)</f>
        <v>0</v>
      </c>
      <c r="M19" s="1966"/>
    </row>
    <row r="20" spans="1:13" s="1973" customFormat="1" ht="13.5" customHeight="1" thickTop="1">
      <c r="A20" s="1971"/>
      <c r="B20" s="1972"/>
      <c r="C20" s="1972"/>
      <c r="D20" s="1972"/>
      <c r="E20" s="1972"/>
      <c r="F20" s="1972"/>
      <c r="G20" s="1972"/>
      <c r="H20" s="1972"/>
      <c r="I20" s="1972"/>
      <c r="J20" s="1972"/>
      <c r="K20" s="1972"/>
      <c r="L20" s="1972"/>
      <c r="M20" s="1972"/>
    </row>
    <row r="21" spans="1:13" s="1973" customFormat="1" ht="37.5" customHeight="1">
      <c r="A21" s="1971"/>
      <c r="B21" s="2478"/>
      <c r="C21" s="2478"/>
      <c r="D21" s="2478"/>
      <c r="E21" s="2478"/>
      <c r="F21" s="2478"/>
      <c r="G21" s="2478"/>
      <c r="H21" s="2478"/>
      <c r="I21" s="2478"/>
      <c r="J21" s="2478"/>
      <c r="K21" s="2478"/>
      <c r="L21" s="2478"/>
      <c r="M21" s="2478"/>
    </row>
    <row r="22" spans="1:13" s="1975" customFormat="1" ht="22.5" customHeight="1">
      <c r="A22" s="1974"/>
      <c r="B22" s="1968"/>
      <c r="C22" s="1968"/>
      <c r="D22" s="1968"/>
      <c r="E22" s="1968"/>
      <c r="F22" s="1968"/>
      <c r="G22" s="1968"/>
      <c r="H22" s="1968"/>
      <c r="I22" s="1968"/>
      <c r="J22" s="1968"/>
      <c r="K22" s="1968"/>
      <c r="L22" s="1968"/>
      <c r="M22" s="1968"/>
    </row>
    <row r="23" spans="1:13" s="1973" customFormat="1" ht="33" customHeight="1">
      <c r="A23" s="1976" t="s">
        <v>1458</v>
      </c>
      <c r="B23" s="2479" t="s">
        <v>935</v>
      </c>
      <c r="C23" s="2479"/>
      <c r="D23" s="2479"/>
      <c r="E23" s="2479"/>
      <c r="F23" s="2479"/>
      <c r="G23" s="2479"/>
      <c r="H23" s="2479"/>
      <c r="I23" s="2479"/>
      <c r="J23" s="2479"/>
      <c r="K23" s="2479"/>
      <c r="L23" s="2479"/>
      <c r="M23" s="2479"/>
    </row>
    <row r="24" spans="1:13" s="1973" customFormat="1" ht="37.5" customHeight="1">
      <c r="A24" s="1971"/>
      <c r="B24" s="1977"/>
      <c r="C24" s="1977"/>
      <c r="D24" s="1977"/>
      <c r="E24" s="1977"/>
      <c r="F24" s="1977"/>
      <c r="G24" s="1977"/>
      <c r="H24" s="1977"/>
      <c r="I24" s="1977"/>
      <c r="J24" s="1977"/>
      <c r="K24" s="1977"/>
      <c r="L24" s="1977"/>
      <c r="M24" s="1977"/>
    </row>
    <row r="25" spans="1:13" s="1973" customFormat="1" ht="24.75" customHeight="1">
      <c r="A25" s="1971"/>
      <c r="B25" s="1977"/>
      <c r="C25" s="1977"/>
      <c r="D25" s="1977"/>
      <c r="E25" s="1977"/>
      <c r="F25" s="1977"/>
      <c r="G25" s="1977"/>
      <c r="H25" s="1977"/>
      <c r="I25" s="1977"/>
      <c r="J25" s="1977"/>
      <c r="K25" s="1977"/>
      <c r="L25" s="882" t="s">
        <v>1273</v>
      </c>
      <c r="M25" s="1977"/>
    </row>
    <row r="26" spans="1:13" ht="26.25">
      <c r="B26" s="1966"/>
      <c r="C26" s="1966"/>
      <c r="D26" s="1966"/>
      <c r="H26" s="2480" t="s">
        <v>934</v>
      </c>
      <c r="I26" s="2480"/>
      <c r="J26" s="2480"/>
      <c r="K26" s="2480"/>
      <c r="L26" s="2480"/>
      <c r="M26" s="1966"/>
    </row>
    <row r="27" spans="1:13" ht="29.25" customHeight="1">
      <c r="B27" s="1966"/>
      <c r="C27" s="1966"/>
      <c r="D27" s="1966"/>
      <c r="H27" s="1979" t="s">
        <v>678</v>
      </c>
      <c r="I27" s="1980"/>
      <c r="J27" s="1981" t="s">
        <v>677</v>
      </c>
      <c r="K27" s="1980"/>
      <c r="L27" s="1981" t="s">
        <v>676</v>
      </c>
      <c r="M27" s="1966"/>
    </row>
    <row r="28" spans="1:13" ht="42.75" customHeight="1">
      <c r="B28" s="1955" t="s">
        <v>675</v>
      </c>
      <c r="C28" s="1966"/>
      <c r="D28" s="1966"/>
      <c r="G28" s="1982">
        <v>0</v>
      </c>
      <c r="H28" s="1982">
        <v>0</v>
      </c>
      <c r="I28" s="1982"/>
      <c r="J28" s="1982">
        <v>0</v>
      </c>
      <c r="K28" s="1982"/>
      <c r="L28" s="1982">
        <f>J28-H28</f>
        <v>0</v>
      </c>
      <c r="M28" s="1966"/>
    </row>
    <row r="29" spans="1:13" ht="42.75" customHeight="1">
      <c r="B29" s="1955" t="s">
        <v>54</v>
      </c>
      <c r="C29" s="1966"/>
      <c r="D29" s="1966"/>
      <c r="G29" s="1982">
        <v>0</v>
      </c>
      <c r="H29" s="1982">
        <v>0</v>
      </c>
      <c r="I29" s="1982"/>
      <c r="J29" s="1982">
        <v>0</v>
      </c>
      <c r="K29" s="1982"/>
      <c r="L29" s="1982">
        <f t="shared" ref="L29:L34" si="1">J29-H29</f>
        <v>0</v>
      </c>
      <c r="M29" s="1966"/>
    </row>
    <row r="30" spans="1:13" ht="42.75" customHeight="1">
      <c r="B30" s="1955" t="s">
        <v>1132</v>
      </c>
      <c r="C30" s="1966"/>
      <c r="D30" s="1966"/>
      <c r="G30" s="1982">
        <v>0</v>
      </c>
      <c r="H30" s="1982">
        <v>0</v>
      </c>
      <c r="I30" s="1982"/>
      <c r="J30" s="1982">
        <v>0</v>
      </c>
      <c r="K30" s="1982"/>
      <c r="L30" s="1982">
        <f t="shared" si="1"/>
        <v>0</v>
      </c>
      <c r="M30" s="1966"/>
    </row>
    <row r="31" spans="1:13" ht="42.75" customHeight="1">
      <c r="B31" s="1955" t="s">
        <v>674</v>
      </c>
      <c r="C31" s="1966"/>
      <c r="D31" s="1966"/>
      <c r="G31" s="1982">
        <v>0</v>
      </c>
      <c r="H31" s="1982">
        <v>0</v>
      </c>
      <c r="I31" s="1982"/>
      <c r="J31" s="1982">
        <v>0</v>
      </c>
      <c r="K31" s="1982"/>
      <c r="L31" s="1982">
        <f t="shared" si="1"/>
        <v>0</v>
      </c>
      <c r="M31" s="1966"/>
    </row>
    <row r="32" spans="1:13" ht="42.75" customHeight="1">
      <c r="B32" s="1955" t="s">
        <v>56</v>
      </c>
      <c r="C32" s="1966"/>
      <c r="D32" s="1966"/>
      <c r="G32" s="1982">
        <v>0</v>
      </c>
      <c r="H32" s="1982">
        <v>0</v>
      </c>
      <c r="I32" s="1982"/>
      <c r="J32" s="1982">
        <v>0</v>
      </c>
      <c r="K32" s="1982"/>
      <c r="L32" s="1982">
        <f t="shared" si="1"/>
        <v>0</v>
      </c>
      <c r="M32" s="1966"/>
    </row>
    <row r="33" spans="2:13" ht="42.75" customHeight="1">
      <c r="B33" s="1955" t="s">
        <v>634</v>
      </c>
      <c r="C33" s="1966"/>
      <c r="D33" s="1966"/>
      <c r="G33" s="1982">
        <v>0</v>
      </c>
      <c r="H33" s="1982">
        <v>0</v>
      </c>
      <c r="I33" s="1982"/>
      <c r="J33" s="1982">
        <v>0</v>
      </c>
      <c r="K33" s="1982"/>
      <c r="L33" s="1982">
        <f t="shared" si="1"/>
        <v>0</v>
      </c>
      <c r="M33" s="1966"/>
    </row>
    <row r="34" spans="2:13" ht="42.75" customHeight="1">
      <c r="B34" s="1955" t="s">
        <v>87</v>
      </c>
      <c r="C34" s="1966"/>
      <c r="D34" s="1966"/>
      <c r="G34" s="1983">
        <v>0</v>
      </c>
      <c r="H34" s="1983">
        <v>0</v>
      </c>
      <c r="I34" s="1982"/>
      <c r="J34" s="1982">
        <v>0</v>
      </c>
      <c r="K34" s="1982"/>
      <c r="L34" s="1982">
        <f t="shared" si="1"/>
        <v>0</v>
      </c>
      <c r="M34" s="1966"/>
    </row>
    <row r="35" spans="2:13" ht="42.75" customHeight="1">
      <c r="B35" s="1960" t="s">
        <v>673</v>
      </c>
      <c r="C35" s="1966"/>
      <c r="D35" s="1966"/>
      <c r="G35" s="1963">
        <f>SUM(G28:H34)</f>
        <v>0</v>
      </c>
      <c r="H35" s="1963">
        <f>SUM(H28:H34)</f>
        <v>0</v>
      </c>
      <c r="I35" s="1964"/>
      <c r="J35" s="1963">
        <f>SUM(J28:K34)</f>
        <v>0</v>
      </c>
      <c r="K35" s="1964">
        <f>SUM(K28:K34)</f>
        <v>0</v>
      </c>
      <c r="L35" s="1963">
        <f>SUM(L28:M34)</f>
        <v>0</v>
      </c>
      <c r="M35" s="1984">
        <f>SUM(M28:M34)</f>
        <v>0</v>
      </c>
    </row>
    <row r="36" spans="2:13" ht="42.75" customHeight="1">
      <c r="B36" s="1955" t="s">
        <v>325</v>
      </c>
      <c r="C36" s="1966"/>
      <c r="D36" s="1966"/>
      <c r="G36" s="1983">
        <v>0</v>
      </c>
      <c r="H36" s="1983">
        <v>0</v>
      </c>
      <c r="I36" s="1982"/>
      <c r="J36" s="1983">
        <v>0</v>
      </c>
      <c r="K36" s="1982">
        <v>0</v>
      </c>
      <c r="L36" s="1983">
        <f>J36-H36</f>
        <v>0</v>
      </c>
      <c r="M36" s="1985">
        <v>0</v>
      </c>
    </row>
    <row r="37" spans="2:13" ht="42.75" customHeight="1" thickBot="1">
      <c r="B37" s="1960" t="s">
        <v>672</v>
      </c>
      <c r="C37" s="1966"/>
      <c r="D37" s="1966"/>
      <c r="G37" s="2477">
        <f>SUM(H35:H36)</f>
        <v>0</v>
      </c>
      <c r="H37" s="2477"/>
      <c r="I37" s="1964"/>
      <c r="J37" s="1970">
        <f>SUM(J35:J36)</f>
        <v>0</v>
      </c>
      <c r="K37" s="1964"/>
      <c r="L37" s="1970">
        <f>SUM(L35:L36)</f>
        <v>0</v>
      </c>
      <c r="M37" s="1986"/>
    </row>
    <row r="38" spans="2:13" ht="17.25" customHeight="1" thickTop="1"/>
    <row r="39" spans="2:13" ht="42" customHeight="1"/>
    <row r="40" spans="2:13" ht="42" customHeight="1"/>
    <row r="41" spans="2:13" ht="42" customHeight="1"/>
    <row r="42" spans="2:13" ht="42" customHeight="1"/>
    <row r="43" spans="2:13" ht="23.25"/>
    <row r="44" spans="2:13" ht="23.25"/>
    <row r="45" spans="2:13" ht="23.25"/>
    <row r="46" spans="2:13" ht="23.25"/>
    <row r="47" spans="2:13" ht="23.25"/>
    <row r="48" spans="2:13" ht="23.25"/>
    <row r="49" ht="23.25"/>
    <row r="50" ht="23.25"/>
    <row r="51" ht="23.25"/>
    <row r="52" ht="23.25"/>
    <row r="53" ht="23.25"/>
    <row r="54" ht="23.25"/>
  </sheetData>
  <sheetProtection formatCells="0" formatColumns="0" formatRows="0" insertRows="0"/>
  <mergeCells count="9">
    <mergeCell ref="A1:W1"/>
    <mergeCell ref="A2:W2"/>
    <mergeCell ref="H8:L8"/>
    <mergeCell ref="G37:H37"/>
    <mergeCell ref="B21:M21"/>
    <mergeCell ref="B23:M23"/>
    <mergeCell ref="H26:L26"/>
    <mergeCell ref="A3:W3"/>
    <mergeCell ref="B5:M5"/>
  </mergeCells>
  <dataValidations count="2">
    <dataValidation operator="lessThan" allowBlank="1" showInputMessage="1" showErrorMessage="1" errorTitle="كاربر گرامي" error="ععد اين سلول مي بايست منفي درج گردد" sqref="M18" xr:uid="{00000000-0002-0000-1300-000000000000}"/>
    <dataValidation operator="lessThan" allowBlank="1" showInputMessage="1" showErrorMessage="1" errorTitle="كاربر گرامي" error="عدد اين سلول مي بايست منفي درج گردد" sqref="F18:L18 F10:M16" xr:uid="{00000000-0002-0000-1300-000001000000}"/>
  </dataValidations>
  <printOptions horizontalCentered="1"/>
  <pageMargins left="0.19685039370078741" right="0.39370078740157483" top="0.39370078740157483" bottom="0.59055118110236227" header="0.39370078740157483" footer="0.39370078740157483"/>
  <pageSetup paperSize="9" scale="55" firstPageNumber="13" orientation="portrait" r:id="rId1"/>
  <headerFooter scaleWithDoc="0" alignWithMargins="0">
    <oddFooter>&amp;C&amp;"B Mitra,Regular"&amp;P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7"/>
  </sheetPr>
  <dimension ref="A1:AH45"/>
  <sheetViews>
    <sheetView rightToLeft="1" view="pageBreakPreview" topLeftCell="A28" zoomScale="80" zoomScaleNormal="100" zoomScaleSheetLayoutView="80" workbookViewId="0">
      <selection activeCell="B7" sqref="B7:H7"/>
    </sheetView>
  </sheetViews>
  <sheetFormatPr defaultRowHeight="24"/>
  <cols>
    <col min="1" max="1" width="10.75" style="935" customWidth="1"/>
    <col min="2" max="2" width="11.75" style="883" customWidth="1"/>
    <col min="3" max="3" width="27.5" style="883" customWidth="1"/>
    <col min="4" max="4" width="0.625" style="883" customWidth="1"/>
    <col min="5" max="6" width="10" style="883" customWidth="1"/>
    <col min="7" max="7" width="1" style="883" customWidth="1"/>
    <col min="8" max="8" width="11.125" style="883" customWidth="1"/>
    <col min="9" max="9" width="1" style="883" customWidth="1"/>
    <col min="10" max="10" width="11.75" style="883" customWidth="1"/>
    <col min="11" max="11" width="1" style="883" customWidth="1"/>
    <col min="12" max="12" width="12.25" style="883" customWidth="1"/>
    <col min="13" max="13" width="0.875" style="883" customWidth="1"/>
    <col min="14" max="14" width="12.25" style="883" customWidth="1"/>
    <col min="15" max="15" width="0.75" style="883" customWidth="1"/>
    <col min="16" max="16" width="30.625" style="883" customWidth="1"/>
    <col min="17" max="17" width="11.625" style="883" customWidth="1"/>
    <col min="18" max="18" width="0.75" style="883" customWidth="1"/>
    <col min="19" max="19" width="11.625" style="883" customWidth="1"/>
    <col min="20" max="20" width="0.75" style="883" customWidth="1"/>
    <col min="21" max="21" width="11.625" style="883" customWidth="1"/>
    <col min="22" max="22" width="1" style="883" customWidth="1"/>
    <col min="23" max="23" width="9.875" style="883" customWidth="1"/>
    <col min="24" max="24" width="0.75" style="883" customWidth="1"/>
    <col min="25" max="25" width="11.625" style="883" customWidth="1"/>
    <col min="26" max="26" width="1" style="883" customWidth="1"/>
    <col min="27" max="27" width="11.625" style="883" customWidth="1"/>
    <col min="28" max="28" width="0.75" style="883" customWidth="1"/>
    <col min="29" max="29" width="11.625" style="883" customWidth="1"/>
    <col min="30" max="30" width="1.875" style="883" customWidth="1"/>
    <col min="31" max="31" width="11.625" style="936" customWidth="1"/>
    <col min="32" max="32" width="15.25" style="936" bestFit="1" customWidth="1"/>
    <col min="33" max="33" width="5" style="883" customWidth="1"/>
    <col min="34" max="34" width="10.375" style="883" bestFit="1" customWidth="1"/>
    <col min="35" max="35" width="5" style="883" customWidth="1"/>
    <col min="36" max="36" width="10.375" style="883" bestFit="1" customWidth="1"/>
    <col min="37" max="39" width="9" style="883"/>
    <col min="40" max="40" width="10.375" style="883" bestFit="1" customWidth="1"/>
    <col min="41" max="269" width="9" style="883"/>
    <col min="270" max="270" width="3.625" style="883" customWidth="1"/>
    <col min="271" max="271" width="4.875" style="883" customWidth="1"/>
    <col min="272" max="272" width="5.375" style="883" customWidth="1"/>
    <col min="273" max="273" width="31.25" style="883" customWidth="1"/>
    <col min="274" max="274" width="7.625" style="883" customWidth="1"/>
    <col min="275" max="275" width="2.375" style="883" customWidth="1"/>
    <col min="276" max="276" width="11.625" style="883" customWidth="1"/>
    <col min="277" max="277" width="2.375" style="883" customWidth="1"/>
    <col min="278" max="278" width="11.625" style="883" customWidth="1"/>
    <col min="279" max="279" width="2.375" style="883" customWidth="1"/>
    <col min="280" max="280" width="10.875" style="883" customWidth="1"/>
    <col min="281" max="281" width="2.375" style="883" customWidth="1"/>
    <col min="282" max="282" width="11.125" style="883" customWidth="1"/>
    <col min="283" max="283" width="1.875" style="883" customWidth="1"/>
    <col min="284" max="284" width="11" style="883" customWidth="1"/>
    <col min="285" max="285" width="0.75" style="883" customWidth="1"/>
    <col min="286" max="286" width="1.875" style="883" customWidth="1"/>
    <col min="287" max="287" width="11.875" style="883" bestFit="1" customWidth="1"/>
    <col min="288" max="288" width="15.25" style="883" bestFit="1" customWidth="1"/>
    <col min="289" max="289" width="5" style="883" customWidth="1"/>
    <col min="290" max="290" width="10.375" style="883" bestFit="1" customWidth="1"/>
    <col min="291" max="291" width="5" style="883" customWidth="1"/>
    <col min="292" max="292" width="10.375" style="883" bestFit="1" customWidth="1"/>
    <col min="293" max="295" width="9" style="883"/>
    <col min="296" max="296" width="10.375" style="883" bestFit="1" customWidth="1"/>
    <col min="297" max="525" width="9" style="883"/>
    <col min="526" max="526" width="3.625" style="883" customWidth="1"/>
    <col min="527" max="527" width="4.875" style="883" customWidth="1"/>
    <col min="528" max="528" width="5.375" style="883" customWidth="1"/>
    <col min="529" max="529" width="31.25" style="883" customWidth="1"/>
    <col min="530" max="530" width="7.625" style="883" customWidth="1"/>
    <col min="531" max="531" width="2.375" style="883" customWidth="1"/>
    <col min="532" max="532" width="11.625" style="883" customWidth="1"/>
    <col min="533" max="533" width="2.375" style="883" customWidth="1"/>
    <col min="534" max="534" width="11.625" style="883" customWidth="1"/>
    <col min="535" max="535" width="2.375" style="883" customWidth="1"/>
    <col min="536" max="536" width="10.875" style="883" customWidth="1"/>
    <col min="537" max="537" width="2.375" style="883" customWidth="1"/>
    <col min="538" max="538" width="11.125" style="883" customWidth="1"/>
    <col min="539" max="539" width="1.875" style="883" customWidth="1"/>
    <col min="540" max="540" width="11" style="883" customWidth="1"/>
    <col min="541" max="541" width="0.75" style="883" customWidth="1"/>
    <col min="542" max="542" width="1.875" style="883" customWidth="1"/>
    <col min="543" max="543" width="11.875" style="883" bestFit="1" customWidth="1"/>
    <col min="544" max="544" width="15.25" style="883" bestFit="1" customWidth="1"/>
    <col min="545" max="545" width="5" style="883" customWidth="1"/>
    <col min="546" max="546" width="10.375" style="883" bestFit="1" customWidth="1"/>
    <col min="547" max="547" width="5" style="883" customWidth="1"/>
    <col min="548" max="548" width="10.375" style="883" bestFit="1" customWidth="1"/>
    <col min="549" max="551" width="9" style="883"/>
    <col min="552" max="552" width="10.375" style="883" bestFit="1" customWidth="1"/>
    <col min="553" max="781" width="9" style="883"/>
    <col min="782" max="782" width="3.625" style="883" customWidth="1"/>
    <col min="783" max="783" width="4.875" style="883" customWidth="1"/>
    <col min="784" max="784" width="5.375" style="883" customWidth="1"/>
    <col min="785" max="785" width="31.25" style="883" customWidth="1"/>
    <col min="786" max="786" width="7.625" style="883" customWidth="1"/>
    <col min="787" max="787" width="2.375" style="883" customWidth="1"/>
    <col min="788" max="788" width="11.625" style="883" customWidth="1"/>
    <col min="789" max="789" width="2.375" style="883" customWidth="1"/>
    <col min="790" max="790" width="11.625" style="883" customWidth="1"/>
    <col min="791" max="791" width="2.375" style="883" customWidth="1"/>
    <col min="792" max="792" width="10.875" style="883" customWidth="1"/>
    <col min="793" max="793" width="2.375" style="883" customWidth="1"/>
    <col min="794" max="794" width="11.125" style="883" customWidth="1"/>
    <col min="795" max="795" width="1.875" style="883" customWidth="1"/>
    <col min="796" max="796" width="11" style="883" customWidth="1"/>
    <col min="797" max="797" width="0.75" style="883" customWidth="1"/>
    <col min="798" max="798" width="1.875" style="883" customWidth="1"/>
    <col min="799" max="799" width="11.875" style="883" bestFit="1" customWidth="1"/>
    <col min="800" max="800" width="15.25" style="883" bestFit="1" customWidth="1"/>
    <col min="801" max="801" width="5" style="883" customWidth="1"/>
    <col min="802" max="802" width="10.375" style="883" bestFit="1" customWidth="1"/>
    <col min="803" max="803" width="5" style="883" customWidth="1"/>
    <col min="804" max="804" width="10.375" style="883" bestFit="1" customWidth="1"/>
    <col min="805" max="807" width="9" style="883"/>
    <col min="808" max="808" width="10.375" style="883" bestFit="1" customWidth="1"/>
    <col min="809" max="1037" width="9" style="883"/>
    <col min="1038" max="1038" width="3.625" style="883" customWidth="1"/>
    <col min="1039" max="1039" width="4.875" style="883" customWidth="1"/>
    <col min="1040" max="1040" width="5.375" style="883" customWidth="1"/>
    <col min="1041" max="1041" width="31.25" style="883" customWidth="1"/>
    <col min="1042" max="1042" width="7.625" style="883" customWidth="1"/>
    <col min="1043" max="1043" width="2.375" style="883" customWidth="1"/>
    <col min="1044" max="1044" width="11.625" style="883" customWidth="1"/>
    <col min="1045" max="1045" width="2.375" style="883" customWidth="1"/>
    <col min="1046" max="1046" width="11.625" style="883" customWidth="1"/>
    <col min="1047" max="1047" width="2.375" style="883" customWidth="1"/>
    <col min="1048" max="1048" width="10.875" style="883" customWidth="1"/>
    <col min="1049" max="1049" width="2.375" style="883" customWidth="1"/>
    <col min="1050" max="1050" width="11.125" style="883" customWidth="1"/>
    <col min="1051" max="1051" width="1.875" style="883" customWidth="1"/>
    <col min="1052" max="1052" width="11" style="883" customWidth="1"/>
    <col min="1053" max="1053" width="0.75" style="883" customWidth="1"/>
    <col min="1054" max="1054" width="1.875" style="883" customWidth="1"/>
    <col min="1055" max="1055" width="11.875" style="883" bestFit="1" customWidth="1"/>
    <col min="1056" max="1056" width="15.25" style="883" bestFit="1" customWidth="1"/>
    <col min="1057" max="1057" width="5" style="883" customWidth="1"/>
    <col min="1058" max="1058" width="10.375" style="883" bestFit="1" customWidth="1"/>
    <col min="1059" max="1059" width="5" style="883" customWidth="1"/>
    <col min="1060" max="1060" width="10.375" style="883" bestFit="1" customWidth="1"/>
    <col min="1061" max="1063" width="9" style="883"/>
    <col min="1064" max="1064" width="10.375" style="883" bestFit="1" customWidth="1"/>
    <col min="1065" max="1293" width="9" style="883"/>
    <col min="1294" max="1294" width="3.625" style="883" customWidth="1"/>
    <col min="1295" max="1295" width="4.875" style="883" customWidth="1"/>
    <col min="1296" max="1296" width="5.375" style="883" customWidth="1"/>
    <col min="1297" max="1297" width="31.25" style="883" customWidth="1"/>
    <col min="1298" max="1298" width="7.625" style="883" customWidth="1"/>
    <col min="1299" max="1299" width="2.375" style="883" customWidth="1"/>
    <col min="1300" max="1300" width="11.625" style="883" customWidth="1"/>
    <col min="1301" max="1301" width="2.375" style="883" customWidth="1"/>
    <col min="1302" max="1302" width="11.625" style="883" customWidth="1"/>
    <col min="1303" max="1303" width="2.375" style="883" customWidth="1"/>
    <col min="1304" max="1304" width="10.875" style="883" customWidth="1"/>
    <col min="1305" max="1305" width="2.375" style="883" customWidth="1"/>
    <col min="1306" max="1306" width="11.125" style="883" customWidth="1"/>
    <col min="1307" max="1307" width="1.875" style="883" customWidth="1"/>
    <col min="1308" max="1308" width="11" style="883" customWidth="1"/>
    <col min="1309" max="1309" width="0.75" style="883" customWidth="1"/>
    <col min="1310" max="1310" width="1.875" style="883" customWidth="1"/>
    <col min="1311" max="1311" width="11.875" style="883" bestFit="1" customWidth="1"/>
    <col min="1312" max="1312" width="15.25" style="883" bestFit="1" customWidth="1"/>
    <col min="1313" max="1313" width="5" style="883" customWidth="1"/>
    <col min="1314" max="1314" width="10.375" style="883" bestFit="1" customWidth="1"/>
    <col min="1315" max="1315" width="5" style="883" customWidth="1"/>
    <col min="1316" max="1316" width="10.375" style="883" bestFit="1" customWidth="1"/>
    <col min="1317" max="1319" width="9" style="883"/>
    <col min="1320" max="1320" width="10.375" style="883" bestFit="1" customWidth="1"/>
    <col min="1321" max="1549" width="9" style="883"/>
    <col min="1550" max="1550" width="3.625" style="883" customWidth="1"/>
    <col min="1551" max="1551" width="4.875" style="883" customWidth="1"/>
    <col min="1552" max="1552" width="5.375" style="883" customWidth="1"/>
    <col min="1553" max="1553" width="31.25" style="883" customWidth="1"/>
    <col min="1554" max="1554" width="7.625" style="883" customWidth="1"/>
    <col min="1555" max="1555" width="2.375" style="883" customWidth="1"/>
    <col min="1556" max="1556" width="11.625" style="883" customWidth="1"/>
    <col min="1557" max="1557" width="2.375" style="883" customWidth="1"/>
    <col min="1558" max="1558" width="11.625" style="883" customWidth="1"/>
    <col min="1559" max="1559" width="2.375" style="883" customWidth="1"/>
    <col min="1560" max="1560" width="10.875" style="883" customWidth="1"/>
    <col min="1561" max="1561" width="2.375" style="883" customWidth="1"/>
    <col min="1562" max="1562" width="11.125" style="883" customWidth="1"/>
    <col min="1563" max="1563" width="1.875" style="883" customWidth="1"/>
    <col min="1564" max="1564" width="11" style="883" customWidth="1"/>
    <col min="1565" max="1565" width="0.75" style="883" customWidth="1"/>
    <col min="1566" max="1566" width="1.875" style="883" customWidth="1"/>
    <col min="1567" max="1567" width="11.875" style="883" bestFit="1" customWidth="1"/>
    <col min="1568" max="1568" width="15.25" style="883" bestFit="1" customWidth="1"/>
    <col min="1569" max="1569" width="5" style="883" customWidth="1"/>
    <col min="1570" max="1570" width="10.375" style="883" bestFit="1" customWidth="1"/>
    <col min="1571" max="1571" width="5" style="883" customWidth="1"/>
    <col min="1572" max="1572" width="10.375" style="883" bestFit="1" customWidth="1"/>
    <col min="1573" max="1575" width="9" style="883"/>
    <col min="1576" max="1576" width="10.375" style="883" bestFit="1" customWidth="1"/>
    <col min="1577" max="1805" width="9" style="883"/>
    <col min="1806" max="1806" width="3.625" style="883" customWidth="1"/>
    <col min="1807" max="1807" width="4.875" style="883" customWidth="1"/>
    <col min="1808" max="1808" width="5.375" style="883" customWidth="1"/>
    <col min="1809" max="1809" width="31.25" style="883" customWidth="1"/>
    <col min="1810" max="1810" width="7.625" style="883" customWidth="1"/>
    <col min="1811" max="1811" width="2.375" style="883" customWidth="1"/>
    <col min="1812" max="1812" width="11.625" style="883" customWidth="1"/>
    <col min="1813" max="1813" width="2.375" style="883" customWidth="1"/>
    <col min="1814" max="1814" width="11.625" style="883" customWidth="1"/>
    <col min="1815" max="1815" width="2.375" style="883" customWidth="1"/>
    <col min="1816" max="1816" width="10.875" style="883" customWidth="1"/>
    <col min="1817" max="1817" width="2.375" style="883" customWidth="1"/>
    <col min="1818" max="1818" width="11.125" style="883" customWidth="1"/>
    <col min="1819" max="1819" width="1.875" style="883" customWidth="1"/>
    <col min="1820" max="1820" width="11" style="883" customWidth="1"/>
    <col min="1821" max="1821" width="0.75" style="883" customWidth="1"/>
    <col min="1822" max="1822" width="1.875" style="883" customWidth="1"/>
    <col min="1823" max="1823" width="11.875" style="883" bestFit="1" customWidth="1"/>
    <col min="1824" max="1824" width="15.25" style="883" bestFit="1" customWidth="1"/>
    <col min="1825" max="1825" width="5" style="883" customWidth="1"/>
    <col min="1826" max="1826" width="10.375" style="883" bestFit="1" customWidth="1"/>
    <col min="1827" max="1827" width="5" style="883" customWidth="1"/>
    <col min="1828" max="1828" width="10.375" style="883" bestFit="1" customWidth="1"/>
    <col min="1829" max="1831" width="9" style="883"/>
    <col min="1832" max="1832" width="10.375" style="883" bestFit="1" customWidth="1"/>
    <col min="1833" max="2061" width="9" style="883"/>
    <col min="2062" max="2062" width="3.625" style="883" customWidth="1"/>
    <col min="2063" max="2063" width="4.875" style="883" customWidth="1"/>
    <col min="2064" max="2064" width="5.375" style="883" customWidth="1"/>
    <col min="2065" max="2065" width="31.25" style="883" customWidth="1"/>
    <col min="2066" max="2066" width="7.625" style="883" customWidth="1"/>
    <col min="2067" max="2067" width="2.375" style="883" customWidth="1"/>
    <col min="2068" max="2068" width="11.625" style="883" customWidth="1"/>
    <col min="2069" max="2069" width="2.375" style="883" customWidth="1"/>
    <col min="2070" max="2070" width="11.625" style="883" customWidth="1"/>
    <col min="2071" max="2071" width="2.375" style="883" customWidth="1"/>
    <col min="2072" max="2072" width="10.875" style="883" customWidth="1"/>
    <col min="2073" max="2073" width="2.375" style="883" customWidth="1"/>
    <col min="2074" max="2074" width="11.125" style="883" customWidth="1"/>
    <col min="2075" max="2075" width="1.875" style="883" customWidth="1"/>
    <col min="2076" max="2076" width="11" style="883" customWidth="1"/>
    <col min="2077" max="2077" width="0.75" style="883" customWidth="1"/>
    <col min="2078" max="2078" width="1.875" style="883" customWidth="1"/>
    <col min="2079" max="2079" width="11.875" style="883" bestFit="1" customWidth="1"/>
    <col min="2080" max="2080" width="15.25" style="883" bestFit="1" customWidth="1"/>
    <col min="2081" max="2081" width="5" style="883" customWidth="1"/>
    <col min="2082" max="2082" width="10.375" style="883" bestFit="1" customWidth="1"/>
    <col min="2083" max="2083" width="5" style="883" customWidth="1"/>
    <col min="2084" max="2084" width="10.375" style="883" bestFit="1" customWidth="1"/>
    <col min="2085" max="2087" width="9" style="883"/>
    <col min="2088" max="2088" width="10.375" style="883" bestFit="1" customWidth="1"/>
    <col min="2089" max="2317" width="9" style="883"/>
    <col min="2318" max="2318" width="3.625" style="883" customWidth="1"/>
    <col min="2319" max="2319" width="4.875" style="883" customWidth="1"/>
    <col min="2320" max="2320" width="5.375" style="883" customWidth="1"/>
    <col min="2321" max="2321" width="31.25" style="883" customWidth="1"/>
    <col min="2322" max="2322" width="7.625" style="883" customWidth="1"/>
    <col min="2323" max="2323" width="2.375" style="883" customWidth="1"/>
    <col min="2324" max="2324" width="11.625" style="883" customWidth="1"/>
    <col min="2325" max="2325" width="2.375" style="883" customWidth="1"/>
    <col min="2326" max="2326" width="11.625" style="883" customWidth="1"/>
    <col min="2327" max="2327" width="2.375" style="883" customWidth="1"/>
    <col min="2328" max="2328" width="10.875" style="883" customWidth="1"/>
    <col min="2329" max="2329" width="2.375" style="883" customWidth="1"/>
    <col min="2330" max="2330" width="11.125" style="883" customWidth="1"/>
    <col min="2331" max="2331" width="1.875" style="883" customWidth="1"/>
    <col min="2332" max="2332" width="11" style="883" customWidth="1"/>
    <col min="2333" max="2333" width="0.75" style="883" customWidth="1"/>
    <col min="2334" max="2334" width="1.875" style="883" customWidth="1"/>
    <col min="2335" max="2335" width="11.875" style="883" bestFit="1" customWidth="1"/>
    <col min="2336" max="2336" width="15.25" style="883" bestFit="1" customWidth="1"/>
    <col min="2337" max="2337" width="5" style="883" customWidth="1"/>
    <col min="2338" max="2338" width="10.375" style="883" bestFit="1" customWidth="1"/>
    <col min="2339" max="2339" width="5" style="883" customWidth="1"/>
    <col min="2340" max="2340" width="10.375" style="883" bestFit="1" customWidth="1"/>
    <col min="2341" max="2343" width="9" style="883"/>
    <col min="2344" max="2344" width="10.375" style="883" bestFit="1" customWidth="1"/>
    <col min="2345" max="2573" width="9" style="883"/>
    <col min="2574" max="2574" width="3.625" style="883" customWidth="1"/>
    <col min="2575" max="2575" width="4.875" style="883" customWidth="1"/>
    <col min="2576" max="2576" width="5.375" style="883" customWidth="1"/>
    <col min="2577" max="2577" width="31.25" style="883" customWidth="1"/>
    <col min="2578" max="2578" width="7.625" style="883" customWidth="1"/>
    <col min="2579" max="2579" width="2.375" style="883" customWidth="1"/>
    <col min="2580" max="2580" width="11.625" style="883" customWidth="1"/>
    <col min="2581" max="2581" width="2.375" style="883" customWidth="1"/>
    <col min="2582" max="2582" width="11.625" style="883" customWidth="1"/>
    <col min="2583" max="2583" width="2.375" style="883" customWidth="1"/>
    <col min="2584" max="2584" width="10.875" style="883" customWidth="1"/>
    <col min="2585" max="2585" width="2.375" style="883" customWidth="1"/>
    <col min="2586" max="2586" width="11.125" style="883" customWidth="1"/>
    <col min="2587" max="2587" width="1.875" style="883" customWidth="1"/>
    <col min="2588" max="2588" width="11" style="883" customWidth="1"/>
    <col min="2589" max="2589" width="0.75" style="883" customWidth="1"/>
    <col min="2590" max="2590" width="1.875" style="883" customWidth="1"/>
    <col min="2591" max="2591" width="11.875" style="883" bestFit="1" customWidth="1"/>
    <col min="2592" max="2592" width="15.25" style="883" bestFit="1" customWidth="1"/>
    <col min="2593" max="2593" width="5" style="883" customWidth="1"/>
    <col min="2594" max="2594" width="10.375" style="883" bestFit="1" customWidth="1"/>
    <col min="2595" max="2595" width="5" style="883" customWidth="1"/>
    <col min="2596" max="2596" width="10.375" style="883" bestFit="1" customWidth="1"/>
    <col min="2597" max="2599" width="9" style="883"/>
    <col min="2600" max="2600" width="10.375" style="883" bestFit="1" customWidth="1"/>
    <col min="2601" max="2829" width="9" style="883"/>
    <col min="2830" max="2830" width="3.625" style="883" customWidth="1"/>
    <col min="2831" max="2831" width="4.875" style="883" customWidth="1"/>
    <col min="2832" max="2832" width="5.375" style="883" customWidth="1"/>
    <col min="2833" max="2833" width="31.25" style="883" customWidth="1"/>
    <col min="2834" max="2834" width="7.625" style="883" customWidth="1"/>
    <col min="2835" max="2835" width="2.375" style="883" customWidth="1"/>
    <col min="2836" max="2836" width="11.625" style="883" customWidth="1"/>
    <col min="2837" max="2837" width="2.375" style="883" customWidth="1"/>
    <col min="2838" max="2838" width="11.625" style="883" customWidth="1"/>
    <col min="2839" max="2839" width="2.375" style="883" customWidth="1"/>
    <col min="2840" max="2840" width="10.875" style="883" customWidth="1"/>
    <col min="2841" max="2841" width="2.375" style="883" customWidth="1"/>
    <col min="2842" max="2842" width="11.125" style="883" customWidth="1"/>
    <col min="2843" max="2843" width="1.875" style="883" customWidth="1"/>
    <col min="2844" max="2844" width="11" style="883" customWidth="1"/>
    <col min="2845" max="2845" width="0.75" style="883" customWidth="1"/>
    <col min="2846" max="2846" width="1.875" style="883" customWidth="1"/>
    <col min="2847" max="2847" width="11.875" style="883" bestFit="1" customWidth="1"/>
    <col min="2848" max="2848" width="15.25" style="883" bestFit="1" customWidth="1"/>
    <col min="2849" max="2849" width="5" style="883" customWidth="1"/>
    <col min="2850" max="2850" width="10.375" style="883" bestFit="1" customWidth="1"/>
    <col min="2851" max="2851" width="5" style="883" customWidth="1"/>
    <col min="2852" max="2852" width="10.375" style="883" bestFit="1" customWidth="1"/>
    <col min="2853" max="2855" width="9" style="883"/>
    <col min="2856" max="2856" width="10.375" style="883" bestFit="1" customWidth="1"/>
    <col min="2857" max="3085" width="9" style="883"/>
    <col min="3086" max="3086" width="3.625" style="883" customWidth="1"/>
    <col min="3087" max="3087" width="4.875" style="883" customWidth="1"/>
    <col min="3088" max="3088" width="5.375" style="883" customWidth="1"/>
    <col min="3089" max="3089" width="31.25" style="883" customWidth="1"/>
    <col min="3090" max="3090" width="7.625" style="883" customWidth="1"/>
    <col min="3091" max="3091" width="2.375" style="883" customWidth="1"/>
    <col min="3092" max="3092" width="11.625" style="883" customWidth="1"/>
    <col min="3093" max="3093" width="2.375" style="883" customWidth="1"/>
    <col min="3094" max="3094" width="11.625" style="883" customWidth="1"/>
    <col min="3095" max="3095" width="2.375" style="883" customWidth="1"/>
    <col min="3096" max="3096" width="10.875" style="883" customWidth="1"/>
    <col min="3097" max="3097" width="2.375" style="883" customWidth="1"/>
    <col min="3098" max="3098" width="11.125" style="883" customWidth="1"/>
    <col min="3099" max="3099" width="1.875" style="883" customWidth="1"/>
    <col min="3100" max="3100" width="11" style="883" customWidth="1"/>
    <col min="3101" max="3101" width="0.75" style="883" customWidth="1"/>
    <col min="3102" max="3102" width="1.875" style="883" customWidth="1"/>
    <col min="3103" max="3103" width="11.875" style="883" bestFit="1" customWidth="1"/>
    <col min="3104" max="3104" width="15.25" style="883" bestFit="1" customWidth="1"/>
    <col min="3105" max="3105" width="5" style="883" customWidth="1"/>
    <col min="3106" max="3106" width="10.375" style="883" bestFit="1" customWidth="1"/>
    <col min="3107" max="3107" width="5" style="883" customWidth="1"/>
    <col min="3108" max="3108" width="10.375" style="883" bestFit="1" customWidth="1"/>
    <col min="3109" max="3111" width="9" style="883"/>
    <col min="3112" max="3112" width="10.375" style="883" bestFit="1" customWidth="1"/>
    <col min="3113" max="3341" width="9" style="883"/>
    <col min="3342" max="3342" width="3.625" style="883" customWidth="1"/>
    <col min="3343" max="3343" width="4.875" style="883" customWidth="1"/>
    <col min="3344" max="3344" width="5.375" style="883" customWidth="1"/>
    <col min="3345" max="3345" width="31.25" style="883" customWidth="1"/>
    <col min="3346" max="3346" width="7.625" style="883" customWidth="1"/>
    <col min="3347" max="3347" width="2.375" style="883" customWidth="1"/>
    <col min="3348" max="3348" width="11.625" style="883" customWidth="1"/>
    <col min="3349" max="3349" width="2.375" style="883" customWidth="1"/>
    <col min="3350" max="3350" width="11.625" style="883" customWidth="1"/>
    <col min="3351" max="3351" width="2.375" style="883" customWidth="1"/>
    <col min="3352" max="3352" width="10.875" style="883" customWidth="1"/>
    <col min="3353" max="3353" width="2.375" style="883" customWidth="1"/>
    <col min="3354" max="3354" width="11.125" style="883" customWidth="1"/>
    <col min="3355" max="3355" width="1.875" style="883" customWidth="1"/>
    <col min="3356" max="3356" width="11" style="883" customWidth="1"/>
    <col min="3357" max="3357" width="0.75" style="883" customWidth="1"/>
    <col min="3358" max="3358" width="1.875" style="883" customWidth="1"/>
    <col min="3359" max="3359" width="11.875" style="883" bestFit="1" customWidth="1"/>
    <col min="3360" max="3360" width="15.25" style="883" bestFit="1" customWidth="1"/>
    <col min="3361" max="3361" width="5" style="883" customWidth="1"/>
    <col min="3362" max="3362" width="10.375" style="883" bestFit="1" customWidth="1"/>
    <col min="3363" max="3363" width="5" style="883" customWidth="1"/>
    <col min="3364" max="3364" width="10.375" style="883" bestFit="1" customWidth="1"/>
    <col min="3365" max="3367" width="9" style="883"/>
    <col min="3368" max="3368" width="10.375" style="883" bestFit="1" customWidth="1"/>
    <col min="3369" max="3597" width="9" style="883"/>
    <col min="3598" max="3598" width="3.625" style="883" customWidth="1"/>
    <col min="3599" max="3599" width="4.875" style="883" customWidth="1"/>
    <col min="3600" max="3600" width="5.375" style="883" customWidth="1"/>
    <col min="3601" max="3601" width="31.25" style="883" customWidth="1"/>
    <col min="3602" max="3602" width="7.625" style="883" customWidth="1"/>
    <col min="3603" max="3603" width="2.375" style="883" customWidth="1"/>
    <col min="3604" max="3604" width="11.625" style="883" customWidth="1"/>
    <col min="3605" max="3605" width="2.375" style="883" customWidth="1"/>
    <col min="3606" max="3606" width="11.625" style="883" customWidth="1"/>
    <col min="3607" max="3607" width="2.375" style="883" customWidth="1"/>
    <col min="3608" max="3608" width="10.875" style="883" customWidth="1"/>
    <col min="3609" max="3609" width="2.375" style="883" customWidth="1"/>
    <col min="3610" max="3610" width="11.125" style="883" customWidth="1"/>
    <col min="3611" max="3611" width="1.875" style="883" customWidth="1"/>
    <col min="3612" max="3612" width="11" style="883" customWidth="1"/>
    <col min="3613" max="3613" width="0.75" style="883" customWidth="1"/>
    <col min="3614" max="3614" width="1.875" style="883" customWidth="1"/>
    <col min="3615" max="3615" width="11.875" style="883" bestFit="1" customWidth="1"/>
    <col min="3616" max="3616" width="15.25" style="883" bestFit="1" customWidth="1"/>
    <col min="3617" max="3617" width="5" style="883" customWidth="1"/>
    <col min="3618" max="3618" width="10.375" style="883" bestFit="1" customWidth="1"/>
    <col min="3619" max="3619" width="5" style="883" customWidth="1"/>
    <col min="3620" max="3620" width="10.375" style="883" bestFit="1" customWidth="1"/>
    <col min="3621" max="3623" width="9" style="883"/>
    <col min="3624" max="3624" width="10.375" style="883" bestFit="1" customWidth="1"/>
    <col min="3625" max="3853" width="9" style="883"/>
    <col min="3854" max="3854" width="3.625" style="883" customWidth="1"/>
    <col min="3855" max="3855" width="4.875" style="883" customWidth="1"/>
    <col min="3856" max="3856" width="5.375" style="883" customWidth="1"/>
    <col min="3857" max="3857" width="31.25" style="883" customWidth="1"/>
    <col min="3858" max="3858" width="7.625" style="883" customWidth="1"/>
    <col min="3859" max="3859" width="2.375" style="883" customWidth="1"/>
    <col min="3860" max="3860" width="11.625" style="883" customWidth="1"/>
    <col min="3861" max="3861" width="2.375" style="883" customWidth="1"/>
    <col min="3862" max="3862" width="11.625" style="883" customWidth="1"/>
    <col min="3863" max="3863" width="2.375" style="883" customWidth="1"/>
    <col min="3864" max="3864" width="10.875" style="883" customWidth="1"/>
    <col min="3865" max="3865" width="2.375" style="883" customWidth="1"/>
    <col min="3866" max="3866" width="11.125" style="883" customWidth="1"/>
    <col min="3867" max="3867" width="1.875" style="883" customWidth="1"/>
    <col min="3868" max="3868" width="11" style="883" customWidth="1"/>
    <col min="3869" max="3869" width="0.75" style="883" customWidth="1"/>
    <col min="3870" max="3870" width="1.875" style="883" customWidth="1"/>
    <col min="3871" max="3871" width="11.875" style="883" bestFit="1" customWidth="1"/>
    <col min="3872" max="3872" width="15.25" style="883" bestFit="1" customWidth="1"/>
    <col min="3873" max="3873" width="5" style="883" customWidth="1"/>
    <col min="3874" max="3874" width="10.375" style="883" bestFit="1" customWidth="1"/>
    <col min="3875" max="3875" width="5" style="883" customWidth="1"/>
    <col min="3876" max="3876" width="10.375" style="883" bestFit="1" customWidth="1"/>
    <col min="3877" max="3879" width="9" style="883"/>
    <col min="3880" max="3880" width="10.375" style="883" bestFit="1" customWidth="1"/>
    <col min="3881" max="4109" width="9" style="883"/>
    <col min="4110" max="4110" width="3.625" style="883" customWidth="1"/>
    <col min="4111" max="4111" width="4.875" style="883" customWidth="1"/>
    <col min="4112" max="4112" width="5.375" style="883" customWidth="1"/>
    <col min="4113" max="4113" width="31.25" style="883" customWidth="1"/>
    <col min="4114" max="4114" width="7.625" style="883" customWidth="1"/>
    <col min="4115" max="4115" width="2.375" style="883" customWidth="1"/>
    <col min="4116" max="4116" width="11.625" style="883" customWidth="1"/>
    <col min="4117" max="4117" width="2.375" style="883" customWidth="1"/>
    <col min="4118" max="4118" width="11.625" style="883" customWidth="1"/>
    <col min="4119" max="4119" width="2.375" style="883" customWidth="1"/>
    <col min="4120" max="4120" width="10.875" style="883" customWidth="1"/>
    <col min="4121" max="4121" width="2.375" style="883" customWidth="1"/>
    <col min="4122" max="4122" width="11.125" style="883" customWidth="1"/>
    <col min="4123" max="4123" width="1.875" style="883" customWidth="1"/>
    <col min="4124" max="4124" width="11" style="883" customWidth="1"/>
    <col min="4125" max="4125" width="0.75" style="883" customWidth="1"/>
    <col min="4126" max="4126" width="1.875" style="883" customWidth="1"/>
    <col min="4127" max="4127" width="11.875" style="883" bestFit="1" customWidth="1"/>
    <col min="4128" max="4128" width="15.25" style="883" bestFit="1" customWidth="1"/>
    <col min="4129" max="4129" width="5" style="883" customWidth="1"/>
    <col min="4130" max="4130" width="10.375" style="883" bestFit="1" customWidth="1"/>
    <col min="4131" max="4131" width="5" style="883" customWidth="1"/>
    <col min="4132" max="4132" width="10.375" style="883" bestFit="1" customWidth="1"/>
    <col min="4133" max="4135" width="9" style="883"/>
    <col min="4136" max="4136" width="10.375" style="883" bestFit="1" customWidth="1"/>
    <col min="4137" max="4365" width="9" style="883"/>
    <col min="4366" max="4366" width="3.625" style="883" customWidth="1"/>
    <col min="4367" max="4367" width="4.875" style="883" customWidth="1"/>
    <col min="4368" max="4368" width="5.375" style="883" customWidth="1"/>
    <col min="4369" max="4369" width="31.25" style="883" customWidth="1"/>
    <col min="4370" max="4370" width="7.625" style="883" customWidth="1"/>
    <col min="4371" max="4371" width="2.375" style="883" customWidth="1"/>
    <col min="4372" max="4372" width="11.625" style="883" customWidth="1"/>
    <col min="4373" max="4373" width="2.375" style="883" customWidth="1"/>
    <col min="4374" max="4374" width="11.625" style="883" customWidth="1"/>
    <col min="4375" max="4375" width="2.375" style="883" customWidth="1"/>
    <col min="4376" max="4376" width="10.875" style="883" customWidth="1"/>
    <col min="4377" max="4377" width="2.375" style="883" customWidth="1"/>
    <col min="4378" max="4378" width="11.125" style="883" customWidth="1"/>
    <col min="4379" max="4379" width="1.875" style="883" customWidth="1"/>
    <col min="4380" max="4380" width="11" style="883" customWidth="1"/>
    <col min="4381" max="4381" width="0.75" style="883" customWidth="1"/>
    <col min="4382" max="4382" width="1.875" style="883" customWidth="1"/>
    <col min="4383" max="4383" width="11.875" style="883" bestFit="1" customWidth="1"/>
    <col min="4384" max="4384" width="15.25" style="883" bestFit="1" customWidth="1"/>
    <col min="4385" max="4385" width="5" style="883" customWidth="1"/>
    <col min="4386" max="4386" width="10.375" style="883" bestFit="1" customWidth="1"/>
    <col min="4387" max="4387" width="5" style="883" customWidth="1"/>
    <col min="4388" max="4388" width="10.375" style="883" bestFit="1" customWidth="1"/>
    <col min="4389" max="4391" width="9" style="883"/>
    <col min="4392" max="4392" width="10.375" style="883" bestFit="1" customWidth="1"/>
    <col min="4393" max="4621" width="9" style="883"/>
    <col min="4622" max="4622" width="3.625" style="883" customWidth="1"/>
    <col min="4623" max="4623" width="4.875" style="883" customWidth="1"/>
    <col min="4624" max="4624" width="5.375" style="883" customWidth="1"/>
    <col min="4625" max="4625" width="31.25" style="883" customWidth="1"/>
    <col min="4626" max="4626" width="7.625" style="883" customWidth="1"/>
    <col min="4627" max="4627" width="2.375" style="883" customWidth="1"/>
    <col min="4628" max="4628" width="11.625" style="883" customWidth="1"/>
    <col min="4629" max="4629" width="2.375" style="883" customWidth="1"/>
    <col min="4630" max="4630" width="11.625" style="883" customWidth="1"/>
    <col min="4631" max="4631" width="2.375" style="883" customWidth="1"/>
    <col min="4632" max="4632" width="10.875" style="883" customWidth="1"/>
    <col min="4633" max="4633" width="2.375" style="883" customWidth="1"/>
    <col min="4634" max="4634" width="11.125" style="883" customWidth="1"/>
    <col min="4635" max="4635" width="1.875" style="883" customWidth="1"/>
    <col min="4636" max="4636" width="11" style="883" customWidth="1"/>
    <col min="4637" max="4637" width="0.75" style="883" customWidth="1"/>
    <col min="4638" max="4638" width="1.875" style="883" customWidth="1"/>
    <col min="4639" max="4639" width="11.875" style="883" bestFit="1" customWidth="1"/>
    <col min="4640" max="4640" width="15.25" style="883" bestFit="1" customWidth="1"/>
    <col min="4641" max="4641" width="5" style="883" customWidth="1"/>
    <col min="4642" max="4642" width="10.375" style="883" bestFit="1" customWidth="1"/>
    <col min="4643" max="4643" width="5" style="883" customWidth="1"/>
    <col min="4644" max="4644" width="10.375" style="883" bestFit="1" customWidth="1"/>
    <col min="4645" max="4647" width="9" style="883"/>
    <col min="4648" max="4648" width="10.375" style="883" bestFit="1" customWidth="1"/>
    <col min="4649" max="4877" width="9" style="883"/>
    <col min="4878" max="4878" width="3.625" style="883" customWidth="1"/>
    <col min="4879" max="4879" width="4.875" style="883" customWidth="1"/>
    <col min="4880" max="4880" width="5.375" style="883" customWidth="1"/>
    <col min="4881" max="4881" width="31.25" style="883" customWidth="1"/>
    <col min="4882" max="4882" width="7.625" style="883" customWidth="1"/>
    <col min="4883" max="4883" width="2.375" style="883" customWidth="1"/>
    <col min="4884" max="4884" width="11.625" style="883" customWidth="1"/>
    <col min="4885" max="4885" width="2.375" style="883" customWidth="1"/>
    <col min="4886" max="4886" width="11.625" style="883" customWidth="1"/>
    <col min="4887" max="4887" width="2.375" style="883" customWidth="1"/>
    <col min="4888" max="4888" width="10.875" style="883" customWidth="1"/>
    <col min="4889" max="4889" width="2.375" style="883" customWidth="1"/>
    <col min="4890" max="4890" width="11.125" style="883" customWidth="1"/>
    <col min="4891" max="4891" width="1.875" style="883" customWidth="1"/>
    <col min="4892" max="4892" width="11" style="883" customWidth="1"/>
    <col min="4893" max="4893" width="0.75" style="883" customWidth="1"/>
    <col min="4894" max="4894" width="1.875" style="883" customWidth="1"/>
    <col min="4895" max="4895" width="11.875" style="883" bestFit="1" customWidth="1"/>
    <col min="4896" max="4896" width="15.25" style="883" bestFit="1" customWidth="1"/>
    <col min="4897" max="4897" width="5" style="883" customWidth="1"/>
    <col min="4898" max="4898" width="10.375" style="883" bestFit="1" customWidth="1"/>
    <col min="4899" max="4899" width="5" style="883" customWidth="1"/>
    <col min="4900" max="4900" width="10.375" style="883" bestFit="1" customWidth="1"/>
    <col min="4901" max="4903" width="9" style="883"/>
    <col min="4904" max="4904" width="10.375" style="883" bestFit="1" customWidth="1"/>
    <col min="4905" max="5133" width="9" style="883"/>
    <col min="5134" max="5134" width="3.625" style="883" customWidth="1"/>
    <col min="5135" max="5135" width="4.875" style="883" customWidth="1"/>
    <col min="5136" max="5136" width="5.375" style="883" customWidth="1"/>
    <col min="5137" max="5137" width="31.25" style="883" customWidth="1"/>
    <col min="5138" max="5138" width="7.625" style="883" customWidth="1"/>
    <col min="5139" max="5139" width="2.375" style="883" customWidth="1"/>
    <col min="5140" max="5140" width="11.625" style="883" customWidth="1"/>
    <col min="5141" max="5141" width="2.375" style="883" customWidth="1"/>
    <col min="5142" max="5142" width="11.625" style="883" customWidth="1"/>
    <col min="5143" max="5143" width="2.375" style="883" customWidth="1"/>
    <col min="5144" max="5144" width="10.875" style="883" customWidth="1"/>
    <col min="5145" max="5145" width="2.375" style="883" customWidth="1"/>
    <col min="5146" max="5146" width="11.125" style="883" customWidth="1"/>
    <col min="5147" max="5147" width="1.875" style="883" customWidth="1"/>
    <col min="5148" max="5148" width="11" style="883" customWidth="1"/>
    <col min="5149" max="5149" width="0.75" style="883" customWidth="1"/>
    <col min="5150" max="5150" width="1.875" style="883" customWidth="1"/>
    <col min="5151" max="5151" width="11.875" style="883" bestFit="1" customWidth="1"/>
    <col min="5152" max="5152" width="15.25" style="883" bestFit="1" customWidth="1"/>
    <col min="5153" max="5153" width="5" style="883" customWidth="1"/>
    <col min="5154" max="5154" width="10.375" style="883" bestFit="1" customWidth="1"/>
    <col min="5155" max="5155" width="5" style="883" customWidth="1"/>
    <col min="5156" max="5156" width="10.375" style="883" bestFit="1" customWidth="1"/>
    <col min="5157" max="5159" width="9" style="883"/>
    <col min="5160" max="5160" width="10.375" style="883" bestFit="1" customWidth="1"/>
    <col min="5161" max="5389" width="9" style="883"/>
    <col min="5390" max="5390" width="3.625" style="883" customWidth="1"/>
    <col min="5391" max="5391" width="4.875" style="883" customWidth="1"/>
    <col min="5392" max="5392" width="5.375" style="883" customWidth="1"/>
    <col min="5393" max="5393" width="31.25" style="883" customWidth="1"/>
    <col min="5394" max="5394" width="7.625" style="883" customWidth="1"/>
    <col min="5395" max="5395" width="2.375" style="883" customWidth="1"/>
    <col min="5396" max="5396" width="11.625" style="883" customWidth="1"/>
    <col min="5397" max="5397" width="2.375" style="883" customWidth="1"/>
    <col min="5398" max="5398" width="11.625" style="883" customWidth="1"/>
    <col min="5399" max="5399" width="2.375" style="883" customWidth="1"/>
    <col min="5400" max="5400" width="10.875" style="883" customWidth="1"/>
    <col min="5401" max="5401" width="2.375" style="883" customWidth="1"/>
    <col min="5402" max="5402" width="11.125" style="883" customWidth="1"/>
    <col min="5403" max="5403" width="1.875" style="883" customWidth="1"/>
    <col min="5404" max="5404" width="11" style="883" customWidth="1"/>
    <col min="5405" max="5405" width="0.75" style="883" customWidth="1"/>
    <col min="5406" max="5406" width="1.875" style="883" customWidth="1"/>
    <col min="5407" max="5407" width="11.875" style="883" bestFit="1" customWidth="1"/>
    <col min="5408" max="5408" width="15.25" style="883" bestFit="1" customWidth="1"/>
    <col min="5409" max="5409" width="5" style="883" customWidth="1"/>
    <col min="5410" max="5410" width="10.375" style="883" bestFit="1" customWidth="1"/>
    <col min="5411" max="5411" width="5" style="883" customWidth="1"/>
    <col min="5412" max="5412" width="10.375" style="883" bestFit="1" customWidth="1"/>
    <col min="5413" max="5415" width="9" style="883"/>
    <col min="5416" max="5416" width="10.375" style="883" bestFit="1" customWidth="1"/>
    <col min="5417" max="5645" width="9" style="883"/>
    <col min="5646" max="5646" width="3.625" style="883" customWidth="1"/>
    <col min="5647" max="5647" width="4.875" style="883" customWidth="1"/>
    <col min="5648" max="5648" width="5.375" style="883" customWidth="1"/>
    <col min="5649" max="5649" width="31.25" style="883" customWidth="1"/>
    <col min="5650" max="5650" width="7.625" style="883" customWidth="1"/>
    <col min="5651" max="5651" width="2.375" style="883" customWidth="1"/>
    <col min="5652" max="5652" width="11.625" style="883" customWidth="1"/>
    <col min="5653" max="5653" width="2.375" style="883" customWidth="1"/>
    <col min="5654" max="5654" width="11.625" style="883" customWidth="1"/>
    <col min="5655" max="5655" width="2.375" style="883" customWidth="1"/>
    <col min="5656" max="5656" width="10.875" style="883" customWidth="1"/>
    <col min="5657" max="5657" width="2.375" style="883" customWidth="1"/>
    <col min="5658" max="5658" width="11.125" style="883" customWidth="1"/>
    <col min="5659" max="5659" width="1.875" style="883" customWidth="1"/>
    <col min="5660" max="5660" width="11" style="883" customWidth="1"/>
    <col min="5661" max="5661" width="0.75" style="883" customWidth="1"/>
    <col min="5662" max="5662" width="1.875" style="883" customWidth="1"/>
    <col min="5663" max="5663" width="11.875" style="883" bestFit="1" customWidth="1"/>
    <col min="5664" max="5664" width="15.25" style="883" bestFit="1" customWidth="1"/>
    <col min="5665" max="5665" width="5" style="883" customWidth="1"/>
    <col min="5666" max="5666" width="10.375" style="883" bestFit="1" customWidth="1"/>
    <col min="5667" max="5667" width="5" style="883" customWidth="1"/>
    <col min="5668" max="5668" width="10.375" style="883" bestFit="1" customWidth="1"/>
    <col min="5669" max="5671" width="9" style="883"/>
    <col min="5672" max="5672" width="10.375" style="883" bestFit="1" customWidth="1"/>
    <col min="5673" max="5901" width="9" style="883"/>
    <col min="5902" max="5902" width="3.625" style="883" customWidth="1"/>
    <col min="5903" max="5903" width="4.875" style="883" customWidth="1"/>
    <col min="5904" max="5904" width="5.375" style="883" customWidth="1"/>
    <col min="5905" max="5905" width="31.25" style="883" customWidth="1"/>
    <col min="5906" max="5906" width="7.625" style="883" customWidth="1"/>
    <col min="5907" max="5907" width="2.375" style="883" customWidth="1"/>
    <col min="5908" max="5908" width="11.625" style="883" customWidth="1"/>
    <col min="5909" max="5909" width="2.375" style="883" customWidth="1"/>
    <col min="5910" max="5910" width="11.625" style="883" customWidth="1"/>
    <col min="5911" max="5911" width="2.375" style="883" customWidth="1"/>
    <col min="5912" max="5912" width="10.875" style="883" customWidth="1"/>
    <col min="5913" max="5913" width="2.375" style="883" customWidth="1"/>
    <col min="5914" max="5914" width="11.125" style="883" customWidth="1"/>
    <col min="5915" max="5915" width="1.875" style="883" customWidth="1"/>
    <col min="5916" max="5916" width="11" style="883" customWidth="1"/>
    <col min="5917" max="5917" width="0.75" style="883" customWidth="1"/>
    <col min="5918" max="5918" width="1.875" style="883" customWidth="1"/>
    <col min="5919" max="5919" width="11.875" style="883" bestFit="1" customWidth="1"/>
    <col min="5920" max="5920" width="15.25" style="883" bestFit="1" customWidth="1"/>
    <col min="5921" max="5921" width="5" style="883" customWidth="1"/>
    <col min="5922" max="5922" width="10.375" style="883" bestFit="1" customWidth="1"/>
    <col min="5923" max="5923" width="5" style="883" customWidth="1"/>
    <col min="5924" max="5924" width="10.375" style="883" bestFit="1" customWidth="1"/>
    <col min="5925" max="5927" width="9" style="883"/>
    <col min="5928" max="5928" width="10.375" style="883" bestFit="1" customWidth="1"/>
    <col min="5929" max="6157" width="9" style="883"/>
    <col min="6158" max="6158" width="3.625" style="883" customWidth="1"/>
    <col min="6159" max="6159" width="4.875" style="883" customWidth="1"/>
    <col min="6160" max="6160" width="5.375" style="883" customWidth="1"/>
    <col min="6161" max="6161" width="31.25" style="883" customWidth="1"/>
    <col min="6162" max="6162" width="7.625" style="883" customWidth="1"/>
    <col min="6163" max="6163" width="2.375" style="883" customWidth="1"/>
    <col min="6164" max="6164" width="11.625" style="883" customWidth="1"/>
    <col min="6165" max="6165" width="2.375" style="883" customWidth="1"/>
    <col min="6166" max="6166" width="11.625" style="883" customWidth="1"/>
    <col min="6167" max="6167" width="2.375" style="883" customWidth="1"/>
    <col min="6168" max="6168" width="10.875" style="883" customWidth="1"/>
    <col min="6169" max="6169" width="2.375" style="883" customWidth="1"/>
    <col min="6170" max="6170" width="11.125" style="883" customWidth="1"/>
    <col min="6171" max="6171" width="1.875" style="883" customWidth="1"/>
    <col min="6172" max="6172" width="11" style="883" customWidth="1"/>
    <col min="6173" max="6173" width="0.75" style="883" customWidth="1"/>
    <col min="6174" max="6174" width="1.875" style="883" customWidth="1"/>
    <col min="6175" max="6175" width="11.875" style="883" bestFit="1" customWidth="1"/>
    <col min="6176" max="6176" width="15.25" style="883" bestFit="1" customWidth="1"/>
    <col min="6177" max="6177" width="5" style="883" customWidth="1"/>
    <col min="6178" max="6178" width="10.375" style="883" bestFit="1" customWidth="1"/>
    <col min="6179" max="6179" width="5" style="883" customWidth="1"/>
    <col min="6180" max="6180" width="10.375" style="883" bestFit="1" customWidth="1"/>
    <col min="6181" max="6183" width="9" style="883"/>
    <col min="6184" max="6184" width="10.375" style="883" bestFit="1" customWidth="1"/>
    <col min="6185" max="6413" width="9" style="883"/>
    <col min="6414" max="6414" width="3.625" style="883" customWidth="1"/>
    <col min="6415" max="6415" width="4.875" style="883" customWidth="1"/>
    <col min="6416" max="6416" width="5.375" style="883" customWidth="1"/>
    <col min="6417" max="6417" width="31.25" style="883" customWidth="1"/>
    <col min="6418" max="6418" width="7.625" style="883" customWidth="1"/>
    <col min="6419" max="6419" width="2.375" style="883" customWidth="1"/>
    <col min="6420" max="6420" width="11.625" style="883" customWidth="1"/>
    <col min="6421" max="6421" width="2.375" style="883" customWidth="1"/>
    <col min="6422" max="6422" width="11.625" style="883" customWidth="1"/>
    <col min="6423" max="6423" width="2.375" style="883" customWidth="1"/>
    <col min="6424" max="6424" width="10.875" style="883" customWidth="1"/>
    <col min="6425" max="6425" width="2.375" style="883" customWidth="1"/>
    <col min="6426" max="6426" width="11.125" style="883" customWidth="1"/>
    <col min="6427" max="6427" width="1.875" style="883" customWidth="1"/>
    <col min="6428" max="6428" width="11" style="883" customWidth="1"/>
    <col min="6429" max="6429" width="0.75" style="883" customWidth="1"/>
    <col min="6430" max="6430" width="1.875" style="883" customWidth="1"/>
    <col min="6431" max="6431" width="11.875" style="883" bestFit="1" customWidth="1"/>
    <col min="6432" max="6432" width="15.25" style="883" bestFit="1" customWidth="1"/>
    <col min="6433" max="6433" width="5" style="883" customWidth="1"/>
    <col min="6434" max="6434" width="10.375" style="883" bestFit="1" customWidth="1"/>
    <col min="6435" max="6435" width="5" style="883" customWidth="1"/>
    <col min="6436" max="6436" width="10.375" style="883" bestFit="1" customWidth="1"/>
    <col min="6437" max="6439" width="9" style="883"/>
    <col min="6440" max="6440" width="10.375" style="883" bestFit="1" customWidth="1"/>
    <col min="6441" max="6669" width="9" style="883"/>
    <col min="6670" max="6670" width="3.625" style="883" customWidth="1"/>
    <col min="6671" max="6671" width="4.875" style="883" customWidth="1"/>
    <col min="6672" max="6672" width="5.375" style="883" customWidth="1"/>
    <col min="6673" max="6673" width="31.25" style="883" customWidth="1"/>
    <col min="6674" max="6674" width="7.625" style="883" customWidth="1"/>
    <col min="6675" max="6675" width="2.375" style="883" customWidth="1"/>
    <col min="6676" max="6676" width="11.625" style="883" customWidth="1"/>
    <col min="6677" max="6677" width="2.375" style="883" customWidth="1"/>
    <col min="6678" max="6678" width="11.625" style="883" customWidth="1"/>
    <col min="6679" max="6679" width="2.375" style="883" customWidth="1"/>
    <col min="6680" max="6680" width="10.875" style="883" customWidth="1"/>
    <col min="6681" max="6681" width="2.375" style="883" customWidth="1"/>
    <col min="6682" max="6682" width="11.125" style="883" customWidth="1"/>
    <col min="6683" max="6683" width="1.875" style="883" customWidth="1"/>
    <col min="6684" max="6684" width="11" style="883" customWidth="1"/>
    <col min="6685" max="6685" width="0.75" style="883" customWidth="1"/>
    <col min="6686" max="6686" width="1.875" style="883" customWidth="1"/>
    <col min="6687" max="6687" width="11.875" style="883" bestFit="1" customWidth="1"/>
    <col min="6688" max="6688" width="15.25" style="883" bestFit="1" customWidth="1"/>
    <col min="6689" max="6689" width="5" style="883" customWidth="1"/>
    <col min="6690" max="6690" width="10.375" style="883" bestFit="1" customWidth="1"/>
    <col min="6691" max="6691" width="5" style="883" customWidth="1"/>
    <col min="6692" max="6692" width="10.375" style="883" bestFit="1" customWidth="1"/>
    <col min="6693" max="6695" width="9" style="883"/>
    <col min="6696" max="6696" width="10.375" style="883" bestFit="1" customWidth="1"/>
    <col min="6697" max="6925" width="9" style="883"/>
    <col min="6926" max="6926" width="3.625" style="883" customWidth="1"/>
    <col min="6927" max="6927" width="4.875" style="883" customWidth="1"/>
    <col min="6928" max="6928" width="5.375" style="883" customWidth="1"/>
    <col min="6929" max="6929" width="31.25" style="883" customWidth="1"/>
    <col min="6930" max="6930" width="7.625" style="883" customWidth="1"/>
    <col min="6931" max="6931" width="2.375" style="883" customWidth="1"/>
    <col min="6932" max="6932" width="11.625" style="883" customWidth="1"/>
    <col min="6933" max="6933" width="2.375" style="883" customWidth="1"/>
    <col min="6934" max="6934" width="11.625" style="883" customWidth="1"/>
    <col min="6935" max="6935" width="2.375" style="883" customWidth="1"/>
    <col min="6936" max="6936" width="10.875" style="883" customWidth="1"/>
    <col min="6937" max="6937" width="2.375" style="883" customWidth="1"/>
    <col min="6938" max="6938" width="11.125" style="883" customWidth="1"/>
    <col min="6939" max="6939" width="1.875" style="883" customWidth="1"/>
    <col min="6940" max="6940" width="11" style="883" customWidth="1"/>
    <col min="6941" max="6941" width="0.75" style="883" customWidth="1"/>
    <col min="6942" max="6942" width="1.875" style="883" customWidth="1"/>
    <col min="6943" max="6943" width="11.875" style="883" bestFit="1" customWidth="1"/>
    <col min="6944" max="6944" width="15.25" style="883" bestFit="1" customWidth="1"/>
    <col min="6945" max="6945" width="5" style="883" customWidth="1"/>
    <col min="6946" max="6946" width="10.375" style="883" bestFit="1" customWidth="1"/>
    <col min="6947" max="6947" width="5" style="883" customWidth="1"/>
    <col min="6948" max="6948" width="10.375" style="883" bestFit="1" customWidth="1"/>
    <col min="6949" max="6951" width="9" style="883"/>
    <col min="6952" max="6952" width="10.375" style="883" bestFit="1" customWidth="1"/>
    <col min="6953" max="7181" width="9" style="883"/>
    <col min="7182" max="7182" width="3.625" style="883" customWidth="1"/>
    <col min="7183" max="7183" width="4.875" style="883" customWidth="1"/>
    <col min="7184" max="7184" width="5.375" style="883" customWidth="1"/>
    <col min="7185" max="7185" width="31.25" style="883" customWidth="1"/>
    <col min="7186" max="7186" width="7.625" style="883" customWidth="1"/>
    <col min="7187" max="7187" width="2.375" style="883" customWidth="1"/>
    <col min="7188" max="7188" width="11.625" style="883" customWidth="1"/>
    <col min="7189" max="7189" width="2.375" style="883" customWidth="1"/>
    <col min="7190" max="7190" width="11.625" style="883" customWidth="1"/>
    <col min="7191" max="7191" width="2.375" style="883" customWidth="1"/>
    <col min="7192" max="7192" width="10.875" style="883" customWidth="1"/>
    <col min="7193" max="7193" width="2.375" style="883" customWidth="1"/>
    <col min="7194" max="7194" width="11.125" style="883" customWidth="1"/>
    <col min="7195" max="7195" width="1.875" style="883" customWidth="1"/>
    <col min="7196" max="7196" width="11" style="883" customWidth="1"/>
    <col min="7197" max="7197" width="0.75" style="883" customWidth="1"/>
    <col min="7198" max="7198" width="1.875" style="883" customWidth="1"/>
    <col min="7199" max="7199" width="11.875" style="883" bestFit="1" customWidth="1"/>
    <col min="7200" max="7200" width="15.25" style="883" bestFit="1" customWidth="1"/>
    <col min="7201" max="7201" width="5" style="883" customWidth="1"/>
    <col min="7202" max="7202" width="10.375" style="883" bestFit="1" customWidth="1"/>
    <col min="7203" max="7203" width="5" style="883" customWidth="1"/>
    <col min="7204" max="7204" width="10.375" style="883" bestFit="1" customWidth="1"/>
    <col min="7205" max="7207" width="9" style="883"/>
    <col min="7208" max="7208" width="10.375" style="883" bestFit="1" customWidth="1"/>
    <col min="7209" max="7437" width="9" style="883"/>
    <col min="7438" max="7438" width="3.625" style="883" customWidth="1"/>
    <col min="7439" max="7439" width="4.875" style="883" customWidth="1"/>
    <col min="7440" max="7440" width="5.375" style="883" customWidth="1"/>
    <col min="7441" max="7441" width="31.25" style="883" customWidth="1"/>
    <col min="7442" max="7442" width="7.625" style="883" customWidth="1"/>
    <col min="7443" max="7443" width="2.375" style="883" customWidth="1"/>
    <col min="7444" max="7444" width="11.625" style="883" customWidth="1"/>
    <col min="7445" max="7445" width="2.375" style="883" customWidth="1"/>
    <col min="7446" max="7446" width="11.625" style="883" customWidth="1"/>
    <col min="7447" max="7447" width="2.375" style="883" customWidth="1"/>
    <col min="7448" max="7448" width="10.875" style="883" customWidth="1"/>
    <col min="7449" max="7449" width="2.375" style="883" customWidth="1"/>
    <col min="7450" max="7450" width="11.125" style="883" customWidth="1"/>
    <col min="7451" max="7451" width="1.875" style="883" customWidth="1"/>
    <col min="7452" max="7452" width="11" style="883" customWidth="1"/>
    <col min="7453" max="7453" width="0.75" style="883" customWidth="1"/>
    <col min="7454" max="7454" width="1.875" style="883" customWidth="1"/>
    <col min="7455" max="7455" width="11.875" style="883" bestFit="1" customWidth="1"/>
    <col min="7456" max="7456" width="15.25" style="883" bestFit="1" customWidth="1"/>
    <col min="7457" max="7457" width="5" style="883" customWidth="1"/>
    <col min="7458" max="7458" width="10.375" style="883" bestFit="1" customWidth="1"/>
    <col min="7459" max="7459" width="5" style="883" customWidth="1"/>
    <col min="7460" max="7460" width="10.375" style="883" bestFit="1" customWidth="1"/>
    <col min="7461" max="7463" width="9" style="883"/>
    <col min="7464" max="7464" width="10.375" style="883" bestFit="1" customWidth="1"/>
    <col min="7465" max="7693" width="9" style="883"/>
    <col min="7694" max="7694" width="3.625" style="883" customWidth="1"/>
    <col min="7695" max="7695" width="4.875" style="883" customWidth="1"/>
    <col min="7696" max="7696" width="5.375" style="883" customWidth="1"/>
    <col min="7697" max="7697" width="31.25" style="883" customWidth="1"/>
    <col min="7698" max="7698" width="7.625" style="883" customWidth="1"/>
    <col min="7699" max="7699" width="2.375" style="883" customWidth="1"/>
    <col min="7700" max="7700" width="11.625" style="883" customWidth="1"/>
    <col min="7701" max="7701" width="2.375" style="883" customWidth="1"/>
    <col min="7702" max="7702" width="11.625" style="883" customWidth="1"/>
    <col min="7703" max="7703" width="2.375" style="883" customWidth="1"/>
    <col min="7704" max="7704" width="10.875" style="883" customWidth="1"/>
    <col min="7705" max="7705" width="2.375" style="883" customWidth="1"/>
    <col min="7706" max="7706" width="11.125" style="883" customWidth="1"/>
    <col min="7707" max="7707" width="1.875" style="883" customWidth="1"/>
    <col min="7708" max="7708" width="11" style="883" customWidth="1"/>
    <col min="7709" max="7709" width="0.75" style="883" customWidth="1"/>
    <col min="7710" max="7710" width="1.875" style="883" customWidth="1"/>
    <col min="7711" max="7711" width="11.875" style="883" bestFit="1" customWidth="1"/>
    <col min="7712" max="7712" width="15.25" style="883" bestFit="1" customWidth="1"/>
    <col min="7713" max="7713" width="5" style="883" customWidth="1"/>
    <col min="7714" max="7714" width="10.375" style="883" bestFit="1" customWidth="1"/>
    <col min="7715" max="7715" width="5" style="883" customWidth="1"/>
    <col min="7716" max="7716" width="10.375" style="883" bestFit="1" customWidth="1"/>
    <col min="7717" max="7719" width="9" style="883"/>
    <col min="7720" max="7720" width="10.375" style="883" bestFit="1" customWidth="1"/>
    <col min="7721" max="7949" width="9" style="883"/>
    <col min="7950" max="7950" width="3.625" style="883" customWidth="1"/>
    <col min="7951" max="7951" width="4.875" style="883" customWidth="1"/>
    <col min="7952" max="7952" width="5.375" style="883" customWidth="1"/>
    <col min="7953" max="7953" width="31.25" style="883" customWidth="1"/>
    <col min="7954" max="7954" width="7.625" style="883" customWidth="1"/>
    <col min="7955" max="7955" width="2.375" style="883" customWidth="1"/>
    <col min="7956" max="7956" width="11.625" style="883" customWidth="1"/>
    <col min="7957" max="7957" width="2.375" style="883" customWidth="1"/>
    <col min="7958" max="7958" width="11.625" style="883" customWidth="1"/>
    <col min="7959" max="7959" width="2.375" style="883" customWidth="1"/>
    <col min="7960" max="7960" width="10.875" style="883" customWidth="1"/>
    <col min="7961" max="7961" width="2.375" style="883" customWidth="1"/>
    <col min="7962" max="7962" width="11.125" style="883" customWidth="1"/>
    <col min="7963" max="7963" width="1.875" style="883" customWidth="1"/>
    <col min="7964" max="7964" width="11" style="883" customWidth="1"/>
    <col min="7965" max="7965" width="0.75" style="883" customWidth="1"/>
    <col min="7966" max="7966" width="1.875" style="883" customWidth="1"/>
    <col min="7967" max="7967" width="11.875" style="883" bestFit="1" customWidth="1"/>
    <col min="7968" max="7968" width="15.25" style="883" bestFit="1" customWidth="1"/>
    <col min="7969" max="7969" width="5" style="883" customWidth="1"/>
    <col min="7970" max="7970" width="10.375" style="883" bestFit="1" customWidth="1"/>
    <col min="7971" max="7971" width="5" style="883" customWidth="1"/>
    <col min="7972" max="7972" width="10.375" style="883" bestFit="1" customWidth="1"/>
    <col min="7973" max="7975" width="9" style="883"/>
    <col min="7976" max="7976" width="10.375" style="883" bestFit="1" customWidth="1"/>
    <col min="7977" max="8205" width="9" style="883"/>
    <col min="8206" max="8206" width="3.625" style="883" customWidth="1"/>
    <col min="8207" max="8207" width="4.875" style="883" customWidth="1"/>
    <col min="8208" max="8208" width="5.375" style="883" customWidth="1"/>
    <col min="8209" max="8209" width="31.25" style="883" customWidth="1"/>
    <col min="8210" max="8210" width="7.625" style="883" customWidth="1"/>
    <col min="8211" max="8211" width="2.375" style="883" customWidth="1"/>
    <col min="8212" max="8212" width="11.625" style="883" customWidth="1"/>
    <col min="8213" max="8213" width="2.375" style="883" customWidth="1"/>
    <col min="8214" max="8214" width="11.625" style="883" customWidth="1"/>
    <col min="8215" max="8215" width="2.375" style="883" customWidth="1"/>
    <col min="8216" max="8216" width="10.875" style="883" customWidth="1"/>
    <col min="8217" max="8217" width="2.375" style="883" customWidth="1"/>
    <col min="8218" max="8218" width="11.125" style="883" customWidth="1"/>
    <col min="8219" max="8219" width="1.875" style="883" customWidth="1"/>
    <col min="8220" max="8220" width="11" style="883" customWidth="1"/>
    <col min="8221" max="8221" width="0.75" style="883" customWidth="1"/>
    <col min="8222" max="8222" width="1.875" style="883" customWidth="1"/>
    <col min="8223" max="8223" width="11.875" style="883" bestFit="1" customWidth="1"/>
    <col min="8224" max="8224" width="15.25" style="883" bestFit="1" customWidth="1"/>
    <col min="8225" max="8225" width="5" style="883" customWidth="1"/>
    <col min="8226" max="8226" width="10.375" style="883" bestFit="1" customWidth="1"/>
    <col min="8227" max="8227" width="5" style="883" customWidth="1"/>
    <col min="8228" max="8228" width="10.375" style="883" bestFit="1" customWidth="1"/>
    <col min="8229" max="8231" width="9" style="883"/>
    <col min="8232" max="8232" width="10.375" style="883" bestFit="1" customWidth="1"/>
    <col min="8233" max="8461" width="9" style="883"/>
    <col min="8462" max="8462" width="3.625" style="883" customWidth="1"/>
    <col min="8463" max="8463" width="4.875" style="883" customWidth="1"/>
    <col min="8464" max="8464" width="5.375" style="883" customWidth="1"/>
    <col min="8465" max="8465" width="31.25" style="883" customWidth="1"/>
    <col min="8466" max="8466" width="7.625" style="883" customWidth="1"/>
    <col min="8467" max="8467" width="2.375" style="883" customWidth="1"/>
    <col min="8468" max="8468" width="11.625" style="883" customWidth="1"/>
    <col min="8469" max="8469" width="2.375" style="883" customWidth="1"/>
    <col min="8470" max="8470" width="11.625" style="883" customWidth="1"/>
    <col min="8471" max="8471" width="2.375" style="883" customWidth="1"/>
    <col min="8472" max="8472" width="10.875" style="883" customWidth="1"/>
    <col min="8473" max="8473" width="2.375" style="883" customWidth="1"/>
    <col min="8474" max="8474" width="11.125" style="883" customWidth="1"/>
    <col min="8475" max="8475" width="1.875" style="883" customWidth="1"/>
    <col min="8476" max="8476" width="11" style="883" customWidth="1"/>
    <col min="8477" max="8477" width="0.75" style="883" customWidth="1"/>
    <col min="8478" max="8478" width="1.875" style="883" customWidth="1"/>
    <col min="8479" max="8479" width="11.875" style="883" bestFit="1" customWidth="1"/>
    <col min="8480" max="8480" width="15.25" style="883" bestFit="1" customWidth="1"/>
    <col min="8481" max="8481" width="5" style="883" customWidth="1"/>
    <col min="8482" max="8482" width="10.375" style="883" bestFit="1" customWidth="1"/>
    <col min="8483" max="8483" width="5" style="883" customWidth="1"/>
    <col min="8484" max="8484" width="10.375" style="883" bestFit="1" customWidth="1"/>
    <col min="8485" max="8487" width="9" style="883"/>
    <col min="8488" max="8488" width="10.375" style="883" bestFit="1" customWidth="1"/>
    <col min="8489" max="8717" width="9" style="883"/>
    <col min="8718" max="8718" width="3.625" style="883" customWidth="1"/>
    <col min="8719" max="8719" width="4.875" style="883" customWidth="1"/>
    <col min="8720" max="8720" width="5.375" style="883" customWidth="1"/>
    <col min="8721" max="8721" width="31.25" style="883" customWidth="1"/>
    <col min="8722" max="8722" width="7.625" style="883" customWidth="1"/>
    <col min="8723" max="8723" width="2.375" style="883" customWidth="1"/>
    <col min="8724" max="8724" width="11.625" style="883" customWidth="1"/>
    <col min="8725" max="8725" width="2.375" style="883" customWidth="1"/>
    <col min="8726" max="8726" width="11.625" style="883" customWidth="1"/>
    <col min="8727" max="8727" width="2.375" style="883" customWidth="1"/>
    <col min="8728" max="8728" width="10.875" style="883" customWidth="1"/>
    <col min="8729" max="8729" width="2.375" style="883" customWidth="1"/>
    <col min="8730" max="8730" width="11.125" style="883" customWidth="1"/>
    <col min="8731" max="8731" width="1.875" style="883" customWidth="1"/>
    <col min="8732" max="8732" width="11" style="883" customWidth="1"/>
    <col min="8733" max="8733" width="0.75" style="883" customWidth="1"/>
    <col min="8734" max="8734" width="1.875" style="883" customWidth="1"/>
    <col min="8735" max="8735" width="11.875" style="883" bestFit="1" customWidth="1"/>
    <col min="8736" max="8736" width="15.25" style="883" bestFit="1" customWidth="1"/>
    <col min="8737" max="8737" width="5" style="883" customWidth="1"/>
    <col min="8738" max="8738" width="10.375" style="883" bestFit="1" customWidth="1"/>
    <col min="8739" max="8739" width="5" style="883" customWidth="1"/>
    <col min="8740" max="8740" width="10.375" style="883" bestFit="1" customWidth="1"/>
    <col min="8741" max="8743" width="9" style="883"/>
    <col min="8744" max="8744" width="10.375" style="883" bestFit="1" customWidth="1"/>
    <col min="8745" max="8973" width="9" style="883"/>
    <col min="8974" max="8974" width="3.625" style="883" customWidth="1"/>
    <col min="8975" max="8975" width="4.875" style="883" customWidth="1"/>
    <col min="8976" max="8976" width="5.375" style="883" customWidth="1"/>
    <col min="8977" max="8977" width="31.25" style="883" customWidth="1"/>
    <col min="8978" max="8978" width="7.625" style="883" customWidth="1"/>
    <col min="8979" max="8979" width="2.375" style="883" customWidth="1"/>
    <col min="8980" max="8980" width="11.625" style="883" customWidth="1"/>
    <col min="8981" max="8981" width="2.375" style="883" customWidth="1"/>
    <col min="8982" max="8982" width="11.625" style="883" customWidth="1"/>
    <col min="8983" max="8983" width="2.375" style="883" customWidth="1"/>
    <col min="8984" max="8984" width="10.875" style="883" customWidth="1"/>
    <col min="8985" max="8985" width="2.375" style="883" customWidth="1"/>
    <col min="8986" max="8986" width="11.125" style="883" customWidth="1"/>
    <col min="8987" max="8987" width="1.875" style="883" customWidth="1"/>
    <col min="8988" max="8988" width="11" style="883" customWidth="1"/>
    <col min="8989" max="8989" width="0.75" style="883" customWidth="1"/>
    <col min="8990" max="8990" width="1.875" style="883" customWidth="1"/>
    <col min="8991" max="8991" width="11.875" style="883" bestFit="1" customWidth="1"/>
    <col min="8992" max="8992" width="15.25" style="883" bestFit="1" customWidth="1"/>
    <col min="8993" max="8993" width="5" style="883" customWidth="1"/>
    <col min="8994" max="8994" width="10.375" style="883" bestFit="1" customWidth="1"/>
    <col min="8995" max="8995" width="5" style="883" customWidth="1"/>
    <col min="8996" max="8996" width="10.375" style="883" bestFit="1" customWidth="1"/>
    <col min="8997" max="8999" width="9" style="883"/>
    <col min="9000" max="9000" width="10.375" style="883" bestFit="1" customWidth="1"/>
    <col min="9001" max="9229" width="9" style="883"/>
    <col min="9230" max="9230" width="3.625" style="883" customWidth="1"/>
    <col min="9231" max="9231" width="4.875" style="883" customWidth="1"/>
    <col min="9232" max="9232" width="5.375" style="883" customWidth="1"/>
    <col min="9233" max="9233" width="31.25" style="883" customWidth="1"/>
    <col min="9234" max="9234" width="7.625" style="883" customWidth="1"/>
    <col min="9235" max="9235" width="2.375" style="883" customWidth="1"/>
    <col min="9236" max="9236" width="11.625" style="883" customWidth="1"/>
    <col min="9237" max="9237" width="2.375" style="883" customWidth="1"/>
    <col min="9238" max="9238" width="11.625" style="883" customWidth="1"/>
    <col min="9239" max="9239" width="2.375" style="883" customWidth="1"/>
    <col min="9240" max="9240" width="10.875" style="883" customWidth="1"/>
    <col min="9241" max="9241" width="2.375" style="883" customWidth="1"/>
    <col min="9242" max="9242" width="11.125" style="883" customWidth="1"/>
    <col min="9243" max="9243" width="1.875" style="883" customWidth="1"/>
    <col min="9244" max="9244" width="11" style="883" customWidth="1"/>
    <col min="9245" max="9245" width="0.75" style="883" customWidth="1"/>
    <col min="9246" max="9246" width="1.875" style="883" customWidth="1"/>
    <col min="9247" max="9247" width="11.875" style="883" bestFit="1" customWidth="1"/>
    <col min="9248" max="9248" width="15.25" style="883" bestFit="1" customWidth="1"/>
    <col min="9249" max="9249" width="5" style="883" customWidth="1"/>
    <col min="9250" max="9250" width="10.375" style="883" bestFit="1" customWidth="1"/>
    <col min="9251" max="9251" width="5" style="883" customWidth="1"/>
    <col min="9252" max="9252" width="10.375" style="883" bestFit="1" customWidth="1"/>
    <col min="9253" max="9255" width="9" style="883"/>
    <col min="9256" max="9256" width="10.375" style="883" bestFit="1" customWidth="1"/>
    <col min="9257" max="9485" width="9" style="883"/>
    <col min="9486" max="9486" width="3.625" style="883" customWidth="1"/>
    <col min="9487" max="9487" width="4.875" style="883" customWidth="1"/>
    <col min="9488" max="9488" width="5.375" style="883" customWidth="1"/>
    <col min="9489" max="9489" width="31.25" style="883" customWidth="1"/>
    <col min="9490" max="9490" width="7.625" style="883" customWidth="1"/>
    <col min="9491" max="9491" width="2.375" style="883" customWidth="1"/>
    <col min="9492" max="9492" width="11.625" style="883" customWidth="1"/>
    <col min="9493" max="9493" width="2.375" style="883" customWidth="1"/>
    <col min="9494" max="9494" width="11.625" style="883" customWidth="1"/>
    <col min="9495" max="9495" width="2.375" style="883" customWidth="1"/>
    <col min="9496" max="9496" width="10.875" style="883" customWidth="1"/>
    <col min="9497" max="9497" width="2.375" style="883" customWidth="1"/>
    <col min="9498" max="9498" width="11.125" style="883" customWidth="1"/>
    <col min="9499" max="9499" width="1.875" style="883" customWidth="1"/>
    <col min="9500" max="9500" width="11" style="883" customWidth="1"/>
    <col min="9501" max="9501" width="0.75" style="883" customWidth="1"/>
    <col min="9502" max="9502" width="1.875" style="883" customWidth="1"/>
    <col min="9503" max="9503" width="11.875" style="883" bestFit="1" customWidth="1"/>
    <col min="9504" max="9504" width="15.25" style="883" bestFit="1" customWidth="1"/>
    <col min="9505" max="9505" width="5" style="883" customWidth="1"/>
    <col min="9506" max="9506" width="10.375" style="883" bestFit="1" customWidth="1"/>
    <col min="9507" max="9507" width="5" style="883" customWidth="1"/>
    <col min="9508" max="9508" width="10.375" style="883" bestFit="1" customWidth="1"/>
    <col min="9509" max="9511" width="9" style="883"/>
    <col min="9512" max="9512" width="10.375" style="883" bestFit="1" customWidth="1"/>
    <col min="9513" max="9741" width="9" style="883"/>
    <col min="9742" max="9742" width="3.625" style="883" customWidth="1"/>
    <col min="9743" max="9743" width="4.875" style="883" customWidth="1"/>
    <col min="9744" max="9744" width="5.375" style="883" customWidth="1"/>
    <col min="9745" max="9745" width="31.25" style="883" customWidth="1"/>
    <col min="9746" max="9746" width="7.625" style="883" customWidth="1"/>
    <col min="9747" max="9747" width="2.375" style="883" customWidth="1"/>
    <col min="9748" max="9748" width="11.625" style="883" customWidth="1"/>
    <col min="9749" max="9749" width="2.375" style="883" customWidth="1"/>
    <col min="9750" max="9750" width="11.625" style="883" customWidth="1"/>
    <col min="9751" max="9751" width="2.375" style="883" customWidth="1"/>
    <col min="9752" max="9752" width="10.875" style="883" customWidth="1"/>
    <col min="9753" max="9753" width="2.375" style="883" customWidth="1"/>
    <col min="9754" max="9754" width="11.125" style="883" customWidth="1"/>
    <col min="9755" max="9755" width="1.875" style="883" customWidth="1"/>
    <col min="9756" max="9756" width="11" style="883" customWidth="1"/>
    <col min="9757" max="9757" width="0.75" style="883" customWidth="1"/>
    <col min="9758" max="9758" width="1.875" style="883" customWidth="1"/>
    <col min="9759" max="9759" width="11.875" style="883" bestFit="1" customWidth="1"/>
    <col min="9760" max="9760" width="15.25" style="883" bestFit="1" customWidth="1"/>
    <col min="9761" max="9761" width="5" style="883" customWidth="1"/>
    <col min="9762" max="9762" width="10.375" style="883" bestFit="1" customWidth="1"/>
    <col min="9763" max="9763" width="5" style="883" customWidth="1"/>
    <col min="9764" max="9764" width="10.375" style="883" bestFit="1" customWidth="1"/>
    <col min="9765" max="9767" width="9" style="883"/>
    <col min="9768" max="9768" width="10.375" style="883" bestFit="1" customWidth="1"/>
    <col min="9769" max="9997" width="9" style="883"/>
    <col min="9998" max="9998" width="3.625" style="883" customWidth="1"/>
    <col min="9999" max="9999" width="4.875" style="883" customWidth="1"/>
    <col min="10000" max="10000" width="5.375" style="883" customWidth="1"/>
    <col min="10001" max="10001" width="31.25" style="883" customWidth="1"/>
    <col min="10002" max="10002" width="7.625" style="883" customWidth="1"/>
    <col min="10003" max="10003" width="2.375" style="883" customWidth="1"/>
    <col min="10004" max="10004" width="11.625" style="883" customWidth="1"/>
    <col min="10005" max="10005" width="2.375" style="883" customWidth="1"/>
    <col min="10006" max="10006" width="11.625" style="883" customWidth="1"/>
    <col min="10007" max="10007" width="2.375" style="883" customWidth="1"/>
    <col min="10008" max="10008" width="10.875" style="883" customWidth="1"/>
    <col min="10009" max="10009" width="2.375" style="883" customWidth="1"/>
    <col min="10010" max="10010" width="11.125" style="883" customWidth="1"/>
    <col min="10011" max="10011" width="1.875" style="883" customWidth="1"/>
    <col min="10012" max="10012" width="11" style="883" customWidth="1"/>
    <col min="10013" max="10013" width="0.75" style="883" customWidth="1"/>
    <col min="10014" max="10014" width="1.875" style="883" customWidth="1"/>
    <col min="10015" max="10015" width="11.875" style="883" bestFit="1" customWidth="1"/>
    <col min="10016" max="10016" width="15.25" style="883" bestFit="1" customWidth="1"/>
    <col min="10017" max="10017" width="5" style="883" customWidth="1"/>
    <col min="10018" max="10018" width="10.375" style="883" bestFit="1" customWidth="1"/>
    <col min="10019" max="10019" width="5" style="883" customWidth="1"/>
    <col min="10020" max="10020" width="10.375" style="883" bestFit="1" customWidth="1"/>
    <col min="10021" max="10023" width="9" style="883"/>
    <col min="10024" max="10024" width="10.375" style="883" bestFit="1" customWidth="1"/>
    <col min="10025" max="10253" width="9" style="883"/>
    <col min="10254" max="10254" width="3.625" style="883" customWidth="1"/>
    <col min="10255" max="10255" width="4.875" style="883" customWidth="1"/>
    <col min="10256" max="10256" width="5.375" style="883" customWidth="1"/>
    <col min="10257" max="10257" width="31.25" style="883" customWidth="1"/>
    <col min="10258" max="10258" width="7.625" style="883" customWidth="1"/>
    <col min="10259" max="10259" width="2.375" style="883" customWidth="1"/>
    <col min="10260" max="10260" width="11.625" style="883" customWidth="1"/>
    <col min="10261" max="10261" width="2.375" style="883" customWidth="1"/>
    <col min="10262" max="10262" width="11.625" style="883" customWidth="1"/>
    <col min="10263" max="10263" width="2.375" style="883" customWidth="1"/>
    <col min="10264" max="10264" width="10.875" style="883" customWidth="1"/>
    <col min="10265" max="10265" width="2.375" style="883" customWidth="1"/>
    <col min="10266" max="10266" width="11.125" style="883" customWidth="1"/>
    <col min="10267" max="10267" width="1.875" style="883" customWidth="1"/>
    <col min="10268" max="10268" width="11" style="883" customWidth="1"/>
    <col min="10269" max="10269" width="0.75" style="883" customWidth="1"/>
    <col min="10270" max="10270" width="1.875" style="883" customWidth="1"/>
    <col min="10271" max="10271" width="11.875" style="883" bestFit="1" customWidth="1"/>
    <col min="10272" max="10272" width="15.25" style="883" bestFit="1" customWidth="1"/>
    <col min="10273" max="10273" width="5" style="883" customWidth="1"/>
    <col min="10274" max="10274" width="10.375" style="883" bestFit="1" customWidth="1"/>
    <col min="10275" max="10275" width="5" style="883" customWidth="1"/>
    <col min="10276" max="10276" width="10.375" style="883" bestFit="1" customWidth="1"/>
    <col min="10277" max="10279" width="9" style="883"/>
    <col min="10280" max="10280" width="10.375" style="883" bestFit="1" customWidth="1"/>
    <col min="10281" max="10509" width="9" style="883"/>
    <col min="10510" max="10510" width="3.625" style="883" customWidth="1"/>
    <col min="10511" max="10511" width="4.875" style="883" customWidth="1"/>
    <col min="10512" max="10512" width="5.375" style="883" customWidth="1"/>
    <col min="10513" max="10513" width="31.25" style="883" customWidth="1"/>
    <col min="10514" max="10514" width="7.625" style="883" customWidth="1"/>
    <col min="10515" max="10515" width="2.375" style="883" customWidth="1"/>
    <col min="10516" max="10516" width="11.625" style="883" customWidth="1"/>
    <col min="10517" max="10517" width="2.375" style="883" customWidth="1"/>
    <col min="10518" max="10518" width="11.625" style="883" customWidth="1"/>
    <col min="10519" max="10519" width="2.375" style="883" customWidth="1"/>
    <col min="10520" max="10520" width="10.875" style="883" customWidth="1"/>
    <col min="10521" max="10521" width="2.375" style="883" customWidth="1"/>
    <col min="10522" max="10522" width="11.125" style="883" customWidth="1"/>
    <col min="10523" max="10523" width="1.875" style="883" customWidth="1"/>
    <col min="10524" max="10524" width="11" style="883" customWidth="1"/>
    <col min="10525" max="10525" width="0.75" style="883" customWidth="1"/>
    <col min="10526" max="10526" width="1.875" style="883" customWidth="1"/>
    <col min="10527" max="10527" width="11.875" style="883" bestFit="1" customWidth="1"/>
    <col min="10528" max="10528" width="15.25" style="883" bestFit="1" customWidth="1"/>
    <col min="10529" max="10529" width="5" style="883" customWidth="1"/>
    <col min="10530" max="10530" width="10.375" style="883" bestFit="1" customWidth="1"/>
    <col min="10531" max="10531" width="5" style="883" customWidth="1"/>
    <col min="10532" max="10532" width="10.375" style="883" bestFit="1" customWidth="1"/>
    <col min="10533" max="10535" width="9" style="883"/>
    <col min="10536" max="10536" width="10.375" style="883" bestFit="1" customWidth="1"/>
    <col min="10537" max="10765" width="9" style="883"/>
    <col min="10766" max="10766" width="3.625" style="883" customWidth="1"/>
    <col min="10767" max="10767" width="4.875" style="883" customWidth="1"/>
    <col min="10768" max="10768" width="5.375" style="883" customWidth="1"/>
    <col min="10769" max="10769" width="31.25" style="883" customWidth="1"/>
    <col min="10770" max="10770" width="7.625" style="883" customWidth="1"/>
    <col min="10771" max="10771" width="2.375" style="883" customWidth="1"/>
    <col min="10772" max="10772" width="11.625" style="883" customWidth="1"/>
    <col min="10773" max="10773" width="2.375" style="883" customWidth="1"/>
    <col min="10774" max="10774" width="11.625" style="883" customWidth="1"/>
    <col min="10775" max="10775" width="2.375" style="883" customWidth="1"/>
    <col min="10776" max="10776" width="10.875" style="883" customWidth="1"/>
    <col min="10777" max="10777" width="2.375" style="883" customWidth="1"/>
    <col min="10778" max="10778" width="11.125" style="883" customWidth="1"/>
    <col min="10779" max="10779" width="1.875" style="883" customWidth="1"/>
    <col min="10780" max="10780" width="11" style="883" customWidth="1"/>
    <col min="10781" max="10781" width="0.75" style="883" customWidth="1"/>
    <col min="10782" max="10782" width="1.875" style="883" customWidth="1"/>
    <col min="10783" max="10783" width="11.875" style="883" bestFit="1" customWidth="1"/>
    <col min="10784" max="10784" width="15.25" style="883" bestFit="1" customWidth="1"/>
    <col min="10785" max="10785" width="5" style="883" customWidth="1"/>
    <col min="10786" max="10786" width="10.375" style="883" bestFit="1" customWidth="1"/>
    <col min="10787" max="10787" width="5" style="883" customWidth="1"/>
    <col min="10788" max="10788" width="10.375" style="883" bestFit="1" customWidth="1"/>
    <col min="10789" max="10791" width="9" style="883"/>
    <col min="10792" max="10792" width="10.375" style="883" bestFit="1" customWidth="1"/>
    <col min="10793" max="11021" width="9" style="883"/>
    <col min="11022" max="11022" width="3.625" style="883" customWidth="1"/>
    <col min="11023" max="11023" width="4.875" style="883" customWidth="1"/>
    <col min="11024" max="11024" width="5.375" style="883" customWidth="1"/>
    <col min="11025" max="11025" width="31.25" style="883" customWidth="1"/>
    <col min="11026" max="11026" width="7.625" style="883" customWidth="1"/>
    <col min="11027" max="11027" width="2.375" style="883" customWidth="1"/>
    <col min="11028" max="11028" width="11.625" style="883" customWidth="1"/>
    <col min="11029" max="11029" width="2.375" style="883" customWidth="1"/>
    <col min="11030" max="11030" width="11.625" style="883" customWidth="1"/>
    <col min="11031" max="11031" width="2.375" style="883" customWidth="1"/>
    <col min="11032" max="11032" width="10.875" style="883" customWidth="1"/>
    <col min="11033" max="11033" width="2.375" style="883" customWidth="1"/>
    <col min="11034" max="11034" width="11.125" style="883" customWidth="1"/>
    <col min="11035" max="11035" width="1.875" style="883" customWidth="1"/>
    <col min="11036" max="11036" width="11" style="883" customWidth="1"/>
    <col min="11037" max="11037" width="0.75" style="883" customWidth="1"/>
    <col min="11038" max="11038" width="1.875" style="883" customWidth="1"/>
    <col min="11039" max="11039" width="11.875" style="883" bestFit="1" customWidth="1"/>
    <col min="11040" max="11040" width="15.25" style="883" bestFit="1" customWidth="1"/>
    <col min="11041" max="11041" width="5" style="883" customWidth="1"/>
    <col min="11042" max="11042" width="10.375" style="883" bestFit="1" customWidth="1"/>
    <col min="11043" max="11043" width="5" style="883" customWidth="1"/>
    <col min="11044" max="11044" width="10.375" style="883" bestFit="1" customWidth="1"/>
    <col min="11045" max="11047" width="9" style="883"/>
    <col min="11048" max="11048" width="10.375" style="883" bestFit="1" customWidth="1"/>
    <col min="11049" max="11277" width="9" style="883"/>
    <col min="11278" max="11278" width="3.625" style="883" customWidth="1"/>
    <col min="11279" max="11279" width="4.875" style="883" customWidth="1"/>
    <col min="11280" max="11280" width="5.375" style="883" customWidth="1"/>
    <col min="11281" max="11281" width="31.25" style="883" customWidth="1"/>
    <col min="11282" max="11282" width="7.625" style="883" customWidth="1"/>
    <col min="11283" max="11283" width="2.375" style="883" customWidth="1"/>
    <col min="11284" max="11284" width="11.625" style="883" customWidth="1"/>
    <col min="11285" max="11285" width="2.375" style="883" customWidth="1"/>
    <col min="11286" max="11286" width="11.625" style="883" customWidth="1"/>
    <col min="11287" max="11287" width="2.375" style="883" customWidth="1"/>
    <col min="11288" max="11288" width="10.875" style="883" customWidth="1"/>
    <col min="11289" max="11289" width="2.375" style="883" customWidth="1"/>
    <col min="11290" max="11290" width="11.125" style="883" customWidth="1"/>
    <col min="11291" max="11291" width="1.875" style="883" customWidth="1"/>
    <col min="11292" max="11292" width="11" style="883" customWidth="1"/>
    <col min="11293" max="11293" width="0.75" style="883" customWidth="1"/>
    <col min="11294" max="11294" width="1.875" style="883" customWidth="1"/>
    <col min="11295" max="11295" width="11.875" style="883" bestFit="1" customWidth="1"/>
    <col min="11296" max="11296" width="15.25" style="883" bestFit="1" customWidth="1"/>
    <col min="11297" max="11297" width="5" style="883" customWidth="1"/>
    <col min="11298" max="11298" width="10.375" style="883" bestFit="1" customWidth="1"/>
    <col min="11299" max="11299" width="5" style="883" customWidth="1"/>
    <col min="11300" max="11300" width="10.375" style="883" bestFit="1" customWidth="1"/>
    <col min="11301" max="11303" width="9" style="883"/>
    <col min="11304" max="11304" width="10.375" style="883" bestFit="1" customWidth="1"/>
    <col min="11305" max="11533" width="9" style="883"/>
    <col min="11534" max="11534" width="3.625" style="883" customWidth="1"/>
    <col min="11535" max="11535" width="4.875" style="883" customWidth="1"/>
    <col min="11536" max="11536" width="5.375" style="883" customWidth="1"/>
    <col min="11537" max="11537" width="31.25" style="883" customWidth="1"/>
    <col min="11538" max="11538" width="7.625" style="883" customWidth="1"/>
    <col min="11539" max="11539" width="2.375" style="883" customWidth="1"/>
    <col min="11540" max="11540" width="11.625" style="883" customWidth="1"/>
    <col min="11541" max="11541" width="2.375" style="883" customWidth="1"/>
    <col min="11542" max="11542" width="11.625" style="883" customWidth="1"/>
    <col min="11543" max="11543" width="2.375" style="883" customWidth="1"/>
    <col min="11544" max="11544" width="10.875" style="883" customWidth="1"/>
    <col min="11545" max="11545" width="2.375" style="883" customWidth="1"/>
    <col min="11546" max="11546" width="11.125" style="883" customWidth="1"/>
    <col min="11547" max="11547" width="1.875" style="883" customWidth="1"/>
    <col min="11548" max="11548" width="11" style="883" customWidth="1"/>
    <col min="11549" max="11549" width="0.75" style="883" customWidth="1"/>
    <col min="11550" max="11550" width="1.875" style="883" customWidth="1"/>
    <col min="11551" max="11551" width="11.875" style="883" bestFit="1" customWidth="1"/>
    <col min="11552" max="11552" width="15.25" style="883" bestFit="1" customWidth="1"/>
    <col min="11553" max="11553" width="5" style="883" customWidth="1"/>
    <col min="11554" max="11554" width="10.375" style="883" bestFit="1" customWidth="1"/>
    <col min="11555" max="11555" width="5" style="883" customWidth="1"/>
    <col min="11556" max="11556" width="10.375" style="883" bestFit="1" customWidth="1"/>
    <col min="11557" max="11559" width="9" style="883"/>
    <col min="11560" max="11560" width="10.375" style="883" bestFit="1" customWidth="1"/>
    <col min="11561" max="11789" width="9" style="883"/>
    <col min="11790" max="11790" width="3.625" style="883" customWidth="1"/>
    <col min="11791" max="11791" width="4.875" style="883" customWidth="1"/>
    <col min="11792" max="11792" width="5.375" style="883" customWidth="1"/>
    <col min="11793" max="11793" width="31.25" style="883" customWidth="1"/>
    <col min="11794" max="11794" width="7.625" style="883" customWidth="1"/>
    <col min="11795" max="11795" width="2.375" style="883" customWidth="1"/>
    <col min="11796" max="11796" width="11.625" style="883" customWidth="1"/>
    <col min="11797" max="11797" width="2.375" style="883" customWidth="1"/>
    <col min="11798" max="11798" width="11.625" style="883" customWidth="1"/>
    <col min="11799" max="11799" width="2.375" style="883" customWidth="1"/>
    <col min="11800" max="11800" width="10.875" style="883" customWidth="1"/>
    <col min="11801" max="11801" width="2.375" style="883" customWidth="1"/>
    <col min="11802" max="11802" width="11.125" style="883" customWidth="1"/>
    <col min="11803" max="11803" width="1.875" style="883" customWidth="1"/>
    <col min="11804" max="11804" width="11" style="883" customWidth="1"/>
    <col min="11805" max="11805" width="0.75" style="883" customWidth="1"/>
    <col min="11806" max="11806" width="1.875" style="883" customWidth="1"/>
    <col min="11807" max="11807" width="11.875" style="883" bestFit="1" customWidth="1"/>
    <col min="11808" max="11808" width="15.25" style="883" bestFit="1" customWidth="1"/>
    <col min="11809" max="11809" width="5" style="883" customWidth="1"/>
    <col min="11810" max="11810" width="10.375" style="883" bestFit="1" customWidth="1"/>
    <col min="11811" max="11811" width="5" style="883" customWidth="1"/>
    <col min="11812" max="11812" width="10.375" style="883" bestFit="1" customWidth="1"/>
    <col min="11813" max="11815" width="9" style="883"/>
    <col min="11816" max="11816" width="10.375" style="883" bestFit="1" customWidth="1"/>
    <col min="11817" max="12045" width="9" style="883"/>
    <col min="12046" max="12046" width="3.625" style="883" customWidth="1"/>
    <col min="12047" max="12047" width="4.875" style="883" customWidth="1"/>
    <col min="12048" max="12048" width="5.375" style="883" customWidth="1"/>
    <col min="12049" max="12049" width="31.25" style="883" customWidth="1"/>
    <col min="12050" max="12050" width="7.625" style="883" customWidth="1"/>
    <col min="12051" max="12051" width="2.375" style="883" customWidth="1"/>
    <col min="12052" max="12052" width="11.625" style="883" customWidth="1"/>
    <col min="12053" max="12053" width="2.375" style="883" customWidth="1"/>
    <col min="12054" max="12054" width="11.625" style="883" customWidth="1"/>
    <col min="12055" max="12055" width="2.375" style="883" customWidth="1"/>
    <col min="12056" max="12056" width="10.875" style="883" customWidth="1"/>
    <col min="12057" max="12057" width="2.375" style="883" customWidth="1"/>
    <col min="12058" max="12058" width="11.125" style="883" customWidth="1"/>
    <col min="12059" max="12059" width="1.875" style="883" customWidth="1"/>
    <col min="12060" max="12060" width="11" style="883" customWidth="1"/>
    <col min="12061" max="12061" width="0.75" style="883" customWidth="1"/>
    <col min="12062" max="12062" width="1.875" style="883" customWidth="1"/>
    <col min="12063" max="12063" width="11.875" style="883" bestFit="1" customWidth="1"/>
    <col min="12064" max="12064" width="15.25" style="883" bestFit="1" customWidth="1"/>
    <col min="12065" max="12065" width="5" style="883" customWidth="1"/>
    <col min="12066" max="12066" width="10.375" style="883" bestFit="1" customWidth="1"/>
    <col min="12067" max="12067" width="5" style="883" customWidth="1"/>
    <col min="12068" max="12068" width="10.375" style="883" bestFit="1" customWidth="1"/>
    <col min="12069" max="12071" width="9" style="883"/>
    <col min="12072" max="12072" width="10.375" style="883" bestFit="1" customWidth="1"/>
    <col min="12073" max="12301" width="9" style="883"/>
    <col min="12302" max="12302" width="3.625" style="883" customWidth="1"/>
    <col min="12303" max="12303" width="4.875" style="883" customWidth="1"/>
    <col min="12304" max="12304" width="5.375" style="883" customWidth="1"/>
    <col min="12305" max="12305" width="31.25" style="883" customWidth="1"/>
    <col min="12306" max="12306" width="7.625" style="883" customWidth="1"/>
    <col min="12307" max="12307" width="2.375" style="883" customWidth="1"/>
    <col min="12308" max="12308" width="11.625" style="883" customWidth="1"/>
    <col min="12309" max="12309" width="2.375" style="883" customWidth="1"/>
    <col min="12310" max="12310" width="11.625" style="883" customWidth="1"/>
    <col min="12311" max="12311" width="2.375" style="883" customWidth="1"/>
    <col min="12312" max="12312" width="10.875" style="883" customWidth="1"/>
    <col min="12313" max="12313" width="2.375" style="883" customWidth="1"/>
    <col min="12314" max="12314" width="11.125" style="883" customWidth="1"/>
    <col min="12315" max="12315" width="1.875" style="883" customWidth="1"/>
    <col min="12316" max="12316" width="11" style="883" customWidth="1"/>
    <col min="12317" max="12317" width="0.75" style="883" customWidth="1"/>
    <col min="12318" max="12318" width="1.875" style="883" customWidth="1"/>
    <col min="12319" max="12319" width="11.875" style="883" bestFit="1" customWidth="1"/>
    <col min="12320" max="12320" width="15.25" style="883" bestFit="1" customWidth="1"/>
    <col min="12321" max="12321" width="5" style="883" customWidth="1"/>
    <col min="12322" max="12322" width="10.375" style="883" bestFit="1" customWidth="1"/>
    <col min="12323" max="12323" width="5" style="883" customWidth="1"/>
    <col min="12324" max="12324" width="10.375" style="883" bestFit="1" customWidth="1"/>
    <col min="12325" max="12327" width="9" style="883"/>
    <col min="12328" max="12328" width="10.375" style="883" bestFit="1" customWidth="1"/>
    <col min="12329" max="12557" width="9" style="883"/>
    <col min="12558" max="12558" width="3.625" style="883" customWidth="1"/>
    <col min="12559" max="12559" width="4.875" style="883" customWidth="1"/>
    <col min="12560" max="12560" width="5.375" style="883" customWidth="1"/>
    <col min="12561" max="12561" width="31.25" style="883" customWidth="1"/>
    <col min="12562" max="12562" width="7.625" style="883" customWidth="1"/>
    <col min="12563" max="12563" width="2.375" style="883" customWidth="1"/>
    <col min="12564" max="12564" width="11.625" style="883" customWidth="1"/>
    <col min="12565" max="12565" width="2.375" style="883" customWidth="1"/>
    <col min="12566" max="12566" width="11.625" style="883" customWidth="1"/>
    <col min="12567" max="12567" width="2.375" style="883" customWidth="1"/>
    <col min="12568" max="12568" width="10.875" style="883" customWidth="1"/>
    <col min="12569" max="12569" width="2.375" style="883" customWidth="1"/>
    <col min="12570" max="12570" width="11.125" style="883" customWidth="1"/>
    <col min="12571" max="12571" width="1.875" style="883" customWidth="1"/>
    <col min="12572" max="12572" width="11" style="883" customWidth="1"/>
    <col min="12573" max="12573" width="0.75" style="883" customWidth="1"/>
    <col min="12574" max="12574" width="1.875" style="883" customWidth="1"/>
    <col min="12575" max="12575" width="11.875" style="883" bestFit="1" customWidth="1"/>
    <col min="12576" max="12576" width="15.25" style="883" bestFit="1" customWidth="1"/>
    <col min="12577" max="12577" width="5" style="883" customWidth="1"/>
    <col min="12578" max="12578" width="10.375" style="883" bestFit="1" customWidth="1"/>
    <col min="12579" max="12579" width="5" style="883" customWidth="1"/>
    <col min="12580" max="12580" width="10.375" style="883" bestFit="1" customWidth="1"/>
    <col min="12581" max="12583" width="9" style="883"/>
    <col min="12584" max="12584" width="10.375" style="883" bestFit="1" customWidth="1"/>
    <col min="12585" max="12813" width="9" style="883"/>
    <col min="12814" max="12814" width="3.625" style="883" customWidth="1"/>
    <col min="12815" max="12815" width="4.875" style="883" customWidth="1"/>
    <col min="12816" max="12816" width="5.375" style="883" customWidth="1"/>
    <col min="12817" max="12817" width="31.25" style="883" customWidth="1"/>
    <col min="12818" max="12818" width="7.625" style="883" customWidth="1"/>
    <col min="12819" max="12819" width="2.375" style="883" customWidth="1"/>
    <col min="12820" max="12820" width="11.625" style="883" customWidth="1"/>
    <col min="12821" max="12821" width="2.375" style="883" customWidth="1"/>
    <col min="12822" max="12822" width="11.625" style="883" customWidth="1"/>
    <col min="12823" max="12823" width="2.375" style="883" customWidth="1"/>
    <col min="12824" max="12824" width="10.875" style="883" customWidth="1"/>
    <col min="12825" max="12825" width="2.375" style="883" customWidth="1"/>
    <col min="12826" max="12826" width="11.125" style="883" customWidth="1"/>
    <col min="12827" max="12827" width="1.875" style="883" customWidth="1"/>
    <col min="12828" max="12828" width="11" style="883" customWidth="1"/>
    <col min="12829" max="12829" width="0.75" style="883" customWidth="1"/>
    <col min="12830" max="12830" width="1.875" style="883" customWidth="1"/>
    <col min="12831" max="12831" width="11.875" style="883" bestFit="1" customWidth="1"/>
    <col min="12832" max="12832" width="15.25" style="883" bestFit="1" customWidth="1"/>
    <col min="12833" max="12833" width="5" style="883" customWidth="1"/>
    <col min="12834" max="12834" width="10.375" style="883" bestFit="1" customWidth="1"/>
    <col min="12835" max="12835" width="5" style="883" customWidth="1"/>
    <col min="12836" max="12836" width="10.375" style="883" bestFit="1" customWidth="1"/>
    <col min="12837" max="12839" width="9" style="883"/>
    <col min="12840" max="12840" width="10.375" style="883" bestFit="1" customWidth="1"/>
    <col min="12841" max="13069" width="9" style="883"/>
    <col min="13070" max="13070" width="3.625" style="883" customWidth="1"/>
    <col min="13071" max="13071" width="4.875" style="883" customWidth="1"/>
    <col min="13072" max="13072" width="5.375" style="883" customWidth="1"/>
    <col min="13073" max="13073" width="31.25" style="883" customWidth="1"/>
    <col min="13074" max="13074" width="7.625" style="883" customWidth="1"/>
    <col min="13075" max="13075" width="2.375" style="883" customWidth="1"/>
    <col min="13076" max="13076" width="11.625" style="883" customWidth="1"/>
    <col min="13077" max="13077" width="2.375" style="883" customWidth="1"/>
    <col min="13078" max="13078" width="11.625" style="883" customWidth="1"/>
    <col min="13079" max="13079" width="2.375" style="883" customWidth="1"/>
    <col min="13080" max="13080" width="10.875" style="883" customWidth="1"/>
    <col min="13081" max="13081" width="2.375" style="883" customWidth="1"/>
    <col min="13082" max="13082" width="11.125" style="883" customWidth="1"/>
    <col min="13083" max="13083" width="1.875" style="883" customWidth="1"/>
    <col min="13084" max="13084" width="11" style="883" customWidth="1"/>
    <col min="13085" max="13085" width="0.75" style="883" customWidth="1"/>
    <col min="13086" max="13086" width="1.875" style="883" customWidth="1"/>
    <col min="13087" max="13087" width="11.875" style="883" bestFit="1" customWidth="1"/>
    <col min="13088" max="13088" width="15.25" style="883" bestFit="1" customWidth="1"/>
    <col min="13089" max="13089" width="5" style="883" customWidth="1"/>
    <col min="13090" max="13090" width="10.375" style="883" bestFit="1" customWidth="1"/>
    <col min="13091" max="13091" width="5" style="883" customWidth="1"/>
    <col min="13092" max="13092" width="10.375" style="883" bestFit="1" customWidth="1"/>
    <col min="13093" max="13095" width="9" style="883"/>
    <col min="13096" max="13096" width="10.375" style="883" bestFit="1" customWidth="1"/>
    <col min="13097" max="13325" width="9" style="883"/>
    <col min="13326" max="13326" width="3.625" style="883" customWidth="1"/>
    <col min="13327" max="13327" width="4.875" style="883" customWidth="1"/>
    <col min="13328" max="13328" width="5.375" style="883" customWidth="1"/>
    <col min="13329" max="13329" width="31.25" style="883" customWidth="1"/>
    <col min="13330" max="13330" width="7.625" style="883" customWidth="1"/>
    <col min="13331" max="13331" width="2.375" style="883" customWidth="1"/>
    <col min="13332" max="13332" width="11.625" style="883" customWidth="1"/>
    <col min="13333" max="13333" width="2.375" style="883" customWidth="1"/>
    <col min="13334" max="13334" width="11.625" style="883" customWidth="1"/>
    <col min="13335" max="13335" width="2.375" style="883" customWidth="1"/>
    <col min="13336" max="13336" width="10.875" style="883" customWidth="1"/>
    <col min="13337" max="13337" width="2.375" style="883" customWidth="1"/>
    <col min="13338" max="13338" width="11.125" style="883" customWidth="1"/>
    <col min="13339" max="13339" width="1.875" style="883" customWidth="1"/>
    <col min="13340" max="13340" width="11" style="883" customWidth="1"/>
    <col min="13341" max="13341" width="0.75" style="883" customWidth="1"/>
    <col min="13342" max="13342" width="1.875" style="883" customWidth="1"/>
    <col min="13343" max="13343" width="11.875" style="883" bestFit="1" customWidth="1"/>
    <col min="13344" max="13344" width="15.25" style="883" bestFit="1" customWidth="1"/>
    <col min="13345" max="13345" width="5" style="883" customWidth="1"/>
    <col min="13346" max="13346" width="10.375" style="883" bestFit="1" customWidth="1"/>
    <col min="13347" max="13347" width="5" style="883" customWidth="1"/>
    <col min="13348" max="13348" width="10.375" style="883" bestFit="1" customWidth="1"/>
    <col min="13349" max="13351" width="9" style="883"/>
    <col min="13352" max="13352" width="10.375" style="883" bestFit="1" customWidth="1"/>
    <col min="13353" max="13581" width="9" style="883"/>
    <col min="13582" max="13582" width="3.625" style="883" customWidth="1"/>
    <col min="13583" max="13583" width="4.875" style="883" customWidth="1"/>
    <col min="13584" max="13584" width="5.375" style="883" customWidth="1"/>
    <col min="13585" max="13585" width="31.25" style="883" customWidth="1"/>
    <col min="13586" max="13586" width="7.625" style="883" customWidth="1"/>
    <col min="13587" max="13587" width="2.375" style="883" customWidth="1"/>
    <col min="13588" max="13588" width="11.625" style="883" customWidth="1"/>
    <col min="13589" max="13589" width="2.375" style="883" customWidth="1"/>
    <col min="13590" max="13590" width="11.625" style="883" customWidth="1"/>
    <col min="13591" max="13591" width="2.375" style="883" customWidth="1"/>
    <col min="13592" max="13592" width="10.875" style="883" customWidth="1"/>
    <col min="13593" max="13593" width="2.375" style="883" customWidth="1"/>
    <col min="13594" max="13594" width="11.125" style="883" customWidth="1"/>
    <col min="13595" max="13595" width="1.875" style="883" customWidth="1"/>
    <col min="13596" max="13596" width="11" style="883" customWidth="1"/>
    <col min="13597" max="13597" width="0.75" style="883" customWidth="1"/>
    <col min="13598" max="13598" width="1.875" style="883" customWidth="1"/>
    <col min="13599" max="13599" width="11.875" style="883" bestFit="1" customWidth="1"/>
    <col min="13600" max="13600" width="15.25" style="883" bestFit="1" customWidth="1"/>
    <col min="13601" max="13601" width="5" style="883" customWidth="1"/>
    <col min="13602" max="13602" width="10.375" style="883" bestFit="1" customWidth="1"/>
    <col min="13603" max="13603" width="5" style="883" customWidth="1"/>
    <col min="13604" max="13604" width="10.375" style="883" bestFit="1" customWidth="1"/>
    <col min="13605" max="13607" width="9" style="883"/>
    <col min="13608" max="13608" width="10.375" style="883" bestFit="1" customWidth="1"/>
    <col min="13609" max="13837" width="9" style="883"/>
    <col min="13838" max="13838" width="3.625" style="883" customWidth="1"/>
    <col min="13839" max="13839" width="4.875" style="883" customWidth="1"/>
    <col min="13840" max="13840" width="5.375" style="883" customWidth="1"/>
    <col min="13841" max="13841" width="31.25" style="883" customWidth="1"/>
    <col min="13842" max="13842" width="7.625" style="883" customWidth="1"/>
    <col min="13843" max="13843" width="2.375" style="883" customWidth="1"/>
    <col min="13844" max="13844" width="11.625" style="883" customWidth="1"/>
    <col min="13845" max="13845" width="2.375" style="883" customWidth="1"/>
    <col min="13846" max="13846" width="11.625" style="883" customWidth="1"/>
    <col min="13847" max="13847" width="2.375" style="883" customWidth="1"/>
    <col min="13848" max="13848" width="10.875" style="883" customWidth="1"/>
    <col min="13849" max="13849" width="2.375" style="883" customWidth="1"/>
    <col min="13850" max="13850" width="11.125" style="883" customWidth="1"/>
    <col min="13851" max="13851" width="1.875" style="883" customWidth="1"/>
    <col min="13852" max="13852" width="11" style="883" customWidth="1"/>
    <col min="13853" max="13853" width="0.75" style="883" customWidth="1"/>
    <col min="13854" max="13854" width="1.875" style="883" customWidth="1"/>
    <col min="13855" max="13855" width="11.875" style="883" bestFit="1" customWidth="1"/>
    <col min="13856" max="13856" width="15.25" style="883" bestFit="1" customWidth="1"/>
    <col min="13857" max="13857" width="5" style="883" customWidth="1"/>
    <col min="13858" max="13858" width="10.375" style="883" bestFit="1" customWidth="1"/>
    <col min="13859" max="13859" width="5" style="883" customWidth="1"/>
    <col min="13860" max="13860" width="10.375" style="883" bestFit="1" customWidth="1"/>
    <col min="13861" max="13863" width="9" style="883"/>
    <col min="13864" max="13864" width="10.375" style="883" bestFit="1" customWidth="1"/>
    <col min="13865" max="14093" width="9" style="883"/>
    <col min="14094" max="14094" width="3.625" style="883" customWidth="1"/>
    <col min="14095" max="14095" width="4.875" style="883" customWidth="1"/>
    <col min="14096" max="14096" width="5.375" style="883" customWidth="1"/>
    <col min="14097" max="14097" width="31.25" style="883" customWidth="1"/>
    <col min="14098" max="14098" width="7.625" style="883" customWidth="1"/>
    <col min="14099" max="14099" width="2.375" style="883" customWidth="1"/>
    <col min="14100" max="14100" width="11.625" style="883" customWidth="1"/>
    <col min="14101" max="14101" width="2.375" style="883" customWidth="1"/>
    <col min="14102" max="14102" width="11.625" style="883" customWidth="1"/>
    <col min="14103" max="14103" width="2.375" style="883" customWidth="1"/>
    <col min="14104" max="14104" width="10.875" style="883" customWidth="1"/>
    <col min="14105" max="14105" width="2.375" style="883" customWidth="1"/>
    <col min="14106" max="14106" width="11.125" style="883" customWidth="1"/>
    <col min="14107" max="14107" width="1.875" style="883" customWidth="1"/>
    <col min="14108" max="14108" width="11" style="883" customWidth="1"/>
    <col min="14109" max="14109" width="0.75" style="883" customWidth="1"/>
    <col min="14110" max="14110" width="1.875" style="883" customWidth="1"/>
    <col min="14111" max="14111" width="11.875" style="883" bestFit="1" customWidth="1"/>
    <col min="14112" max="14112" width="15.25" style="883" bestFit="1" customWidth="1"/>
    <col min="14113" max="14113" width="5" style="883" customWidth="1"/>
    <col min="14114" max="14114" width="10.375" style="883" bestFit="1" customWidth="1"/>
    <col min="14115" max="14115" width="5" style="883" customWidth="1"/>
    <col min="14116" max="14116" width="10.375" style="883" bestFit="1" customWidth="1"/>
    <col min="14117" max="14119" width="9" style="883"/>
    <col min="14120" max="14120" width="10.375" style="883" bestFit="1" customWidth="1"/>
    <col min="14121" max="14349" width="9" style="883"/>
    <col min="14350" max="14350" width="3.625" style="883" customWidth="1"/>
    <col min="14351" max="14351" width="4.875" style="883" customWidth="1"/>
    <col min="14352" max="14352" width="5.375" style="883" customWidth="1"/>
    <col min="14353" max="14353" width="31.25" style="883" customWidth="1"/>
    <col min="14354" max="14354" width="7.625" style="883" customWidth="1"/>
    <col min="14355" max="14355" width="2.375" style="883" customWidth="1"/>
    <col min="14356" max="14356" width="11.625" style="883" customWidth="1"/>
    <col min="14357" max="14357" width="2.375" style="883" customWidth="1"/>
    <col min="14358" max="14358" width="11.625" style="883" customWidth="1"/>
    <col min="14359" max="14359" width="2.375" style="883" customWidth="1"/>
    <col min="14360" max="14360" width="10.875" style="883" customWidth="1"/>
    <col min="14361" max="14361" width="2.375" style="883" customWidth="1"/>
    <col min="14362" max="14362" width="11.125" style="883" customWidth="1"/>
    <col min="14363" max="14363" width="1.875" style="883" customWidth="1"/>
    <col min="14364" max="14364" width="11" style="883" customWidth="1"/>
    <col min="14365" max="14365" width="0.75" style="883" customWidth="1"/>
    <col min="14366" max="14366" width="1.875" style="883" customWidth="1"/>
    <col min="14367" max="14367" width="11.875" style="883" bestFit="1" customWidth="1"/>
    <col min="14368" max="14368" width="15.25" style="883" bestFit="1" customWidth="1"/>
    <col min="14369" max="14369" width="5" style="883" customWidth="1"/>
    <col min="14370" max="14370" width="10.375" style="883" bestFit="1" customWidth="1"/>
    <col min="14371" max="14371" width="5" style="883" customWidth="1"/>
    <col min="14372" max="14372" width="10.375" style="883" bestFit="1" customWidth="1"/>
    <col min="14373" max="14375" width="9" style="883"/>
    <col min="14376" max="14376" width="10.375" style="883" bestFit="1" customWidth="1"/>
    <col min="14377" max="14605" width="9" style="883"/>
    <col min="14606" max="14606" width="3.625" style="883" customWidth="1"/>
    <col min="14607" max="14607" width="4.875" style="883" customWidth="1"/>
    <col min="14608" max="14608" width="5.375" style="883" customWidth="1"/>
    <col min="14609" max="14609" width="31.25" style="883" customWidth="1"/>
    <col min="14610" max="14610" width="7.625" style="883" customWidth="1"/>
    <col min="14611" max="14611" width="2.375" style="883" customWidth="1"/>
    <col min="14612" max="14612" width="11.625" style="883" customWidth="1"/>
    <col min="14613" max="14613" width="2.375" style="883" customWidth="1"/>
    <col min="14614" max="14614" width="11.625" style="883" customWidth="1"/>
    <col min="14615" max="14615" width="2.375" style="883" customWidth="1"/>
    <col min="14616" max="14616" width="10.875" style="883" customWidth="1"/>
    <col min="14617" max="14617" width="2.375" style="883" customWidth="1"/>
    <col min="14618" max="14618" width="11.125" style="883" customWidth="1"/>
    <col min="14619" max="14619" width="1.875" style="883" customWidth="1"/>
    <col min="14620" max="14620" width="11" style="883" customWidth="1"/>
    <col min="14621" max="14621" width="0.75" style="883" customWidth="1"/>
    <col min="14622" max="14622" width="1.875" style="883" customWidth="1"/>
    <col min="14623" max="14623" width="11.875" style="883" bestFit="1" customWidth="1"/>
    <col min="14624" max="14624" width="15.25" style="883" bestFit="1" customWidth="1"/>
    <col min="14625" max="14625" width="5" style="883" customWidth="1"/>
    <col min="14626" max="14626" width="10.375" style="883" bestFit="1" customWidth="1"/>
    <col min="14627" max="14627" width="5" style="883" customWidth="1"/>
    <col min="14628" max="14628" width="10.375" style="883" bestFit="1" customWidth="1"/>
    <col min="14629" max="14631" width="9" style="883"/>
    <col min="14632" max="14632" width="10.375" style="883" bestFit="1" customWidth="1"/>
    <col min="14633" max="14861" width="9" style="883"/>
    <col min="14862" max="14862" width="3.625" style="883" customWidth="1"/>
    <col min="14863" max="14863" width="4.875" style="883" customWidth="1"/>
    <col min="14864" max="14864" width="5.375" style="883" customWidth="1"/>
    <col min="14865" max="14865" width="31.25" style="883" customWidth="1"/>
    <col min="14866" max="14866" width="7.625" style="883" customWidth="1"/>
    <col min="14867" max="14867" width="2.375" style="883" customWidth="1"/>
    <col min="14868" max="14868" width="11.625" style="883" customWidth="1"/>
    <col min="14869" max="14869" width="2.375" style="883" customWidth="1"/>
    <col min="14870" max="14870" width="11.625" style="883" customWidth="1"/>
    <col min="14871" max="14871" width="2.375" style="883" customWidth="1"/>
    <col min="14872" max="14872" width="10.875" style="883" customWidth="1"/>
    <col min="14873" max="14873" width="2.375" style="883" customWidth="1"/>
    <col min="14874" max="14874" width="11.125" style="883" customWidth="1"/>
    <col min="14875" max="14875" width="1.875" style="883" customWidth="1"/>
    <col min="14876" max="14876" width="11" style="883" customWidth="1"/>
    <col min="14877" max="14877" width="0.75" style="883" customWidth="1"/>
    <col min="14878" max="14878" width="1.875" style="883" customWidth="1"/>
    <col min="14879" max="14879" width="11.875" style="883" bestFit="1" customWidth="1"/>
    <col min="14880" max="14880" width="15.25" style="883" bestFit="1" customWidth="1"/>
    <col min="14881" max="14881" width="5" style="883" customWidth="1"/>
    <col min="14882" max="14882" width="10.375" style="883" bestFit="1" customWidth="1"/>
    <col min="14883" max="14883" width="5" style="883" customWidth="1"/>
    <col min="14884" max="14884" width="10.375" style="883" bestFit="1" customWidth="1"/>
    <col min="14885" max="14887" width="9" style="883"/>
    <col min="14888" max="14888" width="10.375" style="883" bestFit="1" customWidth="1"/>
    <col min="14889" max="15117" width="9" style="883"/>
    <col min="15118" max="15118" width="3.625" style="883" customWidth="1"/>
    <col min="15119" max="15119" width="4.875" style="883" customWidth="1"/>
    <col min="15120" max="15120" width="5.375" style="883" customWidth="1"/>
    <col min="15121" max="15121" width="31.25" style="883" customWidth="1"/>
    <col min="15122" max="15122" width="7.625" style="883" customWidth="1"/>
    <col min="15123" max="15123" width="2.375" style="883" customWidth="1"/>
    <col min="15124" max="15124" width="11.625" style="883" customWidth="1"/>
    <col min="15125" max="15125" width="2.375" style="883" customWidth="1"/>
    <col min="15126" max="15126" width="11.625" style="883" customWidth="1"/>
    <col min="15127" max="15127" width="2.375" style="883" customWidth="1"/>
    <col min="15128" max="15128" width="10.875" style="883" customWidth="1"/>
    <col min="15129" max="15129" width="2.375" style="883" customWidth="1"/>
    <col min="15130" max="15130" width="11.125" style="883" customWidth="1"/>
    <col min="15131" max="15131" width="1.875" style="883" customWidth="1"/>
    <col min="15132" max="15132" width="11" style="883" customWidth="1"/>
    <col min="15133" max="15133" width="0.75" style="883" customWidth="1"/>
    <col min="15134" max="15134" width="1.875" style="883" customWidth="1"/>
    <col min="15135" max="15135" width="11.875" style="883" bestFit="1" customWidth="1"/>
    <col min="15136" max="15136" width="15.25" style="883" bestFit="1" customWidth="1"/>
    <col min="15137" max="15137" width="5" style="883" customWidth="1"/>
    <col min="15138" max="15138" width="10.375" style="883" bestFit="1" customWidth="1"/>
    <col min="15139" max="15139" width="5" style="883" customWidth="1"/>
    <col min="15140" max="15140" width="10.375" style="883" bestFit="1" customWidth="1"/>
    <col min="15141" max="15143" width="9" style="883"/>
    <col min="15144" max="15144" width="10.375" style="883" bestFit="1" customWidth="1"/>
    <col min="15145" max="15373" width="9" style="883"/>
    <col min="15374" max="15374" width="3.625" style="883" customWidth="1"/>
    <col min="15375" max="15375" width="4.875" style="883" customWidth="1"/>
    <col min="15376" max="15376" width="5.375" style="883" customWidth="1"/>
    <col min="15377" max="15377" width="31.25" style="883" customWidth="1"/>
    <col min="15378" max="15378" width="7.625" style="883" customWidth="1"/>
    <col min="15379" max="15379" width="2.375" style="883" customWidth="1"/>
    <col min="15380" max="15380" width="11.625" style="883" customWidth="1"/>
    <col min="15381" max="15381" width="2.375" style="883" customWidth="1"/>
    <col min="15382" max="15382" width="11.625" style="883" customWidth="1"/>
    <col min="15383" max="15383" width="2.375" style="883" customWidth="1"/>
    <col min="15384" max="15384" width="10.875" style="883" customWidth="1"/>
    <col min="15385" max="15385" width="2.375" style="883" customWidth="1"/>
    <col min="15386" max="15386" width="11.125" style="883" customWidth="1"/>
    <col min="15387" max="15387" width="1.875" style="883" customWidth="1"/>
    <col min="15388" max="15388" width="11" style="883" customWidth="1"/>
    <col min="15389" max="15389" width="0.75" style="883" customWidth="1"/>
    <col min="15390" max="15390" width="1.875" style="883" customWidth="1"/>
    <col min="15391" max="15391" width="11.875" style="883" bestFit="1" customWidth="1"/>
    <col min="15392" max="15392" width="15.25" style="883" bestFit="1" customWidth="1"/>
    <col min="15393" max="15393" width="5" style="883" customWidth="1"/>
    <col min="15394" max="15394" width="10.375" style="883" bestFit="1" customWidth="1"/>
    <col min="15395" max="15395" width="5" style="883" customWidth="1"/>
    <col min="15396" max="15396" width="10.375" style="883" bestFit="1" customWidth="1"/>
    <col min="15397" max="15399" width="9" style="883"/>
    <col min="15400" max="15400" width="10.375" style="883" bestFit="1" customWidth="1"/>
    <col min="15401" max="15629" width="9" style="883"/>
    <col min="15630" max="15630" width="3.625" style="883" customWidth="1"/>
    <col min="15631" max="15631" width="4.875" style="883" customWidth="1"/>
    <col min="15632" max="15632" width="5.375" style="883" customWidth="1"/>
    <col min="15633" max="15633" width="31.25" style="883" customWidth="1"/>
    <col min="15634" max="15634" width="7.625" style="883" customWidth="1"/>
    <col min="15635" max="15635" width="2.375" style="883" customWidth="1"/>
    <col min="15636" max="15636" width="11.625" style="883" customWidth="1"/>
    <col min="15637" max="15637" width="2.375" style="883" customWidth="1"/>
    <col min="15638" max="15638" width="11.625" style="883" customWidth="1"/>
    <col min="15639" max="15639" width="2.375" style="883" customWidth="1"/>
    <col min="15640" max="15640" width="10.875" style="883" customWidth="1"/>
    <col min="15641" max="15641" width="2.375" style="883" customWidth="1"/>
    <col min="15642" max="15642" width="11.125" style="883" customWidth="1"/>
    <col min="15643" max="15643" width="1.875" style="883" customWidth="1"/>
    <col min="15644" max="15644" width="11" style="883" customWidth="1"/>
    <col min="15645" max="15645" width="0.75" style="883" customWidth="1"/>
    <col min="15646" max="15646" width="1.875" style="883" customWidth="1"/>
    <col min="15647" max="15647" width="11.875" style="883" bestFit="1" customWidth="1"/>
    <col min="15648" max="15648" width="15.25" style="883" bestFit="1" customWidth="1"/>
    <col min="15649" max="15649" width="5" style="883" customWidth="1"/>
    <col min="15650" max="15650" width="10.375" style="883" bestFit="1" customWidth="1"/>
    <col min="15651" max="15651" width="5" style="883" customWidth="1"/>
    <col min="15652" max="15652" width="10.375" style="883" bestFit="1" customWidth="1"/>
    <col min="15653" max="15655" width="9" style="883"/>
    <col min="15656" max="15656" width="10.375" style="883" bestFit="1" customWidth="1"/>
    <col min="15657" max="15885" width="9" style="883"/>
    <col min="15886" max="15886" width="3.625" style="883" customWidth="1"/>
    <col min="15887" max="15887" width="4.875" style="883" customWidth="1"/>
    <col min="15888" max="15888" width="5.375" style="883" customWidth="1"/>
    <col min="15889" max="15889" width="31.25" style="883" customWidth="1"/>
    <col min="15890" max="15890" width="7.625" style="883" customWidth="1"/>
    <col min="15891" max="15891" width="2.375" style="883" customWidth="1"/>
    <col min="15892" max="15892" width="11.625" style="883" customWidth="1"/>
    <col min="15893" max="15893" width="2.375" style="883" customWidth="1"/>
    <col min="15894" max="15894" width="11.625" style="883" customWidth="1"/>
    <col min="15895" max="15895" width="2.375" style="883" customWidth="1"/>
    <col min="15896" max="15896" width="10.875" style="883" customWidth="1"/>
    <col min="15897" max="15897" width="2.375" style="883" customWidth="1"/>
    <col min="15898" max="15898" width="11.125" style="883" customWidth="1"/>
    <col min="15899" max="15899" width="1.875" style="883" customWidth="1"/>
    <col min="15900" max="15900" width="11" style="883" customWidth="1"/>
    <col min="15901" max="15901" width="0.75" style="883" customWidth="1"/>
    <col min="15902" max="15902" width="1.875" style="883" customWidth="1"/>
    <col min="15903" max="15903" width="11.875" style="883" bestFit="1" customWidth="1"/>
    <col min="15904" max="15904" width="15.25" style="883" bestFit="1" customWidth="1"/>
    <col min="15905" max="15905" width="5" style="883" customWidth="1"/>
    <col min="15906" max="15906" width="10.375" style="883" bestFit="1" customWidth="1"/>
    <col min="15907" max="15907" width="5" style="883" customWidth="1"/>
    <col min="15908" max="15908" width="10.375" style="883" bestFit="1" customWidth="1"/>
    <col min="15909" max="15911" width="9" style="883"/>
    <col min="15912" max="15912" width="10.375" style="883" bestFit="1" customWidth="1"/>
    <col min="15913" max="16141" width="9" style="883"/>
    <col min="16142" max="16142" width="3.625" style="883" customWidth="1"/>
    <col min="16143" max="16143" width="4.875" style="883" customWidth="1"/>
    <col min="16144" max="16144" width="5.375" style="883" customWidth="1"/>
    <col min="16145" max="16145" width="31.25" style="883" customWidth="1"/>
    <col min="16146" max="16146" width="7.625" style="883" customWidth="1"/>
    <col min="16147" max="16147" width="2.375" style="883" customWidth="1"/>
    <col min="16148" max="16148" width="11.625" style="883" customWidth="1"/>
    <col min="16149" max="16149" width="2.375" style="883" customWidth="1"/>
    <col min="16150" max="16150" width="11.625" style="883" customWidth="1"/>
    <col min="16151" max="16151" width="2.375" style="883" customWidth="1"/>
    <col min="16152" max="16152" width="10.875" style="883" customWidth="1"/>
    <col min="16153" max="16153" width="2.375" style="883" customWidth="1"/>
    <col min="16154" max="16154" width="11.125" style="883" customWidth="1"/>
    <col min="16155" max="16155" width="1.875" style="883" customWidth="1"/>
    <col min="16156" max="16156" width="11" style="883" customWidth="1"/>
    <col min="16157" max="16157" width="0.75" style="883" customWidth="1"/>
    <col min="16158" max="16158" width="1.875" style="883" customWidth="1"/>
    <col min="16159" max="16159" width="11.875" style="883" bestFit="1" customWidth="1"/>
    <col min="16160" max="16160" width="15.25" style="883" bestFit="1" customWidth="1"/>
    <col min="16161" max="16161" width="5" style="883" customWidth="1"/>
    <col min="16162" max="16162" width="10.375" style="883" bestFit="1" customWidth="1"/>
    <col min="16163" max="16163" width="5" style="883" customWidth="1"/>
    <col min="16164" max="16164" width="10.375" style="883" bestFit="1" customWidth="1"/>
    <col min="16165" max="16167" width="9" style="883"/>
    <col min="16168" max="16168" width="10.375" style="883" bestFit="1" customWidth="1"/>
    <col min="16169" max="16384" width="9" style="883"/>
  </cols>
  <sheetData>
    <row r="1" spans="1:34" ht="24.75">
      <c r="A1" s="2492" t="s">
        <v>1135</v>
      </c>
      <c r="B1" s="2492"/>
      <c r="C1" s="2492"/>
      <c r="D1" s="2492"/>
      <c r="E1" s="2492"/>
      <c r="F1" s="2492"/>
      <c r="G1" s="2492"/>
      <c r="H1" s="2492"/>
      <c r="I1" s="2492"/>
      <c r="J1" s="2492"/>
      <c r="K1" s="2492"/>
      <c r="L1" s="2492"/>
      <c r="M1" s="2492"/>
      <c r="N1" s="2492"/>
      <c r="O1" s="2492"/>
      <c r="P1" s="2492"/>
      <c r="AC1" s="884"/>
      <c r="AD1" s="884"/>
      <c r="AE1" s="885"/>
      <c r="AF1" s="885"/>
      <c r="AG1" s="884"/>
      <c r="AH1" s="884"/>
    </row>
    <row r="2" spans="1:34" ht="24.75">
      <c r="A2" s="2493" t="s">
        <v>196</v>
      </c>
      <c r="B2" s="2493"/>
      <c r="C2" s="2493"/>
      <c r="D2" s="2493"/>
      <c r="E2" s="2493"/>
      <c r="F2" s="2493"/>
      <c r="G2" s="2493"/>
      <c r="H2" s="2493"/>
      <c r="I2" s="2493"/>
      <c r="J2" s="2493"/>
      <c r="K2" s="2493"/>
      <c r="L2" s="2493"/>
      <c r="M2" s="2493"/>
      <c r="N2" s="2493"/>
      <c r="O2" s="2493"/>
      <c r="P2" s="2493"/>
      <c r="AC2" s="884"/>
      <c r="AD2" s="884"/>
      <c r="AE2" s="885"/>
      <c r="AF2" s="885"/>
      <c r="AG2" s="884"/>
      <c r="AH2" s="884"/>
    </row>
    <row r="3" spans="1:34" ht="24.75">
      <c r="A3" s="2493" t="s">
        <v>1641</v>
      </c>
      <c r="B3" s="2493"/>
      <c r="C3" s="2493"/>
      <c r="D3" s="2493"/>
      <c r="E3" s="2493"/>
      <c r="F3" s="2493"/>
      <c r="G3" s="2493"/>
      <c r="H3" s="2493"/>
      <c r="I3" s="2493"/>
      <c r="J3" s="2493"/>
      <c r="K3" s="2493"/>
      <c r="L3" s="2493"/>
      <c r="M3" s="2493"/>
      <c r="N3" s="2493"/>
      <c r="O3" s="2493"/>
      <c r="P3" s="2493"/>
      <c r="AC3" s="884"/>
      <c r="AD3" s="884"/>
      <c r="AE3" s="885"/>
      <c r="AF3" s="885"/>
      <c r="AG3" s="884"/>
      <c r="AH3" s="884"/>
    </row>
    <row r="4" spans="1:34" ht="24.75">
      <c r="A4" s="886"/>
      <c r="B4" s="886"/>
      <c r="C4" s="886"/>
      <c r="D4" s="886"/>
      <c r="E4" s="886"/>
      <c r="F4" s="886"/>
      <c r="G4" s="886"/>
      <c r="H4" s="886"/>
      <c r="I4" s="886"/>
      <c r="J4" s="886"/>
      <c r="K4" s="886"/>
      <c r="L4" s="886"/>
      <c r="M4" s="886"/>
      <c r="N4" s="886"/>
      <c r="AC4" s="884"/>
      <c r="AD4" s="884"/>
      <c r="AE4" s="885"/>
      <c r="AF4" s="885"/>
      <c r="AG4" s="884"/>
      <c r="AH4" s="884"/>
    </row>
    <row r="5" spans="1:34" ht="42.95" customHeight="1">
      <c r="A5" s="886"/>
      <c r="B5" s="886"/>
      <c r="C5" s="886"/>
      <c r="D5" s="886"/>
      <c r="E5" s="886"/>
      <c r="F5" s="886"/>
      <c r="G5" s="886"/>
      <c r="H5" s="886"/>
      <c r="I5" s="886"/>
      <c r="J5" s="886"/>
      <c r="K5" s="886"/>
      <c r="L5" s="886"/>
      <c r="M5" s="886"/>
      <c r="N5" s="886"/>
      <c r="AC5" s="884"/>
      <c r="AD5" s="884"/>
      <c r="AE5" s="885"/>
      <c r="AF5" s="885"/>
      <c r="AG5" s="884"/>
      <c r="AH5" s="884"/>
    </row>
    <row r="6" spans="1:34" s="891" customFormat="1" ht="24.75">
      <c r="A6" s="887" t="s">
        <v>1459</v>
      </c>
      <c r="B6" s="2497" t="s">
        <v>450</v>
      </c>
      <c r="C6" s="2497"/>
      <c r="D6" s="2497"/>
      <c r="E6" s="2497"/>
      <c r="F6" s="2497"/>
      <c r="G6" s="2497"/>
      <c r="H6" s="2497"/>
      <c r="I6" s="889"/>
      <c r="J6" s="890"/>
      <c r="K6" s="890"/>
      <c r="L6" s="890"/>
      <c r="M6" s="890"/>
      <c r="N6" s="890"/>
    </row>
    <row r="7" spans="1:34" s="891" customFormat="1" ht="24.75">
      <c r="A7" s="887"/>
      <c r="B7" s="888"/>
      <c r="C7" s="888"/>
      <c r="D7" s="888"/>
      <c r="E7" s="888"/>
      <c r="F7" s="888"/>
      <c r="G7" s="888"/>
      <c r="H7" s="888"/>
      <c r="I7" s="889"/>
      <c r="J7" s="890"/>
      <c r="K7" s="890"/>
      <c r="L7" s="890"/>
      <c r="M7" s="890"/>
      <c r="N7" s="890"/>
    </row>
    <row r="8" spans="1:34" s="891" customFormat="1" ht="24.75">
      <c r="A8" s="887"/>
      <c r="B8" s="888"/>
      <c r="C8" s="888"/>
      <c r="D8" s="888"/>
      <c r="E8" s="888"/>
      <c r="F8" s="888"/>
      <c r="G8" s="888"/>
      <c r="H8" s="888"/>
      <c r="I8" s="889"/>
      <c r="J8" s="890"/>
      <c r="K8" s="890"/>
      <c r="L8" s="890"/>
      <c r="M8" s="890"/>
      <c r="N8" s="890"/>
      <c r="P8" s="892" t="s">
        <v>1273</v>
      </c>
    </row>
    <row r="9" spans="1:34" s="891" customFormat="1" ht="29.25" customHeight="1">
      <c r="A9" s="887"/>
      <c r="B9" s="2494" t="s">
        <v>38</v>
      </c>
      <c r="C9" s="2494"/>
      <c r="D9" s="894"/>
      <c r="E9" s="2498" t="s">
        <v>321</v>
      </c>
      <c r="F9" s="2498"/>
      <c r="G9" s="895"/>
      <c r="H9" s="2494" t="s">
        <v>63</v>
      </c>
      <c r="I9" s="896"/>
      <c r="J9" s="2494" t="s">
        <v>322</v>
      </c>
      <c r="K9" s="895"/>
      <c r="L9" s="2496" t="s">
        <v>451</v>
      </c>
      <c r="M9" s="2496"/>
      <c r="N9" s="2496"/>
      <c r="O9" s="897"/>
      <c r="P9" s="2494" t="s">
        <v>62</v>
      </c>
    </row>
    <row r="10" spans="1:34" s="898" customFormat="1" ht="33" customHeight="1">
      <c r="B10" s="2495"/>
      <c r="C10" s="2495"/>
      <c r="D10" s="899"/>
      <c r="E10" s="900">
        <v>1403</v>
      </c>
      <c r="F10" s="900">
        <v>1402</v>
      </c>
      <c r="G10" s="893"/>
      <c r="H10" s="2495"/>
      <c r="I10" s="899"/>
      <c r="J10" s="2495"/>
      <c r="K10" s="899"/>
      <c r="L10" s="900">
        <v>1403</v>
      </c>
      <c r="M10" s="901"/>
      <c r="N10" s="900">
        <v>1402</v>
      </c>
      <c r="O10" s="899"/>
      <c r="P10" s="2495"/>
    </row>
    <row r="11" spans="1:34" s="902" customFormat="1" ht="35.25" customHeight="1">
      <c r="B11" s="2483" t="s">
        <v>837</v>
      </c>
      <c r="C11" s="2483"/>
      <c r="D11" s="904"/>
      <c r="E11" s="905" t="s">
        <v>365</v>
      </c>
      <c r="F11" s="905" t="s">
        <v>365</v>
      </c>
      <c r="H11" s="905" t="s">
        <v>365</v>
      </c>
      <c r="I11" s="906"/>
      <c r="J11" s="907">
        <v>0</v>
      </c>
      <c r="K11" s="907"/>
      <c r="L11" s="907">
        <v>0</v>
      </c>
      <c r="M11" s="907"/>
      <c r="N11" s="907">
        <v>0</v>
      </c>
      <c r="O11" s="906"/>
      <c r="P11" s="908" t="s">
        <v>987</v>
      </c>
    </row>
    <row r="12" spans="1:34" s="902" customFormat="1" ht="47.25" customHeight="1">
      <c r="B12" s="2483" t="s">
        <v>809</v>
      </c>
      <c r="C12" s="2483"/>
      <c r="D12" s="904"/>
      <c r="E12" s="905" t="s">
        <v>365</v>
      </c>
      <c r="F12" s="905" t="s">
        <v>365</v>
      </c>
      <c r="H12" s="905" t="s">
        <v>365</v>
      </c>
      <c r="I12" s="906"/>
      <c r="J12" s="907">
        <v>0</v>
      </c>
      <c r="K12" s="907"/>
      <c r="L12" s="907">
        <v>0</v>
      </c>
      <c r="M12" s="907"/>
      <c r="N12" s="907">
        <v>0</v>
      </c>
      <c r="O12" s="906"/>
      <c r="P12" s="909" t="s">
        <v>988</v>
      </c>
    </row>
    <row r="13" spans="1:34" s="902" customFormat="1" ht="35.25" customHeight="1">
      <c r="B13" s="2483" t="s">
        <v>808</v>
      </c>
      <c r="C13" s="2483"/>
      <c r="D13" s="904"/>
      <c r="E13" s="905" t="s">
        <v>365</v>
      </c>
      <c r="F13" s="905" t="s">
        <v>365</v>
      </c>
      <c r="H13" s="905" t="s">
        <v>365</v>
      </c>
      <c r="I13" s="906"/>
      <c r="J13" s="907">
        <v>0</v>
      </c>
      <c r="K13" s="907"/>
      <c r="L13" s="907">
        <v>0</v>
      </c>
      <c r="M13" s="907"/>
      <c r="N13" s="907">
        <v>0</v>
      </c>
      <c r="O13" s="906"/>
      <c r="P13" s="908" t="s">
        <v>987</v>
      </c>
    </row>
    <row r="14" spans="1:34" s="902" customFormat="1" ht="46.5" customHeight="1">
      <c r="B14" s="2483" t="s">
        <v>838</v>
      </c>
      <c r="C14" s="2483"/>
      <c r="D14" s="904"/>
      <c r="E14" s="905" t="s">
        <v>365</v>
      </c>
      <c r="F14" s="905" t="s">
        <v>365</v>
      </c>
      <c r="H14" s="905" t="s">
        <v>365</v>
      </c>
      <c r="I14" s="906"/>
      <c r="J14" s="907">
        <v>0</v>
      </c>
      <c r="K14" s="907"/>
      <c r="L14" s="907">
        <v>0</v>
      </c>
      <c r="M14" s="907"/>
      <c r="N14" s="907">
        <v>0</v>
      </c>
      <c r="O14" s="906"/>
      <c r="P14" s="909" t="s">
        <v>988</v>
      </c>
    </row>
    <row r="15" spans="1:34" s="902" customFormat="1" ht="35.25" customHeight="1">
      <c r="B15" s="2485" t="s">
        <v>917</v>
      </c>
      <c r="C15" s="2485"/>
      <c r="E15" s="905" t="s">
        <v>365</v>
      </c>
      <c r="F15" s="905" t="s">
        <v>365</v>
      </c>
      <c r="H15" s="905" t="s">
        <v>365</v>
      </c>
      <c r="J15" s="907">
        <v>0</v>
      </c>
      <c r="K15" s="907"/>
      <c r="L15" s="907">
        <v>0</v>
      </c>
      <c r="M15" s="907"/>
      <c r="N15" s="907">
        <v>0</v>
      </c>
      <c r="O15" s="905"/>
      <c r="P15" s="903" t="s">
        <v>365</v>
      </c>
    </row>
    <row r="16" spans="1:34" s="902" customFormat="1" ht="35.25" customHeight="1">
      <c r="B16" s="2485" t="s">
        <v>806</v>
      </c>
      <c r="C16" s="2485"/>
      <c r="E16" s="905" t="s">
        <v>365</v>
      </c>
      <c r="F16" s="905" t="s">
        <v>365</v>
      </c>
      <c r="H16" s="905" t="s">
        <v>365</v>
      </c>
      <c r="J16" s="907">
        <v>0</v>
      </c>
      <c r="K16" s="907"/>
      <c r="L16" s="907">
        <v>0</v>
      </c>
      <c r="M16" s="907"/>
      <c r="N16" s="907">
        <v>0</v>
      </c>
      <c r="O16" s="905"/>
      <c r="P16" s="903" t="s">
        <v>365</v>
      </c>
    </row>
    <row r="17" spans="1:19" s="902" customFormat="1" ht="35.25" customHeight="1">
      <c r="B17" s="2485" t="s">
        <v>807</v>
      </c>
      <c r="C17" s="2485"/>
      <c r="E17" s="905" t="s">
        <v>365</v>
      </c>
      <c r="F17" s="905" t="s">
        <v>365</v>
      </c>
      <c r="H17" s="905" t="s">
        <v>365</v>
      </c>
      <c r="J17" s="907">
        <v>0</v>
      </c>
      <c r="K17" s="907"/>
      <c r="L17" s="907">
        <v>0</v>
      </c>
      <c r="M17" s="907"/>
      <c r="N17" s="907">
        <v>0</v>
      </c>
      <c r="O17" s="905"/>
      <c r="P17" s="903" t="s">
        <v>365</v>
      </c>
    </row>
    <row r="18" spans="1:19" s="902" customFormat="1" ht="35.25" customHeight="1" thickBot="1">
      <c r="B18" s="407"/>
      <c r="C18" s="910"/>
      <c r="J18" s="911">
        <f>SUM(J11:J17)</f>
        <v>0</v>
      </c>
      <c r="K18" s="912"/>
      <c r="L18" s="911">
        <f>SUM(L11:L17)</f>
        <v>0</v>
      </c>
      <c r="M18" s="913"/>
      <c r="N18" s="911">
        <f>SUM(N11:N17)</f>
        <v>0</v>
      </c>
    </row>
    <row r="19" spans="1:19" s="902" customFormat="1" ht="50.25" customHeight="1" thickTop="1">
      <c r="B19" s="408"/>
      <c r="J19" s="913"/>
      <c r="K19" s="912"/>
      <c r="L19" s="913"/>
      <c r="M19" s="913"/>
      <c r="N19" s="913"/>
    </row>
    <row r="20" spans="1:19" s="902" customFormat="1" ht="21.75" customHeight="1">
      <c r="A20" s="914" t="s">
        <v>1460</v>
      </c>
      <c r="B20" s="2484" t="s">
        <v>751</v>
      </c>
      <c r="C20" s="2484"/>
      <c r="D20" s="2484"/>
      <c r="E20" s="2484"/>
      <c r="F20" s="2484"/>
      <c r="G20" s="2484"/>
      <c r="H20" s="2484"/>
      <c r="I20" s="2484"/>
      <c r="J20" s="2484"/>
      <c r="K20" s="2484"/>
      <c r="L20" s="2484"/>
      <c r="M20" s="2484"/>
      <c r="N20" s="2484"/>
    </row>
    <row r="21" spans="1:19" s="902" customFormat="1" ht="32.25" customHeight="1">
      <c r="B21" s="408"/>
      <c r="J21" s="913"/>
      <c r="K21" s="912"/>
      <c r="L21" s="913"/>
      <c r="M21" s="913"/>
      <c r="N21" s="913"/>
    </row>
    <row r="22" spans="1:19" s="916" customFormat="1" ht="27" customHeight="1">
      <c r="A22" s="764" t="s">
        <v>1461</v>
      </c>
      <c r="B22" s="2486" t="s">
        <v>1196</v>
      </c>
      <c r="C22" s="2486"/>
      <c r="D22" s="2486"/>
      <c r="E22" s="2486"/>
      <c r="F22" s="2486"/>
      <c r="G22" s="2486"/>
      <c r="H22" s="2486"/>
      <c r="I22" s="2486"/>
      <c r="J22" s="2486"/>
      <c r="K22" s="2486"/>
      <c r="L22" s="2486"/>
      <c r="M22" s="891"/>
      <c r="O22" s="891"/>
    </row>
    <row r="23" spans="1:19" s="916" customFormat="1" ht="27" customHeight="1">
      <c r="A23" s="764"/>
      <c r="B23" s="915"/>
      <c r="C23" s="915"/>
      <c r="D23" s="915"/>
      <c r="E23" s="915"/>
      <c r="F23" s="915"/>
      <c r="G23" s="915"/>
      <c r="H23" s="915"/>
      <c r="I23" s="915"/>
      <c r="J23" s="915"/>
      <c r="K23" s="915"/>
      <c r="L23" s="890"/>
      <c r="M23" s="891"/>
      <c r="N23" s="891" t="s">
        <v>1273</v>
      </c>
      <c r="O23" s="891"/>
    </row>
    <row r="24" spans="1:19" s="916" customFormat="1" ht="12.75" customHeight="1">
      <c r="A24" s="764"/>
      <c r="B24" s="915"/>
      <c r="C24" s="915"/>
      <c r="D24" s="915"/>
      <c r="E24" s="915"/>
      <c r="F24" s="915"/>
      <c r="G24" s="915"/>
      <c r="H24" s="915"/>
      <c r="I24" s="915"/>
      <c r="J24" s="915"/>
      <c r="K24" s="915"/>
      <c r="L24" s="915"/>
      <c r="M24" s="891"/>
      <c r="N24" s="891"/>
      <c r="O24" s="891"/>
    </row>
    <row r="25" spans="1:19" s="916" customFormat="1" ht="27" customHeight="1">
      <c r="A25" s="764"/>
      <c r="B25" s="2487" t="s">
        <v>38</v>
      </c>
      <c r="C25" s="2487"/>
      <c r="D25" s="915"/>
      <c r="E25" s="915"/>
      <c r="F25" s="915"/>
      <c r="G25" s="915"/>
      <c r="H25" s="915"/>
      <c r="I25" s="915"/>
      <c r="J25" s="915"/>
      <c r="K25" s="915"/>
      <c r="L25" s="786">
        <v>1403</v>
      </c>
      <c r="M25" s="917"/>
      <c r="N25" s="786">
        <v>1402</v>
      </c>
      <c r="O25" s="784"/>
      <c r="P25" s="785"/>
    </row>
    <row r="26" spans="1:19" s="916" customFormat="1" ht="27" customHeight="1">
      <c r="A26" s="764"/>
      <c r="B26" s="2488" t="s">
        <v>1197</v>
      </c>
      <c r="C26" s="2488"/>
      <c r="D26" s="915"/>
      <c r="E26" s="915"/>
      <c r="F26" s="915"/>
      <c r="G26" s="915"/>
      <c r="H26" s="915"/>
      <c r="I26" s="915"/>
      <c r="J26" s="915"/>
      <c r="K26" s="915"/>
      <c r="L26" s="918">
        <v>0</v>
      </c>
      <c r="M26" s="918"/>
      <c r="N26" s="918">
        <v>0</v>
      </c>
      <c r="O26" s="919"/>
      <c r="P26" s="791"/>
    </row>
    <row r="27" spans="1:19" s="916" customFormat="1" ht="27" customHeight="1">
      <c r="A27" s="764"/>
      <c r="B27" s="2488" t="s">
        <v>1197</v>
      </c>
      <c r="C27" s="2488"/>
      <c r="D27" s="915"/>
      <c r="E27" s="915"/>
      <c r="F27" s="915"/>
      <c r="G27" s="915"/>
      <c r="H27" s="915"/>
      <c r="I27" s="915"/>
      <c r="J27" s="915"/>
      <c r="K27" s="915"/>
      <c r="L27" s="918">
        <v>0</v>
      </c>
      <c r="M27" s="918"/>
      <c r="N27" s="918">
        <v>0</v>
      </c>
      <c r="O27" s="919"/>
      <c r="P27" s="920"/>
    </row>
    <row r="28" spans="1:19" s="916" customFormat="1" ht="27" customHeight="1">
      <c r="A28" s="764"/>
      <c r="B28" s="2488" t="s">
        <v>1197</v>
      </c>
      <c r="C28" s="2488"/>
      <c r="D28" s="915"/>
      <c r="E28" s="915"/>
      <c r="F28" s="915"/>
      <c r="G28" s="915"/>
      <c r="H28" s="915"/>
      <c r="I28" s="915"/>
      <c r="J28" s="915"/>
      <c r="K28" s="915"/>
      <c r="L28" s="918">
        <v>0</v>
      </c>
      <c r="M28" s="918"/>
      <c r="N28" s="918">
        <v>0</v>
      </c>
      <c r="O28" s="784"/>
      <c r="P28" s="791"/>
    </row>
    <row r="29" spans="1:19" s="916" customFormat="1" ht="27" customHeight="1">
      <c r="A29" s="764"/>
      <c r="B29" s="2488" t="s">
        <v>1197</v>
      </c>
      <c r="C29" s="2488"/>
      <c r="D29" s="915"/>
      <c r="E29" s="915"/>
      <c r="F29" s="915"/>
      <c r="G29" s="915"/>
      <c r="H29" s="915"/>
      <c r="I29" s="915"/>
      <c r="J29" s="915"/>
      <c r="K29" s="915"/>
      <c r="L29" s="918">
        <v>0</v>
      </c>
      <c r="M29" s="918"/>
      <c r="N29" s="918">
        <v>0</v>
      </c>
      <c r="O29" s="891"/>
    </row>
    <row r="30" spans="1:19" s="902" customFormat="1" ht="30.75" customHeight="1" thickBot="1">
      <c r="B30" s="2489"/>
      <c r="C30" s="2489"/>
      <c r="D30" s="889"/>
      <c r="E30" s="889"/>
      <c r="F30" s="889"/>
      <c r="G30" s="889"/>
      <c r="K30" s="921"/>
      <c r="L30" s="922">
        <f>SUM(L26:L29)</f>
        <v>0</v>
      </c>
      <c r="M30" s="923"/>
      <c r="N30" s="922">
        <f>SUM(N26:N29)</f>
        <v>0</v>
      </c>
      <c r="Q30" s="924"/>
      <c r="R30" s="924"/>
      <c r="S30" s="924"/>
    </row>
    <row r="31" spans="1:19" s="902" customFormat="1" ht="30.75" customHeight="1" thickTop="1">
      <c r="A31" s="925"/>
      <c r="B31" s="581"/>
      <c r="C31" s="581"/>
      <c r="D31" s="581"/>
      <c r="E31" s="581"/>
      <c r="F31" s="581"/>
      <c r="G31" s="581"/>
      <c r="H31" s="581"/>
      <c r="K31" s="921"/>
      <c r="L31" s="926"/>
      <c r="M31" s="923"/>
      <c r="N31" s="926"/>
      <c r="Q31" s="924"/>
      <c r="R31" s="924"/>
      <c r="S31" s="924"/>
    </row>
    <row r="32" spans="1:19" s="784" customFormat="1" ht="55.5" customHeight="1">
      <c r="A32" s="927" t="s">
        <v>1462</v>
      </c>
      <c r="B32" s="2491" t="s">
        <v>937</v>
      </c>
      <c r="C32" s="2491"/>
      <c r="D32" s="2491"/>
      <c r="E32" s="2491"/>
      <c r="F32" s="2491"/>
      <c r="G32" s="2491"/>
      <c r="H32" s="2491"/>
      <c r="I32" s="2491"/>
      <c r="J32" s="2491"/>
      <c r="K32" s="2491"/>
      <c r="L32" s="2491"/>
      <c r="M32" s="2491"/>
      <c r="N32" s="2491"/>
      <c r="O32" s="2491"/>
      <c r="P32" s="2491"/>
    </row>
    <row r="33" spans="1:21" s="784" customFormat="1" ht="25.5" customHeight="1">
      <c r="A33" s="927"/>
      <c r="B33" s="928"/>
      <c r="C33" s="928"/>
      <c r="D33" s="928"/>
      <c r="E33" s="928"/>
      <c r="F33" s="928"/>
      <c r="G33" s="928"/>
      <c r="H33" s="928"/>
      <c r="I33" s="928"/>
      <c r="J33" s="928"/>
      <c r="K33" s="928"/>
      <c r="L33" s="928"/>
      <c r="M33" s="928"/>
      <c r="N33" s="928"/>
      <c r="O33" s="928"/>
      <c r="P33" s="928"/>
    </row>
    <row r="34" spans="1:21" s="784" customFormat="1">
      <c r="A34" s="745"/>
      <c r="B34" s="929"/>
      <c r="C34" s="929"/>
      <c r="D34" s="929"/>
      <c r="E34" s="929"/>
      <c r="F34" s="929"/>
      <c r="G34" s="929"/>
      <c r="H34" s="929"/>
      <c r="I34" s="929"/>
      <c r="J34" s="929"/>
      <c r="K34" s="929"/>
      <c r="L34" s="929"/>
      <c r="M34" s="929"/>
      <c r="N34" s="784" t="s">
        <v>1273</v>
      </c>
    </row>
    <row r="35" spans="1:21" s="784" customFormat="1" ht="24.75">
      <c r="A35" s="745"/>
      <c r="B35" s="745"/>
      <c r="C35" s="745"/>
      <c r="D35" s="745"/>
      <c r="E35" s="745"/>
      <c r="F35" s="745"/>
      <c r="G35" s="745"/>
      <c r="L35" s="2403" t="s">
        <v>65</v>
      </c>
      <c r="M35" s="2403"/>
      <c r="N35" s="2403"/>
      <c r="P35" s="917" t="s">
        <v>66</v>
      </c>
      <c r="Q35" s="785"/>
      <c r="R35" s="785"/>
      <c r="S35" s="917"/>
    </row>
    <row r="36" spans="1:21" s="784" customFormat="1" ht="24.75">
      <c r="A36" s="745"/>
      <c r="B36" s="745"/>
      <c r="C36" s="745"/>
      <c r="D36" s="745"/>
      <c r="E36" s="745"/>
      <c r="F36" s="745"/>
      <c r="G36" s="745"/>
      <c r="K36" s="917"/>
      <c r="L36" s="786">
        <v>1403</v>
      </c>
      <c r="M36" s="917"/>
      <c r="N36" s="786">
        <v>1402</v>
      </c>
      <c r="P36" s="930"/>
      <c r="Q36" s="785"/>
      <c r="R36" s="785"/>
      <c r="S36" s="917"/>
    </row>
    <row r="37" spans="1:21" s="919" customFormat="1" ht="24.75">
      <c r="B37" s="784" t="s">
        <v>53</v>
      </c>
      <c r="D37" s="784"/>
      <c r="E37" s="784"/>
      <c r="F37" s="784"/>
      <c r="G37" s="784"/>
      <c r="K37" s="784"/>
      <c r="L37" s="918">
        <v>0</v>
      </c>
      <c r="M37" s="918"/>
      <c r="N37" s="918">
        <v>0</v>
      </c>
      <c r="P37" s="791" t="s">
        <v>45</v>
      </c>
      <c r="Q37" s="784"/>
      <c r="R37" s="784"/>
      <c r="S37" s="791"/>
    </row>
    <row r="38" spans="1:21" s="919" customFormat="1" ht="24.75">
      <c r="B38" s="784" t="s">
        <v>54</v>
      </c>
      <c r="D38" s="784"/>
      <c r="E38" s="784"/>
      <c r="F38" s="784"/>
      <c r="G38" s="784"/>
      <c r="K38" s="784"/>
      <c r="L38" s="918">
        <v>0</v>
      </c>
      <c r="M38" s="918"/>
      <c r="N38" s="918">
        <v>0</v>
      </c>
      <c r="P38" s="920" t="s">
        <v>45</v>
      </c>
      <c r="Q38" s="784"/>
      <c r="R38" s="784"/>
      <c r="S38" s="791"/>
      <c r="U38" s="931"/>
    </row>
    <row r="39" spans="1:21" s="784" customFormat="1">
      <c r="B39" s="932" t="s">
        <v>324</v>
      </c>
      <c r="C39" s="932"/>
      <c r="D39" s="932"/>
      <c r="E39" s="932"/>
      <c r="F39" s="932"/>
      <c r="G39" s="932"/>
      <c r="L39" s="918">
        <v>0</v>
      </c>
      <c r="M39" s="918"/>
      <c r="N39" s="918">
        <v>0</v>
      </c>
      <c r="P39" s="791" t="s">
        <v>45</v>
      </c>
    </row>
    <row r="40" spans="1:21" s="784" customFormat="1" ht="25.5" thickBot="1">
      <c r="A40" s="745"/>
      <c r="B40" s="745"/>
      <c r="C40" s="745"/>
      <c r="D40" s="745"/>
      <c r="E40" s="745"/>
      <c r="F40" s="745"/>
      <c r="G40" s="745"/>
      <c r="L40" s="933">
        <f>SUM(L37:L39)</f>
        <v>0</v>
      </c>
      <c r="M40" s="934"/>
      <c r="N40" s="933">
        <f>SUM(N37:N39)</f>
        <v>0</v>
      </c>
    </row>
    <row r="41" spans="1:21" ht="24.75" thickTop="1">
      <c r="L41" s="784"/>
      <c r="M41" s="784"/>
      <c r="N41" s="784"/>
      <c r="O41" s="784"/>
    </row>
    <row r="45" spans="1:21">
      <c r="A45" s="2490"/>
      <c r="B45" s="2490"/>
      <c r="C45" s="2490"/>
      <c r="D45" s="2490"/>
      <c r="E45" s="2490"/>
      <c r="F45" s="2490"/>
      <c r="G45" s="2490"/>
      <c r="H45" s="2490"/>
      <c r="I45" s="2490"/>
      <c r="J45" s="2490"/>
      <c r="K45" s="2490"/>
      <c r="L45" s="2490"/>
      <c r="M45" s="2490"/>
      <c r="N45" s="2490"/>
    </row>
  </sheetData>
  <mergeCells count="28">
    <mergeCell ref="A45:N45"/>
    <mergeCell ref="B32:P32"/>
    <mergeCell ref="A1:P1"/>
    <mergeCell ref="A2:P2"/>
    <mergeCell ref="A3:P3"/>
    <mergeCell ref="P9:P10"/>
    <mergeCell ref="L9:N9"/>
    <mergeCell ref="B6:H6"/>
    <mergeCell ref="B9:C10"/>
    <mergeCell ref="H9:H10"/>
    <mergeCell ref="J9:J10"/>
    <mergeCell ref="E9:F9"/>
    <mergeCell ref="B15:C15"/>
    <mergeCell ref="B17:C17"/>
    <mergeCell ref="B14:C14"/>
    <mergeCell ref="B11:C11"/>
    <mergeCell ref="B12:C12"/>
    <mergeCell ref="B13:C13"/>
    <mergeCell ref="L35:N35"/>
    <mergeCell ref="B20:N20"/>
    <mergeCell ref="B16:C16"/>
    <mergeCell ref="B22:L22"/>
    <mergeCell ref="B25:C25"/>
    <mergeCell ref="B26:C26"/>
    <mergeCell ref="B27:C27"/>
    <mergeCell ref="B28:C28"/>
    <mergeCell ref="B29:C29"/>
    <mergeCell ref="B30:C30"/>
  </mergeCells>
  <printOptions horizontalCentered="1"/>
  <pageMargins left="0.39370078740157483" right="0.39370078740157483" top="0.39370078740157483" bottom="0.39370078740157483" header="0.31496062992125984" footer="0.31496062992125984"/>
  <pageSetup paperSize="9" scale="57" orientation="portrait" r:id="rId1"/>
  <headerFooter>
    <oddFooter>&amp;C&amp;"B Mitra,Regular"&amp;12&amp;P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7"/>
  </sheetPr>
  <dimension ref="A1:S42"/>
  <sheetViews>
    <sheetView rightToLeft="1" view="pageBreakPreview" topLeftCell="A15" zoomScaleNormal="130" zoomScaleSheetLayoutView="100" workbookViewId="0">
      <selection activeCell="A17" sqref="A1:XFD1048576"/>
    </sheetView>
  </sheetViews>
  <sheetFormatPr defaultRowHeight="27" customHeight="1"/>
  <cols>
    <col min="1" max="1" width="5.5" style="424" customWidth="1"/>
    <col min="2" max="2" width="7.125" style="425" customWidth="1"/>
    <col min="3" max="3" width="0.75" style="425" customWidth="1"/>
    <col min="4" max="4" width="28.875" style="425" customWidth="1"/>
    <col min="5" max="5" width="3.625" style="425" customWidth="1"/>
    <col min="6" max="6" width="12.375" style="425" customWidth="1"/>
    <col min="7" max="7" width="1.125" style="425" customWidth="1"/>
    <col min="8" max="8" width="12.375" style="425" customWidth="1"/>
    <col min="9" max="9" width="1.125" style="425" customWidth="1"/>
    <col min="10" max="10" width="12.375" style="425" customWidth="1"/>
    <col min="11" max="11" width="1.125" style="425" customWidth="1"/>
    <col min="12" max="12" width="12.375" style="425" customWidth="1"/>
    <col min="13" max="13" width="1.125" style="425" customWidth="1"/>
    <col min="14" max="14" width="12.375" style="2003" customWidth="1"/>
    <col min="15" max="15" width="0.75" style="425" customWidth="1"/>
    <col min="16" max="16" width="11.625" style="426" customWidth="1"/>
    <col min="17" max="17" width="15.25" style="426" bestFit="1" customWidth="1"/>
    <col min="18" max="18" width="5" style="425" customWidth="1"/>
    <col min="19" max="19" width="10.375" style="425" bestFit="1" customWidth="1"/>
    <col min="20" max="20" width="5" style="425" customWidth="1"/>
    <col min="21" max="21" width="10.375" style="425" bestFit="1" customWidth="1"/>
    <col min="22" max="24" width="9" style="425"/>
    <col min="25" max="25" width="10.375" style="425" bestFit="1" customWidth="1"/>
    <col min="26" max="254" width="9" style="425"/>
    <col min="255" max="255" width="3.625" style="425" customWidth="1"/>
    <col min="256" max="256" width="4.875" style="425" customWidth="1"/>
    <col min="257" max="257" width="5.375" style="425" customWidth="1"/>
    <col min="258" max="258" width="31.25" style="425" customWidth="1"/>
    <col min="259" max="259" width="7.625" style="425" customWidth="1"/>
    <col min="260" max="260" width="2.375" style="425" customWidth="1"/>
    <col min="261" max="261" width="11.625" style="425" customWidth="1"/>
    <col min="262" max="262" width="2.375" style="425" customWidth="1"/>
    <col min="263" max="263" width="11.625" style="425" customWidth="1"/>
    <col min="264" max="264" width="2.375" style="425" customWidth="1"/>
    <col min="265" max="265" width="10.875" style="425" customWidth="1"/>
    <col min="266" max="266" width="2.375" style="425" customWidth="1"/>
    <col min="267" max="267" width="11.125" style="425" customWidth="1"/>
    <col min="268" max="268" width="1.875" style="425" customWidth="1"/>
    <col min="269" max="269" width="11" style="425" customWidth="1"/>
    <col min="270" max="270" width="0.75" style="425" customWidth="1"/>
    <col min="271" max="271" width="1.875" style="425" customWidth="1"/>
    <col min="272" max="272" width="11.875" style="425" bestFit="1" customWidth="1"/>
    <col min="273" max="273" width="15.25" style="425" bestFit="1" customWidth="1"/>
    <col min="274" max="274" width="5" style="425" customWidth="1"/>
    <col min="275" max="275" width="10.375" style="425" bestFit="1" customWidth="1"/>
    <col min="276" max="276" width="5" style="425" customWidth="1"/>
    <col min="277" max="277" width="10.375" style="425" bestFit="1" customWidth="1"/>
    <col min="278" max="280" width="9" style="425"/>
    <col min="281" max="281" width="10.375" style="425" bestFit="1" customWidth="1"/>
    <col min="282" max="510" width="9" style="425"/>
    <col min="511" max="511" width="3.625" style="425" customWidth="1"/>
    <col min="512" max="512" width="4.875" style="425" customWidth="1"/>
    <col min="513" max="513" width="5.375" style="425" customWidth="1"/>
    <col min="514" max="514" width="31.25" style="425" customWidth="1"/>
    <col min="515" max="515" width="7.625" style="425" customWidth="1"/>
    <col min="516" max="516" width="2.375" style="425" customWidth="1"/>
    <col min="517" max="517" width="11.625" style="425" customWidth="1"/>
    <col min="518" max="518" width="2.375" style="425" customWidth="1"/>
    <col min="519" max="519" width="11.625" style="425" customWidth="1"/>
    <col min="520" max="520" width="2.375" style="425" customWidth="1"/>
    <col min="521" max="521" width="10.875" style="425" customWidth="1"/>
    <col min="522" max="522" width="2.375" style="425" customWidth="1"/>
    <col min="523" max="523" width="11.125" style="425" customWidth="1"/>
    <col min="524" max="524" width="1.875" style="425" customWidth="1"/>
    <col min="525" max="525" width="11" style="425" customWidth="1"/>
    <col min="526" max="526" width="0.75" style="425" customWidth="1"/>
    <col min="527" max="527" width="1.875" style="425" customWidth="1"/>
    <col min="528" max="528" width="11.875" style="425" bestFit="1" customWidth="1"/>
    <col min="529" max="529" width="15.25" style="425" bestFit="1" customWidth="1"/>
    <col min="530" max="530" width="5" style="425" customWidth="1"/>
    <col min="531" max="531" width="10.375" style="425" bestFit="1" customWidth="1"/>
    <col min="532" max="532" width="5" style="425" customWidth="1"/>
    <col min="533" max="533" width="10.375" style="425" bestFit="1" customWidth="1"/>
    <col min="534" max="536" width="9" style="425"/>
    <col min="537" max="537" width="10.375" style="425" bestFit="1" customWidth="1"/>
    <col min="538" max="766" width="9" style="425"/>
    <col min="767" max="767" width="3.625" style="425" customWidth="1"/>
    <col min="768" max="768" width="4.875" style="425" customWidth="1"/>
    <col min="769" max="769" width="5.375" style="425" customWidth="1"/>
    <col min="770" max="770" width="31.25" style="425" customWidth="1"/>
    <col min="771" max="771" width="7.625" style="425" customWidth="1"/>
    <col min="772" max="772" width="2.375" style="425" customWidth="1"/>
    <col min="773" max="773" width="11.625" style="425" customWidth="1"/>
    <col min="774" max="774" width="2.375" style="425" customWidth="1"/>
    <col min="775" max="775" width="11.625" style="425" customWidth="1"/>
    <col min="776" max="776" width="2.375" style="425" customWidth="1"/>
    <col min="777" max="777" width="10.875" style="425" customWidth="1"/>
    <col min="778" max="778" width="2.375" style="425" customWidth="1"/>
    <col min="779" max="779" width="11.125" style="425" customWidth="1"/>
    <col min="780" max="780" width="1.875" style="425" customWidth="1"/>
    <col min="781" max="781" width="11" style="425" customWidth="1"/>
    <col min="782" max="782" width="0.75" style="425" customWidth="1"/>
    <col min="783" max="783" width="1.875" style="425" customWidth="1"/>
    <col min="784" max="784" width="11.875" style="425" bestFit="1" customWidth="1"/>
    <col min="785" max="785" width="15.25" style="425" bestFit="1" customWidth="1"/>
    <col min="786" max="786" width="5" style="425" customWidth="1"/>
    <col min="787" max="787" width="10.375" style="425" bestFit="1" customWidth="1"/>
    <col min="788" max="788" width="5" style="425" customWidth="1"/>
    <col min="789" max="789" width="10.375" style="425" bestFit="1" customWidth="1"/>
    <col min="790" max="792" width="9" style="425"/>
    <col min="793" max="793" width="10.375" style="425" bestFit="1" customWidth="1"/>
    <col min="794" max="1022" width="9" style="425"/>
    <col min="1023" max="1023" width="3.625" style="425" customWidth="1"/>
    <col min="1024" max="1024" width="4.875" style="425" customWidth="1"/>
    <col min="1025" max="1025" width="5.375" style="425" customWidth="1"/>
    <col min="1026" max="1026" width="31.25" style="425" customWidth="1"/>
    <col min="1027" max="1027" width="7.625" style="425" customWidth="1"/>
    <col min="1028" max="1028" width="2.375" style="425" customWidth="1"/>
    <col min="1029" max="1029" width="11.625" style="425" customWidth="1"/>
    <col min="1030" max="1030" width="2.375" style="425" customWidth="1"/>
    <col min="1031" max="1031" width="11.625" style="425" customWidth="1"/>
    <col min="1032" max="1032" width="2.375" style="425" customWidth="1"/>
    <col min="1033" max="1033" width="10.875" style="425" customWidth="1"/>
    <col min="1034" max="1034" width="2.375" style="425" customWidth="1"/>
    <col min="1035" max="1035" width="11.125" style="425" customWidth="1"/>
    <col min="1036" max="1036" width="1.875" style="425" customWidth="1"/>
    <col min="1037" max="1037" width="11" style="425" customWidth="1"/>
    <col min="1038" max="1038" width="0.75" style="425" customWidth="1"/>
    <col min="1039" max="1039" width="1.875" style="425" customWidth="1"/>
    <col min="1040" max="1040" width="11.875" style="425" bestFit="1" customWidth="1"/>
    <col min="1041" max="1041" width="15.25" style="425" bestFit="1" customWidth="1"/>
    <col min="1042" max="1042" width="5" style="425" customWidth="1"/>
    <col min="1043" max="1043" width="10.375" style="425" bestFit="1" customWidth="1"/>
    <col min="1044" max="1044" width="5" style="425" customWidth="1"/>
    <col min="1045" max="1045" width="10.375" style="425" bestFit="1" customWidth="1"/>
    <col min="1046" max="1048" width="9" style="425"/>
    <col min="1049" max="1049" width="10.375" style="425" bestFit="1" customWidth="1"/>
    <col min="1050" max="1278" width="9" style="425"/>
    <col min="1279" max="1279" width="3.625" style="425" customWidth="1"/>
    <col min="1280" max="1280" width="4.875" style="425" customWidth="1"/>
    <col min="1281" max="1281" width="5.375" style="425" customWidth="1"/>
    <col min="1282" max="1282" width="31.25" style="425" customWidth="1"/>
    <col min="1283" max="1283" width="7.625" style="425" customWidth="1"/>
    <col min="1284" max="1284" width="2.375" style="425" customWidth="1"/>
    <col min="1285" max="1285" width="11.625" style="425" customWidth="1"/>
    <col min="1286" max="1286" width="2.375" style="425" customWidth="1"/>
    <col min="1287" max="1287" width="11.625" style="425" customWidth="1"/>
    <col min="1288" max="1288" width="2.375" style="425" customWidth="1"/>
    <col min="1289" max="1289" width="10.875" style="425" customWidth="1"/>
    <col min="1290" max="1290" width="2.375" style="425" customWidth="1"/>
    <col min="1291" max="1291" width="11.125" style="425" customWidth="1"/>
    <col min="1292" max="1292" width="1.875" style="425" customWidth="1"/>
    <col min="1293" max="1293" width="11" style="425" customWidth="1"/>
    <col min="1294" max="1294" width="0.75" style="425" customWidth="1"/>
    <col min="1295" max="1295" width="1.875" style="425" customWidth="1"/>
    <col min="1296" max="1296" width="11.875" style="425" bestFit="1" customWidth="1"/>
    <col min="1297" max="1297" width="15.25" style="425" bestFit="1" customWidth="1"/>
    <col min="1298" max="1298" width="5" style="425" customWidth="1"/>
    <col min="1299" max="1299" width="10.375" style="425" bestFit="1" customWidth="1"/>
    <col min="1300" max="1300" width="5" style="425" customWidth="1"/>
    <col min="1301" max="1301" width="10.375" style="425" bestFit="1" customWidth="1"/>
    <col min="1302" max="1304" width="9" style="425"/>
    <col min="1305" max="1305" width="10.375" style="425" bestFit="1" customWidth="1"/>
    <col min="1306" max="1534" width="9" style="425"/>
    <col min="1535" max="1535" width="3.625" style="425" customWidth="1"/>
    <col min="1536" max="1536" width="4.875" style="425" customWidth="1"/>
    <col min="1537" max="1537" width="5.375" style="425" customWidth="1"/>
    <col min="1538" max="1538" width="31.25" style="425" customWidth="1"/>
    <col min="1539" max="1539" width="7.625" style="425" customWidth="1"/>
    <col min="1540" max="1540" width="2.375" style="425" customWidth="1"/>
    <col min="1541" max="1541" width="11.625" style="425" customWidth="1"/>
    <col min="1542" max="1542" width="2.375" style="425" customWidth="1"/>
    <col min="1543" max="1543" width="11.625" style="425" customWidth="1"/>
    <col min="1544" max="1544" width="2.375" style="425" customWidth="1"/>
    <col min="1545" max="1545" width="10.875" style="425" customWidth="1"/>
    <col min="1546" max="1546" width="2.375" style="425" customWidth="1"/>
    <col min="1547" max="1547" width="11.125" style="425" customWidth="1"/>
    <col min="1548" max="1548" width="1.875" style="425" customWidth="1"/>
    <col min="1549" max="1549" width="11" style="425" customWidth="1"/>
    <col min="1550" max="1550" width="0.75" style="425" customWidth="1"/>
    <col min="1551" max="1551" width="1.875" style="425" customWidth="1"/>
    <col min="1552" max="1552" width="11.875" style="425" bestFit="1" customWidth="1"/>
    <col min="1553" max="1553" width="15.25" style="425" bestFit="1" customWidth="1"/>
    <col min="1554" max="1554" width="5" style="425" customWidth="1"/>
    <col min="1555" max="1555" width="10.375" style="425" bestFit="1" customWidth="1"/>
    <col min="1556" max="1556" width="5" style="425" customWidth="1"/>
    <col min="1557" max="1557" width="10.375" style="425" bestFit="1" customWidth="1"/>
    <col min="1558" max="1560" width="9" style="425"/>
    <col min="1561" max="1561" width="10.375" style="425" bestFit="1" customWidth="1"/>
    <col min="1562" max="1790" width="9" style="425"/>
    <col min="1791" max="1791" width="3.625" style="425" customWidth="1"/>
    <col min="1792" max="1792" width="4.875" style="425" customWidth="1"/>
    <col min="1793" max="1793" width="5.375" style="425" customWidth="1"/>
    <col min="1794" max="1794" width="31.25" style="425" customWidth="1"/>
    <col min="1795" max="1795" width="7.625" style="425" customWidth="1"/>
    <col min="1796" max="1796" width="2.375" style="425" customWidth="1"/>
    <col min="1797" max="1797" width="11.625" style="425" customWidth="1"/>
    <col min="1798" max="1798" width="2.375" style="425" customWidth="1"/>
    <col min="1799" max="1799" width="11.625" style="425" customWidth="1"/>
    <col min="1800" max="1800" width="2.375" style="425" customWidth="1"/>
    <col min="1801" max="1801" width="10.875" style="425" customWidth="1"/>
    <col min="1802" max="1802" width="2.375" style="425" customWidth="1"/>
    <col min="1803" max="1803" width="11.125" style="425" customWidth="1"/>
    <col min="1804" max="1804" width="1.875" style="425" customWidth="1"/>
    <col min="1805" max="1805" width="11" style="425" customWidth="1"/>
    <col min="1806" max="1806" width="0.75" style="425" customWidth="1"/>
    <col min="1807" max="1807" width="1.875" style="425" customWidth="1"/>
    <col min="1808" max="1808" width="11.875" style="425" bestFit="1" customWidth="1"/>
    <col min="1809" max="1809" width="15.25" style="425" bestFit="1" customWidth="1"/>
    <col min="1810" max="1810" width="5" style="425" customWidth="1"/>
    <col min="1811" max="1811" width="10.375" style="425" bestFit="1" customWidth="1"/>
    <col min="1812" max="1812" width="5" style="425" customWidth="1"/>
    <col min="1813" max="1813" width="10.375" style="425" bestFit="1" customWidth="1"/>
    <col min="1814" max="1816" width="9" style="425"/>
    <col min="1817" max="1817" width="10.375" style="425" bestFit="1" customWidth="1"/>
    <col min="1818" max="2046" width="9" style="425"/>
    <col min="2047" max="2047" width="3.625" style="425" customWidth="1"/>
    <col min="2048" max="2048" width="4.875" style="425" customWidth="1"/>
    <col min="2049" max="2049" width="5.375" style="425" customWidth="1"/>
    <col min="2050" max="2050" width="31.25" style="425" customWidth="1"/>
    <col min="2051" max="2051" width="7.625" style="425" customWidth="1"/>
    <col min="2052" max="2052" width="2.375" style="425" customWidth="1"/>
    <col min="2053" max="2053" width="11.625" style="425" customWidth="1"/>
    <col min="2054" max="2054" width="2.375" style="425" customWidth="1"/>
    <col min="2055" max="2055" width="11.625" style="425" customWidth="1"/>
    <col min="2056" max="2056" width="2.375" style="425" customWidth="1"/>
    <col min="2057" max="2057" width="10.875" style="425" customWidth="1"/>
    <col min="2058" max="2058" width="2.375" style="425" customWidth="1"/>
    <col min="2059" max="2059" width="11.125" style="425" customWidth="1"/>
    <col min="2060" max="2060" width="1.875" style="425" customWidth="1"/>
    <col min="2061" max="2061" width="11" style="425" customWidth="1"/>
    <col min="2062" max="2062" width="0.75" style="425" customWidth="1"/>
    <col min="2063" max="2063" width="1.875" style="425" customWidth="1"/>
    <col min="2064" max="2064" width="11.875" style="425" bestFit="1" customWidth="1"/>
    <col min="2065" max="2065" width="15.25" style="425" bestFit="1" customWidth="1"/>
    <col min="2066" max="2066" width="5" style="425" customWidth="1"/>
    <col min="2067" max="2067" width="10.375" style="425" bestFit="1" customWidth="1"/>
    <col min="2068" max="2068" width="5" style="425" customWidth="1"/>
    <col min="2069" max="2069" width="10.375" style="425" bestFit="1" customWidth="1"/>
    <col min="2070" max="2072" width="9" style="425"/>
    <col min="2073" max="2073" width="10.375" style="425" bestFit="1" customWidth="1"/>
    <col min="2074" max="2302" width="9" style="425"/>
    <col min="2303" max="2303" width="3.625" style="425" customWidth="1"/>
    <col min="2304" max="2304" width="4.875" style="425" customWidth="1"/>
    <col min="2305" max="2305" width="5.375" style="425" customWidth="1"/>
    <col min="2306" max="2306" width="31.25" style="425" customWidth="1"/>
    <col min="2307" max="2307" width="7.625" style="425" customWidth="1"/>
    <col min="2308" max="2308" width="2.375" style="425" customWidth="1"/>
    <col min="2309" max="2309" width="11.625" style="425" customWidth="1"/>
    <col min="2310" max="2310" width="2.375" style="425" customWidth="1"/>
    <col min="2311" max="2311" width="11.625" style="425" customWidth="1"/>
    <col min="2312" max="2312" width="2.375" style="425" customWidth="1"/>
    <col min="2313" max="2313" width="10.875" style="425" customWidth="1"/>
    <col min="2314" max="2314" width="2.375" style="425" customWidth="1"/>
    <col min="2315" max="2315" width="11.125" style="425" customWidth="1"/>
    <col min="2316" max="2316" width="1.875" style="425" customWidth="1"/>
    <col min="2317" max="2317" width="11" style="425" customWidth="1"/>
    <col min="2318" max="2318" width="0.75" style="425" customWidth="1"/>
    <col min="2319" max="2319" width="1.875" style="425" customWidth="1"/>
    <col min="2320" max="2320" width="11.875" style="425" bestFit="1" customWidth="1"/>
    <col min="2321" max="2321" width="15.25" style="425" bestFit="1" customWidth="1"/>
    <col min="2322" max="2322" width="5" style="425" customWidth="1"/>
    <col min="2323" max="2323" width="10.375" style="425" bestFit="1" customWidth="1"/>
    <col min="2324" max="2324" width="5" style="425" customWidth="1"/>
    <col min="2325" max="2325" width="10.375" style="425" bestFit="1" customWidth="1"/>
    <col min="2326" max="2328" width="9" style="425"/>
    <col min="2329" max="2329" width="10.375" style="425" bestFit="1" customWidth="1"/>
    <col min="2330" max="2558" width="9" style="425"/>
    <col min="2559" max="2559" width="3.625" style="425" customWidth="1"/>
    <col min="2560" max="2560" width="4.875" style="425" customWidth="1"/>
    <col min="2561" max="2561" width="5.375" style="425" customWidth="1"/>
    <col min="2562" max="2562" width="31.25" style="425" customWidth="1"/>
    <col min="2563" max="2563" width="7.625" style="425" customWidth="1"/>
    <col min="2564" max="2564" width="2.375" style="425" customWidth="1"/>
    <col min="2565" max="2565" width="11.625" style="425" customWidth="1"/>
    <col min="2566" max="2566" width="2.375" style="425" customWidth="1"/>
    <col min="2567" max="2567" width="11.625" style="425" customWidth="1"/>
    <col min="2568" max="2568" width="2.375" style="425" customWidth="1"/>
    <col min="2569" max="2569" width="10.875" style="425" customWidth="1"/>
    <col min="2570" max="2570" width="2.375" style="425" customWidth="1"/>
    <col min="2571" max="2571" width="11.125" style="425" customWidth="1"/>
    <col min="2572" max="2572" width="1.875" style="425" customWidth="1"/>
    <col min="2573" max="2573" width="11" style="425" customWidth="1"/>
    <col min="2574" max="2574" width="0.75" style="425" customWidth="1"/>
    <col min="2575" max="2575" width="1.875" style="425" customWidth="1"/>
    <col min="2576" max="2576" width="11.875" style="425" bestFit="1" customWidth="1"/>
    <col min="2577" max="2577" width="15.25" style="425" bestFit="1" customWidth="1"/>
    <col min="2578" max="2578" width="5" style="425" customWidth="1"/>
    <col min="2579" max="2579" width="10.375" style="425" bestFit="1" customWidth="1"/>
    <col min="2580" max="2580" width="5" style="425" customWidth="1"/>
    <col min="2581" max="2581" width="10.375" style="425" bestFit="1" customWidth="1"/>
    <col min="2582" max="2584" width="9" style="425"/>
    <col min="2585" max="2585" width="10.375" style="425" bestFit="1" customWidth="1"/>
    <col min="2586" max="2814" width="9" style="425"/>
    <col min="2815" max="2815" width="3.625" style="425" customWidth="1"/>
    <col min="2816" max="2816" width="4.875" style="425" customWidth="1"/>
    <col min="2817" max="2817" width="5.375" style="425" customWidth="1"/>
    <col min="2818" max="2818" width="31.25" style="425" customWidth="1"/>
    <col min="2819" max="2819" width="7.625" style="425" customWidth="1"/>
    <col min="2820" max="2820" width="2.375" style="425" customWidth="1"/>
    <col min="2821" max="2821" width="11.625" style="425" customWidth="1"/>
    <col min="2822" max="2822" width="2.375" style="425" customWidth="1"/>
    <col min="2823" max="2823" width="11.625" style="425" customWidth="1"/>
    <col min="2824" max="2824" width="2.375" style="425" customWidth="1"/>
    <col min="2825" max="2825" width="10.875" style="425" customWidth="1"/>
    <col min="2826" max="2826" width="2.375" style="425" customWidth="1"/>
    <col min="2827" max="2827" width="11.125" style="425" customWidth="1"/>
    <col min="2828" max="2828" width="1.875" style="425" customWidth="1"/>
    <col min="2829" max="2829" width="11" style="425" customWidth="1"/>
    <col min="2830" max="2830" width="0.75" style="425" customWidth="1"/>
    <col min="2831" max="2831" width="1.875" style="425" customWidth="1"/>
    <col min="2832" max="2832" width="11.875" style="425" bestFit="1" customWidth="1"/>
    <col min="2833" max="2833" width="15.25" style="425" bestFit="1" customWidth="1"/>
    <col min="2834" max="2834" width="5" style="425" customWidth="1"/>
    <col min="2835" max="2835" width="10.375" style="425" bestFit="1" customWidth="1"/>
    <col min="2836" max="2836" width="5" style="425" customWidth="1"/>
    <col min="2837" max="2837" width="10.375" style="425" bestFit="1" customWidth="1"/>
    <col min="2838" max="2840" width="9" style="425"/>
    <col min="2841" max="2841" width="10.375" style="425" bestFit="1" customWidth="1"/>
    <col min="2842" max="3070" width="9" style="425"/>
    <col min="3071" max="3071" width="3.625" style="425" customWidth="1"/>
    <col min="3072" max="3072" width="4.875" style="425" customWidth="1"/>
    <col min="3073" max="3073" width="5.375" style="425" customWidth="1"/>
    <col min="3074" max="3074" width="31.25" style="425" customWidth="1"/>
    <col min="3075" max="3075" width="7.625" style="425" customWidth="1"/>
    <col min="3076" max="3076" width="2.375" style="425" customWidth="1"/>
    <col min="3077" max="3077" width="11.625" style="425" customWidth="1"/>
    <col min="3078" max="3078" width="2.375" style="425" customWidth="1"/>
    <col min="3079" max="3079" width="11.625" style="425" customWidth="1"/>
    <col min="3080" max="3080" width="2.375" style="425" customWidth="1"/>
    <col min="3081" max="3081" width="10.875" style="425" customWidth="1"/>
    <col min="3082" max="3082" width="2.375" style="425" customWidth="1"/>
    <col min="3083" max="3083" width="11.125" style="425" customWidth="1"/>
    <col min="3084" max="3084" width="1.875" style="425" customWidth="1"/>
    <col min="3085" max="3085" width="11" style="425" customWidth="1"/>
    <col min="3086" max="3086" width="0.75" style="425" customWidth="1"/>
    <col min="3087" max="3087" width="1.875" style="425" customWidth="1"/>
    <col min="3088" max="3088" width="11.875" style="425" bestFit="1" customWidth="1"/>
    <col min="3089" max="3089" width="15.25" style="425" bestFit="1" customWidth="1"/>
    <col min="3090" max="3090" width="5" style="425" customWidth="1"/>
    <col min="3091" max="3091" width="10.375" style="425" bestFit="1" customWidth="1"/>
    <col min="3092" max="3092" width="5" style="425" customWidth="1"/>
    <col min="3093" max="3093" width="10.375" style="425" bestFit="1" customWidth="1"/>
    <col min="3094" max="3096" width="9" style="425"/>
    <col min="3097" max="3097" width="10.375" style="425" bestFit="1" customWidth="1"/>
    <col min="3098" max="3326" width="9" style="425"/>
    <col min="3327" max="3327" width="3.625" style="425" customWidth="1"/>
    <col min="3328" max="3328" width="4.875" style="425" customWidth="1"/>
    <col min="3329" max="3329" width="5.375" style="425" customWidth="1"/>
    <col min="3330" max="3330" width="31.25" style="425" customWidth="1"/>
    <col min="3331" max="3331" width="7.625" style="425" customWidth="1"/>
    <col min="3332" max="3332" width="2.375" style="425" customWidth="1"/>
    <col min="3333" max="3333" width="11.625" style="425" customWidth="1"/>
    <col min="3334" max="3334" width="2.375" style="425" customWidth="1"/>
    <col min="3335" max="3335" width="11.625" style="425" customWidth="1"/>
    <col min="3336" max="3336" width="2.375" style="425" customWidth="1"/>
    <col min="3337" max="3337" width="10.875" style="425" customWidth="1"/>
    <col min="3338" max="3338" width="2.375" style="425" customWidth="1"/>
    <col min="3339" max="3339" width="11.125" style="425" customWidth="1"/>
    <col min="3340" max="3340" width="1.875" style="425" customWidth="1"/>
    <col min="3341" max="3341" width="11" style="425" customWidth="1"/>
    <col min="3342" max="3342" width="0.75" style="425" customWidth="1"/>
    <col min="3343" max="3343" width="1.875" style="425" customWidth="1"/>
    <col min="3344" max="3344" width="11.875" style="425" bestFit="1" customWidth="1"/>
    <col min="3345" max="3345" width="15.25" style="425" bestFit="1" customWidth="1"/>
    <col min="3346" max="3346" width="5" style="425" customWidth="1"/>
    <col min="3347" max="3347" width="10.375" style="425" bestFit="1" customWidth="1"/>
    <col min="3348" max="3348" width="5" style="425" customWidth="1"/>
    <col min="3349" max="3349" width="10.375" style="425" bestFit="1" customWidth="1"/>
    <col min="3350" max="3352" width="9" style="425"/>
    <col min="3353" max="3353" width="10.375" style="425" bestFit="1" customWidth="1"/>
    <col min="3354" max="3582" width="9" style="425"/>
    <col min="3583" max="3583" width="3.625" style="425" customWidth="1"/>
    <col min="3584" max="3584" width="4.875" style="425" customWidth="1"/>
    <col min="3585" max="3585" width="5.375" style="425" customWidth="1"/>
    <col min="3586" max="3586" width="31.25" style="425" customWidth="1"/>
    <col min="3587" max="3587" width="7.625" style="425" customWidth="1"/>
    <col min="3588" max="3588" width="2.375" style="425" customWidth="1"/>
    <col min="3589" max="3589" width="11.625" style="425" customWidth="1"/>
    <col min="3590" max="3590" width="2.375" style="425" customWidth="1"/>
    <col min="3591" max="3591" width="11.625" style="425" customWidth="1"/>
    <col min="3592" max="3592" width="2.375" style="425" customWidth="1"/>
    <col min="3593" max="3593" width="10.875" style="425" customWidth="1"/>
    <col min="3594" max="3594" width="2.375" style="425" customWidth="1"/>
    <col min="3595" max="3595" width="11.125" style="425" customWidth="1"/>
    <col min="3596" max="3596" width="1.875" style="425" customWidth="1"/>
    <col min="3597" max="3597" width="11" style="425" customWidth="1"/>
    <col min="3598" max="3598" width="0.75" style="425" customWidth="1"/>
    <col min="3599" max="3599" width="1.875" style="425" customWidth="1"/>
    <col min="3600" max="3600" width="11.875" style="425" bestFit="1" customWidth="1"/>
    <col min="3601" max="3601" width="15.25" style="425" bestFit="1" customWidth="1"/>
    <col min="3602" max="3602" width="5" style="425" customWidth="1"/>
    <col min="3603" max="3603" width="10.375" style="425" bestFit="1" customWidth="1"/>
    <col min="3604" max="3604" width="5" style="425" customWidth="1"/>
    <col min="3605" max="3605" width="10.375" style="425" bestFit="1" customWidth="1"/>
    <col min="3606" max="3608" width="9" style="425"/>
    <col min="3609" max="3609" width="10.375" style="425" bestFit="1" customWidth="1"/>
    <col min="3610" max="3838" width="9" style="425"/>
    <col min="3839" max="3839" width="3.625" style="425" customWidth="1"/>
    <col min="3840" max="3840" width="4.875" style="425" customWidth="1"/>
    <col min="3841" max="3841" width="5.375" style="425" customWidth="1"/>
    <col min="3842" max="3842" width="31.25" style="425" customWidth="1"/>
    <col min="3843" max="3843" width="7.625" style="425" customWidth="1"/>
    <col min="3844" max="3844" width="2.375" style="425" customWidth="1"/>
    <col min="3845" max="3845" width="11.625" style="425" customWidth="1"/>
    <col min="3846" max="3846" width="2.375" style="425" customWidth="1"/>
    <col min="3847" max="3847" width="11.625" style="425" customWidth="1"/>
    <col min="3848" max="3848" width="2.375" style="425" customWidth="1"/>
    <col min="3849" max="3849" width="10.875" style="425" customWidth="1"/>
    <col min="3850" max="3850" width="2.375" style="425" customWidth="1"/>
    <col min="3851" max="3851" width="11.125" style="425" customWidth="1"/>
    <col min="3852" max="3852" width="1.875" style="425" customWidth="1"/>
    <col min="3853" max="3853" width="11" style="425" customWidth="1"/>
    <col min="3854" max="3854" width="0.75" style="425" customWidth="1"/>
    <col min="3855" max="3855" width="1.875" style="425" customWidth="1"/>
    <col min="3856" max="3856" width="11.875" style="425" bestFit="1" customWidth="1"/>
    <col min="3857" max="3857" width="15.25" style="425" bestFit="1" customWidth="1"/>
    <col min="3858" max="3858" width="5" style="425" customWidth="1"/>
    <col min="3859" max="3859" width="10.375" style="425" bestFit="1" customWidth="1"/>
    <col min="3860" max="3860" width="5" style="425" customWidth="1"/>
    <col min="3861" max="3861" width="10.375" style="425" bestFit="1" customWidth="1"/>
    <col min="3862" max="3864" width="9" style="425"/>
    <col min="3865" max="3865" width="10.375" style="425" bestFit="1" customWidth="1"/>
    <col min="3866" max="4094" width="9" style="425"/>
    <col min="4095" max="4095" width="3.625" style="425" customWidth="1"/>
    <col min="4096" max="4096" width="4.875" style="425" customWidth="1"/>
    <col min="4097" max="4097" width="5.375" style="425" customWidth="1"/>
    <col min="4098" max="4098" width="31.25" style="425" customWidth="1"/>
    <col min="4099" max="4099" width="7.625" style="425" customWidth="1"/>
    <col min="4100" max="4100" width="2.375" style="425" customWidth="1"/>
    <col min="4101" max="4101" width="11.625" style="425" customWidth="1"/>
    <col min="4102" max="4102" width="2.375" style="425" customWidth="1"/>
    <col min="4103" max="4103" width="11.625" style="425" customWidth="1"/>
    <col min="4104" max="4104" width="2.375" style="425" customWidth="1"/>
    <col min="4105" max="4105" width="10.875" style="425" customWidth="1"/>
    <col min="4106" max="4106" width="2.375" style="425" customWidth="1"/>
    <col min="4107" max="4107" width="11.125" style="425" customWidth="1"/>
    <col min="4108" max="4108" width="1.875" style="425" customWidth="1"/>
    <col min="4109" max="4109" width="11" style="425" customWidth="1"/>
    <col min="4110" max="4110" width="0.75" style="425" customWidth="1"/>
    <col min="4111" max="4111" width="1.875" style="425" customWidth="1"/>
    <col min="4112" max="4112" width="11.875" style="425" bestFit="1" customWidth="1"/>
    <col min="4113" max="4113" width="15.25" style="425" bestFit="1" customWidth="1"/>
    <col min="4114" max="4114" width="5" style="425" customWidth="1"/>
    <col min="4115" max="4115" width="10.375" style="425" bestFit="1" customWidth="1"/>
    <col min="4116" max="4116" width="5" style="425" customWidth="1"/>
    <col min="4117" max="4117" width="10.375" style="425" bestFit="1" customWidth="1"/>
    <col min="4118" max="4120" width="9" style="425"/>
    <col min="4121" max="4121" width="10.375" style="425" bestFit="1" customWidth="1"/>
    <col min="4122" max="4350" width="9" style="425"/>
    <col min="4351" max="4351" width="3.625" style="425" customWidth="1"/>
    <col min="4352" max="4352" width="4.875" style="425" customWidth="1"/>
    <col min="4353" max="4353" width="5.375" style="425" customWidth="1"/>
    <col min="4354" max="4354" width="31.25" style="425" customWidth="1"/>
    <col min="4355" max="4355" width="7.625" style="425" customWidth="1"/>
    <col min="4356" max="4356" width="2.375" style="425" customWidth="1"/>
    <col min="4357" max="4357" width="11.625" style="425" customWidth="1"/>
    <col min="4358" max="4358" width="2.375" style="425" customWidth="1"/>
    <col min="4359" max="4359" width="11.625" style="425" customWidth="1"/>
    <col min="4360" max="4360" width="2.375" style="425" customWidth="1"/>
    <col min="4361" max="4361" width="10.875" style="425" customWidth="1"/>
    <col min="4362" max="4362" width="2.375" style="425" customWidth="1"/>
    <col min="4363" max="4363" width="11.125" style="425" customWidth="1"/>
    <col min="4364" max="4364" width="1.875" style="425" customWidth="1"/>
    <col min="4365" max="4365" width="11" style="425" customWidth="1"/>
    <col min="4366" max="4366" width="0.75" style="425" customWidth="1"/>
    <col min="4367" max="4367" width="1.875" style="425" customWidth="1"/>
    <col min="4368" max="4368" width="11.875" style="425" bestFit="1" customWidth="1"/>
    <col min="4369" max="4369" width="15.25" style="425" bestFit="1" customWidth="1"/>
    <col min="4370" max="4370" width="5" style="425" customWidth="1"/>
    <col min="4371" max="4371" width="10.375" style="425" bestFit="1" customWidth="1"/>
    <col min="4372" max="4372" width="5" style="425" customWidth="1"/>
    <col min="4373" max="4373" width="10.375" style="425" bestFit="1" customWidth="1"/>
    <col min="4374" max="4376" width="9" style="425"/>
    <col min="4377" max="4377" width="10.375" style="425" bestFit="1" customWidth="1"/>
    <col min="4378" max="4606" width="9" style="425"/>
    <col min="4607" max="4607" width="3.625" style="425" customWidth="1"/>
    <col min="4608" max="4608" width="4.875" style="425" customWidth="1"/>
    <col min="4609" max="4609" width="5.375" style="425" customWidth="1"/>
    <col min="4610" max="4610" width="31.25" style="425" customWidth="1"/>
    <col min="4611" max="4611" width="7.625" style="425" customWidth="1"/>
    <col min="4612" max="4612" width="2.375" style="425" customWidth="1"/>
    <col min="4613" max="4613" width="11.625" style="425" customWidth="1"/>
    <col min="4614" max="4614" width="2.375" style="425" customWidth="1"/>
    <col min="4615" max="4615" width="11.625" style="425" customWidth="1"/>
    <col min="4616" max="4616" width="2.375" style="425" customWidth="1"/>
    <col min="4617" max="4617" width="10.875" style="425" customWidth="1"/>
    <col min="4618" max="4618" width="2.375" style="425" customWidth="1"/>
    <col min="4619" max="4619" width="11.125" style="425" customWidth="1"/>
    <col min="4620" max="4620" width="1.875" style="425" customWidth="1"/>
    <col min="4621" max="4621" width="11" style="425" customWidth="1"/>
    <col min="4622" max="4622" width="0.75" style="425" customWidth="1"/>
    <col min="4623" max="4623" width="1.875" style="425" customWidth="1"/>
    <col min="4624" max="4624" width="11.875" style="425" bestFit="1" customWidth="1"/>
    <col min="4625" max="4625" width="15.25" style="425" bestFit="1" customWidth="1"/>
    <col min="4626" max="4626" width="5" style="425" customWidth="1"/>
    <col min="4627" max="4627" width="10.375" style="425" bestFit="1" customWidth="1"/>
    <col min="4628" max="4628" width="5" style="425" customWidth="1"/>
    <col min="4629" max="4629" width="10.375" style="425" bestFit="1" customWidth="1"/>
    <col min="4630" max="4632" width="9" style="425"/>
    <col min="4633" max="4633" width="10.375" style="425" bestFit="1" customWidth="1"/>
    <col min="4634" max="4862" width="9" style="425"/>
    <col min="4863" max="4863" width="3.625" style="425" customWidth="1"/>
    <col min="4864" max="4864" width="4.875" style="425" customWidth="1"/>
    <col min="4865" max="4865" width="5.375" style="425" customWidth="1"/>
    <col min="4866" max="4866" width="31.25" style="425" customWidth="1"/>
    <col min="4867" max="4867" width="7.625" style="425" customWidth="1"/>
    <col min="4868" max="4868" width="2.375" style="425" customWidth="1"/>
    <col min="4869" max="4869" width="11.625" style="425" customWidth="1"/>
    <col min="4870" max="4870" width="2.375" style="425" customWidth="1"/>
    <col min="4871" max="4871" width="11.625" style="425" customWidth="1"/>
    <col min="4872" max="4872" width="2.375" style="425" customWidth="1"/>
    <col min="4873" max="4873" width="10.875" style="425" customWidth="1"/>
    <col min="4874" max="4874" width="2.375" style="425" customWidth="1"/>
    <col min="4875" max="4875" width="11.125" style="425" customWidth="1"/>
    <col min="4876" max="4876" width="1.875" style="425" customWidth="1"/>
    <col min="4877" max="4877" width="11" style="425" customWidth="1"/>
    <col min="4878" max="4878" width="0.75" style="425" customWidth="1"/>
    <col min="4879" max="4879" width="1.875" style="425" customWidth="1"/>
    <col min="4880" max="4880" width="11.875" style="425" bestFit="1" customWidth="1"/>
    <col min="4881" max="4881" width="15.25" style="425" bestFit="1" customWidth="1"/>
    <col min="4882" max="4882" width="5" style="425" customWidth="1"/>
    <col min="4883" max="4883" width="10.375" style="425" bestFit="1" customWidth="1"/>
    <col min="4884" max="4884" width="5" style="425" customWidth="1"/>
    <col min="4885" max="4885" width="10.375" style="425" bestFit="1" customWidth="1"/>
    <col min="4886" max="4888" width="9" style="425"/>
    <col min="4889" max="4889" width="10.375" style="425" bestFit="1" customWidth="1"/>
    <col min="4890" max="5118" width="9" style="425"/>
    <col min="5119" max="5119" width="3.625" style="425" customWidth="1"/>
    <col min="5120" max="5120" width="4.875" style="425" customWidth="1"/>
    <col min="5121" max="5121" width="5.375" style="425" customWidth="1"/>
    <col min="5122" max="5122" width="31.25" style="425" customWidth="1"/>
    <col min="5123" max="5123" width="7.625" style="425" customWidth="1"/>
    <col min="5124" max="5124" width="2.375" style="425" customWidth="1"/>
    <col min="5125" max="5125" width="11.625" style="425" customWidth="1"/>
    <col min="5126" max="5126" width="2.375" style="425" customWidth="1"/>
    <col min="5127" max="5127" width="11.625" style="425" customWidth="1"/>
    <col min="5128" max="5128" width="2.375" style="425" customWidth="1"/>
    <col min="5129" max="5129" width="10.875" style="425" customWidth="1"/>
    <col min="5130" max="5130" width="2.375" style="425" customWidth="1"/>
    <col min="5131" max="5131" width="11.125" style="425" customWidth="1"/>
    <col min="5132" max="5132" width="1.875" style="425" customWidth="1"/>
    <col min="5133" max="5133" width="11" style="425" customWidth="1"/>
    <col min="5134" max="5134" width="0.75" style="425" customWidth="1"/>
    <col min="5135" max="5135" width="1.875" style="425" customWidth="1"/>
    <col min="5136" max="5136" width="11.875" style="425" bestFit="1" customWidth="1"/>
    <col min="5137" max="5137" width="15.25" style="425" bestFit="1" customWidth="1"/>
    <col min="5138" max="5138" width="5" style="425" customWidth="1"/>
    <col min="5139" max="5139" width="10.375" style="425" bestFit="1" customWidth="1"/>
    <col min="5140" max="5140" width="5" style="425" customWidth="1"/>
    <col min="5141" max="5141" width="10.375" style="425" bestFit="1" customWidth="1"/>
    <col min="5142" max="5144" width="9" style="425"/>
    <col min="5145" max="5145" width="10.375" style="425" bestFit="1" customWidth="1"/>
    <col min="5146" max="5374" width="9" style="425"/>
    <col min="5375" max="5375" width="3.625" style="425" customWidth="1"/>
    <col min="5376" max="5376" width="4.875" style="425" customWidth="1"/>
    <col min="5377" max="5377" width="5.375" style="425" customWidth="1"/>
    <col min="5378" max="5378" width="31.25" style="425" customWidth="1"/>
    <col min="5379" max="5379" width="7.625" style="425" customWidth="1"/>
    <col min="5380" max="5380" width="2.375" style="425" customWidth="1"/>
    <col min="5381" max="5381" width="11.625" style="425" customWidth="1"/>
    <col min="5382" max="5382" width="2.375" style="425" customWidth="1"/>
    <col min="5383" max="5383" width="11.625" style="425" customWidth="1"/>
    <col min="5384" max="5384" width="2.375" style="425" customWidth="1"/>
    <col min="5385" max="5385" width="10.875" style="425" customWidth="1"/>
    <col min="5386" max="5386" width="2.375" style="425" customWidth="1"/>
    <col min="5387" max="5387" width="11.125" style="425" customWidth="1"/>
    <col min="5388" max="5388" width="1.875" style="425" customWidth="1"/>
    <col min="5389" max="5389" width="11" style="425" customWidth="1"/>
    <col min="5390" max="5390" width="0.75" style="425" customWidth="1"/>
    <col min="5391" max="5391" width="1.875" style="425" customWidth="1"/>
    <col min="5392" max="5392" width="11.875" style="425" bestFit="1" customWidth="1"/>
    <col min="5393" max="5393" width="15.25" style="425" bestFit="1" customWidth="1"/>
    <col min="5394" max="5394" width="5" style="425" customWidth="1"/>
    <col min="5395" max="5395" width="10.375" style="425" bestFit="1" customWidth="1"/>
    <col min="5396" max="5396" width="5" style="425" customWidth="1"/>
    <col min="5397" max="5397" width="10.375" style="425" bestFit="1" customWidth="1"/>
    <col min="5398" max="5400" width="9" style="425"/>
    <col min="5401" max="5401" width="10.375" style="425" bestFit="1" customWidth="1"/>
    <col min="5402" max="5630" width="9" style="425"/>
    <col min="5631" max="5631" width="3.625" style="425" customWidth="1"/>
    <col min="5632" max="5632" width="4.875" style="425" customWidth="1"/>
    <col min="5633" max="5633" width="5.375" style="425" customWidth="1"/>
    <col min="5634" max="5634" width="31.25" style="425" customWidth="1"/>
    <col min="5635" max="5635" width="7.625" style="425" customWidth="1"/>
    <col min="5636" max="5636" width="2.375" style="425" customWidth="1"/>
    <col min="5637" max="5637" width="11.625" style="425" customWidth="1"/>
    <col min="5638" max="5638" width="2.375" style="425" customWidth="1"/>
    <col min="5639" max="5639" width="11.625" style="425" customWidth="1"/>
    <col min="5640" max="5640" width="2.375" style="425" customWidth="1"/>
    <col min="5641" max="5641" width="10.875" style="425" customWidth="1"/>
    <col min="5642" max="5642" width="2.375" style="425" customWidth="1"/>
    <col min="5643" max="5643" width="11.125" style="425" customWidth="1"/>
    <col min="5644" max="5644" width="1.875" style="425" customWidth="1"/>
    <col min="5645" max="5645" width="11" style="425" customWidth="1"/>
    <col min="5646" max="5646" width="0.75" style="425" customWidth="1"/>
    <col min="5647" max="5647" width="1.875" style="425" customWidth="1"/>
    <col min="5648" max="5648" width="11.875" style="425" bestFit="1" customWidth="1"/>
    <col min="5649" max="5649" width="15.25" style="425" bestFit="1" customWidth="1"/>
    <col min="5650" max="5650" width="5" style="425" customWidth="1"/>
    <col min="5651" max="5651" width="10.375" style="425" bestFit="1" customWidth="1"/>
    <col min="5652" max="5652" width="5" style="425" customWidth="1"/>
    <col min="5653" max="5653" width="10.375" style="425" bestFit="1" customWidth="1"/>
    <col min="5654" max="5656" width="9" style="425"/>
    <col min="5657" max="5657" width="10.375" style="425" bestFit="1" customWidth="1"/>
    <col min="5658" max="5886" width="9" style="425"/>
    <col min="5887" max="5887" width="3.625" style="425" customWidth="1"/>
    <col min="5888" max="5888" width="4.875" style="425" customWidth="1"/>
    <col min="5889" max="5889" width="5.375" style="425" customWidth="1"/>
    <col min="5890" max="5890" width="31.25" style="425" customWidth="1"/>
    <col min="5891" max="5891" width="7.625" style="425" customWidth="1"/>
    <col min="5892" max="5892" width="2.375" style="425" customWidth="1"/>
    <col min="5893" max="5893" width="11.625" style="425" customWidth="1"/>
    <col min="5894" max="5894" width="2.375" style="425" customWidth="1"/>
    <col min="5895" max="5895" width="11.625" style="425" customWidth="1"/>
    <col min="5896" max="5896" width="2.375" style="425" customWidth="1"/>
    <col min="5897" max="5897" width="10.875" style="425" customWidth="1"/>
    <col min="5898" max="5898" width="2.375" style="425" customWidth="1"/>
    <col min="5899" max="5899" width="11.125" style="425" customWidth="1"/>
    <col min="5900" max="5900" width="1.875" style="425" customWidth="1"/>
    <col min="5901" max="5901" width="11" style="425" customWidth="1"/>
    <col min="5902" max="5902" width="0.75" style="425" customWidth="1"/>
    <col min="5903" max="5903" width="1.875" style="425" customWidth="1"/>
    <col min="5904" max="5904" width="11.875" style="425" bestFit="1" customWidth="1"/>
    <col min="5905" max="5905" width="15.25" style="425" bestFit="1" customWidth="1"/>
    <col min="5906" max="5906" width="5" style="425" customWidth="1"/>
    <col min="5907" max="5907" width="10.375" style="425" bestFit="1" customWidth="1"/>
    <col min="5908" max="5908" width="5" style="425" customWidth="1"/>
    <col min="5909" max="5909" width="10.375" style="425" bestFit="1" customWidth="1"/>
    <col min="5910" max="5912" width="9" style="425"/>
    <col min="5913" max="5913" width="10.375" style="425" bestFit="1" customWidth="1"/>
    <col min="5914" max="6142" width="9" style="425"/>
    <col min="6143" max="6143" width="3.625" style="425" customWidth="1"/>
    <col min="6144" max="6144" width="4.875" style="425" customWidth="1"/>
    <col min="6145" max="6145" width="5.375" style="425" customWidth="1"/>
    <col min="6146" max="6146" width="31.25" style="425" customWidth="1"/>
    <col min="6147" max="6147" width="7.625" style="425" customWidth="1"/>
    <col min="6148" max="6148" width="2.375" style="425" customWidth="1"/>
    <col min="6149" max="6149" width="11.625" style="425" customWidth="1"/>
    <col min="6150" max="6150" width="2.375" style="425" customWidth="1"/>
    <col min="6151" max="6151" width="11.625" style="425" customWidth="1"/>
    <col min="6152" max="6152" width="2.375" style="425" customWidth="1"/>
    <col min="6153" max="6153" width="10.875" style="425" customWidth="1"/>
    <col min="6154" max="6154" width="2.375" style="425" customWidth="1"/>
    <col min="6155" max="6155" width="11.125" style="425" customWidth="1"/>
    <col min="6156" max="6156" width="1.875" style="425" customWidth="1"/>
    <col min="6157" max="6157" width="11" style="425" customWidth="1"/>
    <col min="6158" max="6158" width="0.75" style="425" customWidth="1"/>
    <col min="6159" max="6159" width="1.875" style="425" customWidth="1"/>
    <col min="6160" max="6160" width="11.875" style="425" bestFit="1" customWidth="1"/>
    <col min="6161" max="6161" width="15.25" style="425" bestFit="1" customWidth="1"/>
    <col min="6162" max="6162" width="5" style="425" customWidth="1"/>
    <col min="6163" max="6163" width="10.375" style="425" bestFit="1" customWidth="1"/>
    <col min="6164" max="6164" width="5" style="425" customWidth="1"/>
    <col min="6165" max="6165" width="10.375" style="425" bestFit="1" customWidth="1"/>
    <col min="6166" max="6168" width="9" style="425"/>
    <col min="6169" max="6169" width="10.375" style="425" bestFit="1" customWidth="1"/>
    <col min="6170" max="6398" width="9" style="425"/>
    <col min="6399" max="6399" width="3.625" style="425" customWidth="1"/>
    <col min="6400" max="6400" width="4.875" style="425" customWidth="1"/>
    <col min="6401" max="6401" width="5.375" style="425" customWidth="1"/>
    <col min="6402" max="6402" width="31.25" style="425" customWidth="1"/>
    <col min="6403" max="6403" width="7.625" style="425" customWidth="1"/>
    <col min="6404" max="6404" width="2.375" style="425" customWidth="1"/>
    <col min="6405" max="6405" width="11.625" style="425" customWidth="1"/>
    <col min="6406" max="6406" width="2.375" style="425" customWidth="1"/>
    <col min="6407" max="6407" width="11.625" style="425" customWidth="1"/>
    <col min="6408" max="6408" width="2.375" style="425" customWidth="1"/>
    <col min="6409" max="6409" width="10.875" style="425" customWidth="1"/>
    <col min="6410" max="6410" width="2.375" style="425" customWidth="1"/>
    <col min="6411" max="6411" width="11.125" style="425" customWidth="1"/>
    <col min="6412" max="6412" width="1.875" style="425" customWidth="1"/>
    <col min="6413" max="6413" width="11" style="425" customWidth="1"/>
    <col min="6414" max="6414" width="0.75" style="425" customWidth="1"/>
    <col min="6415" max="6415" width="1.875" style="425" customWidth="1"/>
    <col min="6416" max="6416" width="11.875" style="425" bestFit="1" customWidth="1"/>
    <col min="6417" max="6417" width="15.25" style="425" bestFit="1" customWidth="1"/>
    <col min="6418" max="6418" width="5" style="425" customWidth="1"/>
    <col min="6419" max="6419" width="10.375" style="425" bestFit="1" customWidth="1"/>
    <col min="6420" max="6420" width="5" style="425" customWidth="1"/>
    <col min="6421" max="6421" width="10.375" style="425" bestFit="1" customWidth="1"/>
    <col min="6422" max="6424" width="9" style="425"/>
    <col min="6425" max="6425" width="10.375" style="425" bestFit="1" customWidth="1"/>
    <col min="6426" max="6654" width="9" style="425"/>
    <col min="6655" max="6655" width="3.625" style="425" customWidth="1"/>
    <col min="6656" max="6656" width="4.875" style="425" customWidth="1"/>
    <col min="6657" max="6657" width="5.375" style="425" customWidth="1"/>
    <col min="6658" max="6658" width="31.25" style="425" customWidth="1"/>
    <col min="6659" max="6659" width="7.625" style="425" customWidth="1"/>
    <col min="6660" max="6660" width="2.375" style="425" customWidth="1"/>
    <col min="6661" max="6661" width="11.625" style="425" customWidth="1"/>
    <col min="6662" max="6662" width="2.375" style="425" customWidth="1"/>
    <col min="6663" max="6663" width="11.625" style="425" customWidth="1"/>
    <col min="6664" max="6664" width="2.375" style="425" customWidth="1"/>
    <col min="6665" max="6665" width="10.875" style="425" customWidth="1"/>
    <col min="6666" max="6666" width="2.375" style="425" customWidth="1"/>
    <col min="6667" max="6667" width="11.125" style="425" customWidth="1"/>
    <col min="6668" max="6668" width="1.875" style="425" customWidth="1"/>
    <col min="6669" max="6669" width="11" style="425" customWidth="1"/>
    <col min="6670" max="6670" width="0.75" style="425" customWidth="1"/>
    <col min="6671" max="6671" width="1.875" style="425" customWidth="1"/>
    <col min="6672" max="6672" width="11.875" style="425" bestFit="1" customWidth="1"/>
    <col min="6673" max="6673" width="15.25" style="425" bestFit="1" customWidth="1"/>
    <col min="6674" max="6674" width="5" style="425" customWidth="1"/>
    <col min="6675" max="6675" width="10.375" style="425" bestFit="1" customWidth="1"/>
    <col min="6676" max="6676" width="5" style="425" customWidth="1"/>
    <col min="6677" max="6677" width="10.375" style="425" bestFit="1" customWidth="1"/>
    <col min="6678" max="6680" width="9" style="425"/>
    <col min="6681" max="6681" width="10.375" style="425" bestFit="1" customWidth="1"/>
    <col min="6682" max="6910" width="9" style="425"/>
    <col min="6911" max="6911" width="3.625" style="425" customWidth="1"/>
    <col min="6912" max="6912" width="4.875" style="425" customWidth="1"/>
    <col min="6913" max="6913" width="5.375" style="425" customWidth="1"/>
    <col min="6914" max="6914" width="31.25" style="425" customWidth="1"/>
    <col min="6915" max="6915" width="7.625" style="425" customWidth="1"/>
    <col min="6916" max="6916" width="2.375" style="425" customWidth="1"/>
    <col min="6917" max="6917" width="11.625" style="425" customWidth="1"/>
    <col min="6918" max="6918" width="2.375" style="425" customWidth="1"/>
    <col min="6919" max="6919" width="11.625" style="425" customWidth="1"/>
    <col min="6920" max="6920" width="2.375" style="425" customWidth="1"/>
    <col min="6921" max="6921" width="10.875" style="425" customWidth="1"/>
    <col min="6922" max="6922" width="2.375" style="425" customWidth="1"/>
    <col min="6923" max="6923" width="11.125" style="425" customWidth="1"/>
    <col min="6924" max="6924" width="1.875" style="425" customWidth="1"/>
    <col min="6925" max="6925" width="11" style="425" customWidth="1"/>
    <col min="6926" max="6926" width="0.75" style="425" customWidth="1"/>
    <col min="6927" max="6927" width="1.875" style="425" customWidth="1"/>
    <col min="6928" max="6928" width="11.875" style="425" bestFit="1" customWidth="1"/>
    <col min="6929" max="6929" width="15.25" style="425" bestFit="1" customWidth="1"/>
    <col min="6930" max="6930" width="5" style="425" customWidth="1"/>
    <col min="6931" max="6931" width="10.375" style="425" bestFit="1" customWidth="1"/>
    <col min="6932" max="6932" width="5" style="425" customWidth="1"/>
    <col min="6933" max="6933" width="10.375" style="425" bestFit="1" customWidth="1"/>
    <col min="6934" max="6936" width="9" style="425"/>
    <col min="6937" max="6937" width="10.375" style="425" bestFit="1" customWidth="1"/>
    <col min="6938" max="7166" width="9" style="425"/>
    <col min="7167" max="7167" width="3.625" style="425" customWidth="1"/>
    <col min="7168" max="7168" width="4.875" style="425" customWidth="1"/>
    <col min="7169" max="7169" width="5.375" style="425" customWidth="1"/>
    <col min="7170" max="7170" width="31.25" style="425" customWidth="1"/>
    <col min="7171" max="7171" width="7.625" style="425" customWidth="1"/>
    <col min="7172" max="7172" width="2.375" style="425" customWidth="1"/>
    <col min="7173" max="7173" width="11.625" style="425" customWidth="1"/>
    <col min="7174" max="7174" width="2.375" style="425" customWidth="1"/>
    <col min="7175" max="7175" width="11.625" style="425" customWidth="1"/>
    <col min="7176" max="7176" width="2.375" style="425" customWidth="1"/>
    <col min="7177" max="7177" width="10.875" style="425" customWidth="1"/>
    <col min="7178" max="7178" width="2.375" style="425" customWidth="1"/>
    <col min="7179" max="7179" width="11.125" style="425" customWidth="1"/>
    <col min="7180" max="7180" width="1.875" style="425" customWidth="1"/>
    <col min="7181" max="7181" width="11" style="425" customWidth="1"/>
    <col min="7182" max="7182" width="0.75" style="425" customWidth="1"/>
    <col min="7183" max="7183" width="1.875" style="425" customWidth="1"/>
    <col min="7184" max="7184" width="11.875" style="425" bestFit="1" customWidth="1"/>
    <col min="7185" max="7185" width="15.25" style="425" bestFit="1" customWidth="1"/>
    <col min="7186" max="7186" width="5" style="425" customWidth="1"/>
    <col min="7187" max="7187" width="10.375" style="425" bestFit="1" customWidth="1"/>
    <col min="7188" max="7188" width="5" style="425" customWidth="1"/>
    <col min="7189" max="7189" width="10.375" style="425" bestFit="1" customWidth="1"/>
    <col min="7190" max="7192" width="9" style="425"/>
    <col min="7193" max="7193" width="10.375" style="425" bestFit="1" customWidth="1"/>
    <col min="7194" max="7422" width="9" style="425"/>
    <col min="7423" max="7423" width="3.625" style="425" customWidth="1"/>
    <col min="7424" max="7424" width="4.875" style="425" customWidth="1"/>
    <col min="7425" max="7425" width="5.375" style="425" customWidth="1"/>
    <col min="7426" max="7426" width="31.25" style="425" customWidth="1"/>
    <col min="7427" max="7427" width="7.625" style="425" customWidth="1"/>
    <col min="7428" max="7428" width="2.375" style="425" customWidth="1"/>
    <col min="7429" max="7429" width="11.625" style="425" customWidth="1"/>
    <col min="7430" max="7430" width="2.375" style="425" customWidth="1"/>
    <col min="7431" max="7431" width="11.625" style="425" customWidth="1"/>
    <col min="7432" max="7432" width="2.375" style="425" customWidth="1"/>
    <col min="7433" max="7433" width="10.875" style="425" customWidth="1"/>
    <col min="7434" max="7434" width="2.375" style="425" customWidth="1"/>
    <col min="7435" max="7435" width="11.125" style="425" customWidth="1"/>
    <col min="7436" max="7436" width="1.875" style="425" customWidth="1"/>
    <col min="7437" max="7437" width="11" style="425" customWidth="1"/>
    <col min="7438" max="7438" width="0.75" style="425" customWidth="1"/>
    <col min="7439" max="7439" width="1.875" style="425" customWidth="1"/>
    <col min="7440" max="7440" width="11.875" style="425" bestFit="1" customWidth="1"/>
    <col min="7441" max="7441" width="15.25" style="425" bestFit="1" customWidth="1"/>
    <col min="7442" max="7442" width="5" style="425" customWidth="1"/>
    <col min="7443" max="7443" width="10.375" style="425" bestFit="1" customWidth="1"/>
    <col min="7444" max="7444" width="5" style="425" customWidth="1"/>
    <col min="7445" max="7445" width="10.375" style="425" bestFit="1" customWidth="1"/>
    <col min="7446" max="7448" width="9" style="425"/>
    <col min="7449" max="7449" width="10.375" style="425" bestFit="1" customWidth="1"/>
    <col min="7450" max="7678" width="9" style="425"/>
    <col min="7679" max="7679" width="3.625" style="425" customWidth="1"/>
    <col min="7680" max="7680" width="4.875" style="425" customWidth="1"/>
    <col min="7681" max="7681" width="5.375" style="425" customWidth="1"/>
    <col min="7682" max="7682" width="31.25" style="425" customWidth="1"/>
    <col min="7683" max="7683" width="7.625" style="425" customWidth="1"/>
    <col min="7684" max="7684" width="2.375" style="425" customWidth="1"/>
    <col min="7685" max="7685" width="11.625" style="425" customWidth="1"/>
    <col min="7686" max="7686" width="2.375" style="425" customWidth="1"/>
    <col min="7687" max="7687" width="11.625" style="425" customWidth="1"/>
    <col min="7688" max="7688" width="2.375" style="425" customWidth="1"/>
    <col min="7689" max="7689" width="10.875" style="425" customWidth="1"/>
    <col min="7690" max="7690" width="2.375" style="425" customWidth="1"/>
    <col min="7691" max="7691" width="11.125" style="425" customWidth="1"/>
    <col min="7692" max="7692" width="1.875" style="425" customWidth="1"/>
    <col min="7693" max="7693" width="11" style="425" customWidth="1"/>
    <col min="7694" max="7694" width="0.75" style="425" customWidth="1"/>
    <col min="7695" max="7695" width="1.875" style="425" customWidth="1"/>
    <col min="7696" max="7696" width="11.875" style="425" bestFit="1" customWidth="1"/>
    <col min="7697" max="7697" width="15.25" style="425" bestFit="1" customWidth="1"/>
    <col min="7698" max="7698" width="5" style="425" customWidth="1"/>
    <col min="7699" max="7699" width="10.375" style="425" bestFit="1" customWidth="1"/>
    <col min="7700" max="7700" width="5" style="425" customWidth="1"/>
    <col min="7701" max="7701" width="10.375" style="425" bestFit="1" customWidth="1"/>
    <col min="7702" max="7704" width="9" style="425"/>
    <col min="7705" max="7705" width="10.375" style="425" bestFit="1" customWidth="1"/>
    <col min="7706" max="7934" width="9" style="425"/>
    <col min="7935" max="7935" width="3.625" style="425" customWidth="1"/>
    <col min="7936" max="7936" width="4.875" style="425" customWidth="1"/>
    <col min="7937" max="7937" width="5.375" style="425" customWidth="1"/>
    <col min="7938" max="7938" width="31.25" style="425" customWidth="1"/>
    <col min="7939" max="7939" width="7.625" style="425" customWidth="1"/>
    <col min="7940" max="7940" width="2.375" style="425" customWidth="1"/>
    <col min="7941" max="7941" width="11.625" style="425" customWidth="1"/>
    <col min="7942" max="7942" width="2.375" style="425" customWidth="1"/>
    <col min="7943" max="7943" width="11.625" style="425" customWidth="1"/>
    <col min="7944" max="7944" width="2.375" style="425" customWidth="1"/>
    <col min="7945" max="7945" width="10.875" style="425" customWidth="1"/>
    <col min="7946" max="7946" width="2.375" style="425" customWidth="1"/>
    <col min="7947" max="7947" width="11.125" style="425" customWidth="1"/>
    <col min="7948" max="7948" width="1.875" style="425" customWidth="1"/>
    <col min="7949" max="7949" width="11" style="425" customWidth="1"/>
    <col min="7950" max="7950" width="0.75" style="425" customWidth="1"/>
    <col min="7951" max="7951" width="1.875" style="425" customWidth="1"/>
    <col min="7952" max="7952" width="11.875" style="425" bestFit="1" customWidth="1"/>
    <col min="7953" max="7953" width="15.25" style="425" bestFit="1" customWidth="1"/>
    <col min="7954" max="7954" width="5" style="425" customWidth="1"/>
    <col min="7955" max="7955" width="10.375" style="425" bestFit="1" customWidth="1"/>
    <col min="7956" max="7956" width="5" style="425" customWidth="1"/>
    <col min="7957" max="7957" width="10.375" style="425" bestFit="1" customWidth="1"/>
    <col min="7958" max="7960" width="9" style="425"/>
    <col min="7961" max="7961" width="10.375" style="425" bestFit="1" customWidth="1"/>
    <col min="7962" max="8190" width="9" style="425"/>
    <col min="8191" max="8191" width="3.625" style="425" customWidth="1"/>
    <col min="8192" max="8192" width="4.875" style="425" customWidth="1"/>
    <col min="8193" max="8193" width="5.375" style="425" customWidth="1"/>
    <col min="8194" max="8194" width="31.25" style="425" customWidth="1"/>
    <col min="8195" max="8195" width="7.625" style="425" customWidth="1"/>
    <col min="8196" max="8196" width="2.375" style="425" customWidth="1"/>
    <col min="8197" max="8197" width="11.625" style="425" customWidth="1"/>
    <col min="8198" max="8198" width="2.375" style="425" customWidth="1"/>
    <col min="8199" max="8199" width="11.625" style="425" customWidth="1"/>
    <col min="8200" max="8200" width="2.375" style="425" customWidth="1"/>
    <col min="8201" max="8201" width="10.875" style="425" customWidth="1"/>
    <col min="8202" max="8202" width="2.375" style="425" customWidth="1"/>
    <col min="8203" max="8203" width="11.125" style="425" customWidth="1"/>
    <col min="8204" max="8204" width="1.875" style="425" customWidth="1"/>
    <col min="8205" max="8205" width="11" style="425" customWidth="1"/>
    <col min="8206" max="8206" width="0.75" style="425" customWidth="1"/>
    <col min="8207" max="8207" width="1.875" style="425" customWidth="1"/>
    <col min="8208" max="8208" width="11.875" style="425" bestFit="1" customWidth="1"/>
    <col min="8209" max="8209" width="15.25" style="425" bestFit="1" customWidth="1"/>
    <col min="8210" max="8210" width="5" style="425" customWidth="1"/>
    <col min="8211" max="8211" width="10.375" style="425" bestFit="1" customWidth="1"/>
    <col min="8212" max="8212" width="5" style="425" customWidth="1"/>
    <col min="8213" max="8213" width="10.375" style="425" bestFit="1" customWidth="1"/>
    <col min="8214" max="8216" width="9" style="425"/>
    <col min="8217" max="8217" width="10.375" style="425" bestFit="1" customWidth="1"/>
    <col min="8218" max="8446" width="9" style="425"/>
    <col min="8447" max="8447" width="3.625" style="425" customWidth="1"/>
    <col min="8448" max="8448" width="4.875" style="425" customWidth="1"/>
    <col min="8449" max="8449" width="5.375" style="425" customWidth="1"/>
    <col min="8450" max="8450" width="31.25" style="425" customWidth="1"/>
    <col min="8451" max="8451" width="7.625" style="425" customWidth="1"/>
    <col min="8452" max="8452" width="2.375" style="425" customWidth="1"/>
    <col min="8453" max="8453" width="11.625" style="425" customWidth="1"/>
    <col min="8454" max="8454" width="2.375" style="425" customWidth="1"/>
    <col min="8455" max="8455" width="11.625" style="425" customWidth="1"/>
    <col min="8456" max="8456" width="2.375" style="425" customWidth="1"/>
    <col min="8457" max="8457" width="10.875" style="425" customWidth="1"/>
    <col min="8458" max="8458" width="2.375" style="425" customWidth="1"/>
    <col min="8459" max="8459" width="11.125" style="425" customWidth="1"/>
    <col min="8460" max="8460" width="1.875" style="425" customWidth="1"/>
    <col min="8461" max="8461" width="11" style="425" customWidth="1"/>
    <col min="8462" max="8462" width="0.75" style="425" customWidth="1"/>
    <col min="8463" max="8463" width="1.875" style="425" customWidth="1"/>
    <col min="8464" max="8464" width="11.875" style="425" bestFit="1" customWidth="1"/>
    <col min="8465" max="8465" width="15.25" style="425" bestFit="1" customWidth="1"/>
    <col min="8466" max="8466" width="5" style="425" customWidth="1"/>
    <col min="8467" max="8467" width="10.375" style="425" bestFit="1" customWidth="1"/>
    <col min="8468" max="8468" width="5" style="425" customWidth="1"/>
    <col min="8469" max="8469" width="10.375" style="425" bestFit="1" customWidth="1"/>
    <col min="8470" max="8472" width="9" style="425"/>
    <col min="8473" max="8473" width="10.375" style="425" bestFit="1" customWidth="1"/>
    <col min="8474" max="8702" width="9" style="425"/>
    <col min="8703" max="8703" width="3.625" style="425" customWidth="1"/>
    <col min="8704" max="8704" width="4.875" style="425" customWidth="1"/>
    <col min="8705" max="8705" width="5.375" style="425" customWidth="1"/>
    <col min="8706" max="8706" width="31.25" style="425" customWidth="1"/>
    <col min="8707" max="8707" width="7.625" style="425" customWidth="1"/>
    <col min="8708" max="8708" width="2.375" style="425" customWidth="1"/>
    <col min="8709" max="8709" width="11.625" style="425" customWidth="1"/>
    <col min="8710" max="8710" width="2.375" style="425" customWidth="1"/>
    <col min="8711" max="8711" width="11.625" style="425" customWidth="1"/>
    <col min="8712" max="8712" width="2.375" style="425" customWidth="1"/>
    <col min="8713" max="8713" width="10.875" style="425" customWidth="1"/>
    <col min="8714" max="8714" width="2.375" style="425" customWidth="1"/>
    <col min="8715" max="8715" width="11.125" style="425" customWidth="1"/>
    <col min="8716" max="8716" width="1.875" style="425" customWidth="1"/>
    <col min="8717" max="8717" width="11" style="425" customWidth="1"/>
    <col min="8718" max="8718" width="0.75" style="425" customWidth="1"/>
    <col min="8719" max="8719" width="1.875" style="425" customWidth="1"/>
    <col min="8720" max="8720" width="11.875" style="425" bestFit="1" customWidth="1"/>
    <col min="8721" max="8721" width="15.25" style="425" bestFit="1" customWidth="1"/>
    <col min="8722" max="8722" width="5" style="425" customWidth="1"/>
    <col min="8723" max="8723" width="10.375" style="425" bestFit="1" customWidth="1"/>
    <col min="8724" max="8724" width="5" style="425" customWidth="1"/>
    <col min="8725" max="8725" width="10.375" style="425" bestFit="1" customWidth="1"/>
    <col min="8726" max="8728" width="9" style="425"/>
    <col min="8729" max="8729" width="10.375" style="425" bestFit="1" customWidth="1"/>
    <col min="8730" max="8958" width="9" style="425"/>
    <col min="8959" max="8959" width="3.625" style="425" customWidth="1"/>
    <col min="8960" max="8960" width="4.875" style="425" customWidth="1"/>
    <col min="8961" max="8961" width="5.375" style="425" customWidth="1"/>
    <col min="8962" max="8962" width="31.25" style="425" customWidth="1"/>
    <col min="8963" max="8963" width="7.625" style="425" customWidth="1"/>
    <col min="8964" max="8964" width="2.375" style="425" customWidth="1"/>
    <col min="8965" max="8965" width="11.625" style="425" customWidth="1"/>
    <col min="8966" max="8966" width="2.375" style="425" customWidth="1"/>
    <col min="8967" max="8967" width="11.625" style="425" customWidth="1"/>
    <col min="8968" max="8968" width="2.375" style="425" customWidth="1"/>
    <col min="8969" max="8969" width="10.875" style="425" customWidth="1"/>
    <col min="8970" max="8970" width="2.375" style="425" customWidth="1"/>
    <col min="8971" max="8971" width="11.125" style="425" customWidth="1"/>
    <col min="8972" max="8972" width="1.875" style="425" customWidth="1"/>
    <col min="8973" max="8973" width="11" style="425" customWidth="1"/>
    <col min="8974" max="8974" width="0.75" style="425" customWidth="1"/>
    <col min="8975" max="8975" width="1.875" style="425" customWidth="1"/>
    <col min="8976" max="8976" width="11.875" style="425" bestFit="1" customWidth="1"/>
    <col min="8977" max="8977" width="15.25" style="425" bestFit="1" customWidth="1"/>
    <col min="8978" max="8978" width="5" style="425" customWidth="1"/>
    <col min="8979" max="8979" width="10.375" style="425" bestFit="1" customWidth="1"/>
    <col min="8980" max="8980" width="5" style="425" customWidth="1"/>
    <col min="8981" max="8981" width="10.375" style="425" bestFit="1" customWidth="1"/>
    <col min="8982" max="8984" width="9" style="425"/>
    <col min="8985" max="8985" width="10.375" style="425" bestFit="1" customWidth="1"/>
    <col min="8986" max="9214" width="9" style="425"/>
    <col min="9215" max="9215" width="3.625" style="425" customWidth="1"/>
    <col min="9216" max="9216" width="4.875" style="425" customWidth="1"/>
    <col min="9217" max="9217" width="5.375" style="425" customWidth="1"/>
    <col min="9218" max="9218" width="31.25" style="425" customWidth="1"/>
    <col min="9219" max="9219" width="7.625" style="425" customWidth="1"/>
    <col min="9220" max="9220" width="2.375" style="425" customWidth="1"/>
    <col min="9221" max="9221" width="11.625" style="425" customWidth="1"/>
    <col min="9222" max="9222" width="2.375" style="425" customWidth="1"/>
    <col min="9223" max="9223" width="11.625" style="425" customWidth="1"/>
    <col min="9224" max="9224" width="2.375" style="425" customWidth="1"/>
    <col min="9225" max="9225" width="10.875" style="425" customWidth="1"/>
    <col min="9226" max="9226" width="2.375" style="425" customWidth="1"/>
    <col min="9227" max="9227" width="11.125" style="425" customWidth="1"/>
    <col min="9228" max="9228" width="1.875" style="425" customWidth="1"/>
    <col min="9229" max="9229" width="11" style="425" customWidth="1"/>
    <col min="9230" max="9230" width="0.75" style="425" customWidth="1"/>
    <col min="9231" max="9231" width="1.875" style="425" customWidth="1"/>
    <col min="9232" max="9232" width="11.875" style="425" bestFit="1" customWidth="1"/>
    <col min="9233" max="9233" width="15.25" style="425" bestFit="1" customWidth="1"/>
    <col min="9234" max="9234" width="5" style="425" customWidth="1"/>
    <col min="9235" max="9235" width="10.375" style="425" bestFit="1" customWidth="1"/>
    <col min="9236" max="9236" width="5" style="425" customWidth="1"/>
    <col min="9237" max="9237" width="10.375" style="425" bestFit="1" customWidth="1"/>
    <col min="9238" max="9240" width="9" style="425"/>
    <col min="9241" max="9241" width="10.375" style="425" bestFit="1" customWidth="1"/>
    <col min="9242" max="9470" width="9" style="425"/>
    <col min="9471" max="9471" width="3.625" style="425" customWidth="1"/>
    <col min="9472" max="9472" width="4.875" style="425" customWidth="1"/>
    <col min="9473" max="9473" width="5.375" style="425" customWidth="1"/>
    <col min="9474" max="9474" width="31.25" style="425" customWidth="1"/>
    <col min="9475" max="9475" width="7.625" style="425" customWidth="1"/>
    <col min="9476" max="9476" width="2.375" style="425" customWidth="1"/>
    <col min="9477" max="9477" width="11.625" style="425" customWidth="1"/>
    <col min="9478" max="9478" width="2.375" style="425" customWidth="1"/>
    <col min="9479" max="9479" width="11.625" style="425" customWidth="1"/>
    <col min="9480" max="9480" width="2.375" style="425" customWidth="1"/>
    <col min="9481" max="9481" width="10.875" style="425" customWidth="1"/>
    <col min="9482" max="9482" width="2.375" style="425" customWidth="1"/>
    <col min="9483" max="9483" width="11.125" style="425" customWidth="1"/>
    <col min="9484" max="9484" width="1.875" style="425" customWidth="1"/>
    <col min="9485" max="9485" width="11" style="425" customWidth="1"/>
    <col min="9486" max="9486" width="0.75" style="425" customWidth="1"/>
    <col min="9487" max="9487" width="1.875" style="425" customWidth="1"/>
    <col min="9488" max="9488" width="11.875" style="425" bestFit="1" customWidth="1"/>
    <col min="9489" max="9489" width="15.25" style="425" bestFit="1" customWidth="1"/>
    <col min="9490" max="9490" width="5" style="425" customWidth="1"/>
    <col min="9491" max="9491" width="10.375" style="425" bestFit="1" customWidth="1"/>
    <col min="9492" max="9492" width="5" style="425" customWidth="1"/>
    <col min="9493" max="9493" width="10.375" style="425" bestFit="1" customWidth="1"/>
    <col min="9494" max="9496" width="9" style="425"/>
    <col min="9497" max="9497" width="10.375" style="425" bestFit="1" customWidth="1"/>
    <col min="9498" max="9726" width="9" style="425"/>
    <col min="9727" max="9727" width="3.625" style="425" customWidth="1"/>
    <col min="9728" max="9728" width="4.875" style="425" customWidth="1"/>
    <col min="9729" max="9729" width="5.375" style="425" customWidth="1"/>
    <col min="9730" max="9730" width="31.25" style="425" customWidth="1"/>
    <col min="9731" max="9731" width="7.625" style="425" customWidth="1"/>
    <col min="9732" max="9732" width="2.375" style="425" customWidth="1"/>
    <col min="9733" max="9733" width="11.625" style="425" customWidth="1"/>
    <col min="9734" max="9734" width="2.375" style="425" customWidth="1"/>
    <col min="9735" max="9735" width="11.625" style="425" customWidth="1"/>
    <col min="9736" max="9736" width="2.375" style="425" customWidth="1"/>
    <col min="9737" max="9737" width="10.875" style="425" customWidth="1"/>
    <col min="9738" max="9738" width="2.375" style="425" customWidth="1"/>
    <col min="9739" max="9739" width="11.125" style="425" customWidth="1"/>
    <col min="9740" max="9740" width="1.875" style="425" customWidth="1"/>
    <col min="9741" max="9741" width="11" style="425" customWidth="1"/>
    <col min="9742" max="9742" width="0.75" style="425" customWidth="1"/>
    <col min="9743" max="9743" width="1.875" style="425" customWidth="1"/>
    <col min="9744" max="9744" width="11.875" style="425" bestFit="1" customWidth="1"/>
    <col min="9745" max="9745" width="15.25" style="425" bestFit="1" customWidth="1"/>
    <col min="9746" max="9746" width="5" style="425" customWidth="1"/>
    <col min="9747" max="9747" width="10.375" style="425" bestFit="1" customWidth="1"/>
    <col min="9748" max="9748" width="5" style="425" customWidth="1"/>
    <col min="9749" max="9749" width="10.375" style="425" bestFit="1" customWidth="1"/>
    <col min="9750" max="9752" width="9" style="425"/>
    <col min="9753" max="9753" width="10.375" style="425" bestFit="1" customWidth="1"/>
    <col min="9754" max="9982" width="9" style="425"/>
    <col min="9983" max="9983" width="3.625" style="425" customWidth="1"/>
    <col min="9984" max="9984" width="4.875" style="425" customWidth="1"/>
    <col min="9985" max="9985" width="5.375" style="425" customWidth="1"/>
    <col min="9986" max="9986" width="31.25" style="425" customWidth="1"/>
    <col min="9987" max="9987" width="7.625" style="425" customWidth="1"/>
    <col min="9988" max="9988" width="2.375" style="425" customWidth="1"/>
    <col min="9989" max="9989" width="11.625" style="425" customWidth="1"/>
    <col min="9990" max="9990" width="2.375" style="425" customWidth="1"/>
    <col min="9991" max="9991" width="11.625" style="425" customWidth="1"/>
    <col min="9992" max="9992" width="2.375" style="425" customWidth="1"/>
    <col min="9993" max="9993" width="10.875" style="425" customWidth="1"/>
    <col min="9994" max="9994" width="2.375" style="425" customWidth="1"/>
    <col min="9995" max="9995" width="11.125" style="425" customWidth="1"/>
    <col min="9996" max="9996" width="1.875" style="425" customWidth="1"/>
    <col min="9997" max="9997" width="11" style="425" customWidth="1"/>
    <col min="9998" max="9998" width="0.75" style="425" customWidth="1"/>
    <col min="9999" max="9999" width="1.875" style="425" customWidth="1"/>
    <col min="10000" max="10000" width="11.875" style="425" bestFit="1" customWidth="1"/>
    <col min="10001" max="10001" width="15.25" style="425" bestFit="1" customWidth="1"/>
    <col min="10002" max="10002" width="5" style="425" customWidth="1"/>
    <col min="10003" max="10003" width="10.375" style="425" bestFit="1" customWidth="1"/>
    <col min="10004" max="10004" width="5" style="425" customWidth="1"/>
    <col min="10005" max="10005" width="10.375" style="425" bestFit="1" customWidth="1"/>
    <col min="10006" max="10008" width="9" style="425"/>
    <col min="10009" max="10009" width="10.375" style="425" bestFit="1" customWidth="1"/>
    <col min="10010" max="10238" width="9" style="425"/>
    <col min="10239" max="10239" width="3.625" style="425" customWidth="1"/>
    <col min="10240" max="10240" width="4.875" style="425" customWidth="1"/>
    <col min="10241" max="10241" width="5.375" style="425" customWidth="1"/>
    <col min="10242" max="10242" width="31.25" style="425" customWidth="1"/>
    <col min="10243" max="10243" width="7.625" style="425" customWidth="1"/>
    <col min="10244" max="10244" width="2.375" style="425" customWidth="1"/>
    <col min="10245" max="10245" width="11.625" style="425" customWidth="1"/>
    <col min="10246" max="10246" width="2.375" style="425" customWidth="1"/>
    <col min="10247" max="10247" width="11.625" style="425" customWidth="1"/>
    <col min="10248" max="10248" width="2.375" style="425" customWidth="1"/>
    <col min="10249" max="10249" width="10.875" style="425" customWidth="1"/>
    <col min="10250" max="10250" width="2.375" style="425" customWidth="1"/>
    <col min="10251" max="10251" width="11.125" style="425" customWidth="1"/>
    <col min="10252" max="10252" width="1.875" style="425" customWidth="1"/>
    <col min="10253" max="10253" width="11" style="425" customWidth="1"/>
    <col min="10254" max="10254" width="0.75" style="425" customWidth="1"/>
    <col min="10255" max="10255" width="1.875" style="425" customWidth="1"/>
    <col min="10256" max="10256" width="11.875" style="425" bestFit="1" customWidth="1"/>
    <col min="10257" max="10257" width="15.25" style="425" bestFit="1" customWidth="1"/>
    <col min="10258" max="10258" width="5" style="425" customWidth="1"/>
    <col min="10259" max="10259" width="10.375" style="425" bestFit="1" customWidth="1"/>
    <col min="10260" max="10260" width="5" style="425" customWidth="1"/>
    <col min="10261" max="10261" width="10.375" style="425" bestFit="1" customWidth="1"/>
    <col min="10262" max="10264" width="9" style="425"/>
    <col min="10265" max="10265" width="10.375" style="425" bestFit="1" customWidth="1"/>
    <col min="10266" max="10494" width="9" style="425"/>
    <col min="10495" max="10495" width="3.625" style="425" customWidth="1"/>
    <col min="10496" max="10496" width="4.875" style="425" customWidth="1"/>
    <col min="10497" max="10497" width="5.375" style="425" customWidth="1"/>
    <col min="10498" max="10498" width="31.25" style="425" customWidth="1"/>
    <col min="10499" max="10499" width="7.625" style="425" customWidth="1"/>
    <col min="10500" max="10500" width="2.375" style="425" customWidth="1"/>
    <col min="10501" max="10501" width="11.625" style="425" customWidth="1"/>
    <col min="10502" max="10502" width="2.375" style="425" customWidth="1"/>
    <col min="10503" max="10503" width="11.625" style="425" customWidth="1"/>
    <col min="10504" max="10504" width="2.375" style="425" customWidth="1"/>
    <col min="10505" max="10505" width="10.875" style="425" customWidth="1"/>
    <col min="10506" max="10506" width="2.375" style="425" customWidth="1"/>
    <col min="10507" max="10507" width="11.125" style="425" customWidth="1"/>
    <col min="10508" max="10508" width="1.875" style="425" customWidth="1"/>
    <col min="10509" max="10509" width="11" style="425" customWidth="1"/>
    <col min="10510" max="10510" width="0.75" style="425" customWidth="1"/>
    <col min="10511" max="10511" width="1.875" style="425" customWidth="1"/>
    <col min="10512" max="10512" width="11.875" style="425" bestFit="1" customWidth="1"/>
    <col min="10513" max="10513" width="15.25" style="425" bestFit="1" customWidth="1"/>
    <col min="10514" max="10514" width="5" style="425" customWidth="1"/>
    <col min="10515" max="10515" width="10.375" style="425" bestFit="1" customWidth="1"/>
    <col min="10516" max="10516" width="5" style="425" customWidth="1"/>
    <col min="10517" max="10517" width="10.375" style="425" bestFit="1" customWidth="1"/>
    <col min="10518" max="10520" width="9" style="425"/>
    <col min="10521" max="10521" width="10.375" style="425" bestFit="1" customWidth="1"/>
    <col min="10522" max="10750" width="9" style="425"/>
    <col min="10751" max="10751" width="3.625" style="425" customWidth="1"/>
    <col min="10752" max="10752" width="4.875" style="425" customWidth="1"/>
    <col min="10753" max="10753" width="5.375" style="425" customWidth="1"/>
    <col min="10754" max="10754" width="31.25" style="425" customWidth="1"/>
    <col min="10755" max="10755" width="7.625" style="425" customWidth="1"/>
    <col min="10756" max="10756" width="2.375" style="425" customWidth="1"/>
    <col min="10757" max="10757" width="11.625" style="425" customWidth="1"/>
    <col min="10758" max="10758" width="2.375" style="425" customWidth="1"/>
    <col min="10759" max="10759" width="11.625" style="425" customWidth="1"/>
    <col min="10760" max="10760" width="2.375" style="425" customWidth="1"/>
    <col min="10761" max="10761" width="10.875" style="425" customWidth="1"/>
    <col min="10762" max="10762" width="2.375" style="425" customWidth="1"/>
    <col min="10763" max="10763" width="11.125" style="425" customWidth="1"/>
    <col min="10764" max="10764" width="1.875" style="425" customWidth="1"/>
    <col min="10765" max="10765" width="11" style="425" customWidth="1"/>
    <col min="10766" max="10766" width="0.75" style="425" customWidth="1"/>
    <col min="10767" max="10767" width="1.875" style="425" customWidth="1"/>
    <col min="10768" max="10768" width="11.875" style="425" bestFit="1" customWidth="1"/>
    <col min="10769" max="10769" width="15.25" style="425" bestFit="1" customWidth="1"/>
    <col min="10770" max="10770" width="5" style="425" customWidth="1"/>
    <col min="10771" max="10771" width="10.375" style="425" bestFit="1" customWidth="1"/>
    <col min="10772" max="10772" width="5" style="425" customWidth="1"/>
    <col min="10773" max="10773" width="10.375" style="425" bestFit="1" customWidth="1"/>
    <col min="10774" max="10776" width="9" style="425"/>
    <col min="10777" max="10777" width="10.375" style="425" bestFit="1" customWidth="1"/>
    <col min="10778" max="11006" width="9" style="425"/>
    <col min="11007" max="11007" width="3.625" style="425" customWidth="1"/>
    <col min="11008" max="11008" width="4.875" style="425" customWidth="1"/>
    <col min="11009" max="11009" width="5.375" style="425" customWidth="1"/>
    <col min="11010" max="11010" width="31.25" style="425" customWidth="1"/>
    <col min="11011" max="11011" width="7.625" style="425" customWidth="1"/>
    <col min="11012" max="11012" width="2.375" style="425" customWidth="1"/>
    <col min="11013" max="11013" width="11.625" style="425" customWidth="1"/>
    <col min="11014" max="11014" width="2.375" style="425" customWidth="1"/>
    <col min="11015" max="11015" width="11.625" style="425" customWidth="1"/>
    <col min="11016" max="11016" width="2.375" style="425" customWidth="1"/>
    <col min="11017" max="11017" width="10.875" style="425" customWidth="1"/>
    <col min="11018" max="11018" width="2.375" style="425" customWidth="1"/>
    <col min="11019" max="11019" width="11.125" style="425" customWidth="1"/>
    <col min="11020" max="11020" width="1.875" style="425" customWidth="1"/>
    <col min="11021" max="11021" width="11" style="425" customWidth="1"/>
    <col min="11022" max="11022" width="0.75" style="425" customWidth="1"/>
    <col min="11023" max="11023" width="1.875" style="425" customWidth="1"/>
    <col min="11024" max="11024" width="11.875" style="425" bestFit="1" customWidth="1"/>
    <col min="11025" max="11025" width="15.25" style="425" bestFit="1" customWidth="1"/>
    <col min="11026" max="11026" width="5" style="425" customWidth="1"/>
    <col min="11027" max="11027" width="10.375" style="425" bestFit="1" customWidth="1"/>
    <col min="11028" max="11028" width="5" style="425" customWidth="1"/>
    <col min="11029" max="11029" width="10.375" style="425" bestFit="1" customWidth="1"/>
    <col min="11030" max="11032" width="9" style="425"/>
    <col min="11033" max="11033" width="10.375" style="425" bestFit="1" customWidth="1"/>
    <col min="11034" max="11262" width="9" style="425"/>
    <col min="11263" max="11263" width="3.625" style="425" customWidth="1"/>
    <col min="11264" max="11264" width="4.875" style="425" customWidth="1"/>
    <col min="11265" max="11265" width="5.375" style="425" customWidth="1"/>
    <col min="11266" max="11266" width="31.25" style="425" customWidth="1"/>
    <col min="11267" max="11267" width="7.625" style="425" customWidth="1"/>
    <col min="11268" max="11268" width="2.375" style="425" customWidth="1"/>
    <col min="11269" max="11269" width="11.625" style="425" customWidth="1"/>
    <col min="11270" max="11270" width="2.375" style="425" customWidth="1"/>
    <col min="11271" max="11271" width="11.625" style="425" customWidth="1"/>
    <col min="11272" max="11272" width="2.375" style="425" customWidth="1"/>
    <col min="11273" max="11273" width="10.875" style="425" customWidth="1"/>
    <col min="11274" max="11274" width="2.375" style="425" customWidth="1"/>
    <col min="11275" max="11275" width="11.125" style="425" customWidth="1"/>
    <col min="11276" max="11276" width="1.875" style="425" customWidth="1"/>
    <col min="11277" max="11277" width="11" style="425" customWidth="1"/>
    <col min="11278" max="11278" width="0.75" style="425" customWidth="1"/>
    <col min="11279" max="11279" width="1.875" style="425" customWidth="1"/>
    <col min="11280" max="11280" width="11.875" style="425" bestFit="1" customWidth="1"/>
    <col min="11281" max="11281" width="15.25" style="425" bestFit="1" customWidth="1"/>
    <col min="11282" max="11282" width="5" style="425" customWidth="1"/>
    <col min="11283" max="11283" width="10.375" style="425" bestFit="1" customWidth="1"/>
    <col min="11284" max="11284" width="5" style="425" customWidth="1"/>
    <col min="11285" max="11285" width="10.375" style="425" bestFit="1" customWidth="1"/>
    <col min="11286" max="11288" width="9" style="425"/>
    <col min="11289" max="11289" width="10.375" style="425" bestFit="1" customWidth="1"/>
    <col min="11290" max="11518" width="9" style="425"/>
    <col min="11519" max="11519" width="3.625" style="425" customWidth="1"/>
    <col min="11520" max="11520" width="4.875" style="425" customWidth="1"/>
    <col min="11521" max="11521" width="5.375" style="425" customWidth="1"/>
    <col min="11522" max="11522" width="31.25" style="425" customWidth="1"/>
    <col min="11523" max="11523" width="7.625" style="425" customWidth="1"/>
    <col min="11524" max="11524" width="2.375" style="425" customWidth="1"/>
    <col min="11525" max="11525" width="11.625" style="425" customWidth="1"/>
    <col min="11526" max="11526" width="2.375" style="425" customWidth="1"/>
    <col min="11527" max="11527" width="11.625" style="425" customWidth="1"/>
    <col min="11528" max="11528" width="2.375" style="425" customWidth="1"/>
    <col min="11529" max="11529" width="10.875" style="425" customWidth="1"/>
    <col min="11530" max="11530" width="2.375" style="425" customWidth="1"/>
    <col min="11531" max="11531" width="11.125" style="425" customWidth="1"/>
    <col min="11532" max="11532" width="1.875" style="425" customWidth="1"/>
    <col min="11533" max="11533" width="11" style="425" customWidth="1"/>
    <col min="11534" max="11534" width="0.75" style="425" customWidth="1"/>
    <col min="11535" max="11535" width="1.875" style="425" customWidth="1"/>
    <col min="11536" max="11536" width="11.875" style="425" bestFit="1" customWidth="1"/>
    <col min="11537" max="11537" width="15.25" style="425" bestFit="1" customWidth="1"/>
    <col min="11538" max="11538" width="5" style="425" customWidth="1"/>
    <col min="11539" max="11539" width="10.375" style="425" bestFit="1" customWidth="1"/>
    <col min="11540" max="11540" width="5" style="425" customWidth="1"/>
    <col min="11541" max="11541" width="10.375" style="425" bestFit="1" customWidth="1"/>
    <col min="11542" max="11544" width="9" style="425"/>
    <col min="11545" max="11545" width="10.375" style="425" bestFit="1" customWidth="1"/>
    <col min="11546" max="11774" width="9" style="425"/>
    <col min="11775" max="11775" width="3.625" style="425" customWidth="1"/>
    <col min="11776" max="11776" width="4.875" style="425" customWidth="1"/>
    <col min="11777" max="11777" width="5.375" style="425" customWidth="1"/>
    <col min="11778" max="11778" width="31.25" style="425" customWidth="1"/>
    <col min="11779" max="11779" width="7.625" style="425" customWidth="1"/>
    <col min="11780" max="11780" width="2.375" style="425" customWidth="1"/>
    <col min="11781" max="11781" width="11.625" style="425" customWidth="1"/>
    <col min="11782" max="11782" width="2.375" style="425" customWidth="1"/>
    <col min="11783" max="11783" width="11.625" style="425" customWidth="1"/>
    <col min="11784" max="11784" width="2.375" style="425" customWidth="1"/>
    <col min="11785" max="11785" width="10.875" style="425" customWidth="1"/>
    <col min="11786" max="11786" width="2.375" style="425" customWidth="1"/>
    <col min="11787" max="11787" width="11.125" style="425" customWidth="1"/>
    <col min="11788" max="11788" width="1.875" style="425" customWidth="1"/>
    <col min="11789" max="11789" width="11" style="425" customWidth="1"/>
    <col min="11790" max="11790" width="0.75" style="425" customWidth="1"/>
    <col min="11791" max="11791" width="1.875" style="425" customWidth="1"/>
    <col min="11792" max="11792" width="11.875" style="425" bestFit="1" customWidth="1"/>
    <col min="11793" max="11793" width="15.25" style="425" bestFit="1" customWidth="1"/>
    <col min="11794" max="11794" width="5" style="425" customWidth="1"/>
    <col min="11795" max="11795" width="10.375" style="425" bestFit="1" customWidth="1"/>
    <col min="11796" max="11796" width="5" style="425" customWidth="1"/>
    <col min="11797" max="11797" width="10.375" style="425" bestFit="1" customWidth="1"/>
    <col min="11798" max="11800" width="9" style="425"/>
    <col min="11801" max="11801" width="10.375" style="425" bestFit="1" customWidth="1"/>
    <col min="11802" max="12030" width="9" style="425"/>
    <col min="12031" max="12031" width="3.625" style="425" customWidth="1"/>
    <col min="12032" max="12032" width="4.875" style="425" customWidth="1"/>
    <col min="12033" max="12033" width="5.375" style="425" customWidth="1"/>
    <col min="12034" max="12034" width="31.25" style="425" customWidth="1"/>
    <col min="12035" max="12035" width="7.625" style="425" customWidth="1"/>
    <col min="12036" max="12036" width="2.375" style="425" customWidth="1"/>
    <col min="12037" max="12037" width="11.625" style="425" customWidth="1"/>
    <col min="12038" max="12038" width="2.375" style="425" customWidth="1"/>
    <col min="12039" max="12039" width="11.625" style="425" customWidth="1"/>
    <col min="12040" max="12040" width="2.375" style="425" customWidth="1"/>
    <col min="12041" max="12041" width="10.875" style="425" customWidth="1"/>
    <col min="12042" max="12042" width="2.375" style="425" customWidth="1"/>
    <col min="12043" max="12043" width="11.125" style="425" customWidth="1"/>
    <col min="12044" max="12044" width="1.875" style="425" customWidth="1"/>
    <col min="12045" max="12045" width="11" style="425" customWidth="1"/>
    <col min="12046" max="12046" width="0.75" style="425" customWidth="1"/>
    <col min="12047" max="12047" width="1.875" style="425" customWidth="1"/>
    <col min="12048" max="12048" width="11.875" style="425" bestFit="1" customWidth="1"/>
    <col min="12049" max="12049" width="15.25" style="425" bestFit="1" customWidth="1"/>
    <col min="12050" max="12050" width="5" style="425" customWidth="1"/>
    <col min="12051" max="12051" width="10.375" style="425" bestFit="1" customWidth="1"/>
    <col min="12052" max="12052" width="5" style="425" customWidth="1"/>
    <col min="12053" max="12053" width="10.375" style="425" bestFit="1" customWidth="1"/>
    <col min="12054" max="12056" width="9" style="425"/>
    <col min="12057" max="12057" width="10.375" style="425" bestFit="1" customWidth="1"/>
    <col min="12058" max="12286" width="9" style="425"/>
    <col min="12287" max="12287" width="3.625" style="425" customWidth="1"/>
    <col min="12288" max="12288" width="4.875" style="425" customWidth="1"/>
    <col min="12289" max="12289" width="5.375" style="425" customWidth="1"/>
    <col min="12290" max="12290" width="31.25" style="425" customWidth="1"/>
    <col min="12291" max="12291" width="7.625" style="425" customWidth="1"/>
    <col min="12292" max="12292" width="2.375" style="425" customWidth="1"/>
    <col min="12293" max="12293" width="11.625" style="425" customWidth="1"/>
    <col min="12294" max="12294" width="2.375" style="425" customWidth="1"/>
    <col min="12295" max="12295" width="11.625" style="425" customWidth="1"/>
    <col min="12296" max="12296" width="2.375" style="425" customWidth="1"/>
    <col min="12297" max="12297" width="10.875" style="425" customWidth="1"/>
    <col min="12298" max="12298" width="2.375" style="425" customWidth="1"/>
    <col min="12299" max="12299" width="11.125" style="425" customWidth="1"/>
    <col min="12300" max="12300" width="1.875" style="425" customWidth="1"/>
    <col min="12301" max="12301" width="11" style="425" customWidth="1"/>
    <col min="12302" max="12302" width="0.75" style="425" customWidth="1"/>
    <col min="12303" max="12303" width="1.875" style="425" customWidth="1"/>
    <col min="12304" max="12304" width="11.875" style="425" bestFit="1" customWidth="1"/>
    <col min="12305" max="12305" width="15.25" style="425" bestFit="1" customWidth="1"/>
    <col min="12306" max="12306" width="5" style="425" customWidth="1"/>
    <col min="12307" max="12307" width="10.375" style="425" bestFit="1" customWidth="1"/>
    <col min="12308" max="12308" width="5" style="425" customWidth="1"/>
    <col min="12309" max="12309" width="10.375" style="425" bestFit="1" customWidth="1"/>
    <col min="12310" max="12312" width="9" style="425"/>
    <col min="12313" max="12313" width="10.375" style="425" bestFit="1" customWidth="1"/>
    <col min="12314" max="12542" width="9" style="425"/>
    <col min="12543" max="12543" width="3.625" style="425" customWidth="1"/>
    <col min="12544" max="12544" width="4.875" style="425" customWidth="1"/>
    <col min="12545" max="12545" width="5.375" style="425" customWidth="1"/>
    <col min="12546" max="12546" width="31.25" style="425" customWidth="1"/>
    <col min="12547" max="12547" width="7.625" style="425" customWidth="1"/>
    <col min="12548" max="12548" width="2.375" style="425" customWidth="1"/>
    <col min="12549" max="12549" width="11.625" style="425" customWidth="1"/>
    <col min="12550" max="12550" width="2.375" style="425" customWidth="1"/>
    <col min="12551" max="12551" width="11.625" style="425" customWidth="1"/>
    <col min="12552" max="12552" width="2.375" style="425" customWidth="1"/>
    <col min="12553" max="12553" width="10.875" style="425" customWidth="1"/>
    <col min="12554" max="12554" width="2.375" style="425" customWidth="1"/>
    <col min="12555" max="12555" width="11.125" style="425" customWidth="1"/>
    <col min="12556" max="12556" width="1.875" style="425" customWidth="1"/>
    <col min="12557" max="12557" width="11" style="425" customWidth="1"/>
    <col min="12558" max="12558" width="0.75" style="425" customWidth="1"/>
    <col min="12559" max="12559" width="1.875" style="425" customWidth="1"/>
    <col min="12560" max="12560" width="11.875" style="425" bestFit="1" customWidth="1"/>
    <col min="12561" max="12561" width="15.25" style="425" bestFit="1" customWidth="1"/>
    <col min="12562" max="12562" width="5" style="425" customWidth="1"/>
    <col min="12563" max="12563" width="10.375" style="425" bestFit="1" customWidth="1"/>
    <col min="12564" max="12564" width="5" style="425" customWidth="1"/>
    <col min="12565" max="12565" width="10.375" style="425" bestFit="1" customWidth="1"/>
    <col min="12566" max="12568" width="9" style="425"/>
    <col min="12569" max="12569" width="10.375" style="425" bestFit="1" customWidth="1"/>
    <col min="12570" max="12798" width="9" style="425"/>
    <col min="12799" max="12799" width="3.625" style="425" customWidth="1"/>
    <col min="12800" max="12800" width="4.875" style="425" customWidth="1"/>
    <col min="12801" max="12801" width="5.375" style="425" customWidth="1"/>
    <col min="12802" max="12802" width="31.25" style="425" customWidth="1"/>
    <col min="12803" max="12803" width="7.625" style="425" customWidth="1"/>
    <col min="12804" max="12804" width="2.375" style="425" customWidth="1"/>
    <col min="12805" max="12805" width="11.625" style="425" customWidth="1"/>
    <col min="12806" max="12806" width="2.375" style="425" customWidth="1"/>
    <col min="12807" max="12807" width="11.625" style="425" customWidth="1"/>
    <col min="12808" max="12808" width="2.375" style="425" customWidth="1"/>
    <col min="12809" max="12809" width="10.875" style="425" customWidth="1"/>
    <col min="12810" max="12810" width="2.375" style="425" customWidth="1"/>
    <col min="12811" max="12811" width="11.125" style="425" customWidth="1"/>
    <col min="12812" max="12812" width="1.875" style="425" customWidth="1"/>
    <col min="12813" max="12813" width="11" style="425" customWidth="1"/>
    <col min="12814" max="12814" width="0.75" style="425" customWidth="1"/>
    <col min="12815" max="12815" width="1.875" style="425" customWidth="1"/>
    <col min="12816" max="12816" width="11.875" style="425" bestFit="1" customWidth="1"/>
    <col min="12817" max="12817" width="15.25" style="425" bestFit="1" customWidth="1"/>
    <col min="12818" max="12818" width="5" style="425" customWidth="1"/>
    <col min="12819" max="12819" width="10.375" style="425" bestFit="1" customWidth="1"/>
    <col min="12820" max="12820" width="5" style="425" customWidth="1"/>
    <col min="12821" max="12821" width="10.375" style="425" bestFit="1" customWidth="1"/>
    <col min="12822" max="12824" width="9" style="425"/>
    <col min="12825" max="12825" width="10.375" style="425" bestFit="1" customWidth="1"/>
    <col min="12826" max="13054" width="9" style="425"/>
    <col min="13055" max="13055" width="3.625" style="425" customWidth="1"/>
    <col min="13056" max="13056" width="4.875" style="425" customWidth="1"/>
    <col min="13057" max="13057" width="5.375" style="425" customWidth="1"/>
    <col min="13058" max="13058" width="31.25" style="425" customWidth="1"/>
    <col min="13059" max="13059" width="7.625" style="425" customWidth="1"/>
    <col min="13060" max="13060" width="2.375" style="425" customWidth="1"/>
    <col min="13061" max="13061" width="11.625" style="425" customWidth="1"/>
    <col min="13062" max="13062" width="2.375" style="425" customWidth="1"/>
    <col min="13063" max="13063" width="11.625" style="425" customWidth="1"/>
    <col min="13064" max="13064" width="2.375" style="425" customWidth="1"/>
    <col min="13065" max="13065" width="10.875" style="425" customWidth="1"/>
    <col min="13066" max="13066" width="2.375" style="425" customWidth="1"/>
    <col min="13067" max="13067" width="11.125" style="425" customWidth="1"/>
    <col min="13068" max="13068" width="1.875" style="425" customWidth="1"/>
    <col min="13069" max="13069" width="11" style="425" customWidth="1"/>
    <col min="13070" max="13070" width="0.75" style="425" customWidth="1"/>
    <col min="13071" max="13071" width="1.875" style="425" customWidth="1"/>
    <col min="13072" max="13072" width="11.875" style="425" bestFit="1" customWidth="1"/>
    <col min="13073" max="13073" width="15.25" style="425" bestFit="1" customWidth="1"/>
    <col min="13074" max="13074" width="5" style="425" customWidth="1"/>
    <col min="13075" max="13075" width="10.375" style="425" bestFit="1" customWidth="1"/>
    <col min="13076" max="13076" width="5" style="425" customWidth="1"/>
    <col min="13077" max="13077" width="10.375" style="425" bestFit="1" customWidth="1"/>
    <col min="13078" max="13080" width="9" style="425"/>
    <col min="13081" max="13081" width="10.375" style="425" bestFit="1" customWidth="1"/>
    <col min="13082" max="13310" width="9" style="425"/>
    <col min="13311" max="13311" width="3.625" style="425" customWidth="1"/>
    <col min="13312" max="13312" width="4.875" style="425" customWidth="1"/>
    <col min="13313" max="13313" width="5.375" style="425" customWidth="1"/>
    <col min="13314" max="13314" width="31.25" style="425" customWidth="1"/>
    <col min="13315" max="13315" width="7.625" style="425" customWidth="1"/>
    <col min="13316" max="13316" width="2.375" style="425" customWidth="1"/>
    <col min="13317" max="13317" width="11.625" style="425" customWidth="1"/>
    <col min="13318" max="13318" width="2.375" style="425" customWidth="1"/>
    <col min="13319" max="13319" width="11.625" style="425" customWidth="1"/>
    <col min="13320" max="13320" width="2.375" style="425" customWidth="1"/>
    <col min="13321" max="13321" width="10.875" style="425" customWidth="1"/>
    <col min="13322" max="13322" width="2.375" style="425" customWidth="1"/>
    <col min="13323" max="13323" width="11.125" style="425" customWidth="1"/>
    <col min="13324" max="13324" width="1.875" style="425" customWidth="1"/>
    <col min="13325" max="13325" width="11" style="425" customWidth="1"/>
    <col min="13326" max="13326" width="0.75" style="425" customWidth="1"/>
    <col min="13327" max="13327" width="1.875" style="425" customWidth="1"/>
    <col min="13328" max="13328" width="11.875" style="425" bestFit="1" customWidth="1"/>
    <col min="13329" max="13329" width="15.25" style="425" bestFit="1" customWidth="1"/>
    <col min="13330" max="13330" width="5" style="425" customWidth="1"/>
    <col min="13331" max="13331" width="10.375" style="425" bestFit="1" customWidth="1"/>
    <col min="13332" max="13332" width="5" style="425" customWidth="1"/>
    <col min="13333" max="13333" width="10.375" style="425" bestFit="1" customWidth="1"/>
    <col min="13334" max="13336" width="9" style="425"/>
    <col min="13337" max="13337" width="10.375" style="425" bestFit="1" customWidth="1"/>
    <col min="13338" max="13566" width="9" style="425"/>
    <col min="13567" max="13567" width="3.625" style="425" customWidth="1"/>
    <col min="13568" max="13568" width="4.875" style="425" customWidth="1"/>
    <col min="13569" max="13569" width="5.375" style="425" customWidth="1"/>
    <col min="13570" max="13570" width="31.25" style="425" customWidth="1"/>
    <col min="13571" max="13571" width="7.625" style="425" customWidth="1"/>
    <col min="13572" max="13572" width="2.375" style="425" customWidth="1"/>
    <col min="13573" max="13573" width="11.625" style="425" customWidth="1"/>
    <col min="13574" max="13574" width="2.375" style="425" customWidth="1"/>
    <col min="13575" max="13575" width="11.625" style="425" customWidth="1"/>
    <col min="13576" max="13576" width="2.375" style="425" customWidth="1"/>
    <col min="13577" max="13577" width="10.875" style="425" customWidth="1"/>
    <col min="13578" max="13578" width="2.375" style="425" customWidth="1"/>
    <col min="13579" max="13579" width="11.125" style="425" customWidth="1"/>
    <col min="13580" max="13580" width="1.875" style="425" customWidth="1"/>
    <col min="13581" max="13581" width="11" style="425" customWidth="1"/>
    <col min="13582" max="13582" width="0.75" style="425" customWidth="1"/>
    <col min="13583" max="13583" width="1.875" style="425" customWidth="1"/>
    <col min="13584" max="13584" width="11.875" style="425" bestFit="1" customWidth="1"/>
    <col min="13585" max="13585" width="15.25" style="425" bestFit="1" customWidth="1"/>
    <col min="13586" max="13586" width="5" style="425" customWidth="1"/>
    <col min="13587" max="13587" width="10.375" style="425" bestFit="1" customWidth="1"/>
    <col min="13588" max="13588" width="5" style="425" customWidth="1"/>
    <col min="13589" max="13589" width="10.375" style="425" bestFit="1" customWidth="1"/>
    <col min="13590" max="13592" width="9" style="425"/>
    <col min="13593" max="13593" width="10.375" style="425" bestFit="1" customWidth="1"/>
    <col min="13594" max="13822" width="9" style="425"/>
    <col min="13823" max="13823" width="3.625" style="425" customWidth="1"/>
    <col min="13824" max="13824" width="4.875" style="425" customWidth="1"/>
    <col min="13825" max="13825" width="5.375" style="425" customWidth="1"/>
    <col min="13826" max="13826" width="31.25" style="425" customWidth="1"/>
    <col min="13827" max="13827" width="7.625" style="425" customWidth="1"/>
    <col min="13828" max="13828" width="2.375" style="425" customWidth="1"/>
    <col min="13829" max="13829" width="11.625" style="425" customWidth="1"/>
    <col min="13830" max="13830" width="2.375" style="425" customWidth="1"/>
    <col min="13831" max="13831" width="11.625" style="425" customWidth="1"/>
    <col min="13832" max="13832" width="2.375" style="425" customWidth="1"/>
    <col min="13833" max="13833" width="10.875" style="425" customWidth="1"/>
    <col min="13834" max="13834" width="2.375" style="425" customWidth="1"/>
    <col min="13835" max="13835" width="11.125" style="425" customWidth="1"/>
    <col min="13836" max="13836" width="1.875" style="425" customWidth="1"/>
    <col min="13837" max="13837" width="11" style="425" customWidth="1"/>
    <col min="13838" max="13838" width="0.75" style="425" customWidth="1"/>
    <col min="13839" max="13839" width="1.875" style="425" customWidth="1"/>
    <col min="13840" max="13840" width="11.875" style="425" bestFit="1" customWidth="1"/>
    <col min="13841" max="13841" width="15.25" style="425" bestFit="1" customWidth="1"/>
    <col min="13842" max="13842" width="5" style="425" customWidth="1"/>
    <col min="13843" max="13843" width="10.375" style="425" bestFit="1" customWidth="1"/>
    <col min="13844" max="13844" width="5" style="425" customWidth="1"/>
    <col min="13845" max="13845" width="10.375" style="425" bestFit="1" customWidth="1"/>
    <col min="13846" max="13848" width="9" style="425"/>
    <col min="13849" max="13849" width="10.375" style="425" bestFit="1" customWidth="1"/>
    <col min="13850" max="14078" width="9" style="425"/>
    <col min="14079" max="14079" width="3.625" style="425" customWidth="1"/>
    <col min="14080" max="14080" width="4.875" style="425" customWidth="1"/>
    <col min="14081" max="14081" width="5.375" style="425" customWidth="1"/>
    <col min="14082" max="14082" width="31.25" style="425" customWidth="1"/>
    <col min="14083" max="14083" width="7.625" style="425" customWidth="1"/>
    <col min="14084" max="14084" width="2.375" style="425" customWidth="1"/>
    <col min="14085" max="14085" width="11.625" style="425" customWidth="1"/>
    <col min="14086" max="14086" width="2.375" style="425" customWidth="1"/>
    <col min="14087" max="14087" width="11.625" style="425" customWidth="1"/>
    <col min="14088" max="14088" width="2.375" style="425" customWidth="1"/>
    <col min="14089" max="14089" width="10.875" style="425" customWidth="1"/>
    <col min="14090" max="14090" width="2.375" style="425" customWidth="1"/>
    <col min="14091" max="14091" width="11.125" style="425" customWidth="1"/>
    <col min="14092" max="14092" width="1.875" style="425" customWidth="1"/>
    <col min="14093" max="14093" width="11" style="425" customWidth="1"/>
    <col min="14094" max="14094" width="0.75" style="425" customWidth="1"/>
    <col min="14095" max="14095" width="1.875" style="425" customWidth="1"/>
    <col min="14096" max="14096" width="11.875" style="425" bestFit="1" customWidth="1"/>
    <col min="14097" max="14097" width="15.25" style="425" bestFit="1" customWidth="1"/>
    <col min="14098" max="14098" width="5" style="425" customWidth="1"/>
    <col min="14099" max="14099" width="10.375" style="425" bestFit="1" customWidth="1"/>
    <col min="14100" max="14100" width="5" style="425" customWidth="1"/>
    <col min="14101" max="14101" width="10.375" style="425" bestFit="1" customWidth="1"/>
    <col min="14102" max="14104" width="9" style="425"/>
    <col min="14105" max="14105" width="10.375" style="425" bestFit="1" customWidth="1"/>
    <col min="14106" max="14334" width="9" style="425"/>
    <col min="14335" max="14335" width="3.625" style="425" customWidth="1"/>
    <col min="14336" max="14336" width="4.875" style="425" customWidth="1"/>
    <col min="14337" max="14337" width="5.375" style="425" customWidth="1"/>
    <col min="14338" max="14338" width="31.25" style="425" customWidth="1"/>
    <col min="14339" max="14339" width="7.625" style="425" customWidth="1"/>
    <col min="14340" max="14340" width="2.375" style="425" customWidth="1"/>
    <col min="14341" max="14341" width="11.625" style="425" customWidth="1"/>
    <col min="14342" max="14342" width="2.375" style="425" customWidth="1"/>
    <col min="14343" max="14343" width="11.625" style="425" customWidth="1"/>
    <col min="14344" max="14344" width="2.375" style="425" customWidth="1"/>
    <col min="14345" max="14345" width="10.875" style="425" customWidth="1"/>
    <col min="14346" max="14346" width="2.375" style="425" customWidth="1"/>
    <col min="14347" max="14347" width="11.125" style="425" customWidth="1"/>
    <col min="14348" max="14348" width="1.875" style="425" customWidth="1"/>
    <col min="14349" max="14349" width="11" style="425" customWidth="1"/>
    <col min="14350" max="14350" width="0.75" style="425" customWidth="1"/>
    <col min="14351" max="14351" width="1.875" style="425" customWidth="1"/>
    <col min="14352" max="14352" width="11.875" style="425" bestFit="1" customWidth="1"/>
    <col min="14353" max="14353" width="15.25" style="425" bestFit="1" customWidth="1"/>
    <col min="14354" max="14354" width="5" style="425" customWidth="1"/>
    <col min="14355" max="14355" width="10.375" style="425" bestFit="1" customWidth="1"/>
    <col min="14356" max="14356" width="5" style="425" customWidth="1"/>
    <col min="14357" max="14357" width="10.375" style="425" bestFit="1" customWidth="1"/>
    <col min="14358" max="14360" width="9" style="425"/>
    <col min="14361" max="14361" width="10.375" style="425" bestFit="1" customWidth="1"/>
    <col min="14362" max="14590" width="9" style="425"/>
    <col min="14591" max="14591" width="3.625" style="425" customWidth="1"/>
    <col min="14592" max="14592" width="4.875" style="425" customWidth="1"/>
    <col min="14593" max="14593" width="5.375" style="425" customWidth="1"/>
    <col min="14594" max="14594" width="31.25" style="425" customWidth="1"/>
    <col min="14595" max="14595" width="7.625" style="425" customWidth="1"/>
    <col min="14596" max="14596" width="2.375" style="425" customWidth="1"/>
    <col min="14597" max="14597" width="11.625" style="425" customWidth="1"/>
    <col min="14598" max="14598" width="2.375" style="425" customWidth="1"/>
    <col min="14599" max="14599" width="11.625" style="425" customWidth="1"/>
    <col min="14600" max="14600" width="2.375" style="425" customWidth="1"/>
    <col min="14601" max="14601" width="10.875" style="425" customWidth="1"/>
    <col min="14602" max="14602" width="2.375" style="425" customWidth="1"/>
    <col min="14603" max="14603" width="11.125" style="425" customWidth="1"/>
    <col min="14604" max="14604" width="1.875" style="425" customWidth="1"/>
    <col min="14605" max="14605" width="11" style="425" customWidth="1"/>
    <col min="14606" max="14606" width="0.75" style="425" customWidth="1"/>
    <col min="14607" max="14607" width="1.875" style="425" customWidth="1"/>
    <col min="14608" max="14608" width="11.875" style="425" bestFit="1" customWidth="1"/>
    <col min="14609" max="14609" width="15.25" style="425" bestFit="1" customWidth="1"/>
    <col min="14610" max="14610" width="5" style="425" customWidth="1"/>
    <col min="14611" max="14611" width="10.375" style="425" bestFit="1" customWidth="1"/>
    <col min="14612" max="14612" width="5" style="425" customWidth="1"/>
    <col min="14613" max="14613" width="10.375" style="425" bestFit="1" customWidth="1"/>
    <col min="14614" max="14616" width="9" style="425"/>
    <col min="14617" max="14617" width="10.375" style="425" bestFit="1" customWidth="1"/>
    <col min="14618" max="14846" width="9" style="425"/>
    <col min="14847" max="14847" width="3.625" style="425" customWidth="1"/>
    <col min="14848" max="14848" width="4.875" style="425" customWidth="1"/>
    <col min="14849" max="14849" width="5.375" style="425" customWidth="1"/>
    <col min="14850" max="14850" width="31.25" style="425" customWidth="1"/>
    <col min="14851" max="14851" width="7.625" style="425" customWidth="1"/>
    <col min="14852" max="14852" width="2.375" style="425" customWidth="1"/>
    <col min="14853" max="14853" width="11.625" style="425" customWidth="1"/>
    <col min="14854" max="14854" width="2.375" style="425" customWidth="1"/>
    <col min="14855" max="14855" width="11.625" style="425" customWidth="1"/>
    <col min="14856" max="14856" width="2.375" style="425" customWidth="1"/>
    <col min="14857" max="14857" width="10.875" style="425" customWidth="1"/>
    <col min="14858" max="14858" width="2.375" style="425" customWidth="1"/>
    <col min="14859" max="14859" width="11.125" style="425" customWidth="1"/>
    <col min="14860" max="14860" width="1.875" style="425" customWidth="1"/>
    <col min="14861" max="14861" width="11" style="425" customWidth="1"/>
    <col min="14862" max="14862" width="0.75" style="425" customWidth="1"/>
    <col min="14863" max="14863" width="1.875" style="425" customWidth="1"/>
    <col min="14864" max="14864" width="11.875" style="425" bestFit="1" customWidth="1"/>
    <col min="14865" max="14865" width="15.25" style="425" bestFit="1" customWidth="1"/>
    <col min="14866" max="14866" width="5" style="425" customWidth="1"/>
    <col min="14867" max="14867" width="10.375" style="425" bestFit="1" customWidth="1"/>
    <col min="14868" max="14868" width="5" style="425" customWidth="1"/>
    <col min="14869" max="14869" width="10.375" style="425" bestFit="1" customWidth="1"/>
    <col min="14870" max="14872" width="9" style="425"/>
    <col min="14873" max="14873" width="10.375" style="425" bestFit="1" customWidth="1"/>
    <col min="14874" max="15102" width="9" style="425"/>
    <col min="15103" max="15103" width="3.625" style="425" customWidth="1"/>
    <col min="15104" max="15104" width="4.875" style="425" customWidth="1"/>
    <col min="15105" max="15105" width="5.375" style="425" customWidth="1"/>
    <col min="15106" max="15106" width="31.25" style="425" customWidth="1"/>
    <col min="15107" max="15107" width="7.625" style="425" customWidth="1"/>
    <col min="15108" max="15108" width="2.375" style="425" customWidth="1"/>
    <col min="15109" max="15109" width="11.625" style="425" customWidth="1"/>
    <col min="15110" max="15110" width="2.375" style="425" customWidth="1"/>
    <col min="15111" max="15111" width="11.625" style="425" customWidth="1"/>
    <col min="15112" max="15112" width="2.375" style="425" customWidth="1"/>
    <col min="15113" max="15113" width="10.875" style="425" customWidth="1"/>
    <col min="15114" max="15114" width="2.375" style="425" customWidth="1"/>
    <col min="15115" max="15115" width="11.125" style="425" customWidth="1"/>
    <col min="15116" max="15116" width="1.875" style="425" customWidth="1"/>
    <col min="15117" max="15117" width="11" style="425" customWidth="1"/>
    <col min="15118" max="15118" width="0.75" style="425" customWidth="1"/>
    <col min="15119" max="15119" width="1.875" style="425" customWidth="1"/>
    <col min="15120" max="15120" width="11.875" style="425" bestFit="1" customWidth="1"/>
    <col min="15121" max="15121" width="15.25" style="425" bestFit="1" customWidth="1"/>
    <col min="15122" max="15122" width="5" style="425" customWidth="1"/>
    <col min="15123" max="15123" width="10.375" style="425" bestFit="1" customWidth="1"/>
    <col min="15124" max="15124" width="5" style="425" customWidth="1"/>
    <col min="15125" max="15125" width="10.375" style="425" bestFit="1" customWidth="1"/>
    <col min="15126" max="15128" width="9" style="425"/>
    <col min="15129" max="15129" width="10.375" style="425" bestFit="1" customWidth="1"/>
    <col min="15130" max="15358" width="9" style="425"/>
    <col min="15359" max="15359" width="3.625" style="425" customWidth="1"/>
    <col min="15360" max="15360" width="4.875" style="425" customWidth="1"/>
    <col min="15361" max="15361" width="5.375" style="425" customWidth="1"/>
    <col min="15362" max="15362" width="31.25" style="425" customWidth="1"/>
    <col min="15363" max="15363" width="7.625" style="425" customWidth="1"/>
    <col min="15364" max="15364" width="2.375" style="425" customWidth="1"/>
    <col min="15365" max="15365" width="11.625" style="425" customWidth="1"/>
    <col min="15366" max="15366" width="2.375" style="425" customWidth="1"/>
    <col min="15367" max="15367" width="11.625" style="425" customWidth="1"/>
    <col min="15368" max="15368" width="2.375" style="425" customWidth="1"/>
    <col min="15369" max="15369" width="10.875" style="425" customWidth="1"/>
    <col min="15370" max="15370" width="2.375" style="425" customWidth="1"/>
    <col min="15371" max="15371" width="11.125" style="425" customWidth="1"/>
    <col min="15372" max="15372" width="1.875" style="425" customWidth="1"/>
    <col min="15373" max="15373" width="11" style="425" customWidth="1"/>
    <col min="15374" max="15374" width="0.75" style="425" customWidth="1"/>
    <col min="15375" max="15375" width="1.875" style="425" customWidth="1"/>
    <col min="15376" max="15376" width="11.875" style="425" bestFit="1" customWidth="1"/>
    <col min="15377" max="15377" width="15.25" style="425" bestFit="1" customWidth="1"/>
    <col min="15378" max="15378" width="5" style="425" customWidth="1"/>
    <col min="15379" max="15379" width="10.375" style="425" bestFit="1" customWidth="1"/>
    <col min="15380" max="15380" width="5" style="425" customWidth="1"/>
    <col min="15381" max="15381" width="10.375" style="425" bestFit="1" customWidth="1"/>
    <col min="15382" max="15384" width="9" style="425"/>
    <col min="15385" max="15385" width="10.375" style="425" bestFit="1" customWidth="1"/>
    <col min="15386" max="15614" width="9" style="425"/>
    <col min="15615" max="15615" width="3.625" style="425" customWidth="1"/>
    <col min="15616" max="15616" width="4.875" style="425" customWidth="1"/>
    <col min="15617" max="15617" width="5.375" style="425" customWidth="1"/>
    <col min="15618" max="15618" width="31.25" style="425" customWidth="1"/>
    <col min="15619" max="15619" width="7.625" style="425" customWidth="1"/>
    <col min="15620" max="15620" width="2.375" style="425" customWidth="1"/>
    <col min="15621" max="15621" width="11.625" style="425" customWidth="1"/>
    <col min="15622" max="15622" width="2.375" style="425" customWidth="1"/>
    <col min="15623" max="15623" width="11.625" style="425" customWidth="1"/>
    <col min="15624" max="15624" width="2.375" style="425" customWidth="1"/>
    <col min="15625" max="15625" width="10.875" style="425" customWidth="1"/>
    <col min="15626" max="15626" width="2.375" style="425" customWidth="1"/>
    <col min="15627" max="15627" width="11.125" style="425" customWidth="1"/>
    <col min="15628" max="15628" width="1.875" style="425" customWidth="1"/>
    <col min="15629" max="15629" width="11" style="425" customWidth="1"/>
    <col min="15630" max="15630" width="0.75" style="425" customWidth="1"/>
    <col min="15631" max="15631" width="1.875" style="425" customWidth="1"/>
    <col min="15632" max="15632" width="11.875" style="425" bestFit="1" customWidth="1"/>
    <col min="15633" max="15633" width="15.25" style="425" bestFit="1" customWidth="1"/>
    <col min="15634" max="15634" width="5" style="425" customWidth="1"/>
    <col min="15635" max="15635" width="10.375" style="425" bestFit="1" customWidth="1"/>
    <col min="15636" max="15636" width="5" style="425" customWidth="1"/>
    <col min="15637" max="15637" width="10.375" style="425" bestFit="1" customWidth="1"/>
    <col min="15638" max="15640" width="9" style="425"/>
    <col min="15641" max="15641" width="10.375" style="425" bestFit="1" customWidth="1"/>
    <col min="15642" max="15870" width="9" style="425"/>
    <col min="15871" max="15871" width="3.625" style="425" customWidth="1"/>
    <col min="15872" max="15872" width="4.875" style="425" customWidth="1"/>
    <col min="15873" max="15873" width="5.375" style="425" customWidth="1"/>
    <col min="15874" max="15874" width="31.25" style="425" customWidth="1"/>
    <col min="15875" max="15875" width="7.625" style="425" customWidth="1"/>
    <col min="15876" max="15876" width="2.375" style="425" customWidth="1"/>
    <col min="15877" max="15877" width="11.625" style="425" customWidth="1"/>
    <col min="15878" max="15878" width="2.375" style="425" customWidth="1"/>
    <col min="15879" max="15879" width="11.625" style="425" customWidth="1"/>
    <col min="15880" max="15880" width="2.375" style="425" customWidth="1"/>
    <col min="15881" max="15881" width="10.875" style="425" customWidth="1"/>
    <col min="15882" max="15882" width="2.375" style="425" customWidth="1"/>
    <col min="15883" max="15883" width="11.125" style="425" customWidth="1"/>
    <col min="15884" max="15884" width="1.875" style="425" customWidth="1"/>
    <col min="15885" max="15885" width="11" style="425" customWidth="1"/>
    <col min="15886" max="15886" width="0.75" style="425" customWidth="1"/>
    <col min="15887" max="15887" width="1.875" style="425" customWidth="1"/>
    <col min="15888" max="15888" width="11.875" style="425" bestFit="1" customWidth="1"/>
    <col min="15889" max="15889" width="15.25" style="425" bestFit="1" customWidth="1"/>
    <col min="15890" max="15890" width="5" style="425" customWidth="1"/>
    <col min="15891" max="15891" width="10.375" style="425" bestFit="1" customWidth="1"/>
    <col min="15892" max="15892" width="5" style="425" customWidth="1"/>
    <col min="15893" max="15893" width="10.375" style="425" bestFit="1" customWidth="1"/>
    <col min="15894" max="15896" width="9" style="425"/>
    <col min="15897" max="15897" width="10.375" style="425" bestFit="1" customWidth="1"/>
    <col min="15898" max="16126" width="9" style="425"/>
    <col min="16127" max="16127" width="3.625" style="425" customWidth="1"/>
    <col min="16128" max="16128" width="4.875" style="425" customWidth="1"/>
    <col min="16129" max="16129" width="5.375" style="425" customWidth="1"/>
    <col min="16130" max="16130" width="31.25" style="425" customWidth="1"/>
    <col min="16131" max="16131" width="7.625" style="425" customWidth="1"/>
    <col min="16132" max="16132" width="2.375" style="425" customWidth="1"/>
    <col min="16133" max="16133" width="11.625" style="425" customWidth="1"/>
    <col min="16134" max="16134" width="2.375" style="425" customWidth="1"/>
    <col min="16135" max="16135" width="11.625" style="425" customWidth="1"/>
    <col min="16136" max="16136" width="2.375" style="425" customWidth="1"/>
    <col min="16137" max="16137" width="10.875" style="425" customWidth="1"/>
    <col min="16138" max="16138" width="2.375" style="425" customWidth="1"/>
    <col min="16139" max="16139" width="11.125" style="425" customWidth="1"/>
    <col min="16140" max="16140" width="1.875" style="425" customWidth="1"/>
    <col min="16141" max="16141" width="11" style="425" customWidth="1"/>
    <col min="16142" max="16142" width="0.75" style="425" customWidth="1"/>
    <col min="16143" max="16143" width="1.875" style="425" customWidth="1"/>
    <col min="16144" max="16144" width="11.875" style="425" bestFit="1" customWidth="1"/>
    <col min="16145" max="16145" width="15.25" style="425" bestFit="1" customWidth="1"/>
    <col min="16146" max="16146" width="5" style="425" customWidth="1"/>
    <col min="16147" max="16147" width="10.375" style="425" bestFit="1" customWidth="1"/>
    <col min="16148" max="16148" width="5" style="425" customWidth="1"/>
    <col min="16149" max="16149" width="10.375" style="425" bestFit="1" customWidth="1"/>
    <col min="16150" max="16152" width="9" style="425"/>
    <col min="16153" max="16153" width="10.375" style="425" bestFit="1" customWidth="1"/>
    <col min="16154" max="16380" width="9" style="425"/>
    <col min="16381" max="16381" width="9" style="425" customWidth="1"/>
    <col min="16382" max="16384" width="9" style="425"/>
  </cols>
  <sheetData>
    <row r="1" spans="1:19" s="1927" customFormat="1" ht="22.5" customHeight="1">
      <c r="A1" s="2462" t="s">
        <v>1135</v>
      </c>
      <c r="B1" s="2462"/>
      <c r="C1" s="2462"/>
      <c r="D1" s="2462"/>
      <c r="E1" s="2462"/>
      <c r="F1" s="2462"/>
      <c r="G1" s="2462"/>
      <c r="H1" s="2462"/>
      <c r="I1" s="2462"/>
      <c r="J1" s="2462"/>
      <c r="K1" s="2462"/>
      <c r="L1" s="2462"/>
      <c r="M1" s="2462"/>
      <c r="N1" s="2462"/>
      <c r="O1" s="2462"/>
      <c r="P1" s="1926"/>
      <c r="Q1" s="1926"/>
      <c r="R1" s="1925"/>
      <c r="S1" s="1925"/>
    </row>
    <row r="2" spans="1:19" s="1927" customFormat="1" ht="22.5" customHeight="1">
      <c r="A2" s="2464" t="s">
        <v>196</v>
      </c>
      <c r="B2" s="2464"/>
      <c r="C2" s="2464"/>
      <c r="D2" s="2464"/>
      <c r="E2" s="2464"/>
      <c r="F2" s="2464"/>
      <c r="G2" s="2464"/>
      <c r="H2" s="2464"/>
      <c r="I2" s="2464"/>
      <c r="J2" s="2464"/>
      <c r="K2" s="2464"/>
      <c r="L2" s="2464"/>
      <c r="M2" s="2464"/>
      <c r="N2" s="2464"/>
      <c r="O2" s="44"/>
      <c r="P2" s="1926"/>
      <c r="Q2" s="1926"/>
      <c r="R2" s="1925"/>
      <c r="S2" s="1925"/>
    </row>
    <row r="3" spans="1:19" s="1927" customFormat="1" ht="22.5" customHeight="1">
      <c r="A3" s="2464" t="s">
        <v>1641</v>
      </c>
      <c r="B3" s="2464"/>
      <c r="C3" s="2464"/>
      <c r="D3" s="2464"/>
      <c r="E3" s="2464"/>
      <c r="F3" s="2464"/>
      <c r="G3" s="2464"/>
      <c r="H3" s="2464"/>
      <c r="I3" s="2464"/>
      <c r="J3" s="2464"/>
      <c r="K3" s="2464"/>
      <c r="L3" s="2464"/>
      <c r="M3" s="2464"/>
      <c r="N3" s="2464"/>
      <c r="O3" s="2464"/>
      <c r="P3" s="1926"/>
      <c r="Q3" s="1926"/>
      <c r="R3" s="1925"/>
      <c r="S3" s="1925"/>
    </row>
    <row r="4" spans="1:19" s="1927" customFormat="1" ht="43.5" customHeight="1">
      <c r="A4" s="115"/>
      <c r="B4" s="115"/>
      <c r="C4" s="115"/>
      <c r="D4" s="115"/>
      <c r="E4" s="115"/>
      <c r="F4" s="115"/>
      <c r="G4" s="115"/>
      <c r="H4" s="115"/>
      <c r="I4" s="115"/>
      <c r="J4" s="115"/>
      <c r="K4" s="115"/>
      <c r="L4" s="115"/>
      <c r="M4" s="115"/>
      <c r="N4" s="115"/>
      <c r="O4" s="115"/>
      <c r="P4" s="1926"/>
      <c r="Q4" s="1926"/>
      <c r="R4" s="1925"/>
      <c r="S4" s="1925"/>
    </row>
    <row r="5" spans="1:19" s="1927" customFormat="1" ht="27" customHeight="1">
      <c r="A5" s="68" t="s">
        <v>1463</v>
      </c>
      <c r="B5" s="2499" t="s">
        <v>325</v>
      </c>
      <c r="C5" s="2499"/>
      <c r="D5" s="2499"/>
      <c r="E5" s="2499"/>
      <c r="F5" s="2499"/>
      <c r="G5" s="2499"/>
      <c r="H5" s="2499"/>
      <c r="I5" s="2499"/>
      <c r="J5" s="2499"/>
      <c r="K5" s="2499"/>
      <c r="L5" s="2499"/>
      <c r="M5" s="2499"/>
      <c r="N5" s="2499"/>
      <c r="O5" s="57"/>
      <c r="P5" s="1926"/>
      <c r="Q5" s="1926"/>
      <c r="R5" s="1925"/>
      <c r="S5" s="1925"/>
    </row>
    <row r="6" spans="1:19" s="1927" customFormat="1" ht="27" customHeight="1">
      <c r="A6" s="68"/>
      <c r="B6" s="490"/>
      <c r="C6" s="490"/>
      <c r="D6" s="490"/>
      <c r="E6" s="490"/>
      <c r="F6" s="490"/>
      <c r="G6" s="490"/>
      <c r="H6" s="490"/>
      <c r="I6" s="490"/>
      <c r="J6" s="490"/>
      <c r="K6" s="490"/>
      <c r="L6" s="490"/>
      <c r="M6" s="490"/>
      <c r="N6" s="426" t="s">
        <v>1273</v>
      </c>
      <c r="O6" s="57"/>
      <c r="P6" s="1926"/>
      <c r="Q6" s="1926"/>
      <c r="R6" s="1925"/>
      <c r="S6" s="1925"/>
    </row>
    <row r="7" spans="1:19" s="1988" customFormat="1" ht="39.75" customHeight="1">
      <c r="A7" s="64"/>
      <c r="B7" s="7"/>
      <c r="C7" s="65"/>
      <c r="D7" s="65"/>
      <c r="E7" s="66"/>
      <c r="F7" s="71" t="s">
        <v>68</v>
      </c>
      <c r="G7" s="71"/>
      <c r="H7" s="71" t="s">
        <v>69</v>
      </c>
      <c r="I7" s="71"/>
      <c r="J7" s="71" t="s">
        <v>70</v>
      </c>
      <c r="K7" s="71"/>
      <c r="L7" s="239" t="s">
        <v>1225</v>
      </c>
      <c r="M7" s="71"/>
      <c r="N7" s="71" t="s">
        <v>43</v>
      </c>
      <c r="O7" s="65"/>
      <c r="P7" s="1987"/>
      <c r="R7" s="1989"/>
      <c r="S7" s="1989"/>
    </row>
    <row r="8" spans="1:19" s="114" customFormat="1" ht="13.5" customHeight="1">
      <c r="A8" s="56"/>
      <c r="D8" s="38"/>
      <c r="E8" s="38"/>
      <c r="F8" s="35"/>
      <c r="G8" s="38"/>
      <c r="H8" s="35"/>
      <c r="I8" s="38"/>
      <c r="J8" s="35"/>
      <c r="K8" s="38"/>
      <c r="L8" s="59" t="s">
        <v>1464</v>
      </c>
      <c r="M8" s="38"/>
      <c r="N8" s="35"/>
      <c r="P8" s="1990"/>
      <c r="Q8" s="1990"/>
    </row>
    <row r="9" spans="1:19" s="114" customFormat="1" ht="24" customHeight="1">
      <c r="A9" s="2500" t="s">
        <v>671</v>
      </c>
      <c r="B9" s="2500"/>
      <c r="C9" s="2500"/>
      <c r="D9" s="2500"/>
      <c r="E9" s="1929"/>
      <c r="F9" s="1991"/>
      <c r="G9" s="1991"/>
      <c r="H9" s="1991"/>
      <c r="I9" s="1991"/>
      <c r="J9" s="1991"/>
      <c r="K9" s="1991"/>
      <c r="L9" s="1991"/>
      <c r="M9" s="1991"/>
      <c r="N9" s="1991"/>
      <c r="O9" s="38"/>
      <c r="Q9" s="1990"/>
      <c r="R9" s="1990"/>
    </row>
    <row r="10" spans="1:19" ht="24" customHeight="1">
      <c r="A10" s="2471" t="s">
        <v>1676</v>
      </c>
      <c r="B10" s="2471" t="str">
        <f>CONCATENATE("مانده در پایان سال"," ",'سر برگ صفحات'!B12)</f>
        <v xml:space="preserve">مانده در پایان سال </v>
      </c>
      <c r="C10" s="2471"/>
      <c r="D10" s="2471"/>
      <c r="E10" s="1929"/>
      <c r="F10" s="435">
        <v>0</v>
      </c>
      <c r="G10" s="435"/>
      <c r="H10" s="435">
        <v>0</v>
      </c>
      <c r="I10" s="435"/>
      <c r="J10" s="435" t="s">
        <v>399</v>
      </c>
      <c r="K10" s="435"/>
      <c r="L10" s="435" t="s">
        <v>399</v>
      </c>
      <c r="M10" s="435"/>
      <c r="N10" s="435">
        <f>SUM(F10:L10)</f>
        <v>0</v>
      </c>
      <c r="O10" s="53"/>
      <c r="P10" s="425"/>
      <c r="R10" s="426"/>
    </row>
    <row r="11" spans="1:19" ht="24" customHeight="1">
      <c r="A11" s="2471" t="s">
        <v>1343</v>
      </c>
      <c r="B11" s="2471"/>
      <c r="C11" s="2471"/>
      <c r="D11" s="2471"/>
      <c r="E11" s="1929"/>
      <c r="F11" s="435" t="s">
        <v>399</v>
      </c>
      <c r="G11" s="435"/>
      <c r="H11" s="435" t="s">
        <v>399</v>
      </c>
      <c r="I11" s="435"/>
      <c r="J11" s="435" t="s">
        <v>399</v>
      </c>
      <c r="K11" s="435"/>
      <c r="L11" s="435" t="s">
        <v>399</v>
      </c>
      <c r="M11" s="435"/>
      <c r="N11" s="435">
        <f t="shared" ref="N11:N14" si="0">SUM(F11:L11)</f>
        <v>0</v>
      </c>
      <c r="O11" s="53"/>
      <c r="P11" s="425"/>
      <c r="R11" s="426"/>
    </row>
    <row r="12" spans="1:19" ht="24" customHeight="1">
      <c r="A12" s="2471" t="s">
        <v>452</v>
      </c>
      <c r="B12" s="2471" t="s">
        <v>60</v>
      </c>
      <c r="C12" s="2471"/>
      <c r="D12" s="2471"/>
      <c r="E12" s="1929"/>
      <c r="F12" s="435" t="s">
        <v>430</v>
      </c>
      <c r="G12" s="435"/>
      <c r="H12" s="435" t="s">
        <v>430</v>
      </c>
      <c r="I12" s="435"/>
      <c r="J12" s="435" t="s">
        <v>430</v>
      </c>
      <c r="K12" s="435"/>
      <c r="L12" s="435" t="s">
        <v>430</v>
      </c>
      <c r="M12" s="435"/>
      <c r="N12" s="435">
        <f>SUM(F12:L12)</f>
        <v>0</v>
      </c>
      <c r="O12" s="53"/>
      <c r="P12" s="425"/>
      <c r="R12" s="426"/>
    </row>
    <row r="13" spans="1:19" ht="24" customHeight="1">
      <c r="A13" s="2471" t="s">
        <v>425</v>
      </c>
      <c r="B13" s="2471" t="s">
        <v>61</v>
      </c>
      <c r="C13" s="2471"/>
      <c r="D13" s="2471"/>
      <c r="E13" s="1929"/>
      <c r="F13" s="435" t="s">
        <v>399</v>
      </c>
      <c r="G13" s="435"/>
      <c r="H13" s="435" t="s">
        <v>399</v>
      </c>
      <c r="I13" s="435"/>
      <c r="J13" s="435" t="s">
        <v>399</v>
      </c>
      <c r="K13" s="435"/>
      <c r="L13" s="435" t="s">
        <v>430</v>
      </c>
      <c r="M13" s="435"/>
      <c r="N13" s="435">
        <f t="shared" si="0"/>
        <v>0</v>
      </c>
      <c r="O13" s="53"/>
      <c r="P13" s="425"/>
      <c r="R13" s="426"/>
    </row>
    <row r="14" spans="1:19" ht="24" customHeight="1">
      <c r="A14" s="2471" t="s">
        <v>426</v>
      </c>
      <c r="B14" s="2471"/>
      <c r="C14" s="2471"/>
      <c r="D14" s="2471"/>
      <c r="E14" s="1929"/>
      <c r="F14" s="435" t="s">
        <v>399</v>
      </c>
      <c r="G14" s="435"/>
      <c r="H14" s="435" t="s">
        <v>399</v>
      </c>
      <c r="I14" s="435"/>
      <c r="J14" s="435" t="s">
        <v>399</v>
      </c>
      <c r="K14" s="435"/>
      <c r="L14" s="435" t="s">
        <v>399</v>
      </c>
      <c r="M14" s="435"/>
      <c r="N14" s="435">
        <f t="shared" si="0"/>
        <v>0</v>
      </c>
      <c r="O14" s="53"/>
      <c r="P14" s="425"/>
      <c r="R14" s="426"/>
    </row>
    <row r="15" spans="1:19" s="41" customFormat="1" ht="24" customHeight="1">
      <c r="A15" s="2472" t="s">
        <v>1344</v>
      </c>
      <c r="B15" s="2472" t="str">
        <f>CONCATENATE("مانده در پایان سال"," ",'سر برگ صفحات'!B13)</f>
        <v xml:space="preserve">مانده در پایان سال </v>
      </c>
      <c r="C15" s="2472"/>
      <c r="D15" s="2472"/>
      <c r="E15" s="1929"/>
      <c r="F15" s="1992">
        <f>SUM(F10:F14)</f>
        <v>0</v>
      </c>
      <c r="G15" s="1993"/>
      <c r="H15" s="1992">
        <f>SUM(H10:H14)</f>
        <v>0</v>
      </c>
      <c r="I15" s="1993"/>
      <c r="J15" s="1992">
        <f>SUM(J10:J14)</f>
        <v>0</v>
      </c>
      <c r="K15" s="1993"/>
      <c r="L15" s="1992">
        <f>SUM(L10:L14)</f>
        <v>0</v>
      </c>
      <c r="M15" s="1993"/>
      <c r="N15" s="1992">
        <f>SUM(N10:N14)</f>
        <v>0</v>
      </c>
      <c r="O15" s="48"/>
      <c r="Q15" s="1994"/>
      <c r="R15" s="1994"/>
    </row>
    <row r="16" spans="1:19" ht="24" customHeight="1">
      <c r="A16" s="2471" t="s">
        <v>1658</v>
      </c>
      <c r="B16" s="2471"/>
      <c r="C16" s="2471"/>
      <c r="D16" s="2471"/>
      <c r="E16" s="1929"/>
      <c r="F16" s="435" t="s">
        <v>399</v>
      </c>
      <c r="G16" s="435"/>
      <c r="H16" s="435" t="s">
        <v>399</v>
      </c>
      <c r="I16" s="435"/>
      <c r="J16" s="435" t="s">
        <v>399</v>
      </c>
      <c r="K16" s="435"/>
      <c r="L16" s="435" t="s">
        <v>399</v>
      </c>
      <c r="M16" s="435"/>
      <c r="N16" s="435">
        <f t="shared" ref="N16:N20" si="1">SUM(F16:L16)</f>
        <v>0</v>
      </c>
      <c r="O16" s="53"/>
      <c r="P16" s="425"/>
      <c r="R16" s="426"/>
    </row>
    <row r="17" spans="1:18" ht="24" customHeight="1">
      <c r="A17" s="2471" t="s">
        <v>452</v>
      </c>
      <c r="B17" s="2471" t="s">
        <v>60</v>
      </c>
      <c r="C17" s="2471"/>
      <c r="D17" s="2471"/>
      <c r="E17" s="1929"/>
      <c r="F17" s="435" t="s">
        <v>430</v>
      </c>
      <c r="G17" s="435"/>
      <c r="H17" s="435" t="s">
        <v>430</v>
      </c>
      <c r="I17" s="435"/>
      <c r="J17" s="435" t="s">
        <v>430</v>
      </c>
      <c r="K17" s="435"/>
      <c r="L17" s="435" t="s">
        <v>430</v>
      </c>
      <c r="M17" s="435"/>
      <c r="N17" s="435">
        <f t="shared" si="1"/>
        <v>0</v>
      </c>
      <c r="O17" s="53"/>
      <c r="P17" s="425"/>
      <c r="R17" s="426"/>
    </row>
    <row r="18" spans="1:18" ht="24" customHeight="1">
      <c r="A18" s="169" t="s">
        <v>1380</v>
      </c>
      <c r="B18" s="411"/>
      <c r="C18" s="411"/>
      <c r="D18" s="411"/>
      <c r="E18" s="1929"/>
      <c r="F18" s="435" t="s">
        <v>399</v>
      </c>
      <c r="G18" s="435"/>
      <c r="H18" s="435" t="s">
        <v>399</v>
      </c>
      <c r="I18" s="435"/>
      <c r="J18" s="435" t="s">
        <v>399</v>
      </c>
      <c r="K18" s="435"/>
      <c r="L18" s="435" t="s">
        <v>399</v>
      </c>
      <c r="M18" s="435"/>
      <c r="N18" s="435">
        <f t="shared" si="1"/>
        <v>0</v>
      </c>
      <c r="O18" s="53"/>
      <c r="P18" s="425"/>
      <c r="R18" s="426"/>
    </row>
    <row r="19" spans="1:18" ht="24" customHeight="1">
      <c r="A19" s="169" t="s">
        <v>1381</v>
      </c>
      <c r="B19" s="411"/>
      <c r="C19" s="411"/>
      <c r="D19" s="411"/>
      <c r="E19" s="1929"/>
      <c r="F19" s="435" t="s">
        <v>430</v>
      </c>
      <c r="G19" s="435"/>
      <c r="H19" s="435" t="s">
        <v>430</v>
      </c>
      <c r="I19" s="435"/>
      <c r="J19" s="435" t="s">
        <v>430</v>
      </c>
      <c r="K19" s="435"/>
      <c r="L19" s="435" t="s">
        <v>430</v>
      </c>
      <c r="M19" s="435"/>
      <c r="N19" s="435">
        <f>SUM(F19:L19)</f>
        <v>0</v>
      </c>
      <c r="O19" s="53"/>
      <c r="P19" s="425"/>
      <c r="R19" s="426"/>
    </row>
    <row r="20" spans="1:18" ht="24" customHeight="1">
      <c r="A20" s="2471" t="s">
        <v>425</v>
      </c>
      <c r="B20" s="2471" t="s">
        <v>61</v>
      </c>
      <c r="C20" s="2471"/>
      <c r="D20" s="2471"/>
      <c r="E20" s="1929"/>
      <c r="F20" s="435" t="s">
        <v>399</v>
      </c>
      <c r="G20" s="435"/>
      <c r="H20" s="435" t="s">
        <v>399</v>
      </c>
      <c r="I20" s="435"/>
      <c r="J20" s="435" t="s">
        <v>399</v>
      </c>
      <c r="K20" s="435"/>
      <c r="L20" s="435" t="s">
        <v>430</v>
      </c>
      <c r="M20" s="435"/>
      <c r="N20" s="435">
        <f t="shared" si="1"/>
        <v>0</v>
      </c>
      <c r="O20" s="53"/>
      <c r="P20" s="425"/>
      <c r="R20" s="426"/>
    </row>
    <row r="21" spans="1:18" ht="24" customHeight="1">
      <c r="A21" s="1995" t="s">
        <v>1299</v>
      </c>
      <c r="B21" s="411"/>
      <c r="C21" s="411"/>
      <c r="D21" s="411"/>
      <c r="E21" s="1929"/>
      <c r="F21" s="435" t="s">
        <v>430</v>
      </c>
      <c r="G21" s="435"/>
      <c r="H21" s="1885"/>
      <c r="I21" s="435"/>
      <c r="J21" s="435" t="s">
        <v>430</v>
      </c>
      <c r="K21" s="435"/>
      <c r="L21" s="1885"/>
      <c r="M21" s="435"/>
      <c r="N21" s="435">
        <f>SUM(F21:L21)</f>
        <v>0</v>
      </c>
      <c r="O21" s="53"/>
      <c r="P21" s="425"/>
      <c r="R21" s="426"/>
    </row>
    <row r="22" spans="1:18" ht="24" customHeight="1">
      <c r="A22" s="2471" t="s">
        <v>426</v>
      </c>
      <c r="B22" s="2471"/>
      <c r="C22" s="2471"/>
      <c r="D22" s="2471"/>
      <c r="E22" s="1929"/>
      <c r="F22" s="435" t="s">
        <v>399</v>
      </c>
      <c r="G22" s="435"/>
      <c r="H22" s="435" t="s">
        <v>399</v>
      </c>
      <c r="I22" s="435"/>
      <c r="J22" s="435">
        <v>0</v>
      </c>
      <c r="K22" s="435"/>
      <c r="L22" s="435" t="s">
        <v>399</v>
      </c>
      <c r="M22" s="435"/>
      <c r="N22" s="435">
        <f>SUM(F22:L22)</f>
        <v>0</v>
      </c>
      <c r="O22" s="53"/>
      <c r="P22" s="425"/>
      <c r="R22" s="426"/>
    </row>
    <row r="23" spans="1:18" s="44" customFormat="1" ht="24" customHeight="1">
      <c r="A23" s="2472" t="s">
        <v>1655</v>
      </c>
      <c r="B23" s="2472" t="str">
        <f>CONCATENATE("مانده در پایان سال"," ",'سر برگ صفحات'!B18)</f>
        <v xml:space="preserve">مانده در پایان سال </v>
      </c>
      <c r="C23" s="2472"/>
      <c r="D23" s="2472"/>
      <c r="E23" s="1929"/>
      <c r="F23" s="1992">
        <f>SUM(F15:F22)</f>
        <v>0</v>
      </c>
      <c r="G23" s="1993"/>
      <c r="H23" s="1992">
        <f>SUM(H15:H22)</f>
        <v>0</v>
      </c>
      <c r="I23" s="1993"/>
      <c r="J23" s="1992">
        <f>SUM(J15:J22)</f>
        <v>0</v>
      </c>
      <c r="K23" s="1993"/>
      <c r="L23" s="1992">
        <f>SUM(L15:L22)</f>
        <v>0</v>
      </c>
      <c r="M23" s="1993"/>
      <c r="N23" s="1992">
        <f>SUM(N15:N22)</f>
        <v>0</v>
      </c>
      <c r="O23" s="48"/>
      <c r="Q23" s="1939"/>
      <c r="R23" s="1939"/>
    </row>
    <row r="24" spans="1:18" s="44" customFormat="1" ht="21.75" customHeight="1">
      <c r="A24" s="173"/>
      <c r="B24" s="173"/>
      <c r="C24" s="173"/>
      <c r="D24" s="173"/>
      <c r="E24" s="1929"/>
      <c r="F24" s="1993"/>
      <c r="G24" s="1993"/>
      <c r="H24" s="1993"/>
      <c r="I24" s="1993"/>
      <c r="J24" s="1993"/>
      <c r="K24" s="1993"/>
      <c r="L24" s="1993"/>
      <c r="M24" s="1993"/>
      <c r="N24" s="1993"/>
      <c r="O24" s="48"/>
      <c r="Q24" s="1939"/>
      <c r="R24" s="1939"/>
    </row>
    <row r="25" spans="1:18" s="44" customFormat="1" ht="24" customHeight="1">
      <c r="A25" s="2472" t="s">
        <v>853</v>
      </c>
      <c r="B25" s="2472"/>
      <c r="C25" s="2472"/>
      <c r="D25" s="2472"/>
      <c r="E25" s="1929"/>
      <c r="F25" s="1993"/>
      <c r="G25" s="1993"/>
      <c r="H25" s="1993"/>
      <c r="I25" s="1993"/>
      <c r="J25" s="1993"/>
      <c r="K25" s="1993"/>
      <c r="L25" s="1993"/>
      <c r="M25" s="1993"/>
      <c r="N25" s="1993"/>
      <c r="O25" s="48"/>
      <c r="Q25" s="1939"/>
      <c r="R25" s="1939"/>
    </row>
    <row r="26" spans="1:18" ht="24" customHeight="1">
      <c r="A26" s="2471" t="s">
        <v>1676</v>
      </c>
      <c r="B26" s="2471"/>
      <c r="C26" s="2471"/>
      <c r="D26" s="2471"/>
      <c r="E26" s="1929"/>
      <c r="F26" s="1885"/>
      <c r="G26" s="435"/>
      <c r="H26" s="435" t="s">
        <v>399</v>
      </c>
      <c r="I26" s="435"/>
      <c r="J26" s="435" t="s">
        <v>399</v>
      </c>
      <c r="K26" s="435"/>
      <c r="L26" s="1885"/>
      <c r="M26" s="435"/>
      <c r="N26" s="435">
        <f>SUM(H26:J26)</f>
        <v>0</v>
      </c>
      <c r="O26" s="53"/>
      <c r="P26" s="425"/>
      <c r="R26" s="426"/>
    </row>
    <row r="27" spans="1:18" ht="24" customHeight="1">
      <c r="A27" s="2471" t="s">
        <v>1345</v>
      </c>
      <c r="B27" s="2471" t="s">
        <v>60</v>
      </c>
      <c r="C27" s="2471"/>
      <c r="D27" s="2471"/>
      <c r="E27" s="1929"/>
      <c r="F27" s="1885"/>
      <c r="G27" s="435"/>
      <c r="H27" s="435" t="s">
        <v>399</v>
      </c>
      <c r="I27" s="435"/>
      <c r="J27" s="435" t="s">
        <v>399</v>
      </c>
      <c r="K27" s="435"/>
      <c r="L27" s="1885"/>
      <c r="M27" s="435"/>
      <c r="N27" s="435">
        <f t="shared" ref="N27" si="2">SUM(H27:J27)</f>
        <v>0</v>
      </c>
      <c r="O27" s="53"/>
      <c r="P27" s="425"/>
      <c r="R27" s="426"/>
    </row>
    <row r="28" spans="1:18" ht="24" customHeight="1">
      <c r="A28" s="2471" t="s">
        <v>452</v>
      </c>
      <c r="B28" s="2471" t="s">
        <v>60</v>
      </c>
      <c r="C28" s="2471"/>
      <c r="D28" s="2471"/>
      <c r="E28" s="1929"/>
      <c r="F28" s="435" t="s">
        <v>430</v>
      </c>
      <c r="G28" s="435"/>
      <c r="H28" s="435" t="s">
        <v>430</v>
      </c>
      <c r="I28" s="435"/>
      <c r="J28" s="435" t="s">
        <v>430</v>
      </c>
      <c r="K28" s="435"/>
      <c r="L28" s="1885"/>
      <c r="M28" s="435"/>
      <c r="N28" s="435">
        <f>SUM(F28:J28)</f>
        <v>0</v>
      </c>
      <c r="O28" s="53"/>
      <c r="P28" s="425"/>
      <c r="R28" s="426"/>
    </row>
    <row r="29" spans="1:18" ht="24" customHeight="1">
      <c r="A29" s="2471" t="s">
        <v>425</v>
      </c>
      <c r="B29" s="2471" t="s">
        <v>61</v>
      </c>
      <c r="C29" s="2471"/>
      <c r="D29" s="2471"/>
      <c r="E29" s="1929"/>
      <c r="F29" s="435" t="s">
        <v>399</v>
      </c>
      <c r="G29" s="435"/>
      <c r="H29" s="435" t="s">
        <v>399</v>
      </c>
      <c r="I29" s="435"/>
      <c r="J29" s="435" t="s">
        <v>399</v>
      </c>
      <c r="K29" s="435"/>
      <c r="L29" s="1885"/>
      <c r="M29" s="435"/>
      <c r="N29" s="435">
        <f>SUM(F29:J29)</f>
        <v>0</v>
      </c>
      <c r="O29" s="53"/>
      <c r="P29" s="425"/>
      <c r="R29" s="426"/>
    </row>
    <row r="30" spans="1:18" ht="24" customHeight="1">
      <c r="A30" s="2471" t="s">
        <v>426</v>
      </c>
      <c r="B30" s="2471"/>
      <c r="C30" s="2471"/>
      <c r="D30" s="2471"/>
      <c r="E30" s="1929"/>
      <c r="F30" s="435" t="s">
        <v>399</v>
      </c>
      <c r="G30" s="435"/>
      <c r="H30" s="435" t="s">
        <v>399</v>
      </c>
      <c r="I30" s="435"/>
      <c r="J30" s="435" t="s">
        <v>399</v>
      </c>
      <c r="K30" s="435"/>
      <c r="L30" s="1996"/>
      <c r="M30" s="435"/>
      <c r="N30" s="435">
        <f>SUM(F30:J30)</f>
        <v>0</v>
      </c>
      <c r="O30" s="53"/>
      <c r="P30" s="425"/>
      <c r="R30" s="426"/>
    </row>
    <row r="31" spans="1:18" s="44" customFormat="1" ht="24" customHeight="1">
      <c r="A31" s="2472" t="s">
        <v>1344</v>
      </c>
      <c r="B31" s="2472" t="str">
        <f>CONCATENATE("مانده در پایان سال"," ",'سر برگ صفحات'!B25)</f>
        <v xml:space="preserve">مانده در پایان سال </v>
      </c>
      <c r="C31" s="2472"/>
      <c r="D31" s="2472"/>
      <c r="E31" s="1929"/>
      <c r="F31" s="1992">
        <f>SUM(F28:F30)</f>
        <v>0</v>
      </c>
      <c r="G31" s="1993"/>
      <c r="H31" s="1992">
        <f>SUM(H26:H30)</f>
        <v>0</v>
      </c>
      <c r="I31" s="1993"/>
      <c r="J31" s="1992">
        <f>SUM(J26:J30)</f>
        <v>0</v>
      </c>
      <c r="K31" s="1993"/>
      <c r="L31" s="1997"/>
      <c r="M31" s="1993"/>
      <c r="N31" s="1992">
        <f>SUM(N26:N30)</f>
        <v>0</v>
      </c>
      <c r="O31" s="48"/>
      <c r="Q31" s="1939"/>
      <c r="R31" s="1939"/>
    </row>
    <row r="32" spans="1:18" ht="24" customHeight="1">
      <c r="A32" s="2471" t="s">
        <v>1656</v>
      </c>
      <c r="B32" s="2471"/>
      <c r="C32" s="2471"/>
      <c r="D32" s="2471"/>
      <c r="E32" s="1929"/>
      <c r="F32" s="1885"/>
      <c r="G32" s="435"/>
      <c r="H32" s="435" t="s">
        <v>399</v>
      </c>
      <c r="I32" s="435"/>
      <c r="J32" s="435" t="s">
        <v>399</v>
      </c>
      <c r="K32" s="435"/>
      <c r="L32" s="1885"/>
      <c r="M32" s="435"/>
      <c r="N32" s="435">
        <f>SUM(H32:J32)</f>
        <v>0</v>
      </c>
      <c r="O32" s="53"/>
      <c r="P32" s="425"/>
      <c r="R32" s="426"/>
    </row>
    <row r="33" spans="1:19" ht="24" customHeight="1">
      <c r="A33" s="2471" t="s">
        <v>452</v>
      </c>
      <c r="B33" s="2471" t="s">
        <v>60</v>
      </c>
      <c r="C33" s="2471"/>
      <c r="D33" s="2471"/>
      <c r="E33" s="1929"/>
      <c r="F33" s="435" t="s">
        <v>430</v>
      </c>
      <c r="G33" s="435"/>
      <c r="H33" s="435" t="s">
        <v>430</v>
      </c>
      <c r="I33" s="435"/>
      <c r="J33" s="435" t="s">
        <v>430</v>
      </c>
      <c r="K33" s="435"/>
      <c r="L33" s="1885"/>
      <c r="M33" s="435"/>
      <c r="N33" s="435">
        <f>SUM(F33:J33)</f>
        <v>0</v>
      </c>
      <c r="O33" s="53"/>
      <c r="P33" s="425"/>
      <c r="R33" s="426"/>
    </row>
    <row r="34" spans="1:19" ht="24" customHeight="1">
      <c r="A34" s="411" t="s">
        <v>1382</v>
      </c>
      <c r="B34" s="411"/>
      <c r="C34" s="411"/>
      <c r="D34" s="411"/>
      <c r="E34" s="1929"/>
      <c r="F34" s="435" t="s">
        <v>430</v>
      </c>
      <c r="G34" s="435"/>
      <c r="H34" s="435" t="s">
        <v>430</v>
      </c>
      <c r="I34" s="435"/>
      <c r="J34" s="435" t="s">
        <v>430</v>
      </c>
      <c r="K34" s="435"/>
      <c r="L34" s="1885"/>
      <c r="M34" s="435"/>
      <c r="N34" s="435">
        <f>SUM(F34:J34)</f>
        <v>0</v>
      </c>
      <c r="O34" s="53"/>
      <c r="P34" s="425"/>
      <c r="R34" s="426"/>
    </row>
    <row r="35" spans="1:19" ht="24" customHeight="1">
      <c r="A35" s="2471" t="s">
        <v>427</v>
      </c>
      <c r="B35" s="2471"/>
      <c r="C35" s="2471"/>
      <c r="D35" s="2471"/>
      <c r="E35" s="1929"/>
      <c r="F35" s="435" t="s">
        <v>399</v>
      </c>
      <c r="G35" s="435"/>
      <c r="H35" s="435" t="s">
        <v>399</v>
      </c>
      <c r="I35" s="435"/>
      <c r="J35" s="435" t="s">
        <v>399</v>
      </c>
      <c r="K35" s="435"/>
      <c r="L35" s="1885"/>
      <c r="M35" s="435"/>
      <c r="N35" s="435">
        <f>SUM(F35:J35)</f>
        <v>0</v>
      </c>
      <c r="O35" s="53"/>
      <c r="P35" s="425"/>
      <c r="R35" s="426"/>
    </row>
    <row r="36" spans="1:19" ht="24" customHeight="1">
      <c r="A36" s="1995" t="s">
        <v>1299</v>
      </c>
      <c r="B36" s="411"/>
      <c r="C36" s="411"/>
      <c r="D36" s="411"/>
      <c r="E36" s="1929"/>
      <c r="F36" s="435" t="s">
        <v>430</v>
      </c>
      <c r="G36" s="435"/>
      <c r="H36" s="1885"/>
      <c r="I36" s="435"/>
      <c r="J36" s="435" t="s">
        <v>430</v>
      </c>
      <c r="K36" s="435"/>
      <c r="L36" s="1885"/>
      <c r="M36" s="435"/>
      <c r="N36" s="435">
        <f>SUM(F36:L36)</f>
        <v>0</v>
      </c>
      <c r="O36" s="53"/>
      <c r="P36" s="425"/>
      <c r="R36" s="426"/>
    </row>
    <row r="37" spans="1:19" ht="24" customHeight="1">
      <c r="A37" s="2471" t="s">
        <v>426</v>
      </c>
      <c r="B37" s="2471"/>
      <c r="C37" s="2471"/>
      <c r="D37" s="2471"/>
      <c r="E37" s="1929"/>
      <c r="F37" s="435" t="s">
        <v>399</v>
      </c>
      <c r="G37" s="435"/>
      <c r="H37" s="435" t="s">
        <v>399</v>
      </c>
      <c r="I37" s="435"/>
      <c r="J37" s="435" t="s">
        <v>399</v>
      </c>
      <c r="K37" s="435"/>
      <c r="L37" s="1885"/>
      <c r="M37" s="435"/>
      <c r="N37" s="435">
        <f>SUM(F37:J37)</f>
        <v>0</v>
      </c>
      <c r="O37" s="53"/>
      <c r="P37" s="425"/>
      <c r="R37" s="426"/>
    </row>
    <row r="38" spans="1:19" s="44" customFormat="1" ht="24" customHeight="1">
      <c r="A38" s="2472" t="s">
        <v>1655</v>
      </c>
      <c r="B38" s="2472"/>
      <c r="C38" s="2472"/>
      <c r="D38" s="2472"/>
      <c r="E38" s="1929"/>
      <c r="F38" s="1998">
        <f>SUM(F31,F33:F37)</f>
        <v>0</v>
      </c>
      <c r="G38" s="1993"/>
      <c r="H38" s="1998">
        <f>SUM(H31:H37)</f>
        <v>0</v>
      </c>
      <c r="I38" s="1993"/>
      <c r="J38" s="1998">
        <f>SUM(J31:J37)</f>
        <v>0</v>
      </c>
      <c r="K38" s="1993"/>
      <c r="L38" s="1999"/>
      <c r="M38" s="1993"/>
      <c r="N38" s="1998">
        <f>SUM(N31:N37)</f>
        <v>0</v>
      </c>
      <c r="O38" s="48"/>
      <c r="Q38" s="1939"/>
      <c r="R38" s="1939"/>
      <c r="S38" s="2000"/>
    </row>
    <row r="39" spans="1:19" s="44" customFormat="1" ht="24" customHeight="1" thickBot="1">
      <c r="A39" s="2472" t="s">
        <v>1657</v>
      </c>
      <c r="B39" s="2472"/>
      <c r="C39" s="2472"/>
      <c r="D39" s="2472"/>
      <c r="E39" s="1929"/>
      <c r="F39" s="2001">
        <f>F23-F38</f>
        <v>0</v>
      </c>
      <c r="G39" s="1993"/>
      <c r="H39" s="2001">
        <f>H23-H38</f>
        <v>0</v>
      </c>
      <c r="I39" s="1993"/>
      <c r="J39" s="2001">
        <f>J23-J38</f>
        <v>0</v>
      </c>
      <c r="K39" s="1993"/>
      <c r="L39" s="2001">
        <f>L23-L38</f>
        <v>0</v>
      </c>
      <c r="M39" s="1993"/>
      <c r="N39" s="2001">
        <f>N23-N38</f>
        <v>0</v>
      </c>
      <c r="O39" s="48"/>
      <c r="Q39" s="1939"/>
      <c r="R39" s="1939"/>
    </row>
    <row r="40" spans="1:19" s="44" customFormat="1" ht="24" customHeight="1" thickTop="1" thickBot="1">
      <c r="A40" s="2472" t="s">
        <v>1346</v>
      </c>
      <c r="B40" s="2472"/>
      <c r="C40" s="2472"/>
      <c r="D40" s="2472"/>
      <c r="E40" s="2002"/>
      <c r="F40" s="2001">
        <f>F15-F31</f>
        <v>0</v>
      </c>
      <c r="G40" s="1993"/>
      <c r="H40" s="2001">
        <f>H15-H31</f>
        <v>0</v>
      </c>
      <c r="I40" s="1993"/>
      <c r="J40" s="2001">
        <f>J15-J31</f>
        <v>0</v>
      </c>
      <c r="K40" s="1993"/>
      <c r="L40" s="2001">
        <f>L15-L31</f>
        <v>0</v>
      </c>
      <c r="M40" s="1993"/>
      <c r="N40" s="2001">
        <f>N15-N31</f>
        <v>0</v>
      </c>
      <c r="O40" s="48"/>
      <c r="Q40" s="1939"/>
      <c r="R40" s="1939"/>
    </row>
    <row r="41" spans="1:19" ht="81" customHeight="1" thickTop="1">
      <c r="F41" s="1947"/>
      <c r="G41" s="1947"/>
      <c r="H41" s="1947"/>
      <c r="I41" s="1947"/>
      <c r="J41" s="1947"/>
      <c r="K41" s="1947"/>
      <c r="L41" s="1947"/>
      <c r="M41" s="1947"/>
      <c r="N41" s="1947"/>
      <c r="O41" s="2003"/>
      <c r="P41" s="425"/>
      <c r="R41" s="426"/>
    </row>
    <row r="42" spans="1:19" ht="27" customHeight="1">
      <c r="A42" s="2004" t="s">
        <v>1185</v>
      </c>
      <c r="B42" s="1946"/>
      <c r="C42" s="1946"/>
      <c r="D42" s="1946"/>
      <c r="E42" s="1946"/>
      <c r="F42" s="1946"/>
      <c r="G42" s="1946"/>
      <c r="H42" s="1946"/>
      <c r="I42" s="1946"/>
      <c r="J42" s="1946"/>
      <c r="K42" s="1946"/>
      <c r="L42" s="1946"/>
      <c r="M42" s="1946"/>
      <c r="N42" s="1946"/>
      <c r="O42" s="2003"/>
      <c r="P42" s="425"/>
      <c r="R42" s="426"/>
    </row>
  </sheetData>
  <mergeCells count="30">
    <mergeCell ref="A15:D15"/>
    <mergeCell ref="A16:D16"/>
    <mergeCell ref="A17:D17"/>
    <mergeCell ref="A20:D20"/>
    <mergeCell ref="A1:O1"/>
    <mergeCell ref="A3:O3"/>
    <mergeCell ref="B5:N5"/>
    <mergeCell ref="A2:N2"/>
    <mergeCell ref="A14:D14"/>
    <mergeCell ref="A9:D9"/>
    <mergeCell ref="A10:D10"/>
    <mergeCell ref="A11:D11"/>
    <mergeCell ref="A12:D12"/>
    <mergeCell ref="A13:D13"/>
    <mergeCell ref="A22:D22"/>
    <mergeCell ref="A26:D26"/>
    <mergeCell ref="A39:D39"/>
    <mergeCell ref="A40:D40"/>
    <mergeCell ref="A38:D38"/>
    <mergeCell ref="A29:D29"/>
    <mergeCell ref="A30:D30"/>
    <mergeCell ref="A28:D28"/>
    <mergeCell ref="A33:D33"/>
    <mergeCell ref="A35:D35"/>
    <mergeCell ref="A37:D37"/>
    <mergeCell ref="A31:D31"/>
    <mergeCell ref="A32:D32"/>
    <mergeCell ref="A27:D27"/>
    <mergeCell ref="A23:D23"/>
    <mergeCell ref="A25:D25"/>
  </mergeCells>
  <printOptions horizontalCentered="1"/>
  <pageMargins left="0.39370078740157483" right="0.39370078740157483" top="0.39370078740157483" bottom="0.39370078740157483" header="0.31496062992125984" footer="0.31496062992125984"/>
  <pageSetup paperSize="9" scale="70" orientation="portrait" r:id="rId1"/>
  <headerFooter>
    <oddFooter>&amp;C&amp;"B Mitra,Regular"&amp;12&amp;P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tabColor theme="7"/>
  </sheetPr>
  <dimension ref="A1:AB96"/>
  <sheetViews>
    <sheetView rightToLeft="1" view="pageBreakPreview" topLeftCell="A8" zoomScale="90" zoomScaleNormal="100" zoomScaleSheetLayoutView="90" workbookViewId="0">
      <selection activeCell="B7" sqref="B7:H7"/>
    </sheetView>
  </sheetViews>
  <sheetFormatPr defaultColWidth="1" defaultRowHeight="0" customHeight="1" zeroHeight="1"/>
  <cols>
    <col min="1" max="1" width="9.625" style="967" customWidth="1"/>
    <col min="2" max="2" width="44.875" style="419" customWidth="1"/>
    <col min="3" max="3" width="1" style="419" customWidth="1"/>
    <col min="4" max="4" width="7.5" style="419" customWidth="1"/>
    <col min="5" max="5" width="0.75" style="419" customWidth="1"/>
    <col min="6" max="6" width="13.375" style="419" customWidth="1"/>
    <col min="7" max="7" width="1.25" style="419" customWidth="1"/>
    <col min="8" max="8" width="13.375" style="1007" customWidth="1"/>
    <col min="9" max="9" width="1.125" style="419" customWidth="1"/>
    <col min="10" max="10" width="13.375" style="419" customWidth="1"/>
    <col min="11" max="11" width="1.25" style="419" customWidth="1"/>
    <col min="12" max="12" width="15.375" style="419" customWidth="1"/>
    <col min="13" max="13" width="13.875" style="419" customWidth="1"/>
    <col min="14" max="14" width="0.25" style="419" customWidth="1"/>
    <col min="15" max="256" width="0" style="419" hidden="1" customWidth="1"/>
    <col min="257" max="16384" width="1" style="419"/>
  </cols>
  <sheetData>
    <row r="1" spans="1:28" s="937" customFormat="1" ht="19.5" customHeight="1">
      <c r="A1" s="2501" t="s">
        <v>1135</v>
      </c>
      <c r="B1" s="2501"/>
      <c r="C1" s="2501"/>
      <c r="D1" s="2501"/>
      <c r="E1" s="2501"/>
      <c r="F1" s="2501"/>
      <c r="G1" s="2501"/>
      <c r="H1" s="2501"/>
      <c r="I1" s="2501"/>
      <c r="J1" s="2501"/>
      <c r="K1" s="2501"/>
      <c r="L1" s="2501"/>
      <c r="M1" s="938"/>
    </row>
    <row r="2" spans="1:28" ht="19.5" customHeight="1">
      <c r="A2" s="2501" t="s">
        <v>196</v>
      </c>
      <c r="B2" s="2501"/>
      <c r="C2" s="2501"/>
      <c r="D2" s="2501"/>
      <c r="E2" s="2501"/>
      <c r="F2" s="2501"/>
      <c r="G2" s="2501"/>
      <c r="H2" s="2501"/>
      <c r="I2" s="2501"/>
      <c r="J2" s="2501"/>
      <c r="K2" s="2501"/>
      <c r="L2" s="2501"/>
      <c r="M2" s="939"/>
      <c r="N2" s="937"/>
      <c r="O2" s="937"/>
      <c r="P2" s="937"/>
      <c r="Q2" s="937"/>
    </row>
    <row r="3" spans="1:28" ht="19.5" customHeight="1">
      <c r="A3" s="2501" t="s">
        <v>1641</v>
      </c>
      <c r="B3" s="2501"/>
      <c r="C3" s="2501"/>
      <c r="D3" s="2501"/>
      <c r="E3" s="2501"/>
      <c r="F3" s="2501"/>
      <c r="G3" s="2501"/>
      <c r="H3" s="2501"/>
      <c r="I3" s="2501"/>
      <c r="J3" s="2501"/>
      <c r="K3" s="2501"/>
      <c r="L3" s="2501"/>
      <c r="M3" s="939"/>
      <c r="N3" s="940"/>
      <c r="O3" s="940"/>
      <c r="P3" s="940"/>
      <c r="Q3" s="940"/>
      <c r="R3" s="940"/>
      <c r="S3" s="940"/>
      <c r="T3" s="940"/>
      <c r="U3" s="940"/>
      <c r="V3" s="940"/>
      <c r="W3" s="940"/>
      <c r="X3" s="940"/>
      <c r="Y3" s="940"/>
      <c r="Z3" s="940"/>
      <c r="AA3" s="940"/>
      <c r="AB3" s="940"/>
    </row>
    <row r="4" spans="1:28" ht="57.75" customHeight="1">
      <c r="A4" s="941"/>
      <c r="B4" s="942"/>
      <c r="C4" s="942"/>
      <c r="D4" s="942"/>
      <c r="E4" s="942"/>
      <c r="F4" s="942"/>
      <c r="G4" s="942"/>
      <c r="H4" s="943"/>
      <c r="I4" s="942"/>
      <c r="J4" s="942"/>
      <c r="K4" s="942"/>
      <c r="L4" s="942"/>
      <c r="M4" s="942"/>
    </row>
    <row r="5" spans="1:28" s="947" customFormat="1" ht="20.25">
      <c r="A5" s="944" t="s">
        <v>681</v>
      </c>
      <c r="B5" s="945" t="s">
        <v>326</v>
      </c>
      <c r="C5" s="945"/>
      <c r="D5" s="945"/>
      <c r="E5" s="945"/>
      <c r="F5" s="945"/>
      <c r="G5" s="945"/>
      <c r="H5" s="946"/>
      <c r="I5" s="945"/>
      <c r="J5" s="945"/>
      <c r="K5" s="945"/>
      <c r="L5" s="945"/>
      <c r="M5" s="945"/>
    </row>
    <row r="6" spans="1:28" s="947" customFormat="1" ht="20.25">
      <c r="A6" s="948" t="s">
        <v>1465</v>
      </c>
      <c r="B6" s="945" t="s">
        <v>241</v>
      </c>
      <c r="C6" s="949"/>
      <c r="D6" s="949"/>
      <c r="E6" s="949"/>
      <c r="F6" s="949"/>
      <c r="G6" s="949"/>
      <c r="H6" s="950"/>
      <c r="I6" s="949"/>
      <c r="J6" s="949"/>
      <c r="K6" s="949"/>
      <c r="L6" s="949"/>
      <c r="M6" s="949"/>
    </row>
    <row r="7" spans="1:28" s="947" customFormat="1" ht="20.25">
      <c r="A7" s="948"/>
      <c r="B7" s="945"/>
      <c r="C7" s="949"/>
      <c r="D7" s="949"/>
      <c r="E7" s="949"/>
      <c r="F7" s="949"/>
      <c r="G7" s="949"/>
      <c r="H7" s="950"/>
      <c r="I7" s="949"/>
      <c r="J7" s="949"/>
      <c r="K7" s="949"/>
      <c r="L7" s="949"/>
      <c r="M7" s="949"/>
    </row>
    <row r="8" spans="1:28" s="947" customFormat="1" ht="23.25" customHeight="1">
      <c r="A8" s="951"/>
      <c r="C8" s="952"/>
      <c r="D8" s="952"/>
      <c r="E8" s="952"/>
      <c r="F8" s="952"/>
      <c r="G8" s="952"/>
      <c r="H8" s="953"/>
      <c r="I8" s="952"/>
      <c r="J8" s="952"/>
      <c r="K8" s="952"/>
      <c r="L8" s="952" t="s">
        <v>1273</v>
      </c>
      <c r="M8" s="952"/>
    </row>
    <row r="9" spans="1:28" s="958" customFormat="1" ht="20.25">
      <c r="A9" s="954"/>
      <c r="B9" s="955"/>
      <c r="C9" s="955"/>
      <c r="D9" s="2501" t="s">
        <v>194</v>
      </c>
      <c r="E9" s="955"/>
      <c r="F9" s="2504">
        <v>1403</v>
      </c>
      <c r="G9" s="2504"/>
      <c r="H9" s="2504"/>
      <c r="I9" s="2504"/>
      <c r="J9" s="2504"/>
      <c r="K9" s="956"/>
      <c r="L9" s="957">
        <v>1402</v>
      </c>
    </row>
    <row r="10" spans="1:28" s="958" customFormat="1" ht="20.25">
      <c r="A10" s="954"/>
      <c r="B10" s="955"/>
      <c r="C10" s="955"/>
      <c r="D10" s="2503"/>
      <c r="E10" s="960"/>
      <c r="F10" s="959" t="s">
        <v>232</v>
      </c>
      <c r="G10" s="960"/>
      <c r="H10" s="961" t="s">
        <v>246</v>
      </c>
      <c r="I10" s="937"/>
      <c r="J10" s="959" t="s">
        <v>231</v>
      </c>
      <c r="L10" s="959" t="s">
        <v>231</v>
      </c>
    </row>
    <row r="11" spans="1:28" s="958" customFormat="1" ht="22.5">
      <c r="A11" s="954"/>
      <c r="B11" s="945" t="s">
        <v>86</v>
      </c>
      <c r="C11" s="962"/>
      <c r="D11" s="963"/>
      <c r="E11" s="963"/>
      <c r="F11" s="964"/>
      <c r="G11" s="963"/>
      <c r="H11" s="965"/>
      <c r="I11" s="964"/>
      <c r="J11" s="964"/>
      <c r="K11" s="966"/>
      <c r="L11" s="964"/>
    </row>
    <row r="12" spans="1:28" ht="22.5" customHeight="1">
      <c r="B12" s="968" t="s">
        <v>240</v>
      </c>
      <c r="C12" s="969"/>
      <c r="D12" s="970" t="s">
        <v>1466</v>
      </c>
      <c r="E12" s="969"/>
      <c r="F12" s="971">
        <f>F42</f>
        <v>0</v>
      </c>
      <c r="G12" s="972"/>
      <c r="H12" s="971">
        <f>H42</f>
        <v>0</v>
      </c>
      <c r="I12" s="971"/>
      <c r="J12" s="971">
        <f>J42</f>
        <v>0</v>
      </c>
      <c r="K12" s="973"/>
      <c r="L12" s="971">
        <f>L42</f>
        <v>0</v>
      </c>
    </row>
    <row r="13" spans="1:28" ht="22.5" customHeight="1">
      <c r="B13" s="968" t="s">
        <v>239</v>
      </c>
      <c r="C13" s="969"/>
      <c r="D13" s="970" t="s">
        <v>1467</v>
      </c>
      <c r="E13" s="969"/>
      <c r="F13" s="971">
        <f>'15-1-2'!N19+'15-1-2'!R20</f>
        <v>0</v>
      </c>
      <c r="G13" s="971"/>
      <c r="H13" s="971">
        <f>'15-1-2'!P19</f>
        <v>0</v>
      </c>
      <c r="I13" s="971"/>
      <c r="J13" s="971">
        <f>'15-1-2'!R21</f>
        <v>0</v>
      </c>
      <c r="K13" s="973"/>
      <c r="L13" s="971">
        <f>'15-1-2'!T21</f>
        <v>0</v>
      </c>
    </row>
    <row r="14" spans="1:28" ht="22.5" customHeight="1">
      <c r="B14" s="968" t="s">
        <v>1198</v>
      </c>
      <c r="C14" s="969"/>
      <c r="D14" s="970" t="s">
        <v>1468</v>
      </c>
      <c r="E14" s="969"/>
      <c r="F14" s="971">
        <f>'15-1-3'!N24</f>
        <v>0</v>
      </c>
      <c r="G14" s="971"/>
      <c r="H14" s="971" t="s">
        <v>435</v>
      </c>
      <c r="I14" s="971"/>
      <c r="J14" s="971">
        <f>SUM(F14:H14)</f>
        <v>0</v>
      </c>
      <c r="K14" s="973"/>
      <c r="L14" s="971">
        <f>'15-1-3'!R24</f>
        <v>0</v>
      </c>
    </row>
    <row r="15" spans="1:28" ht="22.5" customHeight="1">
      <c r="B15" s="968" t="s">
        <v>1310</v>
      </c>
      <c r="C15" s="969"/>
      <c r="D15" s="974"/>
      <c r="E15" s="969"/>
      <c r="F15" s="971">
        <v>0</v>
      </c>
      <c r="G15" s="971"/>
      <c r="H15" s="971">
        <v>0</v>
      </c>
      <c r="I15" s="971"/>
      <c r="J15" s="971">
        <f>SUM(F15:H15)</f>
        <v>0</v>
      </c>
      <c r="K15" s="973"/>
      <c r="L15" s="971">
        <v>0</v>
      </c>
    </row>
    <row r="16" spans="1:28" s="958" customFormat="1" ht="22.5" customHeight="1">
      <c r="A16" s="954"/>
      <c r="B16" s="962"/>
      <c r="C16" s="962"/>
      <c r="D16" s="960"/>
      <c r="E16" s="962"/>
      <c r="F16" s="975">
        <f>SUM(F12:F15)</f>
        <v>0</v>
      </c>
      <c r="G16" s="976"/>
      <c r="H16" s="975">
        <f>SUM(H12:H15)</f>
        <v>0</v>
      </c>
      <c r="I16" s="977"/>
      <c r="J16" s="975">
        <f>SUM(J12:J15)</f>
        <v>0</v>
      </c>
      <c r="K16" s="978"/>
      <c r="L16" s="975">
        <f>SUM(L12:L15)</f>
        <v>0</v>
      </c>
    </row>
    <row r="17" spans="1:12" ht="22.5">
      <c r="A17" s="979"/>
      <c r="B17" s="945" t="s">
        <v>1355</v>
      </c>
      <c r="C17" s="969"/>
      <c r="D17" s="980"/>
      <c r="E17" s="969"/>
      <c r="F17" s="977"/>
      <c r="G17" s="976"/>
      <c r="H17" s="977"/>
      <c r="I17" s="977"/>
      <c r="J17" s="977"/>
      <c r="K17" s="973"/>
      <c r="L17" s="977"/>
    </row>
    <row r="18" spans="1:12" ht="22.5" customHeight="1">
      <c r="A18" s="979"/>
      <c r="B18" s="968" t="s">
        <v>238</v>
      </c>
      <c r="C18" s="969"/>
      <c r="D18" s="970" t="s">
        <v>1469</v>
      </c>
      <c r="E18" s="969"/>
      <c r="F18" s="981">
        <f>'15-1-3'!L58</f>
        <v>0</v>
      </c>
      <c r="G18" s="982"/>
      <c r="H18" s="981">
        <f>'15-1-3'!N58</f>
        <v>0</v>
      </c>
      <c r="I18" s="977"/>
      <c r="J18" s="971">
        <f>'15-1-3'!P58</f>
        <v>0</v>
      </c>
      <c r="K18" s="971"/>
      <c r="L18" s="981">
        <f>'15-1-3'!R58</f>
        <v>0</v>
      </c>
    </row>
    <row r="19" spans="1:12" ht="22.5" customHeight="1">
      <c r="A19" s="979"/>
      <c r="B19" s="968" t="s">
        <v>1305</v>
      </c>
      <c r="C19" s="969"/>
      <c r="D19" s="983" t="s">
        <v>1470</v>
      </c>
      <c r="E19" s="969"/>
      <c r="F19" s="981">
        <f>'15-1-5 &amp; 16'!N24</f>
        <v>0</v>
      </c>
      <c r="G19" s="982"/>
      <c r="H19" s="981" t="s">
        <v>435</v>
      </c>
      <c r="I19" s="971"/>
      <c r="J19" s="971">
        <f>SUM(F19:H19)</f>
        <v>0</v>
      </c>
      <c r="K19" s="971"/>
      <c r="L19" s="981">
        <f>'15-1-5 &amp; 16'!R24</f>
        <v>0</v>
      </c>
    </row>
    <row r="20" spans="1:12" ht="22.5" customHeight="1">
      <c r="A20" s="979"/>
      <c r="B20" s="968" t="s">
        <v>237</v>
      </c>
      <c r="C20" s="969"/>
      <c r="D20" s="970" t="s">
        <v>1471</v>
      </c>
      <c r="E20" s="969"/>
      <c r="F20" s="971">
        <v>0</v>
      </c>
      <c r="G20" s="984"/>
      <c r="H20" s="981">
        <v>0</v>
      </c>
      <c r="I20" s="971"/>
      <c r="J20" s="971">
        <f>SUM(F20:H20)</f>
        <v>0</v>
      </c>
      <c r="K20" s="981"/>
      <c r="L20" s="971">
        <v>0</v>
      </c>
    </row>
    <row r="21" spans="1:12" ht="22.5" customHeight="1">
      <c r="A21" s="979"/>
      <c r="B21" s="968" t="s">
        <v>236</v>
      </c>
      <c r="C21" s="969"/>
      <c r="D21" s="970" t="s">
        <v>1472</v>
      </c>
      <c r="E21" s="969"/>
      <c r="F21" s="971">
        <f>'15-1-5 &amp; 16'!N38</f>
        <v>0</v>
      </c>
      <c r="G21" s="984"/>
      <c r="H21" s="981" t="s">
        <v>435</v>
      </c>
      <c r="I21" s="971"/>
      <c r="J21" s="971">
        <f>SUM(F21:H21)</f>
        <v>0</v>
      </c>
      <c r="K21" s="981"/>
      <c r="L21" s="971">
        <f>'15-1-5 &amp; 16'!R38</f>
        <v>0</v>
      </c>
    </row>
    <row r="22" spans="1:12" ht="22.5" customHeight="1">
      <c r="A22" s="979"/>
      <c r="B22" s="968" t="s">
        <v>916</v>
      </c>
      <c r="C22" s="969"/>
      <c r="D22" s="970" t="s">
        <v>1473</v>
      </c>
      <c r="E22" s="969"/>
      <c r="F22" s="981">
        <f>'15-1-5 &amp; 16'!N52</f>
        <v>0</v>
      </c>
      <c r="G22" s="982"/>
      <c r="H22" s="981" t="s">
        <v>435</v>
      </c>
      <c r="I22" s="971"/>
      <c r="J22" s="971">
        <f>SUM(F22:H22)</f>
        <v>0</v>
      </c>
      <c r="K22" s="971"/>
      <c r="L22" s="981">
        <f>'15-1-5 &amp; 16'!R52</f>
        <v>0</v>
      </c>
    </row>
    <row r="23" spans="1:12" ht="22.5" customHeight="1">
      <c r="A23" s="979"/>
      <c r="B23" s="968" t="s">
        <v>514</v>
      </c>
      <c r="C23" s="969"/>
      <c r="D23" s="970" t="s">
        <v>1474</v>
      </c>
      <c r="E23" s="969"/>
      <c r="F23" s="981">
        <f>'15-1-5 &amp; 16'!L63</f>
        <v>0</v>
      </c>
      <c r="G23" s="982"/>
      <c r="H23" s="981">
        <f>'15-1-5 &amp; 16'!N63</f>
        <v>0</v>
      </c>
      <c r="I23" s="971"/>
      <c r="J23" s="971">
        <f>'15-1-5 &amp; 16'!P63</f>
        <v>0</v>
      </c>
      <c r="K23" s="971"/>
      <c r="L23" s="981">
        <f>'15-1-5 &amp; 16'!R63</f>
        <v>0</v>
      </c>
    </row>
    <row r="24" spans="1:12" ht="22.5" customHeight="1">
      <c r="A24" s="979"/>
      <c r="B24" s="968" t="s">
        <v>802</v>
      </c>
      <c r="C24" s="969"/>
      <c r="D24" s="970" t="s">
        <v>1475</v>
      </c>
      <c r="E24" s="969"/>
      <c r="F24" s="981">
        <v>0</v>
      </c>
      <c r="G24" s="982"/>
      <c r="H24" s="981">
        <v>0</v>
      </c>
      <c r="I24" s="971"/>
      <c r="J24" s="971">
        <f>SUM(F24:H24)</f>
        <v>0</v>
      </c>
      <c r="K24" s="971"/>
      <c r="L24" s="981">
        <v>0</v>
      </c>
    </row>
    <row r="25" spans="1:12" ht="22.5" customHeight="1">
      <c r="A25" s="979"/>
      <c r="B25" s="968" t="s">
        <v>235</v>
      </c>
      <c r="C25" s="969"/>
      <c r="D25" s="974"/>
      <c r="E25" s="969"/>
      <c r="F25" s="981">
        <v>0</v>
      </c>
      <c r="G25" s="982"/>
      <c r="H25" s="981">
        <v>0</v>
      </c>
      <c r="I25" s="971"/>
      <c r="J25" s="971">
        <f>SUM(F25:H25)</f>
        <v>0</v>
      </c>
      <c r="K25" s="971"/>
      <c r="L25" s="981">
        <v>0</v>
      </c>
    </row>
    <row r="26" spans="1:12" ht="22.5" customHeight="1">
      <c r="A26" s="979"/>
      <c r="B26" s="968" t="s">
        <v>535</v>
      </c>
      <c r="C26" s="969"/>
      <c r="D26" s="974"/>
      <c r="E26" s="969"/>
      <c r="F26" s="981">
        <v>0</v>
      </c>
      <c r="G26" s="982"/>
      <c r="H26" s="981">
        <v>0</v>
      </c>
      <c r="I26" s="971"/>
      <c r="J26" s="971">
        <f>SUM(F26:H26)</f>
        <v>0</v>
      </c>
      <c r="K26" s="971"/>
      <c r="L26" s="981">
        <v>0</v>
      </c>
    </row>
    <row r="27" spans="1:12" ht="22.5" customHeight="1">
      <c r="A27" s="979"/>
      <c r="B27" s="985"/>
      <c r="C27" s="969"/>
      <c r="D27" s="980"/>
      <c r="E27" s="969"/>
      <c r="F27" s="986">
        <f>SUM(F18:F26)</f>
        <v>0</v>
      </c>
      <c r="G27" s="987"/>
      <c r="H27" s="986">
        <f>SUM(H18:H26)</f>
        <v>0</v>
      </c>
      <c r="I27" s="977"/>
      <c r="J27" s="986">
        <f>SUM(J18:J26)</f>
        <v>0</v>
      </c>
      <c r="K27" s="971"/>
      <c r="L27" s="986">
        <f>SUM(L18:L26)</f>
        <v>0</v>
      </c>
    </row>
    <row r="28" spans="1:12" ht="22.5" customHeight="1">
      <c r="A28" s="979"/>
      <c r="B28" s="968" t="s">
        <v>233</v>
      </c>
      <c r="C28" s="969"/>
      <c r="D28" s="980"/>
      <c r="E28" s="969"/>
      <c r="F28" s="977"/>
      <c r="G28" s="987"/>
      <c r="H28" s="977"/>
      <c r="I28" s="977"/>
      <c r="J28" s="977"/>
      <c r="K28" s="971"/>
      <c r="L28" s="977"/>
    </row>
    <row r="29" spans="1:12" ht="22.5" customHeight="1">
      <c r="A29" s="979"/>
      <c r="B29" s="968" t="s">
        <v>1476</v>
      </c>
      <c r="C29" s="969"/>
      <c r="D29" s="988"/>
      <c r="E29" s="969"/>
      <c r="F29" s="981" t="s">
        <v>430</v>
      </c>
      <c r="G29" s="982"/>
      <c r="H29" s="981" t="s">
        <v>435</v>
      </c>
      <c r="I29" s="981"/>
      <c r="J29" s="971">
        <f>SUM(F29:H29)</f>
        <v>0</v>
      </c>
      <c r="K29" s="981"/>
      <c r="L29" s="971">
        <v>0</v>
      </c>
    </row>
    <row r="30" spans="1:12" ht="22.5" customHeight="1">
      <c r="A30" s="979"/>
      <c r="B30" s="969"/>
      <c r="C30" s="969"/>
      <c r="D30" s="988"/>
      <c r="E30" s="969"/>
      <c r="F30" s="975">
        <f>SUM(F27:F29)</f>
        <v>0</v>
      </c>
      <c r="G30" s="987"/>
      <c r="H30" s="986">
        <f>SUM(H27:H29)</f>
        <v>0</v>
      </c>
      <c r="I30" s="977"/>
      <c r="J30" s="975">
        <f>SUM(J27:J29)</f>
        <v>0</v>
      </c>
      <c r="K30" s="971"/>
      <c r="L30" s="975">
        <f>SUM(L27:L29)</f>
        <v>0</v>
      </c>
    </row>
    <row r="31" spans="1:12" ht="22.5" customHeight="1" thickBot="1">
      <c r="A31" s="979"/>
      <c r="B31" s="969"/>
      <c r="C31" s="969"/>
      <c r="D31" s="988"/>
      <c r="E31" s="969"/>
      <c r="F31" s="989">
        <f>SUM(F16,F30)</f>
        <v>0</v>
      </c>
      <c r="G31" s="987"/>
      <c r="H31" s="989">
        <f>SUM(H16,H30)</f>
        <v>0</v>
      </c>
      <c r="I31" s="977"/>
      <c r="J31" s="989">
        <f>SUM(J16,J30)</f>
        <v>0</v>
      </c>
      <c r="K31" s="971"/>
      <c r="L31" s="989">
        <f>SUM(L16,L30)</f>
        <v>0</v>
      </c>
    </row>
    <row r="32" spans="1:12" ht="43.5" customHeight="1" thickTop="1">
      <c r="A32" s="979"/>
      <c r="B32" s="990"/>
      <c r="C32" s="990"/>
      <c r="D32" s="980"/>
      <c r="E32" s="990"/>
      <c r="F32" s="991"/>
      <c r="G32" s="992"/>
      <c r="H32" s="991"/>
      <c r="I32" s="991"/>
      <c r="J32" s="991"/>
      <c r="K32" s="993"/>
      <c r="L32" s="991"/>
    </row>
    <row r="33" spans="1:13" s="947" customFormat="1" ht="20.25">
      <c r="A33" s="948" t="s">
        <v>1477</v>
      </c>
      <c r="B33" s="945" t="s">
        <v>517</v>
      </c>
      <c r="C33" s="952"/>
      <c r="D33" s="952"/>
      <c r="E33" s="952"/>
      <c r="F33" s="994"/>
      <c r="G33" s="994"/>
      <c r="H33" s="994"/>
      <c r="I33" s="994"/>
      <c r="J33" s="994"/>
      <c r="K33" s="995"/>
      <c r="M33" s="996"/>
    </row>
    <row r="34" spans="1:13" s="947" customFormat="1" ht="20.25">
      <c r="A34" s="948"/>
      <c r="B34" s="945"/>
      <c r="C34" s="952"/>
      <c r="D34" s="952"/>
      <c r="E34" s="952"/>
      <c r="F34" s="994"/>
      <c r="G34" s="994"/>
      <c r="H34" s="994"/>
      <c r="I34" s="994"/>
      <c r="K34" s="949"/>
      <c r="L34" s="949" t="s">
        <v>1273</v>
      </c>
      <c r="M34" s="996"/>
    </row>
    <row r="35" spans="1:13" s="958" customFormat="1" ht="20.25">
      <c r="A35" s="997"/>
      <c r="B35" s="2501"/>
      <c r="C35" s="998"/>
      <c r="D35" s="2501"/>
      <c r="E35" s="998"/>
      <c r="F35" s="2502">
        <v>1403</v>
      </c>
      <c r="G35" s="2502"/>
      <c r="H35" s="2502"/>
      <c r="I35" s="2502"/>
      <c r="J35" s="2502"/>
      <c r="K35" s="999"/>
      <c r="L35" s="961">
        <v>1402</v>
      </c>
    </row>
    <row r="36" spans="1:13" s="958" customFormat="1" ht="20.25">
      <c r="A36" s="997"/>
      <c r="B36" s="2501"/>
      <c r="C36" s="960"/>
      <c r="D36" s="2501"/>
      <c r="E36" s="960"/>
      <c r="F36" s="1000" t="s">
        <v>232</v>
      </c>
      <c r="G36" s="992"/>
      <c r="H36" s="1000" t="s">
        <v>246</v>
      </c>
      <c r="I36" s="991"/>
      <c r="J36" s="1000" t="s">
        <v>231</v>
      </c>
      <c r="K36" s="1001"/>
      <c r="L36" s="1000" t="s">
        <v>231</v>
      </c>
    </row>
    <row r="37" spans="1:13" ht="21" customHeight="1">
      <c r="A37" s="979"/>
      <c r="B37" s="968" t="s">
        <v>230</v>
      </c>
      <c r="C37" s="980"/>
      <c r="D37" s="974"/>
      <c r="E37" s="980"/>
      <c r="F37" s="981">
        <v>0</v>
      </c>
      <c r="G37" s="1002"/>
      <c r="H37" s="981" t="s">
        <v>430</v>
      </c>
      <c r="I37" s="981"/>
      <c r="J37" s="971">
        <f>SUM(F37:H37)</f>
        <v>0</v>
      </c>
      <c r="K37" s="973"/>
      <c r="L37" s="981">
        <v>0</v>
      </c>
    </row>
    <row r="38" spans="1:13" ht="21" customHeight="1">
      <c r="A38" s="979"/>
      <c r="B38" s="1003" t="s">
        <v>1356</v>
      </c>
      <c r="C38" s="980"/>
      <c r="D38" s="974"/>
      <c r="E38" s="990"/>
      <c r="F38" s="981">
        <v>0</v>
      </c>
      <c r="G38" s="1002"/>
      <c r="H38" s="981" t="s">
        <v>430</v>
      </c>
      <c r="I38" s="981"/>
      <c r="J38" s="971">
        <f>SUM(F38:H38)</f>
        <v>0</v>
      </c>
      <c r="K38" s="973"/>
      <c r="L38" s="981">
        <v>0</v>
      </c>
    </row>
    <row r="39" spans="1:13" ht="21" customHeight="1">
      <c r="A39" s="979"/>
      <c r="B39" s="968" t="s">
        <v>1357</v>
      </c>
      <c r="C39" s="980"/>
      <c r="D39" s="974"/>
      <c r="E39" s="990"/>
      <c r="F39" s="981">
        <v>0</v>
      </c>
      <c r="G39" s="1002"/>
      <c r="H39" s="981" t="s">
        <v>430</v>
      </c>
      <c r="I39" s="981"/>
      <c r="J39" s="971">
        <f>SUM(F39:H39)</f>
        <v>0</v>
      </c>
      <c r="K39" s="973"/>
      <c r="L39" s="981">
        <v>0</v>
      </c>
    </row>
    <row r="40" spans="1:13" ht="21" customHeight="1">
      <c r="A40" s="979"/>
      <c r="B40" s="968" t="s">
        <v>229</v>
      </c>
      <c r="C40" s="980"/>
      <c r="D40" s="974"/>
      <c r="E40" s="990"/>
      <c r="F40" s="981">
        <v>0</v>
      </c>
      <c r="G40" s="1002"/>
      <c r="H40" s="981" t="s">
        <v>430</v>
      </c>
      <c r="I40" s="981"/>
      <c r="J40" s="971">
        <v>0</v>
      </c>
      <c r="K40" s="973"/>
      <c r="L40" s="981">
        <v>0</v>
      </c>
    </row>
    <row r="41" spans="1:13" ht="21" customHeight="1">
      <c r="A41" s="979"/>
      <c r="B41" s="968" t="s">
        <v>45</v>
      </c>
      <c r="C41" s="990"/>
      <c r="D41" s="974"/>
      <c r="E41" s="990"/>
      <c r="F41" s="981">
        <v>0</v>
      </c>
      <c r="G41" s="981"/>
      <c r="H41" s="981" t="s">
        <v>430</v>
      </c>
      <c r="I41" s="981"/>
      <c r="J41" s="971">
        <f>SUM(F41:H41)</f>
        <v>0</v>
      </c>
      <c r="K41" s="973"/>
      <c r="L41" s="981">
        <v>0</v>
      </c>
    </row>
    <row r="42" spans="1:13" ht="21" customHeight="1" thickBot="1">
      <c r="A42" s="979"/>
      <c r="B42" s="1004"/>
      <c r="C42" s="1004"/>
      <c r="D42" s="1004"/>
      <c r="E42" s="1004"/>
      <c r="F42" s="989">
        <f>SUM(F37:F41)</f>
        <v>0</v>
      </c>
      <c r="G42" s="1005"/>
      <c r="H42" s="989">
        <f>SUM(H37:H41)</f>
        <v>0</v>
      </c>
      <c r="I42" s="977"/>
      <c r="J42" s="989">
        <f>SUM(J37:J41)</f>
        <v>0</v>
      </c>
      <c r="K42" s="973"/>
      <c r="L42" s="989">
        <f>SUM(L37:L41)</f>
        <v>0</v>
      </c>
    </row>
    <row r="43" spans="1:13" ht="20.25" thickTop="1">
      <c r="A43" s="979"/>
      <c r="B43" s="990"/>
      <c r="C43" s="990"/>
      <c r="D43" s="990"/>
      <c r="E43" s="990"/>
      <c r="F43" s="990"/>
      <c r="G43" s="990"/>
      <c r="H43" s="1006"/>
      <c r="I43" s="990"/>
      <c r="J43" s="990"/>
      <c r="K43" s="990"/>
      <c r="L43" s="990"/>
    </row>
    <row r="44" spans="1:13" ht="19.5"/>
    <row r="45" spans="1:13" ht="19.5"/>
    <row r="46" spans="1:13" ht="19.5"/>
    <row r="47" spans="1:13" ht="19.5"/>
    <row r="48" spans="1:13" ht="19.5"/>
    <row r="49" ht="19.5"/>
    <row r="50" ht="19.5"/>
    <row r="51" ht="19.5"/>
    <row r="52" ht="19.5"/>
    <row r="53" ht="19.5"/>
    <row r="54" ht="19.5"/>
    <row r="55" ht="19.5"/>
    <row r="56" ht="19.5"/>
    <row r="57" ht="19.5"/>
    <row r="58" ht="19.5"/>
    <row r="59" ht="19.5"/>
    <row r="60" ht="19.5"/>
    <row r="61" ht="19.5"/>
    <row r="62" ht="19.5"/>
    <row r="63" ht="19.5"/>
    <row r="64" ht="19.5"/>
    <row r="65" ht="19.5"/>
    <row r="66" ht="19.5"/>
    <row r="67" ht="19.5"/>
    <row r="68" ht="19.5"/>
    <row r="69" ht="19.5"/>
    <row r="70" ht="19.5"/>
    <row r="71" ht="19.5"/>
    <row r="72" ht="19.5"/>
    <row r="73" ht="19.5"/>
    <row r="74" ht="19.5"/>
    <row r="75" ht="19.5"/>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sheetData>
  <sheetProtection insertColumns="0" deleteColumns="0" deleteRows="0"/>
  <mergeCells count="8">
    <mergeCell ref="A1:L1"/>
    <mergeCell ref="A2:L2"/>
    <mergeCell ref="A3:L3"/>
    <mergeCell ref="B35:B36"/>
    <mergeCell ref="D35:D36"/>
    <mergeCell ref="F35:J35"/>
    <mergeCell ref="D9:D10"/>
    <mergeCell ref="F9:J9"/>
  </mergeCells>
  <dataValidations count="1">
    <dataValidation operator="lessThan" allowBlank="1" showInputMessage="1" showErrorMessage="1" errorTitle="كاربر گرامي" error="ععد اين سلول مي بايست منفي درج گردد" sqref="I12 I37:I40" xr:uid="{00000000-0002-0000-1600-000000000000}"/>
  </dataValidations>
  <hyperlinks>
    <hyperlink ref="D12" location="'15'!B33" display="15-1-1" xr:uid="{00000000-0004-0000-1600-000000000000}"/>
    <hyperlink ref="D13" location="'15-1-2'!A5" display="15-1-2" xr:uid="{00000000-0004-0000-1600-000001000000}"/>
    <hyperlink ref="D14" location="'15-1-3'!B5" display="15-1-3" xr:uid="{00000000-0004-0000-1600-000002000000}"/>
    <hyperlink ref="D18" location="'15-1-3'!B51" display="15-1-4" xr:uid="{00000000-0004-0000-1600-000003000000}"/>
    <hyperlink ref="D19" location="'15-1-5 &amp; 16'!B4" display="15-1-5" xr:uid="{00000000-0004-0000-1600-000004000000}"/>
    <hyperlink ref="D20" location="'15-1-5 &amp; 16'!A28" display="15-1-6" xr:uid="{00000000-0004-0000-1600-000005000000}"/>
    <hyperlink ref="D21" location="'15-1-5 &amp; 16'!A30" display="15-1-7" xr:uid="{00000000-0004-0000-1600-000006000000}"/>
    <hyperlink ref="D22" location="'15-1-5 &amp; 16'!A44" display="15-1-8" xr:uid="{00000000-0004-0000-1600-000007000000}"/>
    <hyperlink ref="D23" location="'15-1-5 &amp; 16'!A57" display="15-1-9" xr:uid="{00000000-0004-0000-1600-000008000000}"/>
    <hyperlink ref="D24" location="'15-1-5 &amp; 16'!A65" display="15-1-10" xr:uid="{00000000-0004-0000-1600-000009000000}"/>
  </hyperlinks>
  <printOptions horizontalCentered="1"/>
  <pageMargins left="0.19685039370078741" right="0.39370078740157483" top="0.39370078740157483" bottom="0.39370078740157483" header="0.31496062992125984" footer="0.31496062992125984"/>
  <pageSetup paperSize="9" scale="73" fitToHeight="0" orientation="portrait" r:id="rId1"/>
  <headerFooter>
    <oddFooter>&amp;C&amp;"B Mitra,Regular"&amp;12&amp;P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tabColor rgb="FFFF0000"/>
  </sheetPr>
  <dimension ref="A1:T63"/>
  <sheetViews>
    <sheetView rightToLeft="1" view="pageBreakPreview" topLeftCell="A47" zoomScaleNormal="100" zoomScaleSheetLayoutView="100" workbookViewId="0">
      <selection activeCell="B24" sqref="B24:T24"/>
    </sheetView>
  </sheetViews>
  <sheetFormatPr defaultRowHeight="18"/>
  <cols>
    <col min="1" max="1" width="12.75" style="521" customWidth="1"/>
    <col min="2" max="2" width="27.125" style="521" customWidth="1"/>
    <col min="3" max="3" width="1" style="521" customWidth="1"/>
    <col min="4" max="4" width="11.5" style="521" customWidth="1"/>
    <col min="5" max="5" width="1.125" style="521" customWidth="1"/>
    <col min="6" max="6" width="8.625" style="521" customWidth="1"/>
    <col min="7" max="7" width="1" style="521" customWidth="1"/>
    <col min="8" max="8" width="11.125" style="521" customWidth="1"/>
    <col min="9" max="9" width="1" style="521" customWidth="1"/>
    <col min="10" max="10" width="10.125" style="521" customWidth="1"/>
    <col min="11" max="11" width="1" style="521" customWidth="1"/>
    <col min="12" max="12" width="13.75" style="521" customWidth="1"/>
    <col min="13" max="13" width="1" style="521" customWidth="1"/>
    <col min="14" max="14" width="8.625" style="521" customWidth="1"/>
    <col min="15" max="15" width="1" style="521" customWidth="1"/>
    <col min="16" max="16" width="9.375" style="521" customWidth="1"/>
    <col min="17" max="17" width="1" style="521" customWidth="1"/>
    <col min="18" max="18" width="10.5" style="521" customWidth="1"/>
    <col min="19" max="19" width="1" style="521" customWidth="1"/>
    <col min="20" max="20" width="10.5" style="521" customWidth="1"/>
    <col min="21" max="16384" width="9" style="521"/>
  </cols>
  <sheetData>
    <row r="1" spans="1:20" s="533" customFormat="1" ht="18.75">
      <c r="A1" s="2513" t="s">
        <v>1135</v>
      </c>
      <c r="B1" s="2513"/>
      <c r="C1" s="2513"/>
      <c r="D1" s="2513"/>
      <c r="E1" s="2513"/>
      <c r="F1" s="2513"/>
      <c r="G1" s="2513"/>
      <c r="H1" s="2513"/>
      <c r="I1" s="2513"/>
      <c r="J1" s="2513"/>
      <c r="K1" s="2513"/>
      <c r="L1" s="2513"/>
      <c r="M1" s="2513"/>
      <c r="N1" s="2513"/>
      <c r="O1" s="2513"/>
      <c r="P1" s="2513"/>
      <c r="Q1" s="2513"/>
      <c r="R1" s="2513"/>
      <c r="S1" s="2513"/>
      <c r="T1" s="2513"/>
    </row>
    <row r="2" spans="1:20" s="533" customFormat="1" ht="18.75">
      <c r="A2" s="2513" t="str">
        <f>'15'!A2:L2</f>
        <v xml:space="preserve">يادداشت هاي توضيحي صورت هاي مالي </v>
      </c>
      <c r="B2" s="2513"/>
      <c r="C2" s="2513"/>
      <c r="D2" s="2513"/>
      <c r="E2" s="2513"/>
      <c r="F2" s="2513"/>
      <c r="G2" s="2513"/>
      <c r="H2" s="2513"/>
      <c r="I2" s="2513"/>
      <c r="J2" s="2513"/>
      <c r="K2" s="2513"/>
      <c r="L2" s="2513"/>
      <c r="M2" s="2513"/>
      <c r="N2" s="2513"/>
      <c r="O2" s="2513"/>
      <c r="P2" s="2513"/>
      <c r="Q2" s="2513"/>
      <c r="R2" s="2513"/>
      <c r="S2" s="2513"/>
      <c r="T2" s="2513"/>
    </row>
    <row r="3" spans="1:20" s="1008" customFormat="1" ht="18.75">
      <c r="A3" s="2513" t="s">
        <v>1641</v>
      </c>
      <c r="B3" s="2513"/>
      <c r="C3" s="2513"/>
      <c r="D3" s="2513"/>
      <c r="E3" s="2513"/>
      <c r="F3" s="2513"/>
      <c r="G3" s="2513"/>
      <c r="H3" s="2513"/>
      <c r="I3" s="2513"/>
      <c r="J3" s="2513"/>
      <c r="K3" s="2513"/>
      <c r="L3" s="2513"/>
      <c r="M3" s="2513"/>
      <c r="N3" s="2513"/>
      <c r="O3" s="2513"/>
      <c r="P3" s="2513"/>
      <c r="Q3" s="2513"/>
      <c r="R3" s="2513"/>
      <c r="S3" s="2513"/>
      <c r="T3" s="2513"/>
    </row>
    <row r="4" spans="1:20" ht="10.5" customHeight="1"/>
    <row r="5" spans="1:20" s="1013" customFormat="1" ht="22.5">
      <c r="A5" s="1009" t="s">
        <v>1478</v>
      </c>
      <c r="B5" s="1010" t="s">
        <v>428</v>
      </c>
      <c r="C5" s="1010"/>
      <c r="D5" s="1010"/>
      <c r="E5" s="1011"/>
      <c r="F5" s="1011"/>
      <c r="G5" s="1011"/>
      <c r="H5" s="1011"/>
      <c r="I5" s="1012"/>
      <c r="J5" s="1012"/>
      <c r="K5" s="1012"/>
      <c r="L5" s="1012"/>
      <c r="M5" s="1012"/>
      <c r="N5" s="1012"/>
      <c r="O5" s="1012"/>
      <c r="P5" s="1012"/>
      <c r="Q5" s="1012"/>
      <c r="R5" s="1012"/>
      <c r="S5" s="1012"/>
      <c r="T5" s="717"/>
    </row>
    <row r="6" spans="1:20" s="533" customFormat="1" ht="4.5" customHeight="1">
      <c r="A6" s="1014"/>
      <c r="B6" s="1015"/>
      <c r="C6" s="1015"/>
      <c r="D6" s="1015"/>
      <c r="E6" s="1016"/>
      <c r="F6" s="1016"/>
      <c r="G6" s="1016"/>
      <c r="H6" s="1016"/>
      <c r="I6" s="1016"/>
      <c r="J6" s="1016"/>
      <c r="K6" s="1016"/>
      <c r="L6" s="1016"/>
      <c r="M6" s="1016"/>
      <c r="N6" s="1016"/>
      <c r="O6" s="1016"/>
      <c r="P6" s="1016"/>
      <c r="Q6" s="1016"/>
      <c r="R6" s="1016"/>
      <c r="S6" s="1016"/>
      <c r="T6" s="1017"/>
    </row>
    <row r="7" spans="1:20" s="1013" customFormat="1" ht="22.5">
      <c r="A7" s="1009" t="s">
        <v>1479</v>
      </c>
      <c r="B7" s="1010" t="s">
        <v>270</v>
      </c>
      <c r="C7" s="1010"/>
      <c r="D7" s="1010"/>
      <c r="E7" s="1012"/>
      <c r="F7" s="1012"/>
      <c r="G7" s="1012"/>
      <c r="H7" s="1012"/>
      <c r="I7" s="1012"/>
      <c r="J7" s="1012"/>
      <c r="K7" s="1012"/>
      <c r="L7" s="1012"/>
      <c r="M7" s="1012"/>
      <c r="N7" s="1012"/>
      <c r="O7" s="1012"/>
      <c r="P7" s="1012"/>
      <c r="Q7" s="1012"/>
      <c r="R7" s="1012"/>
      <c r="S7" s="1012"/>
      <c r="T7" s="717"/>
    </row>
    <row r="8" spans="1:20" s="1013" customFormat="1" ht="22.5">
      <c r="A8" s="1009"/>
      <c r="B8" s="1010"/>
      <c r="C8" s="1010"/>
      <c r="D8" s="1010"/>
      <c r="E8" s="1012"/>
      <c r="F8" s="1012"/>
      <c r="G8" s="1012"/>
      <c r="H8" s="1012"/>
      <c r="I8" s="1012"/>
      <c r="J8" s="1012"/>
      <c r="K8" s="1012"/>
      <c r="L8" s="1012"/>
      <c r="M8" s="1012"/>
      <c r="N8" s="1012"/>
      <c r="O8" s="1012"/>
      <c r="P8" s="1012"/>
      <c r="Q8" s="1012"/>
      <c r="R8" s="2514" t="s">
        <v>1273</v>
      </c>
      <c r="S8" s="2514"/>
      <c r="T8" s="2514"/>
    </row>
    <row r="9" spans="1:20" s="1023" customFormat="1" ht="18.75">
      <c r="A9" s="1018"/>
      <c r="B9" s="1019"/>
      <c r="C9" s="1019"/>
      <c r="D9" s="1019"/>
      <c r="E9" s="1020"/>
      <c r="F9" s="2511">
        <v>1403</v>
      </c>
      <c r="G9" s="2511"/>
      <c r="H9" s="2511"/>
      <c r="I9" s="2511"/>
      <c r="J9" s="2511"/>
      <c r="K9" s="2511"/>
      <c r="L9" s="2511"/>
      <c r="M9" s="2511"/>
      <c r="N9" s="2511"/>
      <c r="O9" s="2511"/>
      <c r="P9" s="2511"/>
      <c r="Q9" s="2511"/>
      <c r="R9" s="2511"/>
      <c r="S9" s="1021"/>
      <c r="T9" s="1022">
        <v>1402</v>
      </c>
    </row>
    <row r="10" spans="1:20" s="1023" customFormat="1" ht="21.75" customHeight="1">
      <c r="A10" s="1018"/>
      <c r="B10" s="2507" t="s">
        <v>38</v>
      </c>
      <c r="C10" s="2507"/>
      <c r="D10" s="2507"/>
      <c r="E10" s="1020"/>
      <c r="F10" s="2505" t="s">
        <v>524</v>
      </c>
      <c r="G10" s="1026"/>
      <c r="H10" s="2505" t="s">
        <v>454</v>
      </c>
      <c r="I10" s="1026"/>
      <c r="J10" s="2505" t="s">
        <v>453</v>
      </c>
      <c r="K10" s="1026"/>
      <c r="L10" s="1027" t="s">
        <v>515</v>
      </c>
      <c r="M10" s="1026"/>
      <c r="N10" s="2505" t="s">
        <v>525</v>
      </c>
      <c r="O10" s="1028"/>
      <c r="P10" s="2505" t="s">
        <v>246</v>
      </c>
      <c r="Q10" s="1025"/>
      <c r="R10" s="2505" t="s">
        <v>75</v>
      </c>
      <c r="S10" s="1020"/>
      <c r="T10" s="2505" t="s">
        <v>75</v>
      </c>
    </row>
    <row r="11" spans="1:20" ht="19.5" customHeight="1">
      <c r="B11" s="2508"/>
      <c r="C11" s="2508"/>
      <c r="D11" s="2508"/>
      <c r="F11" s="2506"/>
      <c r="G11" s="1026"/>
      <c r="H11" s="2506"/>
      <c r="I11" s="1026"/>
      <c r="J11" s="2506"/>
      <c r="K11" s="1026"/>
      <c r="L11" s="1029" t="s">
        <v>1480</v>
      </c>
      <c r="M11" s="1026"/>
      <c r="N11" s="2506"/>
      <c r="O11" s="1030"/>
      <c r="P11" s="2506"/>
      <c r="Q11" s="1026"/>
      <c r="R11" s="2506"/>
      <c r="S11" s="1030"/>
      <c r="T11" s="2506"/>
    </row>
    <row r="12" spans="1:20" s="533" customFormat="1" ht="21" customHeight="1">
      <c r="B12" s="1031" t="s">
        <v>269</v>
      </c>
      <c r="C12" s="1032"/>
      <c r="D12" s="1032"/>
      <c r="E12" s="1033"/>
      <c r="F12" s="721"/>
      <c r="G12" s="1034"/>
      <c r="H12" s="721"/>
      <c r="I12" s="1034"/>
      <c r="J12" s="721"/>
      <c r="K12" s="1034"/>
      <c r="L12" s="721"/>
      <c r="M12" s="1034"/>
      <c r="N12" s="721"/>
      <c r="O12" s="1034"/>
      <c r="P12" s="721"/>
      <c r="Q12" s="1034"/>
      <c r="R12" s="721"/>
      <c r="S12" s="1034"/>
      <c r="T12" s="721"/>
    </row>
    <row r="13" spans="1:20" s="533" customFormat="1" ht="21" customHeight="1">
      <c r="B13" s="1031" t="s">
        <v>268</v>
      </c>
      <c r="C13" s="1032"/>
      <c r="D13" s="1032"/>
      <c r="E13" s="1033"/>
      <c r="F13" s="1035">
        <f t="shared" ref="F13:F16" si="0">T13</f>
        <v>0</v>
      </c>
      <c r="G13" s="1035"/>
      <c r="H13" s="1035">
        <v>0</v>
      </c>
      <c r="I13" s="1035"/>
      <c r="J13" s="1035" t="s">
        <v>430</v>
      </c>
      <c r="K13" s="1035"/>
      <c r="L13" s="1035" t="s">
        <v>430</v>
      </c>
      <c r="M13" s="1035"/>
      <c r="N13" s="1035">
        <f>SUM(F13:L13)</f>
        <v>0</v>
      </c>
      <c r="O13" s="1035"/>
      <c r="P13" s="1035" t="s">
        <v>430</v>
      </c>
      <c r="Q13" s="1035"/>
      <c r="R13" s="1035">
        <f>SUM(N13:P13)</f>
        <v>0</v>
      </c>
      <c r="S13" s="1035"/>
      <c r="T13" s="1035">
        <v>0</v>
      </c>
    </row>
    <row r="14" spans="1:20" s="533" customFormat="1" ht="21" customHeight="1">
      <c r="B14" s="1031" t="s">
        <v>186</v>
      </c>
      <c r="C14" s="1032"/>
      <c r="D14" s="1032"/>
      <c r="E14" s="1033"/>
      <c r="F14" s="1035">
        <f t="shared" si="0"/>
        <v>0</v>
      </c>
      <c r="G14" s="1035"/>
      <c r="H14" s="1035">
        <v>0</v>
      </c>
      <c r="I14" s="1035"/>
      <c r="J14" s="1035" t="s">
        <v>430</v>
      </c>
      <c r="K14" s="1035"/>
      <c r="L14" s="1035" t="s">
        <v>430</v>
      </c>
      <c r="M14" s="1035"/>
      <c r="N14" s="1035">
        <v>0</v>
      </c>
      <c r="O14" s="1035"/>
      <c r="P14" s="1035" t="s">
        <v>430</v>
      </c>
      <c r="Q14" s="1035"/>
      <c r="R14" s="1035">
        <f>SUM(N14:P14)</f>
        <v>0</v>
      </c>
      <c r="S14" s="1035"/>
      <c r="T14" s="1035">
        <v>0</v>
      </c>
    </row>
    <row r="15" spans="1:20" s="533" customFormat="1" ht="21" customHeight="1">
      <c r="B15" s="1036" t="s">
        <v>267</v>
      </c>
      <c r="C15" s="1037"/>
      <c r="D15" s="1037"/>
      <c r="E15" s="1033"/>
      <c r="F15" s="1035">
        <f t="shared" si="0"/>
        <v>0</v>
      </c>
      <c r="G15" s="1035"/>
      <c r="H15" s="1035">
        <v>0</v>
      </c>
      <c r="I15" s="1035"/>
      <c r="J15" s="1035" t="s">
        <v>430</v>
      </c>
      <c r="K15" s="1035"/>
      <c r="L15" s="1035" t="s">
        <v>430</v>
      </c>
      <c r="M15" s="1035"/>
      <c r="N15" s="1035">
        <f t="shared" ref="N15:N16" si="1">SUM(F15:L15)</f>
        <v>0</v>
      </c>
      <c r="O15" s="1035"/>
      <c r="P15" s="1035" t="s">
        <v>430</v>
      </c>
      <c r="Q15" s="1035"/>
      <c r="R15" s="1035">
        <f t="shared" ref="R15:R16" si="2">SUM(N15:P15)</f>
        <v>0</v>
      </c>
      <c r="S15" s="1035"/>
      <c r="T15" s="1035">
        <v>0</v>
      </c>
    </row>
    <row r="16" spans="1:20" s="533" customFormat="1" ht="21" customHeight="1">
      <c r="B16" s="1031" t="s">
        <v>266</v>
      </c>
      <c r="C16" s="1032"/>
      <c r="D16" s="1032"/>
      <c r="E16" s="1033"/>
      <c r="F16" s="1035">
        <f t="shared" si="0"/>
        <v>0</v>
      </c>
      <c r="G16" s="1035"/>
      <c r="H16" s="1035">
        <v>0</v>
      </c>
      <c r="I16" s="1035"/>
      <c r="J16" s="1035" t="s">
        <v>430</v>
      </c>
      <c r="K16" s="1035"/>
      <c r="L16" s="1035" t="s">
        <v>430</v>
      </c>
      <c r="M16" s="1035"/>
      <c r="N16" s="1035">
        <f t="shared" si="1"/>
        <v>0</v>
      </c>
      <c r="O16" s="1035"/>
      <c r="P16" s="1035" t="s">
        <v>430</v>
      </c>
      <c r="Q16" s="1035"/>
      <c r="R16" s="1035">
        <f t="shared" si="2"/>
        <v>0</v>
      </c>
      <c r="S16" s="1035"/>
      <c r="T16" s="1035">
        <v>0</v>
      </c>
    </row>
    <row r="17" spans="1:20" s="533" customFormat="1" ht="21" customHeight="1">
      <c r="B17" s="1031" t="s">
        <v>265</v>
      </c>
      <c r="C17" s="1032"/>
      <c r="D17" s="1032"/>
      <c r="E17" s="1033"/>
      <c r="F17" s="721"/>
      <c r="G17" s="1034"/>
      <c r="H17" s="721"/>
      <c r="I17" s="1034"/>
      <c r="J17" s="721"/>
      <c r="K17" s="1034"/>
      <c r="L17" s="721"/>
      <c r="M17" s="1034"/>
      <c r="N17" s="721"/>
      <c r="O17" s="1034"/>
      <c r="P17" s="721"/>
      <c r="Q17" s="1034"/>
      <c r="R17" s="721"/>
      <c r="S17" s="1034"/>
      <c r="T17" s="721"/>
    </row>
    <row r="18" spans="1:20" s="533" customFormat="1" ht="21" customHeight="1">
      <c r="B18" s="1031" t="s">
        <v>429</v>
      </c>
      <c r="C18" s="1032"/>
      <c r="D18" s="1032"/>
      <c r="E18" s="1033"/>
      <c r="F18" s="721"/>
      <c r="G18" s="1034"/>
      <c r="H18" s="721"/>
      <c r="I18" s="1034"/>
      <c r="J18" s="721"/>
      <c r="K18" s="1034"/>
      <c r="L18" s="721"/>
      <c r="M18" s="1034"/>
      <c r="N18" s="721"/>
      <c r="O18" s="1034"/>
      <c r="P18" s="721"/>
      <c r="Q18" s="1034"/>
      <c r="R18" s="721"/>
      <c r="S18" s="1034"/>
      <c r="T18" s="721"/>
    </row>
    <row r="19" spans="1:20" s="533" customFormat="1" ht="21" customHeight="1" thickBot="1">
      <c r="B19" s="965"/>
      <c r="C19" s="965"/>
      <c r="D19" s="965"/>
      <c r="E19" s="1033"/>
      <c r="F19" s="1038">
        <f>SUM(F12:F18)</f>
        <v>0</v>
      </c>
      <c r="G19" s="1039"/>
      <c r="H19" s="1038">
        <f>SUM(H12:H18)</f>
        <v>0</v>
      </c>
      <c r="I19" s="1039"/>
      <c r="J19" s="1038">
        <f>SUM(J12:J18)</f>
        <v>0</v>
      </c>
      <c r="K19" s="1039"/>
      <c r="L19" s="1038">
        <f>SUM(L12:L18)</f>
        <v>0</v>
      </c>
      <c r="M19" s="1039"/>
      <c r="N19" s="1038">
        <f>SUM(N12:N18)</f>
        <v>0</v>
      </c>
      <c r="O19" s="1039"/>
      <c r="P19" s="1038">
        <f>SUM(P12:P18)</f>
        <v>0</v>
      </c>
      <c r="Q19" s="1039"/>
      <c r="R19" s="1889">
        <f>SUM(R12:R18)</f>
        <v>0</v>
      </c>
      <c r="S19" s="1039"/>
      <c r="T19" s="1889">
        <f>SUM(T12:T18)</f>
        <v>0</v>
      </c>
    </row>
    <row r="20" spans="1:20" s="533" customFormat="1" ht="21" customHeight="1" thickTop="1">
      <c r="B20" s="2270" t="s">
        <v>1635</v>
      </c>
      <c r="C20" s="965"/>
      <c r="D20" s="965"/>
      <c r="E20" s="1033"/>
      <c r="F20" s="1039"/>
      <c r="G20" s="1039"/>
      <c r="H20" s="1039"/>
      <c r="I20" s="1039"/>
      <c r="J20" s="1039"/>
      <c r="K20" s="1039"/>
      <c r="L20" s="1039"/>
      <c r="M20" s="1039"/>
      <c r="N20" s="1039"/>
      <c r="O20" s="1039"/>
      <c r="P20" s="1039"/>
      <c r="Q20" s="1039"/>
      <c r="R20" s="721"/>
      <c r="S20" s="1039"/>
      <c r="T20" s="2271" t="s">
        <v>430</v>
      </c>
    </row>
    <row r="21" spans="1:20" s="533" customFormat="1" ht="21" customHeight="1" thickBot="1">
      <c r="B21" s="965"/>
      <c r="C21" s="965"/>
      <c r="D21" s="965"/>
      <c r="E21" s="1033"/>
      <c r="F21" s="1039"/>
      <c r="G21" s="1039"/>
      <c r="H21" s="1039"/>
      <c r="I21" s="1039"/>
      <c r="J21" s="1039"/>
      <c r="K21" s="1039"/>
      <c r="L21" s="1039"/>
      <c r="M21" s="1039"/>
      <c r="N21" s="1039"/>
      <c r="O21" s="1039"/>
      <c r="P21" s="1039"/>
      <c r="Q21" s="1039"/>
      <c r="R21" s="1038">
        <f>SUM(R19:R20)</f>
        <v>0</v>
      </c>
      <c r="S21" s="1039"/>
      <c r="T21" s="1038">
        <f>SUM(T19:T20)</f>
        <v>0</v>
      </c>
    </row>
    <row r="22" spans="1:20" s="533" customFormat="1" ht="25.5" customHeight="1" thickTop="1">
      <c r="A22" s="1890" t="s">
        <v>1481</v>
      </c>
      <c r="B22" s="2516" t="s">
        <v>1639</v>
      </c>
      <c r="C22" s="2516"/>
      <c r="D22" s="2516"/>
      <c r="E22" s="2516"/>
      <c r="F22" s="2516"/>
      <c r="G22" s="2516"/>
      <c r="H22" s="2516"/>
      <c r="I22" s="2516"/>
      <c r="J22" s="2516"/>
      <c r="K22" s="2516"/>
      <c r="L22" s="2516"/>
      <c r="M22" s="2516"/>
      <c r="N22" s="2516"/>
      <c r="O22" s="2516"/>
      <c r="P22" s="2516"/>
      <c r="Q22" s="2516"/>
      <c r="R22" s="2516"/>
      <c r="S22" s="2516"/>
      <c r="T22" s="2516"/>
    </row>
    <row r="23" spans="1:20" s="533" customFormat="1" ht="69.75" customHeight="1">
      <c r="A23" s="1890" t="s">
        <v>1637</v>
      </c>
      <c r="B23" s="2515" t="s">
        <v>1699</v>
      </c>
      <c r="C23" s="2515"/>
      <c r="D23" s="2515"/>
      <c r="E23" s="2515"/>
      <c r="F23" s="2515"/>
      <c r="G23" s="2515"/>
      <c r="H23" s="2515"/>
      <c r="I23" s="2515"/>
      <c r="J23" s="2515"/>
      <c r="K23" s="2515"/>
      <c r="L23" s="2515"/>
      <c r="M23" s="2515"/>
      <c r="N23" s="2515"/>
      <c r="O23" s="2515"/>
      <c r="P23" s="2515"/>
      <c r="Q23" s="2515"/>
      <c r="R23" s="2515"/>
      <c r="S23" s="2515"/>
      <c r="T23" s="2515"/>
    </row>
    <row r="24" spans="1:20" s="533" customFormat="1" ht="48.75" customHeight="1">
      <c r="A24" s="1890"/>
      <c r="B24" s="2515" t="s">
        <v>1700</v>
      </c>
      <c r="C24" s="2515"/>
      <c r="D24" s="2515"/>
      <c r="E24" s="2515"/>
      <c r="F24" s="2515"/>
      <c r="G24" s="2515"/>
      <c r="H24" s="2515"/>
      <c r="I24" s="2515"/>
      <c r="J24" s="2515"/>
      <c r="K24" s="2515"/>
      <c r="L24" s="2515"/>
      <c r="M24" s="2515"/>
      <c r="N24" s="2515"/>
      <c r="O24" s="2515"/>
      <c r="P24" s="2515"/>
      <c r="Q24" s="2515"/>
      <c r="R24" s="2515"/>
      <c r="S24" s="2515"/>
      <c r="T24" s="2515"/>
    </row>
    <row r="25" spans="1:20" s="533" customFormat="1" ht="49.5" customHeight="1">
      <c r="A25" s="1890"/>
      <c r="B25" s="2515" t="s">
        <v>1701</v>
      </c>
      <c r="C25" s="2515"/>
      <c r="D25" s="2515"/>
      <c r="E25" s="2515"/>
      <c r="F25" s="2515"/>
      <c r="G25" s="2515"/>
      <c r="H25" s="2515"/>
      <c r="I25" s="2515"/>
      <c r="J25" s="2515"/>
      <c r="K25" s="2515"/>
      <c r="L25" s="2515"/>
      <c r="M25" s="2515"/>
      <c r="N25" s="2515"/>
      <c r="O25" s="2515"/>
      <c r="P25" s="2515"/>
      <c r="Q25" s="2515"/>
      <c r="R25" s="2515"/>
      <c r="S25" s="2515"/>
      <c r="T25" s="2515"/>
    </row>
    <row r="26" spans="1:20" s="533" customFormat="1" ht="43.5" customHeight="1">
      <c r="A26" s="1890"/>
      <c r="B26" s="2516" t="s">
        <v>1693</v>
      </c>
      <c r="C26" s="2516"/>
      <c r="D26" s="2516"/>
      <c r="E26" s="2516"/>
      <c r="F26" s="2516"/>
      <c r="G26" s="2516"/>
      <c r="H26" s="2516"/>
      <c r="I26" s="2516"/>
      <c r="J26" s="2516"/>
      <c r="K26" s="2516"/>
      <c r="L26" s="2516"/>
      <c r="M26" s="2516"/>
      <c r="N26" s="2516"/>
      <c r="O26" s="2516"/>
      <c r="P26" s="2516"/>
      <c r="Q26" s="2516"/>
      <c r="R26" s="2516"/>
      <c r="S26" s="2516"/>
      <c r="T26" s="2516"/>
    </row>
    <row r="27" spans="1:20" s="533" customFormat="1" ht="30" customHeight="1">
      <c r="A27" s="1018" t="s">
        <v>1638</v>
      </c>
      <c r="B27" s="2519" t="s">
        <v>1642</v>
      </c>
      <c r="C27" s="2519"/>
      <c r="D27" s="2519"/>
      <c r="E27" s="2519"/>
      <c r="F27" s="2519"/>
      <c r="G27" s="2519"/>
      <c r="H27" s="2519"/>
      <c r="I27" s="2519"/>
      <c r="J27" s="2519"/>
      <c r="K27" s="2519"/>
      <c r="L27" s="2519"/>
      <c r="M27" s="2519"/>
      <c r="N27" s="2519"/>
      <c r="O27" s="2519"/>
      <c r="P27" s="2519"/>
      <c r="Q27" s="2519"/>
      <c r="R27" s="2519"/>
      <c r="S27" s="2519"/>
      <c r="T27" s="2519"/>
    </row>
    <row r="28" spans="1:20" s="533" customFormat="1" ht="7.5" customHeight="1">
      <c r="A28" s="1018"/>
      <c r="B28" s="1041"/>
      <c r="C28" s="1041"/>
      <c r="D28" s="1041"/>
      <c r="E28" s="1041"/>
      <c r="F28" s="1041"/>
      <c r="G28" s="1041"/>
      <c r="H28" s="1041"/>
      <c r="I28" s="1041"/>
      <c r="J28" s="1041"/>
      <c r="K28" s="1041"/>
      <c r="L28" s="1041"/>
      <c r="M28" s="1041"/>
      <c r="N28" s="1041"/>
      <c r="O28" s="1041"/>
      <c r="P28" s="1041"/>
      <c r="Q28" s="1041"/>
      <c r="R28" s="1041"/>
      <c r="S28" s="1041"/>
      <c r="T28" s="1041"/>
    </row>
    <row r="29" spans="1:20" s="533" customFormat="1" ht="20.25" customHeight="1">
      <c r="A29" s="1018"/>
      <c r="B29" s="1041"/>
      <c r="C29" s="1041"/>
      <c r="D29" s="1041"/>
      <c r="E29" s="1041"/>
      <c r="F29" s="1041"/>
      <c r="G29" s="1041"/>
      <c r="H29" s="1041"/>
      <c r="I29" s="1041"/>
      <c r="J29" s="1041"/>
      <c r="K29" s="1041"/>
      <c r="L29" s="1041"/>
      <c r="M29" s="1041"/>
      <c r="N29" s="1041"/>
      <c r="O29" s="1041"/>
      <c r="P29" s="1041"/>
      <c r="Q29" s="1041"/>
      <c r="R29" s="2514" t="s">
        <v>1273</v>
      </c>
      <c r="S29" s="2514"/>
      <c r="T29" s="2514"/>
    </row>
    <row r="30" spans="1:20" s="533" customFormat="1" ht="21" customHeight="1">
      <c r="A30" s="1018"/>
      <c r="B30" s="1040"/>
      <c r="C30" s="1040"/>
      <c r="L30" s="2511">
        <v>1403</v>
      </c>
      <c r="M30" s="2511"/>
      <c r="N30" s="2511"/>
      <c r="O30" s="2511"/>
      <c r="P30" s="2511"/>
      <c r="Q30" s="2511"/>
      <c r="R30" s="2511"/>
      <c r="S30" s="2511"/>
      <c r="T30" s="2511"/>
    </row>
    <row r="31" spans="1:20" s="533" customFormat="1" ht="18.75">
      <c r="A31" s="1018"/>
      <c r="B31" s="2520" t="s">
        <v>38</v>
      </c>
      <c r="C31" s="1042"/>
      <c r="D31" s="1042"/>
      <c r="E31" s="1042"/>
      <c r="F31" s="1042"/>
      <c r="L31" s="2505" t="s">
        <v>1659</v>
      </c>
      <c r="M31" s="1043"/>
      <c r="N31" s="2505" t="s">
        <v>1660</v>
      </c>
      <c r="O31" s="1043"/>
      <c r="P31" s="2517" t="s">
        <v>453</v>
      </c>
      <c r="Q31" s="2517"/>
      <c r="R31" s="2517"/>
      <c r="S31" s="1043"/>
      <c r="T31" s="2505" t="s">
        <v>1668</v>
      </c>
    </row>
    <row r="32" spans="1:20" s="533" customFormat="1" ht="30" customHeight="1">
      <c r="A32" s="1018"/>
      <c r="B32" s="2520"/>
      <c r="C32" s="1042"/>
      <c r="D32" s="1042"/>
      <c r="E32" s="1042"/>
      <c r="F32" s="1042"/>
      <c r="L32" s="2509"/>
      <c r="M32" s="1026"/>
      <c r="N32" s="2509"/>
      <c r="O32" s="1026"/>
      <c r="P32" s="2505" t="s">
        <v>1661</v>
      </c>
      <c r="Q32" s="1026"/>
      <c r="R32" s="2505" t="s">
        <v>1662</v>
      </c>
      <c r="S32" s="1026"/>
      <c r="T32" s="2509"/>
    </row>
    <row r="33" spans="1:20" s="533" customFormat="1" ht="16.5" customHeight="1">
      <c r="A33" s="1018"/>
      <c r="B33" s="2521"/>
      <c r="C33" s="1042"/>
      <c r="D33" s="1042"/>
      <c r="E33" s="1042"/>
      <c r="F33" s="1042"/>
      <c r="L33" s="2506"/>
      <c r="M33" s="1026"/>
      <c r="N33" s="2506"/>
      <c r="O33" s="1026"/>
      <c r="P33" s="2506"/>
      <c r="Q33" s="1026"/>
      <c r="R33" s="2506"/>
      <c r="S33" s="1026"/>
      <c r="T33" s="2506"/>
    </row>
    <row r="34" spans="1:20" s="533" customFormat="1" ht="21.75" customHeight="1">
      <c r="A34" s="1018"/>
      <c r="B34" s="1044" t="s">
        <v>1301</v>
      </c>
      <c r="C34" s="535"/>
      <c r="D34" s="535"/>
      <c r="E34" s="535"/>
      <c r="F34" s="535"/>
      <c r="L34" s="1035">
        <v>0</v>
      </c>
      <c r="M34" s="1035"/>
      <c r="N34" s="1035">
        <v>0</v>
      </c>
      <c r="O34" s="1045"/>
      <c r="P34" s="1035" t="s">
        <v>430</v>
      </c>
      <c r="Q34" s="1035"/>
      <c r="R34" s="1035" t="s">
        <v>430</v>
      </c>
      <c r="S34" s="1045"/>
      <c r="T34" s="1035">
        <f>SUM(L34:R34)</f>
        <v>0</v>
      </c>
    </row>
    <row r="35" spans="1:20" s="533" customFormat="1" ht="21.75" customHeight="1">
      <c r="A35" s="1018"/>
      <c r="B35" s="1044" t="s">
        <v>1316</v>
      </c>
      <c r="C35" s="535"/>
      <c r="D35" s="535"/>
      <c r="E35" s="535"/>
      <c r="F35" s="535"/>
      <c r="L35" s="1035">
        <v>0</v>
      </c>
      <c r="M35" s="1035"/>
      <c r="N35" s="1035">
        <v>0</v>
      </c>
      <c r="O35" s="1045"/>
      <c r="P35" s="1035" t="s">
        <v>430</v>
      </c>
      <c r="Q35" s="1035"/>
      <c r="R35" s="1035" t="s">
        <v>430</v>
      </c>
      <c r="S35" s="1045"/>
      <c r="T35" s="1035">
        <f>SUM(L35:R35)</f>
        <v>0</v>
      </c>
    </row>
    <row r="36" spans="1:20" s="533" customFormat="1" ht="21.75" customHeight="1" thickBot="1">
      <c r="A36" s="1018"/>
      <c r="B36" s="1046"/>
      <c r="C36" s="1046"/>
      <c r="F36" s="2518"/>
      <c r="G36" s="2518"/>
      <c r="H36" s="2518"/>
      <c r="I36" s="2518"/>
      <c r="J36" s="2518"/>
      <c r="L36" s="1047">
        <f>SUM(L34:L35)</f>
        <v>0</v>
      </c>
      <c r="M36" s="1048"/>
      <c r="N36" s="1047">
        <f>SUM(N34:N35)</f>
        <v>0</v>
      </c>
      <c r="O36" s="1048"/>
      <c r="P36" s="1047">
        <f>SUM(P34:P35)</f>
        <v>0</v>
      </c>
      <c r="Q36" s="1048"/>
      <c r="R36" s="1047">
        <f>SUM(R34:R35)</f>
        <v>0</v>
      </c>
      <c r="S36" s="1048"/>
      <c r="T36" s="1047">
        <f>SUM(T34:T35)</f>
        <v>0</v>
      </c>
    </row>
    <row r="37" spans="1:20" s="533" customFormat="1" ht="7.5" customHeight="1" thickTop="1">
      <c r="B37" s="965"/>
      <c r="C37" s="965"/>
      <c r="D37" s="965"/>
      <c r="E37" s="1033"/>
      <c r="F37" s="1039"/>
      <c r="G37" s="1039"/>
      <c r="H37" s="1039"/>
      <c r="I37" s="1039"/>
      <c r="J37" s="1039"/>
      <c r="K37" s="1039"/>
    </row>
    <row r="38" spans="1:20" s="1013" customFormat="1" ht="22.5">
      <c r="A38" s="1009" t="s">
        <v>1482</v>
      </c>
      <c r="B38" s="1010" t="s">
        <v>264</v>
      </c>
      <c r="C38" s="1010"/>
      <c r="D38" s="1010"/>
      <c r="E38" s="1012"/>
      <c r="F38" s="1012"/>
      <c r="G38" s="1012"/>
      <c r="H38" s="1012"/>
      <c r="I38" s="1012"/>
      <c r="J38" s="1012"/>
      <c r="K38" s="1012"/>
      <c r="L38" s="1012"/>
      <c r="M38" s="1012"/>
      <c r="N38" s="1012"/>
      <c r="O38" s="1012"/>
      <c r="P38" s="1012"/>
      <c r="Q38" s="1012"/>
      <c r="R38" s="1012"/>
      <c r="S38" s="1012"/>
      <c r="T38" s="717"/>
    </row>
    <row r="39" spans="1:20" s="1013" customFormat="1" ht="22.5">
      <c r="A39" s="1009"/>
      <c r="B39" s="1010"/>
      <c r="C39" s="1010"/>
      <c r="D39" s="1010"/>
      <c r="E39" s="1012"/>
      <c r="F39" s="1012"/>
      <c r="G39" s="1012"/>
      <c r="H39" s="1012"/>
      <c r="I39" s="1012"/>
      <c r="J39" s="1012"/>
      <c r="K39" s="1012"/>
      <c r="L39" s="1012"/>
      <c r="M39" s="1012"/>
      <c r="N39" s="1012"/>
      <c r="O39" s="1012"/>
      <c r="P39" s="1012"/>
      <c r="Q39" s="1012"/>
      <c r="R39" s="2514" t="s">
        <v>1273</v>
      </c>
      <c r="S39" s="2514"/>
      <c r="T39" s="2514"/>
    </row>
    <row r="40" spans="1:20" s="1023" customFormat="1" ht="18.75">
      <c r="A40" s="1018"/>
      <c r="B40" s="1019"/>
      <c r="C40" s="1019"/>
      <c r="D40" s="1019"/>
      <c r="E40" s="1020"/>
      <c r="F40" s="2511">
        <v>1403</v>
      </c>
      <c r="G40" s="2511"/>
      <c r="H40" s="2511"/>
      <c r="I40" s="2511"/>
      <c r="J40" s="2511"/>
      <c r="K40" s="2511"/>
      <c r="L40" s="2511"/>
      <c r="M40" s="2511"/>
      <c r="N40" s="2511"/>
      <c r="O40" s="2511"/>
      <c r="P40" s="2511"/>
      <c r="Q40" s="2511"/>
      <c r="R40" s="2511"/>
      <c r="S40" s="1021"/>
      <c r="T40" s="1049">
        <v>1402</v>
      </c>
    </row>
    <row r="41" spans="1:20" s="1023" customFormat="1" ht="19.5" customHeight="1">
      <c r="A41" s="1018"/>
      <c r="B41" s="2507" t="s">
        <v>38</v>
      </c>
      <c r="C41" s="1024"/>
      <c r="D41" s="2509" t="s">
        <v>247</v>
      </c>
      <c r="E41" s="1020"/>
      <c r="F41" s="2505" t="s">
        <v>526</v>
      </c>
      <c r="G41" s="1026"/>
      <c r="H41" s="2505" t="s">
        <v>454</v>
      </c>
      <c r="I41" s="1026"/>
      <c r="J41" s="2505" t="s">
        <v>453</v>
      </c>
      <c r="K41" s="1026"/>
      <c r="L41" s="1027" t="s">
        <v>515</v>
      </c>
      <c r="M41" s="1026"/>
      <c r="N41" s="2505" t="s">
        <v>527</v>
      </c>
      <c r="O41" s="1028"/>
      <c r="P41" s="2505" t="s">
        <v>246</v>
      </c>
      <c r="Q41" s="1025"/>
      <c r="R41" s="2505" t="s">
        <v>75</v>
      </c>
      <c r="S41" s="1020"/>
      <c r="T41" s="2505" t="s">
        <v>75</v>
      </c>
    </row>
    <row r="42" spans="1:20" ht="19.5" customHeight="1">
      <c r="B42" s="2508"/>
      <c r="C42" s="1024"/>
      <c r="D42" s="2506"/>
      <c r="F42" s="2506"/>
      <c r="G42" s="1026"/>
      <c r="H42" s="2506"/>
      <c r="I42" s="1026"/>
      <c r="J42" s="2506"/>
      <c r="K42" s="1026"/>
      <c r="L42" s="1029" t="s">
        <v>1480</v>
      </c>
      <c r="M42" s="1026"/>
      <c r="N42" s="2506"/>
      <c r="O42" s="1030"/>
      <c r="P42" s="2506"/>
      <c r="Q42" s="1026"/>
      <c r="R42" s="2506"/>
      <c r="S42" s="1030"/>
      <c r="T42" s="2506"/>
    </row>
    <row r="43" spans="1:20" s="533" customFormat="1" ht="25.5" customHeight="1">
      <c r="B43" s="1031" t="s">
        <v>263</v>
      </c>
      <c r="C43" s="1032"/>
      <c r="D43" s="1032"/>
      <c r="E43" s="1013"/>
      <c r="F43" s="1035">
        <f t="shared" ref="F43:F48" si="3">T43</f>
        <v>0</v>
      </c>
      <c r="G43" s="1050"/>
      <c r="H43" s="1035">
        <v>0</v>
      </c>
      <c r="I43" s="1050"/>
      <c r="J43" s="1035" t="s">
        <v>430</v>
      </c>
      <c r="K43" s="1050"/>
      <c r="L43" s="1035" t="s">
        <v>430</v>
      </c>
      <c r="M43" s="1050"/>
      <c r="N43" s="1035">
        <f>SUM(F43:L43)</f>
        <v>0</v>
      </c>
      <c r="O43" s="1035"/>
      <c r="P43" s="1035" t="s">
        <v>430</v>
      </c>
      <c r="Q43" s="1050"/>
      <c r="R43" s="1035">
        <f>SUM(N43:P43)</f>
        <v>0</v>
      </c>
      <c r="S43" s="1035"/>
      <c r="T43" s="1035">
        <v>0</v>
      </c>
    </row>
    <row r="44" spans="1:20" s="533" customFormat="1" ht="25.5" customHeight="1">
      <c r="B44" s="1031" t="s">
        <v>262</v>
      </c>
      <c r="C44" s="1032"/>
      <c r="D44" s="1032"/>
      <c r="E44" s="1013"/>
      <c r="F44" s="1035">
        <f t="shared" si="3"/>
        <v>0</v>
      </c>
      <c r="G44" s="1050"/>
      <c r="H44" s="1035">
        <v>0</v>
      </c>
      <c r="I44" s="1050"/>
      <c r="J44" s="1035" t="s">
        <v>430</v>
      </c>
      <c r="K44" s="1050"/>
      <c r="L44" s="1035" t="s">
        <v>430</v>
      </c>
      <c r="M44" s="1050"/>
      <c r="N44" s="1035">
        <f>SUM(F44:L44)</f>
        <v>0</v>
      </c>
      <c r="O44" s="1035"/>
      <c r="P44" s="1035" t="s">
        <v>430</v>
      </c>
      <c r="Q44" s="1050"/>
      <c r="R44" s="1035">
        <f t="shared" ref="R44:R48" si="4">SUM(N44:P44)</f>
        <v>0</v>
      </c>
      <c r="S44" s="1035"/>
      <c r="T44" s="1035">
        <v>0</v>
      </c>
    </row>
    <row r="45" spans="1:20" s="533" customFormat="1" ht="25.5" customHeight="1">
      <c r="B45" s="1031" t="s">
        <v>261</v>
      </c>
      <c r="C45" s="1032"/>
      <c r="D45" s="1032"/>
      <c r="E45" s="1013"/>
      <c r="F45" s="1035">
        <f t="shared" si="3"/>
        <v>0</v>
      </c>
      <c r="G45" s="1050"/>
      <c r="H45" s="1035">
        <v>0</v>
      </c>
      <c r="I45" s="1050"/>
      <c r="J45" s="1035" t="s">
        <v>430</v>
      </c>
      <c r="K45" s="1050"/>
      <c r="L45" s="1035" t="s">
        <v>430</v>
      </c>
      <c r="M45" s="1050"/>
      <c r="N45" s="1035">
        <f>SUM(F45:L45)</f>
        <v>0</v>
      </c>
      <c r="O45" s="1035"/>
      <c r="P45" s="1035" t="s">
        <v>430</v>
      </c>
      <c r="Q45" s="1050"/>
      <c r="R45" s="1035">
        <f t="shared" si="4"/>
        <v>0</v>
      </c>
      <c r="S45" s="1035"/>
      <c r="T45" s="1035">
        <v>0</v>
      </c>
    </row>
    <row r="46" spans="1:20" s="533" customFormat="1" ht="25.5" customHeight="1">
      <c r="B46" s="2512" t="s">
        <v>260</v>
      </c>
      <c r="C46" s="2512"/>
      <c r="D46" s="2512"/>
      <c r="E46" s="1013"/>
      <c r="F46" s="1035">
        <f t="shared" si="3"/>
        <v>0</v>
      </c>
      <c r="G46" s="1050"/>
      <c r="H46" s="1035">
        <v>0</v>
      </c>
      <c r="I46" s="1050"/>
      <c r="J46" s="1035" t="s">
        <v>430</v>
      </c>
      <c r="K46" s="1050"/>
      <c r="L46" s="1035" t="s">
        <v>430</v>
      </c>
      <c r="M46" s="1050"/>
      <c r="N46" s="1035">
        <f>SUM(F46:L46)</f>
        <v>0</v>
      </c>
      <c r="O46" s="1035"/>
      <c r="P46" s="1035" t="s">
        <v>430</v>
      </c>
      <c r="Q46" s="1050"/>
      <c r="R46" s="1035">
        <f>SUM(N46:P46)</f>
        <v>0</v>
      </c>
      <c r="S46" s="1035"/>
      <c r="T46" s="1035">
        <v>0</v>
      </c>
    </row>
    <row r="47" spans="1:20" s="533" customFormat="1" ht="25.5" customHeight="1">
      <c r="B47" s="1031" t="s">
        <v>760</v>
      </c>
      <c r="C47" s="1032"/>
      <c r="D47" s="1051" t="s">
        <v>1483</v>
      </c>
      <c r="E47" s="1013"/>
      <c r="F47" s="1035">
        <f>F62</f>
        <v>0</v>
      </c>
      <c r="G47" s="1050"/>
      <c r="H47" s="1035">
        <f>H62</f>
        <v>0</v>
      </c>
      <c r="I47" s="1050"/>
      <c r="J47" s="1035">
        <f>J62</f>
        <v>0</v>
      </c>
      <c r="K47" s="1050"/>
      <c r="L47" s="1035">
        <f>L62</f>
        <v>0</v>
      </c>
      <c r="M47" s="1050"/>
      <c r="N47" s="1035">
        <f>N62</f>
        <v>0</v>
      </c>
      <c r="O47" s="1035"/>
      <c r="P47" s="1035">
        <f>P62</f>
        <v>0</v>
      </c>
      <c r="Q47" s="1050"/>
      <c r="R47" s="1035">
        <f>R62</f>
        <v>0</v>
      </c>
      <c r="S47" s="1035"/>
      <c r="T47" s="1035">
        <f>T62</f>
        <v>0</v>
      </c>
    </row>
    <row r="48" spans="1:20" s="533" customFormat="1" ht="25.5" customHeight="1">
      <c r="B48" s="1031" t="s">
        <v>259</v>
      </c>
      <c r="C48" s="1032"/>
      <c r="D48" s="1032"/>
      <c r="E48" s="1013"/>
      <c r="F48" s="1035">
        <f t="shared" si="3"/>
        <v>0</v>
      </c>
      <c r="G48" s="1050"/>
      <c r="H48" s="1035">
        <v>0</v>
      </c>
      <c r="I48" s="1050"/>
      <c r="J48" s="1035" t="s">
        <v>430</v>
      </c>
      <c r="K48" s="1050"/>
      <c r="L48" s="1035" t="s">
        <v>430</v>
      </c>
      <c r="M48" s="1050"/>
      <c r="N48" s="1035">
        <f>SUM(F48:L48)</f>
        <v>0</v>
      </c>
      <c r="O48" s="1035"/>
      <c r="P48" s="1035" t="s">
        <v>430</v>
      </c>
      <c r="Q48" s="1050"/>
      <c r="R48" s="1035">
        <f t="shared" si="4"/>
        <v>0</v>
      </c>
      <c r="S48" s="1035"/>
      <c r="T48" s="1035">
        <v>0</v>
      </c>
    </row>
    <row r="49" spans="1:20" s="533" customFormat="1" ht="21" customHeight="1" thickBot="1">
      <c r="B49" s="1052"/>
      <c r="C49" s="1052"/>
      <c r="D49" s="1052"/>
      <c r="E49" s="1013"/>
      <c r="F49" s="1038">
        <f>SUM(F43:F48)</f>
        <v>0</v>
      </c>
      <c r="G49" s="1039"/>
      <c r="H49" s="1038">
        <f>SUM(H43:H48)</f>
        <v>0</v>
      </c>
      <c r="I49" s="1039"/>
      <c r="J49" s="1038">
        <f>SUM(J43:J48)</f>
        <v>0</v>
      </c>
      <c r="K49" s="1039"/>
      <c r="L49" s="1038">
        <f>SUM(L43:L48)</f>
        <v>0</v>
      </c>
      <c r="M49" s="1039"/>
      <c r="N49" s="1038">
        <f>SUM(N43:N48)</f>
        <v>0</v>
      </c>
      <c r="O49" s="1039"/>
      <c r="P49" s="1038">
        <f>SUM(P43:P48)</f>
        <v>0</v>
      </c>
      <c r="Q49" s="1039"/>
      <c r="R49" s="1889">
        <f>SUM(R43:R48)</f>
        <v>0</v>
      </c>
      <c r="S49" s="1039"/>
      <c r="T49" s="1889">
        <f>SUM(T43:T48)</f>
        <v>0</v>
      </c>
    </row>
    <row r="50" spans="1:20" ht="18.75" customHeight="1" thickTop="1">
      <c r="B50" s="2270" t="s">
        <v>1635</v>
      </c>
      <c r="R50" s="721"/>
      <c r="S50" s="1039"/>
      <c r="T50" s="2271" t="s">
        <v>430</v>
      </c>
    </row>
    <row r="51" spans="1:20" ht="21" customHeight="1" thickBot="1">
      <c r="R51" s="1038">
        <f>SUM(R49:R50)</f>
        <v>0</v>
      </c>
      <c r="S51" s="1039"/>
      <c r="T51" s="1038">
        <f>SUM(T49:T50)</f>
        <v>0</v>
      </c>
    </row>
    <row r="52" spans="1:20" ht="15" customHeight="1" thickTop="1">
      <c r="R52" s="1039"/>
      <c r="S52" s="1039"/>
      <c r="T52" s="1039"/>
    </row>
    <row r="53" spans="1:20" s="1053" customFormat="1" ht="22.5">
      <c r="A53" s="1018" t="s">
        <v>1484</v>
      </c>
      <c r="B53" s="2510" t="s">
        <v>803</v>
      </c>
      <c r="C53" s="2510"/>
      <c r="D53" s="2510"/>
    </row>
    <row r="54" spans="1:20" s="1053" customFormat="1" ht="22.5">
      <c r="A54" s="1018"/>
      <c r="B54" s="1010"/>
      <c r="C54" s="1010"/>
      <c r="D54" s="1010"/>
      <c r="R54" s="2514" t="s">
        <v>1273</v>
      </c>
      <c r="S54" s="2514"/>
      <c r="T54" s="2514"/>
    </row>
    <row r="55" spans="1:20" s="1023" customFormat="1" ht="18.75">
      <c r="A55" s="1018"/>
      <c r="B55" s="1019"/>
      <c r="C55" s="1019"/>
      <c r="D55" s="1019"/>
      <c r="E55" s="1020"/>
      <c r="F55" s="2511">
        <v>1403</v>
      </c>
      <c r="G55" s="2511"/>
      <c r="H55" s="2511"/>
      <c r="I55" s="2511"/>
      <c r="J55" s="2511"/>
      <c r="K55" s="2511"/>
      <c r="L55" s="2511"/>
      <c r="M55" s="2511"/>
      <c r="N55" s="2511"/>
      <c r="O55" s="2511"/>
      <c r="P55" s="2511"/>
      <c r="Q55" s="2511"/>
      <c r="R55" s="2511"/>
      <c r="S55" s="1021"/>
      <c r="T55" s="1049">
        <v>1402</v>
      </c>
    </row>
    <row r="56" spans="1:20" s="1023" customFormat="1" ht="19.5" customHeight="1">
      <c r="A56" s="1018"/>
      <c r="B56" s="2507" t="s">
        <v>647</v>
      </c>
      <c r="C56" s="1024"/>
      <c r="D56" s="2509"/>
      <c r="E56" s="1020"/>
      <c r="F56" s="2505" t="s">
        <v>526</v>
      </c>
      <c r="G56" s="1026"/>
      <c r="H56" s="2505" t="s">
        <v>454</v>
      </c>
      <c r="I56" s="1026"/>
      <c r="J56" s="2505" t="s">
        <v>453</v>
      </c>
      <c r="K56" s="1026"/>
      <c r="L56" s="1027" t="s">
        <v>515</v>
      </c>
      <c r="M56" s="1026"/>
      <c r="N56" s="2505" t="s">
        <v>527</v>
      </c>
      <c r="O56" s="1028"/>
      <c r="P56" s="2505" t="s">
        <v>246</v>
      </c>
      <c r="Q56" s="1025"/>
      <c r="R56" s="2505" t="s">
        <v>75</v>
      </c>
      <c r="S56" s="1020"/>
      <c r="T56" s="2505" t="s">
        <v>75</v>
      </c>
    </row>
    <row r="57" spans="1:20" ht="19.5" customHeight="1">
      <c r="B57" s="2508"/>
      <c r="C57" s="1024"/>
      <c r="D57" s="2509"/>
      <c r="F57" s="2506"/>
      <c r="G57" s="1026"/>
      <c r="H57" s="2506"/>
      <c r="I57" s="1026"/>
      <c r="J57" s="2506"/>
      <c r="K57" s="1026"/>
      <c r="L57" s="1029" t="s">
        <v>1480</v>
      </c>
      <c r="M57" s="1026"/>
      <c r="N57" s="2506"/>
      <c r="O57" s="1030"/>
      <c r="P57" s="2506"/>
      <c r="Q57" s="1026"/>
      <c r="R57" s="2506"/>
      <c r="S57" s="1030"/>
      <c r="T57" s="2506"/>
    </row>
    <row r="58" spans="1:20" ht="24" customHeight="1">
      <c r="B58" s="701" t="s">
        <v>949</v>
      </c>
      <c r="F58" s="1035">
        <f t="shared" ref="F58:F59" si="5">T58</f>
        <v>0</v>
      </c>
      <c r="G58" s="1050"/>
      <c r="H58" s="1035">
        <v>0</v>
      </c>
      <c r="I58" s="1050"/>
      <c r="J58" s="1035" t="s">
        <v>430</v>
      </c>
      <c r="K58" s="1050"/>
      <c r="L58" s="1035" t="s">
        <v>430</v>
      </c>
      <c r="M58" s="1050"/>
      <c r="N58" s="1035">
        <f>SUM(F58:L58)</f>
        <v>0</v>
      </c>
      <c r="O58" s="1035"/>
      <c r="P58" s="1035" t="s">
        <v>430</v>
      </c>
      <c r="Q58" s="1050"/>
      <c r="R58" s="1035">
        <f>SUM(N58:P58)</f>
        <v>0</v>
      </c>
      <c r="S58" s="1035"/>
      <c r="T58" s="1035">
        <v>0</v>
      </c>
    </row>
    <row r="59" spans="1:20" ht="24" customHeight="1">
      <c r="B59" s="701" t="s">
        <v>950</v>
      </c>
      <c r="F59" s="1035">
        <f t="shared" si="5"/>
        <v>0</v>
      </c>
      <c r="G59" s="1050"/>
      <c r="H59" s="1035">
        <v>0</v>
      </c>
      <c r="I59" s="1050"/>
      <c r="J59" s="1035" t="s">
        <v>430</v>
      </c>
      <c r="K59" s="1050"/>
      <c r="L59" s="1035" t="s">
        <v>430</v>
      </c>
      <c r="M59" s="1050"/>
      <c r="N59" s="1035">
        <f>SUM(F59:L59)</f>
        <v>0</v>
      </c>
      <c r="O59" s="1035"/>
      <c r="P59" s="1035" t="s">
        <v>430</v>
      </c>
      <c r="Q59" s="1050"/>
      <c r="R59" s="1035">
        <f t="shared" ref="R59" si="6">SUM(N59:P59)</f>
        <v>0</v>
      </c>
      <c r="S59" s="1035"/>
      <c r="T59" s="1035">
        <v>0</v>
      </c>
    </row>
    <row r="60" spans="1:20" ht="24" customHeight="1">
      <c r="B60" s="701" t="s">
        <v>951</v>
      </c>
      <c r="F60" s="1035">
        <v>0</v>
      </c>
      <c r="G60" s="1050"/>
      <c r="H60" s="1035">
        <v>0</v>
      </c>
      <c r="I60" s="1050"/>
      <c r="J60" s="1035" t="s">
        <v>430</v>
      </c>
      <c r="K60" s="1050"/>
      <c r="L60" s="1035" t="s">
        <v>430</v>
      </c>
      <c r="M60" s="1050"/>
      <c r="N60" s="1035">
        <f>SUM(F60:L60)</f>
        <v>0</v>
      </c>
      <c r="O60" s="1035"/>
      <c r="P60" s="1035" t="s">
        <v>430</v>
      </c>
      <c r="Q60" s="1050"/>
      <c r="R60" s="1035">
        <f t="shared" ref="R60" si="7">SUM(N60:P60)</f>
        <v>0</v>
      </c>
      <c r="S60" s="1035"/>
      <c r="T60" s="1035">
        <v>0</v>
      </c>
    </row>
    <row r="61" spans="1:20" ht="24" customHeight="1">
      <c r="B61" s="1054" t="s">
        <v>3</v>
      </c>
      <c r="F61" s="1035">
        <f t="shared" ref="F61" si="8">T61</f>
        <v>0</v>
      </c>
      <c r="G61" s="1050"/>
      <c r="H61" s="1035">
        <v>0</v>
      </c>
      <c r="I61" s="1050"/>
      <c r="J61" s="1035" t="s">
        <v>430</v>
      </c>
      <c r="K61" s="1050"/>
      <c r="L61" s="1035" t="s">
        <v>430</v>
      </c>
      <c r="M61" s="1050"/>
      <c r="N61" s="1035">
        <f>SUM(F61:L61)</f>
        <v>0</v>
      </c>
      <c r="O61" s="1035"/>
      <c r="P61" s="1035" t="s">
        <v>430</v>
      </c>
      <c r="Q61" s="1050"/>
      <c r="R61" s="1035">
        <f t="shared" ref="R61" si="9">SUM(N61:P61)</f>
        <v>0</v>
      </c>
      <c r="S61" s="1035"/>
      <c r="T61" s="1035">
        <v>0</v>
      </c>
    </row>
    <row r="62" spans="1:20" s="520" customFormat="1" ht="21" customHeight="1" thickBot="1">
      <c r="F62" s="1055">
        <f>SUM(F58:F61)</f>
        <v>0</v>
      </c>
      <c r="G62" s="1056"/>
      <c r="H62" s="1055">
        <f>SUM(H58:H61)</f>
        <v>0</v>
      </c>
      <c r="I62" s="1056"/>
      <c r="J62" s="1055">
        <f>SUM(J58:J61)</f>
        <v>0</v>
      </c>
      <c r="K62" s="1056"/>
      <c r="L62" s="1055">
        <f>SUM(L58:L61)</f>
        <v>0</v>
      </c>
      <c r="M62" s="1056"/>
      <c r="N62" s="1055">
        <f>SUM(N58:N61)</f>
        <v>0</v>
      </c>
      <c r="O62" s="1056"/>
      <c r="P62" s="1055">
        <f>SUM(P58:P61)</f>
        <v>0</v>
      </c>
      <c r="Q62" s="1056"/>
      <c r="R62" s="1055">
        <f>SUM(R58:R61)</f>
        <v>0</v>
      </c>
      <c r="S62" s="1056"/>
      <c r="T62" s="1055">
        <f>SUM(T58:T61)</f>
        <v>0</v>
      </c>
    </row>
    <row r="63" spans="1:20" ht="12.75" customHeight="1" thickTop="1"/>
  </sheetData>
  <mergeCells count="53">
    <mergeCell ref="B22:T22"/>
    <mergeCell ref="P31:R31"/>
    <mergeCell ref="N31:N33"/>
    <mergeCell ref="F36:J36"/>
    <mergeCell ref="B27:T27"/>
    <mergeCell ref="B31:B33"/>
    <mergeCell ref="L30:T30"/>
    <mergeCell ref="P32:P33"/>
    <mergeCell ref="R32:R33"/>
    <mergeCell ref="L31:L33"/>
    <mergeCell ref="T31:T33"/>
    <mergeCell ref="R29:T29"/>
    <mergeCell ref="B24:T24"/>
    <mergeCell ref="R39:T39"/>
    <mergeCell ref="R54:T54"/>
    <mergeCell ref="B23:T23"/>
    <mergeCell ref="F41:F42"/>
    <mergeCell ref="H41:H42"/>
    <mergeCell ref="J41:J42"/>
    <mergeCell ref="N41:N42"/>
    <mergeCell ref="F40:R40"/>
    <mergeCell ref="T41:T42"/>
    <mergeCell ref="B26:T26"/>
    <mergeCell ref="B25:T25"/>
    <mergeCell ref="A1:T1"/>
    <mergeCell ref="A2:T2"/>
    <mergeCell ref="A3:T3"/>
    <mergeCell ref="F10:F11"/>
    <mergeCell ref="H10:H11"/>
    <mergeCell ref="J10:J11"/>
    <mergeCell ref="N10:N11"/>
    <mergeCell ref="P10:P11"/>
    <mergeCell ref="T10:T11"/>
    <mergeCell ref="B10:D11"/>
    <mergeCell ref="R10:R11"/>
    <mergeCell ref="F9:R9"/>
    <mergeCell ref="R8:T8"/>
    <mergeCell ref="T56:T57"/>
    <mergeCell ref="B41:B42"/>
    <mergeCell ref="D41:D42"/>
    <mergeCell ref="B53:D53"/>
    <mergeCell ref="F55:R55"/>
    <mergeCell ref="B56:B57"/>
    <mergeCell ref="D56:D57"/>
    <mergeCell ref="F56:F57"/>
    <mergeCell ref="H56:H57"/>
    <mergeCell ref="J56:J57"/>
    <mergeCell ref="N56:N57"/>
    <mergeCell ref="P56:P57"/>
    <mergeCell ref="R56:R57"/>
    <mergeCell ref="B46:D46"/>
    <mergeCell ref="P41:P42"/>
    <mergeCell ref="R41:R42"/>
  </mergeCells>
  <dataValidations disablePrompts="1" count="1">
    <dataValidation type="whole" operator="lessThan" allowBlank="1" showInputMessage="1" showErrorMessage="1" errorTitle="      كاربر گرامي" error="اعداد مربوط به اين سلول مبايست به صورت منفي درج گردند" sqref="S12:S18 O12:O18 O43:O48 S43:S48 O58:O61 S58:S61" xr:uid="{00000000-0002-0000-1700-000000000000}">
      <formula1>0</formula1>
    </dataValidation>
  </dataValidations>
  <printOptions horizontalCentered="1"/>
  <pageMargins left="0.39370078740157483" right="0.39370078740157483" top="0.39370078740157483" bottom="0.39370078740157483" header="0.31496062992125984" footer="0.31496062992125984"/>
  <pageSetup paperSize="9" scale="57" orientation="portrait" r:id="rId1"/>
  <headerFooter>
    <oddFooter>&amp;C&amp;"B Mitra,Regular"&amp;12&amp;P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theme="7"/>
  </sheetPr>
  <dimension ref="A1:T415"/>
  <sheetViews>
    <sheetView rightToLeft="1" view="pageBreakPreview" topLeftCell="A47" zoomScale="90" zoomScaleNormal="100" zoomScaleSheetLayoutView="90" workbookViewId="0">
      <selection activeCell="B7" sqref="B7:H7"/>
    </sheetView>
  </sheetViews>
  <sheetFormatPr defaultColWidth="1.5" defaultRowHeight="19.5" zeroHeight="1"/>
  <cols>
    <col min="1" max="1" width="13.125" style="1059" customWidth="1"/>
    <col min="2" max="2" width="27" style="1059" customWidth="1"/>
    <col min="3" max="3" width="1.125" style="1059" customWidth="1"/>
    <col min="4" max="4" width="10.625" style="1059" customWidth="1"/>
    <col min="5" max="5" width="0.875" style="1059" customWidth="1"/>
    <col min="6" max="6" width="10.625" style="1059" customWidth="1"/>
    <col min="7" max="7" width="0.625" style="1059" customWidth="1"/>
    <col min="8" max="8" width="10.625" style="1059" customWidth="1"/>
    <col min="9" max="9" width="0.625" style="1059" customWidth="1"/>
    <col min="10" max="10" width="9.625" style="1113" customWidth="1"/>
    <col min="11" max="11" width="0.625" style="1113" customWidth="1"/>
    <col min="12" max="12" width="10.625" style="1113" customWidth="1"/>
    <col min="13" max="13" width="0.625" style="1113" customWidth="1"/>
    <col min="14" max="14" width="11.625" style="1113" customWidth="1"/>
    <col min="15" max="15" width="0.875" style="1113" customWidth="1"/>
    <col min="16" max="16" width="11.625" style="1113" customWidth="1"/>
    <col min="17" max="17" width="1" style="1059" customWidth="1"/>
    <col min="18" max="18" width="11.625" style="1059" customWidth="1"/>
    <col min="19" max="19" width="0.75" style="1059" customWidth="1"/>
    <col min="20" max="20" width="11.625" style="1059" customWidth="1"/>
    <col min="21" max="26" width="7.625" style="1059" customWidth="1"/>
    <col min="27" max="16384" width="1.5" style="1059"/>
  </cols>
  <sheetData>
    <row r="1" spans="1:20" ht="24" customHeight="1">
      <c r="A1" s="2530" t="s">
        <v>1135</v>
      </c>
      <c r="B1" s="2530"/>
      <c r="C1" s="2530"/>
      <c r="D1" s="2530"/>
      <c r="E1" s="2530"/>
      <c r="F1" s="2530"/>
      <c r="G1" s="2530"/>
      <c r="H1" s="2530"/>
      <c r="I1" s="2530"/>
      <c r="J1" s="2530"/>
      <c r="K1" s="2530"/>
      <c r="L1" s="2530"/>
      <c r="M1" s="2530"/>
      <c r="N1" s="2530"/>
      <c r="O1" s="2530"/>
      <c r="P1" s="2530"/>
      <c r="Q1" s="2530"/>
      <c r="R1" s="2530"/>
      <c r="S1" s="2530"/>
      <c r="T1" s="2530"/>
    </row>
    <row r="2" spans="1:20" ht="24" customHeight="1">
      <c r="A2" s="2530" t="s">
        <v>196</v>
      </c>
      <c r="B2" s="2530"/>
      <c r="C2" s="2530"/>
      <c r="D2" s="2530"/>
      <c r="E2" s="2530"/>
      <c r="F2" s="2530"/>
      <c r="G2" s="2530"/>
      <c r="H2" s="2530"/>
      <c r="I2" s="2530"/>
      <c r="J2" s="2530"/>
      <c r="K2" s="2530"/>
      <c r="L2" s="2530"/>
      <c r="M2" s="2530"/>
      <c r="N2" s="2530"/>
      <c r="O2" s="2530"/>
      <c r="P2" s="2530"/>
      <c r="Q2" s="2530"/>
      <c r="R2" s="2530"/>
      <c r="S2" s="2530"/>
      <c r="T2" s="2530"/>
    </row>
    <row r="3" spans="1:20" s="1061" customFormat="1" ht="24" customHeight="1">
      <c r="A3" s="2531" t="s">
        <v>1641</v>
      </c>
      <c r="B3" s="2531"/>
      <c r="C3" s="2531"/>
      <c r="D3" s="2531"/>
      <c r="E3" s="2531"/>
      <c r="F3" s="2531"/>
      <c r="G3" s="2531"/>
      <c r="H3" s="2531"/>
      <c r="I3" s="2531"/>
      <c r="J3" s="2531"/>
      <c r="K3" s="2531"/>
      <c r="L3" s="2531"/>
      <c r="M3" s="2531"/>
      <c r="N3" s="2531"/>
      <c r="O3" s="2531"/>
      <c r="P3" s="2531"/>
      <c r="Q3" s="2531"/>
      <c r="R3" s="2531"/>
      <c r="S3" s="2531"/>
      <c r="T3" s="2531"/>
    </row>
    <row r="4" spans="1:20" s="1061" customFormat="1" ht="24" customHeight="1">
      <c r="A4" s="1060"/>
      <c r="B4" s="1060"/>
      <c r="C4" s="1060"/>
      <c r="D4" s="1060"/>
      <c r="E4" s="1060"/>
      <c r="F4" s="1060"/>
      <c r="G4" s="1060"/>
      <c r="H4" s="1060"/>
      <c r="I4" s="1060"/>
      <c r="J4" s="1060"/>
      <c r="K4" s="1060"/>
      <c r="L4" s="1060"/>
      <c r="M4" s="1060"/>
      <c r="N4" s="1060"/>
      <c r="O4" s="1060"/>
      <c r="P4" s="1060"/>
      <c r="Q4" s="1060"/>
      <c r="R4" s="1060"/>
      <c r="S4" s="1060"/>
      <c r="T4" s="1060"/>
    </row>
    <row r="5" spans="1:20" s="1064" customFormat="1" ht="23.25" customHeight="1">
      <c r="A5" s="1062" t="s">
        <v>1485</v>
      </c>
      <c r="B5" s="1062" t="s">
        <v>1199</v>
      </c>
      <c r="C5" s="1062"/>
      <c r="D5" s="1062"/>
      <c r="E5" s="1062"/>
      <c r="F5" s="1062"/>
      <c r="G5" s="1062"/>
      <c r="H5" s="1062"/>
      <c r="I5" s="1062"/>
      <c r="J5" s="1062"/>
      <c r="K5" s="1063"/>
      <c r="L5" s="1063"/>
      <c r="M5" s="1063"/>
      <c r="N5" s="1063"/>
      <c r="O5" s="1063"/>
      <c r="P5" s="1063"/>
    </row>
    <row r="6" spans="1:20" s="1064" customFormat="1" ht="23.25" customHeight="1">
      <c r="A6" s="1062"/>
      <c r="B6" s="1062"/>
      <c r="C6" s="1062"/>
      <c r="D6" s="1062"/>
      <c r="E6" s="1062"/>
      <c r="F6" s="1062"/>
      <c r="G6" s="1062"/>
      <c r="H6" s="1062"/>
      <c r="I6" s="1062"/>
      <c r="J6" s="1062"/>
      <c r="K6" s="1063"/>
      <c r="L6" s="1063"/>
      <c r="M6" s="1063"/>
      <c r="N6" s="1063"/>
      <c r="O6" s="1063"/>
      <c r="P6" s="1063"/>
    </row>
    <row r="7" spans="1:20" s="1064" customFormat="1" ht="24" customHeight="1">
      <c r="B7" s="1062"/>
      <c r="C7" s="1065"/>
      <c r="J7" s="1066"/>
      <c r="K7" s="1066"/>
      <c r="L7" s="1066"/>
      <c r="M7" s="1066"/>
      <c r="N7" s="1066"/>
      <c r="O7" s="1066"/>
      <c r="P7" s="1066"/>
      <c r="R7" s="2535" t="s">
        <v>1273</v>
      </c>
      <c r="S7" s="2535"/>
      <c r="T7" s="2535"/>
    </row>
    <row r="8" spans="1:20" s="1064" customFormat="1" ht="16.5" customHeight="1">
      <c r="B8" s="950"/>
      <c r="C8" s="950"/>
      <c r="D8" s="950"/>
      <c r="E8" s="950"/>
      <c r="F8" s="950"/>
      <c r="G8" s="950"/>
      <c r="H8" s="1062"/>
      <c r="I8" s="1067"/>
      <c r="N8" s="2536">
        <v>1403</v>
      </c>
      <c r="O8" s="2536"/>
      <c r="P8" s="2536"/>
      <c r="Q8" s="1068"/>
      <c r="R8" s="2527">
        <v>1402</v>
      </c>
      <c r="S8" s="2527"/>
      <c r="T8" s="2527"/>
    </row>
    <row r="9" spans="1:20" s="1064" customFormat="1" ht="19.5" customHeight="1">
      <c r="B9" s="1063"/>
      <c r="I9" s="1062"/>
      <c r="L9" s="1069" t="s">
        <v>194</v>
      </c>
      <c r="N9" s="1069" t="s">
        <v>283</v>
      </c>
      <c r="O9" s="1063"/>
      <c r="P9" s="1069" t="s">
        <v>455</v>
      </c>
      <c r="Q9" s="1063"/>
      <c r="R9" s="1069" t="s">
        <v>136</v>
      </c>
      <c r="S9" s="1063"/>
      <c r="T9" s="1069" t="s">
        <v>284</v>
      </c>
    </row>
    <row r="10" spans="1:20" s="1064" customFormat="1" ht="28.5" customHeight="1">
      <c r="B10" s="1070" t="s">
        <v>281</v>
      </c>
      <c r="E10" s="1063"/>
      <c r="F10" s="1063"/>
      <c r="G10" s="1063"/>
      <c r="I10" s="1063"/>
      <c r="L10" s="1071" t="s">
        <v>1486</v>
      </c>
      <c r="N10" s="1035">
        <f>N39</f>
        <v>0</v>
      </c>
      <c r="O10" s="1035"/>
      <c r="P10" s="1035">
        <f>P39</f>
        <v>0</v>
      </c>
      <c r="Q10" s="1035"/>
      <c r="R10" s="1035">
        <f>R39</f>
        <v>0</v>
      </c>
      <c r="S10" s="1035"/>
      <c r="T10" s="1035">
        <f>T39</f>
        <v>0</v>
      </c>
    </row>
    <row r="11" spans="1:20" s="1064" customFormat="1" ht="11.25" customHeight="1">
      <c r="B11" s="1070"/>
      <c r="E11" s="1063"/>
      <c r="F11" s="1063"/>
      <c r="G11" s="1063"/>
      <c r="I11" s="1063"/>
      <c r="L11" s="1071"/>
      <c r="N11" s="1035"/>
      <c r="O11" s="1035"/>
      <c r="P11" s="1035"/>
      <c r="Q11" s="1035"/>
      <c r="R11" s="1035"/>
      <c r="S11" s="1035"/>
      <c r="T11" s="1035"/>
    </row>
    <row r="12" spans="1:20" s="1064" customFormat="1" ht="16.5" customHeight="1">
      <c r="B12" s="1070" t="s">
        <v>280</v>
      </c>
      <c r="E12" s="1063"/>
      <c r="F12" s="1063"/>
      <c r="G12" s="1063"/>
      <c r="I12" s="1063"/>
      <c r="L12" s="1072"/>
      <c r="N12" s="1035"/>
      <c r="O12" s="1035"/>
      <c r="P12" s="1035"/>
      <c r="Q12" s="1035"/>
      <c r="R12" s="1035"/>
      <c r="S12" s="1035"/>
      <c r="T12" s="1035"/>
    </row>
    <row r="13" spans="1:20" s="1064" customFormat="1" ht="28.5" customHeight="1">
      <c r="B13" s="1073" t="s">
        <v>253</v>
      </c>
      <c r="D13" s="1074"/>
      <c r="E13" s="1063"/>
      <c r="F13" s="1063"/>
      <c r="G13" s="1063"/>
      <c r="I13" s="1063"/>
      <c r="L13" s="1071"/>
      <c r="N13" s="1035">
        <v>0</v>
      </c>
      <c r="O13" s="1035"/>
      <c r="P13" s="1035">
        <v>0</v>
      </c>
      <c r="Q13" s="1035"/>
      <c r="R13" s="1035">
        <v>0</v>
      </c>
      <c r="S13" s="1035"/>
      <c r="T13" s="1035">
        <v>0</v>
      </c>
    </row>
    <row r="14" spans="1:20" s="1064" customFormat="1" ht="28.5" customHeight="1">
      <c r="B14" s="1073" t="s">
        <v>253</v>
      </c>
      <c r="D14" s="1074"/>
      <c r="E14" s="1063"/>
      <c r="F14" s="1063"/>
      <c r="G14" s="1063"/>
      <c r="H14" s="1063"/>
      <c r="I14" s="1063"/>
      <c r="N14" s="1035">
        <v>0</v>
      </c>
      <c r="O14" s="1035"/>
      <c r="P14" s="1035">
        <v>0</v>
      </c>
      <c r="Q14" s="1035"/>
      <c r="R14" s="1035">
        <v>0</v>
      </c>
      <c r="S14" s="1035"/>
      <c r="T14" s="1035">
        <v>0</v>
      </c>
    </row>
    <row r="15" spans="1:20" s="1064" customFormat="1" ht="28.5" customHeight="1">
      <c r="B15" s="1073" t="s">
        <v>253</v>
      </c>
      <c r="D15" s="1074"/>
      <c r="E15" s="1063"/>
      <c r="F15" s="1063"/>
      <c r="G15" s="1063"/>
      <c r="H15" s="1063"/>
      <c r="I15" s="1063"/>
      <c r="N15" s="1035">
        <v>0</v>
      </c>
      <c r="O15" s="1035"/>
      <c r="P15" s="1035">
        <v>0</v>
      </c>
      <c r="Q15" s="1035"/>
      <c r="R15" s="1035">
        <v>0</v>
      </c>
      <c r="S15" s="1035"/>
      <c r="T15" s="1035">
        <v>0</v>
      </c>
    </row>
    <row r="16" spans="1:20" s="1064" customFormat="1" ht="16.5" customHeight="1">
      <c r="B16" s="1070" t="s">
        <v>279</v>
      </c>
      <c r="D16" s="1074"/>
      <c r="E16" s="1063"/>
      <c r="F16" s="1063"/>
      <c r="G16" s="1063"/>
      <c r="H16" s="1063"/>
      <c r="I16" s="1063"/>
      <c r="N16" s="1035"/>
      <c r="O16" s="1035"/>
      <c r="P16" s="1035"/>
      <c r="Q16" s="1035"/>
      <c r="R16" s="1035"/>
      <c r="S16" s="1035"/>
      <c r="T16" s="1035"/>
    </row>
    <row r="17" spans="1:20" s="1064" customFormat="1" ht="28.5" customHeight="1">
      <c r="B17" s="1073" t="s">
        <v>3</v>
      </c>
      <c r="D17" s="1074"/>
      <c r="E17" s="1063"/>
      <c r="F17" s="1063"/>
      <c r="G17" s="1063"/>
      <c r="H17" s="1063"/>
      <c r="I17" s="1063"/>
      <c r="N17" s="1035">
        <v>0</v>
      </c>
      <c r="O17" s="1035"/>
      <c r="P17" s="1035">
        <v>0</v>
      </c>
      <c r="Q17" s="1035"/>
      <c r="R17" s="1035">
        <v>0</v>
      </c>
      <c r="S17" s="1035"/>
      <c r="T17" s="1035">
        <v>0</v>
      </c>
    </row>
    <row r="18" spans="1:20" s="1064" customFormat="1" ht="28.5" customHeight="1">
      <c r="B18" s="1073" t="s">
        <v>3</v>
      </c>
      <c r="D18" s="1074"/>
      <c r="E18" s="1063"/>
      <c r="F18" s="1063"/>
      <c r="G18" s="1063"/>
      <c r="H18" s="1063"/>
      <c r="I18" s="1063"/>
      <c r="N18" s="1035">
        <v>0</v>
      </c>
      <c r="O18" s="1035"/>
      <c r="P18" s="1035">
        <v>0</v>
      </c>
      <c r="Q18" s="1035"/>
      <c r="R18" s="1035">
        <v>0</v>
      </c>
      <c r="S18" s="1035"/>
      <c r="T18" s="1035">
        <v>0</v>
      </c>
    </row>
    <row r="19" spans="1:20" s="1064" customFormat="1" ht="28.5" customHeight="1">
      <c r="B19" s="1073" t="s">
        <v>3</v>
      </c>
      <c r="D19" s="1074"/>
      <c r="E19" s="1063"/>
      <c r="F19" s="1063"/>
      <c r="G19" s="1063"/>
      <c r="H19" s="1063"/>
      <c r="I19" s="1063"/>
      <c r="N19" s="1035">
        <v>0</v>
      </c>
      <c r="O19" s="1035"/>
      <c r="P19" s="1035">
        <v>0</v>
      </c>
      <c r="Q19" s="1035"/>
      <c r="R19" s="1035">
        <v>0</v>
      </c>
      <c r="S19" s="1035"/>
      <c r="T19" s="1035">
        <v>0</v>
      </c>
    </row>
    <row r="20" spans="1:20" s="1064" customFormat="1" ht="28.5" customHeight="1">
      <c r="B20" s="1075" t="s">
        <v>278</v>
      </c>
      <c r="D20" s="1074"/>
      <c r="E20" s="1063"/>
      <c r="F20" s="1063"/>
      <c r="G20" s="1063"/>
      <c r="H20" s="1063"/>
      <c r="I20" s="1063"/>
      <c r="N20" s="1035"/>
      <c r="O20" s="1035"/>
      <c r="P20" s="1035"/>
      <c r="Q20" s="1035"/>
      <c r="R20" s="1035"/>
      <c r="S20" s="1035"/>
      <c r="T20" s="1035"/>
    </row>
    <row r="21" spans="1:20" s="1064" customFormat="1" ht="28.5" customHeight="1">
      <c r="B21" s="1076" t="s">
        <v>277</v>
      </c>
      <c r="D21" s="1074"/>
      <c r="E21" s="1063"/>
      <c r="F21" s="1063"/>
      <c r="G21" s="1063"/>
      <c r="I21" s="1063"/>
      <c r="N21" s="1035">
        <v>0</v>
      </c>
      <c r="O21" s="1035"/>
      <c r="P21" s="1035">
        <v>0</v>
      </c>
      <c r="Q21" s="1035"/>
      <c r="R21" s="1035">
        <v>0</v>
      </c>
      <c r="S21" s="1035"/>
      <c r="T21" s="1035">
        <v>0</v>
      </c>
    </row>
    <row r="22" spans="1:20" s="1064" customFormat="1" ht="28.5" customHeight="1">
      <c r="B22" s="1076" t="s">
        <v>327</v>
      </c>
      <c r="D22" s="1074"/>
      <c r="E22" s="1063"/>
      <c r="F22" s="1063"/>
      <c r="G22" s="1063"/>
      <c r="H22" s="1063"/>
      <c r="I22" s="1063"/>
      <c r="N22" s="1035">
        <v>0</v>
      </c>
      <c r="O22" s="1035"/>
      <c r="P22" s="1035">
        <v>0</v>
      </c>
      <c r="Q22" s="1035"/>
      <c r="R22" s="1035">
        <v>0</v>
      </c>
      <c r="S22" s="1035"/>
      <c r="T22" s="1035">
        <v>0</v>
      </c>
    </row>
    <row r="23" spans="1:20" s="1064" customFormat="1" ht="28.5" customHeight="1">
      <c r="B23" s="1076" t="s">
        <v>328</v>
      </c>
      <c r="D23" s="1074"/>
      <c r="E23" s="1063"/>
      <c r="F23" s="1063"/>
      <c r="G23" s="1063"/>
      <c r="H23" s="1063"/>
      <c r="I23" s="1063"/>
      <c r="N23" s="1035">
        <v>0</v>
      </c>
      <c r="O23" s="1035"/>
      <c r="P23" s="1035">
        <v>0</v>
      </c>
      <c r="Q23" s="1035"/>
      <c r="R23" s="1035">
        <v>0</v>
      </c>
      <c r="S23" s="1035"/>
      <c r="T23" s="1035">
        <v>0</v>
      </c>
    </row>
    <row r="24" spans="1:20" s="1064" customFormat="1" ht="28.5" customHeight="1" thickBot="1">
      <c r="B24" s="1077" t="s">
        <v>25</v>
      </c>
      <c r="D24" s="1074"/>
      <c r="E24" s="1063"/>
      <c r="F24" s="1063"/>
      <c r="G24" s="1063"/>
      <c r="H24" s="1063"/>
      <c r="I24" s="1063"/>
      <c r="N24" s="1078">
        <f>SUM(N10:N23)</f>
        <v>0</v>
      </c>
      <c r="O24" s="1079"/>
      <c r="P24" s="1078">
        <f>SUM(P10:P23)</f>
        <v>0</v>
      </c>
      <c r="Q24" s="1079"/>
      <c r="R24" s="1078">
        <f>SUM(R10:R23)</f>
        <v>0</v>
      </c>
      <c r="S24" s="1079"/>
      <c r="T24" s="1078">
        <f>SUM(T10:T23)</f>
        <v>0</v>
      </c>
    </row>
    <row r="25" spans="1:20" s="1064" customFormat="1" ht="27.75" customHeight="1" thickTop="1">
      <c r="B25" s="1080"/>
      <c r="D25" s="1074"/>
      <c r="E25" s="1063"/>
      <c r="F25" s="1063"/>
      <c r="G25" s="1063"/>
      <c r="H25" s="1063"/>
      <c r="I25" s="1063"/>
      <c r="J25" s="1081"/>
      <c r="K25" s="1081"/>
      <c r="L25" s="1081"/>
      <c r="M25" s="1081"/>
      <c r="N25" s="1081"/>
      <c r="O25" s="1081"/>
      <c r="P25" s="1081"/>
    </row>
    <row r="26" spans="1:20" s="1064" customFormat="1" ht="21" customHeight="1">
      <c r="A26" s="1082" t="s">
        <v>1487</v>
      </c>
      <c r="B26" s="1062" t="s">
        <v>285</v>
      </c>
    </row>
    <row r="27" spans="1:20" s="1064" customFormat="1" ht="21" customHeight="1">
      <c r="A27" s="1082"/>
      <c r="B27" s="1062"/>
    </row>
    <row r="28" spans="1:20" s="1064" customFormat="1" ht="19.5" customHeight="1">
      <c r="F28" s="1067"/>
      <c r="G28" s="1067"/>
      <c r="H28" s="1067"/>
      <c r="I28" s="1067"/>
      <c r="J28" s="1067"/>
      <c r="K28" s="1067"/>
      <c r="L28" s="1067"/>
      <c r="M28" s="1067"/>
      <c r="N28" s="1067"/>
      <c r="O28" s="1067"/>
      <c r="P28" s="1067"/>
      <c r="Q28" s="1068"/>
      <c r="R28" s="2535" t="s">
        <v>1273</v>
      </c>
      <c r="S28" s="2535"/>
      <c r="T28" s="2535"/>
    </row>
    <row r="29" spans="1:20" s="1064" customFormat="1" ht="19.5" customHeight="1">
      <c r="B29" s="1063"/>
      <c r="C29" s="1063"/>
      <c r="D29" s="1062"/>
      <c r="E29" s="1063"/>
      <c r="F29" s="1062"/>
      <c r="G29" s="1062"/>
      <c r="H29" s="1062"/>
      <c r="I29" s="1063"/>
      <c r="J29" s="1062"/>
      <c r="K29" s="1063"/>
      <c r="L29" s="1062"/>
      <c r="M29" s="1063"/>
      <c r="N29" s="2527">
        <v>1403</v>
      </c>
      <c r="O29" s="2525"/>
      <c r="P29" s="2527"/>
      <c r="Q29" s="1066"/>
      <c r="R29" s="2527">
        <v>1402</v>
      </c>
      <c r="S29" s="2527"/>
      <c r="T29" s="2527"/>
    </row>
    <row r="30" spans="1:20" s="1066" customFormat="1" ht="19.5" customHeight="1">
      <c r="C30" s="1063"/>
      <c r="D30" s="1063"/>
      <c r="E30" s="1063"/>
      <c r="F30" s="1063"/>
      <c r="G30" s="1063"/>
      <c r="H30" s="1063"/>
      <c r="I30" s="1063"/>
      <c r="J30" s="1063"/>
      <c r="K30" s="1063"/>
      <c r="L30" s="1063"/>
      <c r="M30" s="1063"/>
      <c r="N30" s="1083" t="s">
        <v>952</v>
      </c>
      <c r="O30" s="1084"/>
      <c r="P30" s="1083" t="s">
        <v>953</v>
      </c>
      <c r="Q30" s="1085"/>
      <c r="R30" s="1083" t="s">
        <v>952</v>
      </c>
      <c r="S30" s="1084"/>
      <c r="T30" s="1083" t="s">
        <v>953</v>
      </c>
    </row>
    <row r="31" spans="1:20" s="1064" customFormat="1" ht="23.25" customHeight="1">
      <c r="B31" s="1073" t="s">
        <v>3</v>
      </c>
      <c r="D31" s="1074"/>
      <c r="F31" s="982"/>
      <c r="G31" s="982"/>
      <c r="H31" s="982"/>
      <c r="I31" s="982"/>
      <c r="J31" s="982"/>
      <c r="K31" s="982"/>
      <c r="L31" s="982"/>
      <c r="M31" s="982"/>
      <c r="N31" s="1035">
        <v>0</v>
      </c>
      <c r="O31" s="1035"/>
      <c r="P31" s="1035">
        <v>0</v>
      </c>
      <c r="Q31" s="1035"/>
      <c r="R31" s="1035">
        <v>0</v>
      </c>
      <c r="S31" s="1035"/>
      <c r="T31" s="1035">
        <v>0</v>
      </c>
    </row>
    <row r="32" spans="1:20" s="1064" customFormat="1" ht="23.25" customHeight="1">
      <c r="B32" s="1073" t="s">
        <v>3</v>
      </c>
      <c r="D32" s="1074"/>
      <c r="F32" s="982"/>
      <c r="G32" s="982"/>
      <c r="H32" s="982"/>
      <c r="I32" s="982"/>
      <c r="J32" s="982"/>
      <c r="K32" s="982"/>
      <c r="L32" s="982"/>
      <c r="M32" s="982"/>
      <c r="N32" s="1035">
        <v>0</v>
      </c>
      <c r="O32" s="1035"/>
      <c r="P32" s="1035">
        <v>0</v>
      </c>
      <c r="Q32" s="1035"/>
      <c r="R32" s="1035">
        <v>0</v>
      </c>
      <c r="S32" s="1035"/>
      <c r="T32" s="1035">
        <v>0</v>
      </c>
    </row>
    <row r="33" spans="1:20" s="1064" customFormat="1" ht="23.25" customHeight="1">
      <c r="B33" s="1073" t="s">
        <v>3</v>
      </c>
      <c r="D33" s="1074"/>
      <c r="F33" s="982"/>
      <c r="G33" s="982"/>
      <c r="H33" s="982"/>
      <c r="I33" s="982"/>
      <c r="J33" s="982"/>
      <c r="K33" s="982"/>
      <c r="L33" s="982"/>
      <c r="M33" s="982"/>
      <c r="N33" s="1035">
        <v>0</v>
      </c>
      <c r="O33" s="1035"/>
      <c r="P33" s="1035">
        <v>0</v>
      </c>
      <c r="Q33" s="1035"/>
      <c r="R33" s="1035">
        <v>0</v>
      </c>
      <c r="S33" s="1035"/>
      <c r="T33" s="1035">
        <v>0</v>
      </c>
    </row>
    <row r="34" spans="1:20" s="1064" customFormat="1" ht="23.25" customHeight="1">
      <c r="B34" s="1073" t="s">
        <v>3</v>
      </c>
      <c r="D34" s="1074"/>
      <c r="F34" s="982"/>
      <c r="G34" s="982"/>
      <c r="H34" s="982"/>
      <c r="I34" s="982"/>
      <c r="J34" s="982"/>
      <c r="K34" s="982"/>
      <c r="L34" s="982"/>
      <c r="M34" s="982"/>
      <c r="N34" s="1035">
        <v>0</v>
      </c>
      <c r="O34" s="1035"/>
      <c r="P34" s="1035">
        <v>0</v>
      </c>
      <c r="Q34" s="1035"/>
      <c r="R34" s="1035">
        <v>0</v>
      </c>
      <c r="S34" s="1035"/>
      <c r="T34" s="1035">
        <v>0</v>
      </c>
    </row>
    <row r="35" spans="1:20" s="1064" customFormat="1" ht="23.25" customHeight="1">
      <c r="B35" s="1073" t="s">
        <v>3</v>
      </c>
      <c r="D35" s="1074"/>
      <c r="F35" s="982"/>
      <c r="G35" s="982"/>
      <c r="H35" s="982"/>
      <c r="I35" s="982"/>
      <c r="J35" s="982"/>
      <c r="K35" s="982"/>
      <c r="L35" s="982"/>
      <c r="M35" s="982"/>
      <c r="N35" s="1035">
        <v>0</v>
      </c>
      <c r="O35" s="1035"/>
      <c r="P35" s="1035">
        <v>0</v>
      </c>
      <c r="Q35" s="1035"/>
      <c r="R35" s="1035">
        <v>0</v>
      </c>
      <c r="S35" s="1035"/>
      <c r="T35" s="1035">
        <v>0</v>
      </c>
    </row>
    <row r="36" spans="1:20" s="1064" customFormat="1" ht="23.25" customHeight="1">
      <c r="B36" s="1073" t="s">
        <v>3</v>
      </c>
      <c r="D36" s="1074"/>
      <c r="F36" s="982"/>
      <c r="G36" s="982"/>
      <c r="H36" s="982"/>
      <c r="I36" s="982"/>
      <c r="J36" s="982"/>
      <c r="K36" s="982"/>
      <c r="L36" s="982"/>
      <c r="M36" s="982"/>
      <c r="N36" s="1035">
        <v>0</v>
      </c>
      <c r="O36" s="1035"/>
      <c r="P36" s="1035">
        <v>0</v>
      </c>
      <c r="Q36" s="1035"/>
      <c r="R36" s="1035">
        <v>0</v>
      </c>
      <c r="S36" s="1035"/>
      <c r="T36" s="1035">
        <v>0</v>
      </c>
    </row>
    <row r="37" spans="1:20" s="1064" customFormat="1" ht="23.25" customHeight="1">
      <c r="B37" s="1073" t="s">
        <v>3</v>
      </c>
      <c r="D37" s="1074"/>
      <c r="F37" s="982"/>
      <c r="G37" s="982"/>
      <c r="H37" s="982"/>
      <c r="I37" s="982"/>
      <c r="J37" s="982"/>
      <c r="K37" s="982"/>
      <c r="L37" s="982"/>
      <c r="M37" s="982"/>
      <c r="N37" s="1035">
        <v>0</v>
      </c>
      <c r="O37" s="1035"/>
      <c r="P37" s="1035">
        <v>0</v>
      </c>
      <c r="Q37" s="1035"/>
      <c r="R37" s="1035">
        <v>0</v>
      </c>
      <c r="S37" s="1035"/>
      <c r="T37" s="1035">
        <v>0</v>
      </c>
    </row>
    <row r="38" spans="1:20" s="1064" customFormat="1" ht="24" customHeight="1">
      <c r="B38" s="1086"/>
      <c r="F38" s="1079"/>
      <c r="G38" s="1079"/>
      <c r="H38" s="1079"/>
      <c r="I38" s="1002"/>
      <c r="J38" s="982"/>
      <c r="K38" s="1079"/>
      <c r="L38" s="1079"/>
      <c r="M38" s="1002"/>
      <c r="N38" s="1087">
        <f>SUM(N31:N37)</f>
        <v>0</v>
      </c>
      <c r="O38" s="1079"/>
      <c r="P38" s="1087">
        <f>SUM(P31:P37)</f>
        <v>0</v>
      </c>
      <c r="Q38" s="1079"/>
      <c r="R38" s="1087">
        <f>SUM(R31:R37)</f>
        <v>0</v>
      </c>
      <c r="S38" s="1079"/>
      <c r="T38" s="1087">
        <f>SUM(T31:T37)</f>
        <v>0</v>
      </c>
    </row>
    <row r="39" spans="1:20" s="1064" customFormat="1" ht="18.75" customHeight="1" thickBot="1">
      <c r="C39" s="1070"/>
      <c r="E39" s="1063"/>
      <c r="F39" s="1088"/>
      <c r="G39" s="1085"/>
      <c r="H39" s="1088"/>
      <c r="I39" s="1085"/>
      <c r="J39" s="1088"/>
      <c r="K39" s="1085"/>
      <c r="L39" s="1088"/>
      <c r="N39" s="1078">
        <f>IF(N38&gt;P38,N38-P38,0)</f>
        <v>0</v>
      </c>
      <c r="O39" s="1089"/>
      <c r="P39" s="1078">
        <f>IF(P38&gt;N38,P38-N38,0)</f>
        <v>0</v>
      </c>
      <c r="Q39" s="1090"/>
      <c r="R39" s="1078">
        <f>IF(R38&gt;T38,R38-T38,0)</f>
        <v>0</v>
      </c>
      <c r="S39" s="1089"/>
      <c r="T39" s="1078">
        <f>IF(T38&gt;R38,T38-R38,0)</f>
        <v>0</v>
      </c>
    </row>
    <row r="40" spans="1:20" s="1064" customFormat="1" ht="18.75" customHeight="1" thickTop="1">
      <c r="C40" s="1070"/>
      <c r="E40" s="1063"/>
      <c r="F40" s="1088"/>
      <c r="G40" s="1085"/>
      <c r="H40" s="1088"/>
      <c r="I40" s="1085"/>
      <c r="J40" s="1088"/>
      <c r="K40" s="1085"/>
      <c r="L40" s="1088"/>
      <c r="N40" s="1091"/>
      <c r="O40" s="1092"/>
      <c r="P40" s="1091"/>
    </row>
    <row r="41" spans="1:20" s="1064" customFormat="1" ht="27" customHeight="1">
      <c r="A41" s="1118" t="s">
        <v>1488</v>
      </c>
      <c r="B41" s="2528" t="s">
        <v>1302</v>
      </c>
      <c r="C41" s="2528"/>
      <c r="D41" s="2528"/>
      <c r="E41" s="2528"/>
      <c r="F41" s="2528"/>
      <c r="G41" s="2528"/>
      <c r="H41" s="2528"/>
      <c r="I41" s="2528"/>
      <c r="J41" s="2528"/>
      <c r="K41" s="1058"/>
      <c r="L41" s="1058"/>
      <c r="M41" s="1058"/>
      <c r="N41" s="1058"/>
      <c r="O41" s="1058"/>
      <c r="P41" s="1058"/>
      <c r="Q41" s="1058"/>
      <c r="R41" s="1058"/>
      <c r="S41" s="1058"/>
      <c r="T41" s="1058"/>
    </row>
    <row r="42" spans="1:20" s="1064" customFormat="1" ht="21" customHeight="1">
      <c r="A42" s="1093"/>
      <c r="B42" s="1094"/>
      <c r="C42" s="1094"/>
      <c r="D42" s="1094"/>
      <c r="E42" s="1094"/>
      <c r="F42" s="1094"/>
      <c r="G42" s="1094"/>
      <c r="H42" s="1094"/>
      <c r="I42" s="1094"/>
      <c r="J42" s="1094"/>
      <c r="K42" s="1058"/>
      <c r="L42" s="1058"/>
      <c r="M42" s="1058"/>
      <c r="N42" s="1058"/>
      <c r="O42" s="1058"/>
      <c r="P42" s="1058"/>
      <c r="Q42" s="1058"/>
      <c r="R42" s="1058"/>
      <c r="S42" s="1058"/>
      <c r="T42" s="1058"/>
    </row>
    <row r="43" spans="1:20" s="1064" customFormat="1" ht="20.25" customHeight="1">
      <c r="A43" s="1093"/>
      <c r="B43" s="1058"/>
      <c r="C43" s="1058"/>
      <c r="D43" s="1058"/>
      <c r="E43" s="1058"/>
      <c r="F43" s="1058"/>
      <c r="G43" s="1058"/>
      <c r="H43" s="1058"/>
      <c r="I43" s="1058"/>
      <c r="J43" s="1058"/>
      <c r="K43" s="1058"/>
      <c r="L43" s="1058"/>
      <c r="M43" s="1058"/>
      <c r="N43" s="1058"/>
      <c r="O43" s="1058"/>
      <c r="P43" s="1058"/>
      <c r="Q43" s="1058"/>
      <c r="R43" s="2535" t="s">
        <v>1273</v>
      </c>
      <c r="S43" s="2535"/>
      <c r="T43" s="2535"/>
    </row>
    <row r="44" spans="1:20" s="1064" customFormat="1" ht="18" customHeight="1">
      <c r="A44" s="1093"/>
      <c r="B44" s="1058"/>
      <c r="C44" s="1058"/>
      <c r="D44" s="2523"/>
      <c r="E44" s="1058"/>
      <c r="F44" s="1062"/>
      <c r="G44" s="1062"/>
      <c r="H44" s="1062"/>
      <c r="I44" s="1063"/>
      <c r="J44" s="1062"/>
      <c r="K44" s="1063"/>
      <c r="L44" s="1062"/>
      <c r="M44" s="1063"/>
      <c r="N44" s="2527">
        <v>1403</v>
      </c>
      <c r="O44" s="2527"/>
      <c r="P44" s="2527"/>
      <c r="Q44" s="1066"/>
      <c r="R44" s="2527">
        <v>1402</v>
      </c>
      <c r="S44" s="2527"/>
      <c r="T44" s="2527"/>
    </row>
    <row r="45" spans="1:20" s="1064" customFormat="1" ht="18" customHeight="1">
      <c r="A45" s="1093"/>
      <c r="B45" s="1058"/>
      <c r="C45" s="1058"/>
      <c r="D45" s="2523"/>
      <c r="E45" s="1058"/>
      <c r="F45" s="1063"/>
      <c r="G45" s="1063"/>
      <c r="H45" s="1063"/>
      <c r="I45" s="1063"/>
      <c r="J45" s="1062"/>
      <c r="K45" s="1063"/>
      <c r="L45" s="1062"/>
      <c r="M45" s="1063"/>
      <c r="N45" s="1083" t="s">
        <v>952</v>
      </c>
      <c r="O45" s="1084"/>
      <c r="P45" s="1083" t="s">
        <v>953</v>
      </c>
      <c r="Q45" s="1085"/>
      <c r="R45" s="1083" t="s">
        <v>952</v>
      </c>
      <c r="S45" s="1084"/>
      <c r="T45" s="1083" t="s">
        <v>953</v>
      </c>
    </row>
    <row r="46" spans="1:20" s="1064" customFormat="1" ht="23.25" customHeight="1">
      <c r="A46" s="1093"/>
      <c r="B46" s="1095" t="s">
        <v>682</v>
      </c>
      <c r="C46" s="1058"/>
      <c r="D46" s="1058"/>
      <c r="E46" s="1058"/>
      <c r="F46" s="982"/>
      <c r="G46" s="982"/>
      <c r="H46" s="982"/>
      <c r="I46" s="982"/>
      <c r="J46" s="982"/>
      <c r="K46" s="982"/>
      <c r="L46" s="982"/>
      <c r="M46" s="1096"/>
      <c r="N46" s="1035">
        <v>0</v>
      </c>
      <c r="O46" s="1035"/>
      <c r="P46" s="1035">
        <v>0</v>
      </c>
      <c r="Q46" s="1035"/>
      <c r="R46" s="1035">
        <v>0</v>
      </c>
      <c r="S46" s="1035"/>
      <c r="T46" s="1035">
        <v>0</v>
      </c>
    </row>
    <row r="47" spans="1:20" s="1064" customFormat="1" ht="23.25" customHeight="1">
      <c r="A47" s="1093"/>
      <c r="B47" s="1095" t="s">
        <v>682</v>
      </c>
      <c r="C47" s="1058"/>
      <c r="D47" s="1058"/>
      <c r="E47" s="1058"/>
      <c r="F47" s="982"/>
      <c r="G47" s="982"/>
      <c r="H47" s="982"/>
      <c r="I47" s="982"/>
      <c r="J47" s="982"/>
      <c r="K47" s="982"/>
      <c r="L47" s="982"/>
      <c r="M47" s="1096"/>
      <c r="N47" s="1035">
        <v>0</v>
      </c>
      <c r="O47" s="1035"/>
      <c r="P47" s="1035">
        <v>0</v>
      </c>
      <c r="Q47" s="1035"/>
      <c r="R47" s="1035">
        <v>0</v>
      </c>
      <c r="S47" s="1035"/>
      <c r="T47" s="1035">
        <v>0</v>
      </c>
    </row>
    <row r="48" spans="1:20" s="1064" customFormat="1" ht="23.25" customHeight="1">
      <c r="A48" s="1093"/>
      <c r="B48" s="1095" t="s">
        <v>682</v>
      </c>
      <c r="C48" s="1058"/>
      <c r="D48" s="1058"/>
      <c r="E48" s="1058"/>
      <c r="F48" s="982"/>
      <c r="G48" s="982"/>
      <c r="H48" s="982"/>
      <c r="I48" s="982"/>
      <c r="J48" s="982"/>
      <c r="K48" s="982"/>
      <c r="L48" s="982"/>
      <c r="M48" s="1096"/>
      <c r="N48" s="1035">
        <v>0</v>
      </c>
      <c r="O48" s="1035"/>
      <c r="P48" s="1035">
        <v>0</v>
      </c>
      <c r="Q48" s="1035"/>
      <c r="R48" s="1035">
        <v>0</v>
      </c>
      <c r="S48" s="1035"/>
      <c r="T48" s="1035">
        <v>0</v>
      </c>
    </row>
    <row r="49" spans="1:20" s="1064" customFormat="1" ht="22.5" customHeight="1">
      <c r="A49" s="1093"/>
      <c r="B49" s="1094"/>
      <c r="C49" s="1058"/>
      <c r="D49" s="1058"/>
      <c r="E49" s="1058"/>
      <c r="F49" s="1079"/>
      <c r="G49" s="1079"/>
      <c r="H49" s="1079"/>
      <c r="I49" s="1079"/>
      <c r="J49" s="1079"/>
      <c r="K49" s="1079"/>
      <c r="L49" s="1079"/>
      <c r="M49" s="1002"/>
      <c r="N49" s="1087">
        <f>SUM(N46:N48)</f>
        <v>0</v>
      </c>
      <c r="O49" s="1079"/>
      <c r="P49" s="1087">
        <f>SUM(P46:P48)</f>
        <v>0</v>
      </c>
      <c r="Q49" s="1079"/>
      <c r="R49" s="1087">
        <f>SUM(R46:R48)</f>
        <v>0</v>
      </c>
      <c r="S49" s="1079"/>
      <c r="T49" s="1087">
        <f>SUM(T46:T48)</f>
        <v>0</v>
      </c>
    </row>
    <row r="50" spans="1:20" s="1064" customFormat="1" ht="22.5" customHeight="1" thickBot="1">
      <c r="A50" s="1093"/>
      <c r="B50" s="1058"/>
      <c r="C50" s="1058"/>
      <c r="D50" s="1058"/>
      <c r="E50" s="1058"/>
      <c r="F50" s="1058"/>
      <c r="G50" s="1058"/>
      <c r="H50" s="1058"/>
      <c r="I50" s="1058"/>
      <c r="J50" s="1058"/>
      <c r="K50" s="1058"/>
      <c r="L50" s="1058"/>
      <c r="M50" s="1058"/>
      <c r="N50" s="1097">
        <f>IF(N49&gt;P49,N49-P49,0)</f>
        <v>0</v>
      </c>
      <c r="O50" s="1089"/>
      <c r="P50" s="1097">
        <f>IF(P49&gt;N49,P49-N49,0)</f>
        <v>0</v>
      </c>
      <c r="Q50" s="1090"/>
      <c r="R50" s="1097">
        <f>IF(R49&gt;T49,R49-T49,0)</f>
        <v>0</v>
      </c>
      <c r="S50" s="1089"/>
      <c r="T50" s="1097">
        <f>IF(T49&gt;R49,T49-R49,0)</f>
        <v>0</v>
      </c>
    </row>
    <row r="51" spans="1:20" s="1064" customFormat="1" ht="16.5" customHeight="1" thickTop="1">
      <c r="A51" s="1093"/>
      <c r="B51" s="1058"/>
      <c r="C51" s="1058"/>
      <c r="D51" s="1058"/>
      <c r="E51" s="1058"/>
      <c r="F51" s="1058"/>
      <c r="G51" s="1058"/>
      <c r="H51" s="1058"/>
      <c r="I51" s="1058"/>
      <c r="J51" s="1058"/>
      <c r="K51" s="1058"/>
      <c r="L51" s="1058"/>
      <c r="M51" s="1058"/>
      <c r="N51" s="1058"/>
      <c r="O51" s="1058"/>
      <c r="P51" s="1058"/>
      <c r="Q51" s="1058"/>
      <c r="R51" s="1058"/>
      <c r="S51" s="1058"/>
      <c r="T51" s="1058"/>
    </row>
    <row r="52" spans="1:20" s="1064" customFormat="1" ht="22.5" customHeight="1">
      <c r="A52" s="1098" t="s">
        <v>1489</v>
      </c>
      <c r="B52" s="2528" t="s">
        <v>439</v>
      </c>
      <c r="C52" s="2528"/>
      <c r="D52" s="2528"/>
      <c r="E52" s="1099"/>
      <c r="F52" s="1099"/>
      <c r="G52" s="1099"/>
      <c r="H52" s="1099"/>
      <c r="I52" s="1099"/>
      <c r="J52" s="1099"/>
      <c r="K52" s="1058"/>
      <c r="L52" s="1058"/>
      <c r="M52" s="1058"/>
      <c r="N52" s="1058"/>
      <c r="O52" s="1058"/>
      <c r="P52" s="1058"/>
      <c r="Q52" s="1058"/>
      <c r="R52" s="1058"/>
      <c r="S52" s="1058"/>
      <c r="T52" s="1058"/>
    </row>
    <row r="53" spans="1:20" s="1064" customFormat="1" ht="22.5" customHeight="1">
      <c r="A53" s="1098"/>
      <c r="B53" s="1094"/>
      <c r="C53" s="1094"/>
      <c r="D53" s="1094"/>
      <c r="E53" s="1099"/>
      <c r="F53" s="1099"/>
      <c r="G53" s="1099"/>
      <c r="H53" s="1099"/>
      <c r="I53" s="1099"/>
      <c r="J53" s="1099"/>
      <c r="K53" s="1058"/>
      <c r="L53" s="1058"/>
      <c r="M53" s="1058"/>
      <c r="N53" s="1058"/>
      <c r="O53" s="1058"/>
      <c r="P53" s="1058"/>
      <c r="Q53" s="1058"/>
      <c r="R53" s="2535" t="s">
        <v>1273</v>
      </c>
      <c r="S53" s="2535"/>
      <c r="T53" s="2535"/>
    </row>
    <row r="54" spans="1:20" s="1064" customFormat="1" ht="22.5" customHeight="1">
      <c r="A54" s="1093"/>
      <c r="B54" s="1058"/>
      <c r="C54" s="1058"/>
      <c r="D54" s="1058"/>
      <c r="E54" s="1058"/>
      <c r="F54" s="1058"/>
      <c r="G54" s="1058"/>
      <c r="H54" s="1058"/>
      <c r="I54" s="1058"/>
      <c r="J54" s="1061"/>
      <c r="K54" s="999"/>
      <c r="L54" s="2502">
        <v>1403</v>
      </c>
      <c r="M54" s="2502"/>
      <c r="N54" s="2502"/>
      <c r="O54" s="2502"/>
      <c r="P54" s="2502"/>
      <c r="Q54" s="1100"/>
      <c r="R54" s="2533">
        <v>1402</v>
      </c>
      <c r="S54" s="2533"/>
      <c r="T54" s="2533"/>
    </row>
    <row r="55" spans="1:20" s="1064" customFormat="1" ht="21.75" customHeight="1">
      <c r="A55" s="1093"/>
      <c r="B55" s="1058"/>
      <c r="C55" s="1058"/>
      <c r="D55" s="1058"/>
      <c r="E55" s="1058"/>
      <c r="F55" s="1058"/>
      <c r="G55" s="1058"/>
      <c r="H55" s="1058"/>
      <c r="I55" s="1058"/>
      <c r="J55" s="1061"/>
      <c r="K55" s="1061"/>
      <c r="L55" s="1101" t="s">
        <v>232</v>
      </c>
      <c r="M55" s="1102"/>
      <c r="N55" s="1101" t="s">
        <v>246</v>
      </c>
      <c r="O55" s="1056"/>
      <c r="P55" s="1101" t="s">
        <v>231</v>
      </c>
      <c r="Q55" s="1103"/>
      <c r="R55" s="2534" t="s">
        <v>231</v>
      </c>
      <c r="S55" s="2534"/>
      <c r="T55" s="2534"/>
    </row>
    <row r="56" spans="1:20" s="1064" customFormat="1" ht="25.5" customHeight="1">
      <c r="A56" s="1093"/>
      <c r="B56" s="1094" t="s">
        <v>541</v>
      </c>
      <c r="C56" s="1058"/>
      <c r="D56" s="1058"/>
      <c r="E56" s="1058"/>
      <c r="F56" s="1058"/>
      <c r="G56" s="1058"/>
      <c r="H56" s="1058"/>
      <c r="I56" s="1058"/>
      <c r="J56" s="1061"/>
      <c r="K56" s="1061"/>
      <c r="L56" s="981">
        <v>0</v>
      </c>
      <c r="M56" s="1002"/>
      <c r="N56" s="981" t="s">
        <v>430</v>
      </c>
      <c r="O56" s="981"/>
      <c r="P56" s="971">
        <f>SUM(L56:N56)</f>
        <v>0</v>
      </c>
      <c r="Q56" s="1104"/>
      <c r="R56" s="2529">
        <v>0</v>
      </c>
      <c r="S56" s="2529"/>
      <c r="T56" s="2529"/>
    </row>
    <row r="57" spans="1:20" s="1062" customFormat="1" ht="25.5" customHeight="1">
      <c r="A57" s="1093"/>
      <c r="B57" s="1094" t="s">
        <v>541</v>
      </c>
      <c r="C57" s="1058"/>
      <c r="D57" s="1058"/>
      <c r="E57" s="1058"/>
      <c r="F57" s="1058"/>
      <c r="G57" s="1058"/>
      <c r="H57" s="1058"/>
      <c r="I57" s="1058"/>
      <c r="J57" s="1061"/>
      <c r="K57" s="1061"/>
      <c r="L57" s="981">
        <v>0</v>
      </c>
      <c r="M57" s="1002"/>
      <c r="N57" s="981" t="s">
        <v>430</v>
      </c>
      <c r="O57" s="981"/>
      <c r="P57" s="971">
        <f>SUM(L57:N57)</f>
        <v>0</v>
      </c>
      <c r="Q57" s="1104"/>
      <c r="R57" s="2529">
        <v>0</v>
      </c>
      <c r="S57" s="2529"/>
      <c r="T57" s="2529"/>
    </row>
    <row r="58" spans="1:20" s="1062" customFormat="1" ht="21" customHeight="1" thickBot="1">
      <c r="A58" s="1093"/>
      <c r="B58" s="1094"/>
      <c r="C58" s="1058"/>
      <c r="D58" s="1058"/>
      <c r="E58" s="1058"/>
      <c r="F58" s="1058"/>
      <c r="G58" s="1058"/>
      <c r="H58" s="1058"/>
      <c r="I58" s="1058"/>
      <c r="J58" s="1061"/>
      <c r="K58" s="1061"/>
      <c r="L58" s="989">
        <f>SUM(L56:L57)</f>
        <v>0</v>
      </c>
      <c r="M58" s="1005"/>
      <c r="N58" s="989">
        <f>SUM(N56:N57)</f>
        <v>0</v>
      </c>
      <c r="O58" s="977"/>
      <c r="P58" s="989">
        <f>SUM(P56:P57)</f>
        <v>0</v>
      </c>
      <c r="Q58" s="1105"/>
      <c r="R58" s="2532">
        <f>SUM(R56:T57)</f>
        <v>0</v>
      </c>
      <c r="S58" s="2532"/>
      <c r="T58" s="2532"/>
    </row>
    <row r="59" spans="1:20" s="1064" customFormat="1" ht="18.75" customHeight="1" thickTop="1">
      <c r="A59" s="1106"/>
      <c r="B59" s="1106"/>
      <c r="C59" s="1106"/>
      <c r="D59" s="1106"/>
      <c r="E59" s="1106"/>
      <c r="F59" s="1106"/>
      <c r="G59" s="1106"/>
      <c r="H59" s="1106"/>
      <c r="I59" s="1106"/>
      <c r="J59" s="1106"/>
      <c r="K59" s="1106"/>
      <c r="L59" s="1106"/>
      <c r="M59" s="1106"/>
      <c r="N59" s="1106"/>
      <c r="O59" s="1106"/>
      <c r="P59" s="1106"/>
      <c r="Q59" s="1106"/>
      <c r="R59" s="1106"/>
      <c r="S59" s="1106"/>
      <c r="T59" s="1106"/>
    </row>
    <row r="60" spans="1:20" s="1064" customFormat="1" ht="22.5" customHeight="1">
      <c r="A60" s="1082"/>
      <c r="B60" s="2522"/>
      <c r="C60" s="2522"/>
      <c r="D60" s="2522"/>
      <c r="E60" s="2522"/>
      <c r="F60" s="2522"/>
      <c r="G60" s="2522"/>
      <c r="H60" s="2522"/>
      <c r="I60" s="2522"/>
      <c r="J60" s="2522"/>
      <c r="K60" s="2522"/>
      <c r="L60" s="2522"/>
      <c r="M60" s="2522"/>
      <c r="N60" s="2522"/>
      <c r="O60" s="2522"/>
      <c r="P60" s="2522"/>
      <c r="Q60" s="2522"/>
      <c r="R60" s="2522"/>
      <c r="S60" s="2522"/>
      <c r="T60" s="2522"/>
    </row>
    <row r="61" spans="1:20" s="1064" customFormat="1" ht="22.5" customHeight="1">
      <c r="A61" s="1082"/>
      <c r="B61" s="1070"/>
      <c r="C61" s="1070"/>
      <c r="D61" s="1070"/>
      <c r="E61" s="1070"/>
      <c r="F61" s="1070"/>
      <c r="G61" s="1070"/>
      <c r="H61" s="1070"/>
      <c r="I61" s="1070"/>
      <c r="J61" s="1070"/>
      <c r="K61" s="1070"/>
      <c r="L61" s="1070"/>
      <c r="M61" s="1070"/>
      <c r="N61" s="1070"/>
      <c r="O61" s="1070"/>
      <c r="P61" s="1070"/>
      <c r="Q61" s="1070"/>
      <c r="R61" s="1070"/>
      <c r="S61" s="1070"/>
      <c r="T61" s="1070"/>
    </row>
    <row r="62" spans="1:20" s="1064" customFormat="1" ht="18" customHeight="1">
      <c r="A62" s="1107"/>
      <c r="F62" s="2526"/>
      <c r="G62" s="2526"/>
      <c r="H62" s="2526"/>
      <c r="I62" s="2526"/>
      <c r="J62" s="2526"/>
      <c r="K62" s="2526"/>
      <c r="L62" s="2526"/>
      <c r="M62" s="2526"/>
      <c r="N62" s="2526"/>
      <c r="O62" s="2526"/>
      <c r="P62" s="2526"/>
      <c r="Q62" s="1068"/>
      <c r="R62" s="2526"/>
      <c r="S62" s="2525"/>
      <c r="T62" s="2525"/>
    </row>
    <row r="63" spans="1:20" s="1064" customFormat="1" ht="18" customHeight="1">
      <c r="A63" s="1107"/>
      <c r="B63" s="1063"/>
      <c r="C63" s="1063"/>
      <c r="D63" s="2523"/>
      <c r="E63" s="1063"/>
      <c r="F63" s="2523"/>
      <c r="G63" s="2523"/>
      <c r="H63" s="2523"/>
      <c r="I63" s="1063"/>
      <c r="J63" s="2523"/>
      <c r="K63" s="1063"/>
      <c r="L63" s="2523"/>
      <c r="M63" s="1063"/>
      <c r="N63" s="2523"/>
      <c r="O63" s="2523"/>
      <c r="P63" s="2523"/>
      <c r="Q63" s="1066"/>
      <c r="R63" s="2523"/>
      <c r="S63" s="1066"/>
      <c r="T63" s="2523"/>
    </row>
    <row r="64" spans="1:20" s="1064" customFormat="1" ht="18" customHeight="1">
      <c r="A64" s="1107"/>
      <c r="C64" s="1070"/>
      <c r="D64" s="2523"/>
      <c r="E64" s="1063"/>
      <c r="F64" s="1063"/>
      <c r="G64" s="1063"/>
      <c r="H64" s="1063"/>
      <c r="I64" s="1063"/>
      <c r="J64" s="2523"/>
      <c r="K64" s="1063"/>
      <c r="L64" s="2523"/>
      <c r="M64" s="1063"/>
      <c r="N64" s="1063"/>
      <c r="O64" s="1063"/>
      <c r="P64" s="1063"/>
      <c r="Q64" s="1085"/>
      <c r="R64" s="2523"/>
      <c r="S64" s="1085"/>
      <c r="T64" s="2523"/>
    </row>
    <row r="65" spans="1:20" s="1064" customFormat="1" ht="18" customHeight="1">
      <c r="A65" s="1107"/>
      <c r="C65" s="1073"/>
      <c r="D65" s="1066"/>
      <c r="E65" s="1066"/>
      <c r="F65" s="1066"/>
      <c r="G65" s="1066"/>
      <c r="H65" s="1066"/>
      <c r="I65" s="1066"/>
      <c r="J65" s="1066"/>
      <c r="K65" s="1066"/>
      <c r="L65" s="1066"/>
      <c r="M65" s="1066"/>
      <c r="N65" s="1066"/>
      <c r="O65" s="1066"/>
      <c r="P65" s="1066"/>
      <c r="Q65" s="1085"/>
      <c r="R65" s="1066"/>
      <c r="S65" s="1085"/>
      <c r="T65" s="1066"/>
    </row>
    <row r="66" spans="1:20" s="1064" customFormat="1" ht="22.5">
      <c r="A66" s="1107"/>
      <c r="B66" s="1108"/>
      <c r="C66" s="1109"/>
      <c r="D66" s="1110"/>
      <c r="E66" s="1111"/>
      <c r="F66" s="982"/>
      <c r="G66" s="982"/>
      <c r="H66" s="982"/>
      <c r="I66" s="982"/>
      <c r="J66" s="982"/>
      <c r="K66" s="982"/>
      <c r="L66" s="982"/>
      <c r="M66" s="1096"/>
      <c r="N66" s="1035"/>
      <c r="O66" s="1035"/>
      <c r="P66" s="1035"/>
      <c r="Q66" s="1035"/>
      <c r="R66" s="1035"/>
      <c r="S66" s="1035"/>
      <c r="T66" s="1035"/>
    </row>
    <row r="67" spans="1:20" s="1064" customFormat="1" ht="22.5">
      <c r="A67" s="1107"/>
      <c r="B67" s="1108"/>
      <c r="C67" s="1109"/>
      <c r="D67" s="1110"/>
      <c r="E67" s="1111"/>
      <c r="F67" s="982"/>
      <c r="G67" s="982"/>
      <c r="H67" s="982"/>
      <c r="I67" s="982"/>
      <c r="J67" s="982"/>
      <c r="K67" s="982"/>
      <c r="L67" s="982"/>
      <c r="M67" s="1096"/>
      <c r="N67" s="1035"/>
      <c r="O67" s="1035"/>
      <c r="P67" s="1035"/>
      <c r="Q67" s="1035"/>
      <c r="R67" s="1035"/>
      <c r="S67" s="1035"/>
      <c r="T67" s="1035"/>
    </row>
    <row r="68" spans="1:20" s="1064" customFormat="1" ht="22.5">
      <c r="A68" s="1107"/>
      <c r="B68" s="1108"/>
      <c r="C68" s="1109"/>
      <c r="D68" s="1110"/>
      <c r="E68" s="1111"/>
      <c r="F68" s="982"/>
      <c r="G68" s="982"/>
      <c r="H68" s="982"/>
      <c r="I68" s="982"/>
      <c r="J68" s="982"/>
      <c r="K68" s="982"/>
      <c r="L68" s="982"/>
      <c r="M68" s="1096"/>
      <c r="N68" s="1035"/>
      <c r="O68" s="1035"/>
      <c r="P68" s="1035"/>
      <c r="Q68" s="1035"/>
      <c r="R68" s="1035"/>
      <c r="S68" s="1035"/>
      <c r="T68" s="1035"/>
    </row>
    <row r="69" spans="1:20" s="1064" customFormat="1" ht="19.5" customHeight="1">
      <c r="B69" s="1086"/>
      <c r="C69" s="1072"/>
      <c r="D69" s="1072"/>
      <c r="E69" s="1072"/>
      <c r="F69" s="1079"/>
      <c r="G69" s="1079"/>
      <c r="H69" s="1079"/>
      <c r="I69" s="1079"/>
      <c r="J69" s="1079"/>
      <c r="K69" s="1079"/>
      <c r="L69" s="1079"/>
      <c r="M69" s="1002"/>
      <c r="N69" s="1079"/>
      <c r="O69" s="1079"/>
      <c r="P69" s="1079"/>
      <c r="Q69" s="1079"/>
      <c r="R69" s="1079"/>
      <c r="S69" s="1079"/>
      <c r="T69" s="1079"/>
    </row>
    <row r="70" spans="1:20" s="1064" customFormat="1" ht="21" customHeight="1">
      <c r="B70" s="1086"/>
      <c r="C70" s="1072"/>
      <c r="D70" s="1072"/>
      <c r="E70" s="1072"/>
      <c r="F70" s="1079"/>
      <c r="G70" s="1079"/>
      <c r="H70" s="1079"/>
      <c r="I70" s="1079"/>
      <c r="J70" s="1079"/>
      <c r="K70" s="1079"/>
      <c r="L70" s="1079"/>
      <c r="M70" s="1002"/>
      <c r="N70" s="1079"/>
      <c r="O70" s="1079"/>
      <c r="P70" s="1079"/>
      <c r="Q70" s="1079"/>
      <c r="R70" s="1079"/>
      <c r="S70" s="1079"/>
      <c r="T70" s="1079"/>
    </row>
    <row r="71" spans="1:20" s="1064" customFormat="1" ht="45" customHeight="1">
      <c r="B71" s="1062"/>
      <c r="N71" s="1081"/>
      <c r="O71" s="1081"/>
      <c r="P71" s="1081"/>
      <c r="Q71" s="1081"/>
      <c r="R71" s="1081"/>
      <c r="S71" s="1081"/>
      <c r="T71" s="1081"/>
    </row>
    <row r="72" spans="1:20" s="1064" customFormat="1" ht="21.75" customHeight="1">
      <c r="A72" s="1082"/>
      <c r="B72" s="2522"/>
      <c r="C72" s="2522"/>
      <c r="D72" s="2522"/>
      <c r="E72" s="2522"/>
      <c r="F72" s="2522"/>
      <c r="G72" s="2522"/>
      <c r="H72" s="2522"/>
      <c r="I72" s="2522"/>
      <c r="J72" s="2522"/>
      <c r="K72" s="2522"/>
      <c r="L72" s="2522"/>
    </row>
    <row r="73" spans="1:20" s="1064" customFormat="1" ht="21.75" customHeight="1">
      <c r="A73" s="1112"/>
      <c r="H73" s="1062"/>
      <c r="I73" s="1062"/>
      <c r="M73" s="1063"/>
      <c r="N73" s="2526"/>
      <c r="O73" s="2526"/>
      <c r="P73" s="2526"/>
      <c r="R73" s="2525"/>
      <c r="S73" s="2525"/>
      <c r="T73" s="2525"/>
    </row>
    <row r="74" spans="1:20" s="1064" customFormat="1" ht="19.5" customHeight="1">
      <c r="A74" s="1112"/>
      <c r="B74" s="1063"/>
      <c r="C74" s="1063"/>
      <c r="E74" s="1063"/>
      <c r="F74" s="1063"/>
      <c r="G74" s="1063"/>
      <c r="I74" s="1063"/>
      <c r="L74" s="1063"/>
      <c r="M74" s="1063"/>
      <c r="N74" s="1063"/>
      <c r="O74" s="1063"/>
      <c r="P74" s="1063"/>
      <c r="R74" s="1063"/>
      <c r="S74" s="1063"/>
      <c r="T74" s="1063"/>
    </row>
    <row r="75" spans="1:20" s="1064" customFormat="1" ht="19.5" customHeight="1">
      <c r="A75" s="1112"/>
      <c r="B75" s="1073"/>
      <c r="C75" s="1073"/>
      <c r="D75" s="1073"/>
      <c r="E75" s="1066"/>
      <c r="F75" s="1066"/>
      <c r="G75" s="1066"/>
      <c r="H75" s="1066"/>
      <c r="I75" s="1066"/>
      <c r="M75" s="1085"/>
      <c r="N75" s="1113"/>
      <c r="O75" s="1085"/>
      <c r="P75" s="1113"/>
      <c r="R75" s="1113"/>
      <c r="S75" s="1085"/>
      <c r="T75" s="1113"/>
    </row>
    <row r="76" spans="1:20" s="1064" customFormat="1" ht="18" hidden="1" customHeight="1">
      <c r="A76" s="1112"/>
      <c r="B76" s="1114"/>
      <c r="C76" s="1070"/>
      <c r="D76" s="1115"/>
      <c r="E76" s="1063"/>
      <c r="F76" s="1063"/>
      <c r="G76" s="1063"/>
      <c r="H76" s="1063"/>
      <c r="I76" s="1063"/>
      <c r="M76" s="1057"/>
      <c r="N76" s="1057"/>
      <c r="O76" s="1057"/>
      <c r="P76" s="1057"/>
      <c r="R76" s="1057"/>
      <c r="S76" s="1057"/>
      <c r="T76" s="1057"/>
    </row>
    <row r="77" spans="1:20" s="1064" customFormat="1" ht="18" hidden="1" customHeight="1">
      <c r="A77" s="1112"/>
      <c r="B77" s="1114"/>
      <c r="C77" s="1070"/>
      <c r="D77" s="1115"/>
      <c r="E77" s="1063"/>
      <c r="F77" s="1063"/>
      <c r="G77" s="1063"/>
      <c r="H77" s="1063"/>
      <c r="I77" s="1063"/>
      <c r="M77" s="1057"/>
      <c r="N77" s="1057"/>
      <c r="O77" s="1057"/>
      <c r="P77" s="1057"/>
      <c r="R77" s="1057"/>
      <c r="S77" s="1057"/>
      <c r="T77" s="1057"/>
    </row>
    <row r="78" spans="1:20" s="1064" customFormat="1" ht="18" hidden="1" customHeight="1">
      <c r="A78" s="1112"/>
      <c r="B78" s="1114"/>
      <c r="C78" s="1070"/>
      <c r="D78" s="1115"/>
      <c r="E78" s="1063"/>
      <c r="F78" s="1063"/>
      <c r="G78" s="1063"/>
      <c r="H78" s="1063"/>
      <c r="I78" s="1063"/>
      <c r="M78" s="1057"/>
      <c r="N78" s="1057"/>
      <c r="O78" s="1057"/>
      <c r="P78" s="1057"/>
      <c r="R78" s="1057"/>
      <c r="S78" s="1057"/>
      <c r="T78" s="1057"/>
    </row>
    <row r="79" spans="1:20" s="1064" customFormat="1" ht="18" hidden="1" customHeight="1">
      <c r="A79" s="1112"/>
      <c r="B79" s="1114"/>
      <c r="C79" s="1070"/>
      <c r="D79" s="1115"/>
      <c r="E79" s="1063"/>
      <c r="F79" s="1063"/>
      <c r="G79" s="1063"/>
      <c r="H79" s="1063"/>
      <c r="I79" s="1063"/>
      <c r="M79" s="1057"/>
      <c r="N79" s="1057"/>
      <c r="O79" s="1057"/>
      <c r="P79" s="1057"/>
      <c r="R79" s="1057"/>
      <c r="S79" s="1057"/>
      <c r="T79" s="1057"/>
    </row>
    <row r="80" spans="1:20" s="1064" customFormat="1" ht="18" hidden="1" customHeight="1">
      <c r="A80" s="1112"/>
      <c r="B80" s="1114"/>
      <c r="C80" s="1070"/>
      <c r="D80" s="1115"/>
      <c r="E80" s="1063"/>
      <c r="F80" s="1063"/>
      <c r="G80" s="1063"/>
      <c r="H80" s="1063"/>
      <c r="I80" s="1063"/>
      <c r="M80" s="1057"/>
      <c r="N80" s="1057"/>
      <c r="O80" s="1057"/>
      <c r="P80" s="1057"/>
      <c r="R80" s="1057"/>
      <c r="S80" s="1057"/>
      <c r="T80" s="1057"/>
    </row>
    <row r="81" spans="1:20" s="1064" customFormat="1" ht="18" hidden="1" customHeight="1">
      <c r="A81" s="1112"/>
      <c r="B81" s="1114"/>
      <c r="C81" s="1070"/>
      <c r="D81" s="1115"/>
      <c r="E81" s="1063"/>
      <c r="F81" s="1063"/>
      <c r="G81" s="1063"/>
      <c r="H81" s="1063"/>
      <c r="I81" s="1063"/>
      <c r="M81" s="1057"/>
      <c r="N81" s="1057"/>
      <c r="O81" s="1057"/>
      <c r="P81" s="1057"/>
      <c r="R81" s="1057"/>
      <c r="S81" s="1057"/>
      <c r="T81" s="1057"/>
    </row>
    <row r="82" spans="1:20" s="1064" customFormat="1" ht="18" hidden="1" customHeight="1">
      <c r="A82" s="1112"/>
      <c r="B82" s="1114"/>
      <c r="C82" s="1070"/>
      <c r="D82" s="1115"/>
      <c r="E82" s="1063"/>
      <c r="F82" s="1063"/>
      <c r="G82" s="1063"/>
      <c r="H82" s="1063"/>
      <c r="I82" s="1063"/>
      <c r="M82" s="1057"/>
      <c r="N82" s="1057"/>
      <c r="O82" s="1057"/>
      <c r="P82" s="1057"/>
      <c r="R82" s="1057"/>
      <c r="S82" s="1057"/>
      <c r="T82" s="1057"/>
    </row>
    <row r="83" spans="1:20" s="1064" customFormat="1" ht="18" hidden="1" customHeight="1">
      <c r="A83" s="1112"/>
      <c r="B83" s="1114"/>
      <c r="C83" s="1070"/>
      <c r="D83" s="1115"/>
      <c r="E83" s="1063"/>
      <c r="F83" s="1063"/>
      <c r="G83" s="1063"/>
      <c r="H83" s="1063"/>
      <c r="I83" s="1063"/>
      <c r="M83" s="1057"/>
      <c r="N83" s="1057"/>
      <c r="O83" s="1057"/>
      <c r="P83" s="1057"/>
      <c r="R83" s="1057"/>
      <c r="S83" s="1057"/>
      <c r="T83" s="1057"/>
    </row>
    <row r="84" spans="1:20" s="1064" customFormat="1" ht="18" hidden="1" customHeight="1">
      <c r="A84" s="1112"/>
      <c r="B84" s="1114"/>
      <c r="C84" s="1070"/>
      <c r="D84" s="1115"/>
      <c r="E84" s="1063"/>
      <c r="F84" s="1063"/>
      <c r="G84" s="1063"/>
      <c r="H84" s="1063"/>
      <c r="I84" s="1063"/>
      <c r="M84" s="1057"/>
      <c r="N84" s="1057"/>
      <c r="O84" s="1057"/>
      <c r="P84" s="1057"/>
      <c r="R84" s="1057"/>
      <c r="S84" s="1057"/>
      <c r="T84" s="1057"/>
    </row>
    <row r="85" spans="1:20" s="1064" customFormat="1" ht="18" hidden="1" customHeight="1">
      <c r="A85" s="1112"/>
      <c r="B85" s="1114"/>
      <c r="C85" s="1070"/>
      <c r="D85" s="1115"/>
      <c r="E85" s="1063"/>
      <c r="F85" s="1063"/>
      <c r="G85" s="1063"/>
      <c r="H85" s="1063"/>
      <c r="I85" s="1063"/>
      <c r="M85" s="1057"/>
      <c r="N85" s="1057"/>
      <c r="O85" s="1057"/>
      <c r="P85" s="1057"/>
      <c r="R85" s="1057"/>
      <c r="S85" s="1057"/>
      <c r="T85" s="1057"/>
    </row>
    <row r="86" spans="1:20" s="1064" customFormat="1" ht="18" hidden="1" customHeight="1">
      <c r="A86" s="1112"/>
      <c r="B86" s="1114"/>
      <c r="C86" s="1070"/>
      <c r="D86" s="1115"/>
      <c r="E86" s="1063"/>
      <c r="F86" s="1063"/>
      <c r="G86" s="1063"/>
      <c r="H86" s="1063"/>
      <c r="I86" s="1063"/>
      <c r="M86" s="1057"/>
      <c r="N86" s="1057"/>
      <c r="O86" s="1057"/>
      <c r="P86" s="1057"/>
      <c r="R86" s="1057"/>
      <c r="S86" s="1057"/>
      <c r="T86" s="1057"/>
    </row>
    <row r="87" spans="1:20" s="1064" customFormat="1" ht="18" hidden="1" customHeight="1">
      <c r="A87" s="1112"/>
      <c r="B87" s="1114"/>
      <c r="C87" s="1070"/>
      <c r="D87" s="1115"/>
      <c r="E87" s="1063"/>
      <c r="F87" s="1063"/>
      <c r="G87" s="1063"/>
      <c r="H87" s="1063"/>
      <c r="I87" s="1063"/>
      <c r="M87" s="1057"/>
      <c r="N87" s="1057"/>
      <c r="O87" s="1057"/>
      <c r="P87" s="1057"/>
      <c r="R87" s="1057"/>
      <c r="S87" s="1057"/>
      <c r="T87" s="1057"/>
    </row>
    <row r="88" spans="1:20" s="1064" customFormat="1" ht="18" hidden="1" customHeight="1">
      <c r="A88" s="1112"/>
      <c r="B88" s="1114"/>
      <c r="C88" s="1070"/>
      <c r="D88" s="1115"/>
      <c r="E88" s="1063"/>
      <c r="F88" s="1063"/>
      <c r="G88" s="1063"/>
      <c r="H88" s="1063"/>
      <c r="I88" s="1063"/>
      <c r="M88" s="1057"/>
      <c r="N88" s="1057"/>
      <c r="O88" s="1057"/>
      <c r="P88" s="1057"/>
      <c r="R88" s="1057"/>
      <c r="S88" s="1057"/>
      <c r="T88" s="1057"/>
    </row>
    <row r="89" spans="1:20" s="1064" customFormat="1" ht="18" hidden="1" customHeight="1">
      <c r="A89" s="1112"/>
      <c r="B89" s="1114"/>
      <c r="C89" s="1070"/>
      <c r="D89" s="1115"/>
      <c r="E89" s="1063"/>
      <c r="F89" s="1063"/>
      <c r="G89" s="1063"/>
      <c r="H89" s="1063"/>
      <c r="I89" s="1063"/>
      <c r="M89" s="1057"/>
      <c r="N89" s="1057"/>
      <c r="O89" s="1057"/>
      <c r="P89" s="1057"/>
      <c r="R89" s="1057"/>
      <c r="S89" s="1057"/>
      <c r="T89" s="1057"/>
    </row>
    <row r="90" spans="1:20" s="1064" customFormat="1" ht="18" hidden="1" customHeight="1">
      <c r="A90" s="1112"/>
      <c r="B90" s="1114"/>
      <c r="C90" s="1070"/>
      <c r="D90" s="1115"/>
      <c r="E90" s="1063"/>
      <c r="F90" s="1063"/>
      <c r="G90" s="1063"/>
      <c r="H90" s="1063"/>
      <c r="I90" s="1063"/>
      <c r="M90" s="1057"/>
      <c r="N90" s="1057"/>
      <c r="O90" s="1057"/>
      <c r="P90" s="1057"/>
      <c r="R90" s="1057"/>
      <c r="S90" s="1057"/>
      <c r="T90" s="1057"/>
    </row>
    <row r="91" spans="1:20" s="1064" customFormat="1" ht="18" hidden="1" customHeight="1">
      <c r="A91" s="1112"/>
      <c r="B91" s="1114"/>
      <c r="C91" s="1070"/>
      <c r="D91" s="1115"/>
      <c r="E91" s="1063"/>
      <c r="F91" s="1063"/>
      <c r="G91" s="1063"/>
      <c r="H91" s="1063"/>
      <c r="I91" s="1063"/>
      <c r="M91" s="1057"/>
      <c r="N91" s="1057"/>
      <c r="O91" s="1057"/>
      <c r="P91" s="1057"/>
      <c r="R91" s="1057"/>
      <c r="S91" s="1057"/>
      <c r="T91" s="1057"/>
    </row>
    <row r="92" spans="1:20" s="1064" customFormat="1" ht="18" hidden="1" customHeight="1">
      <c r="A92" s="1112"/>
      <c r="B92" s="1114"/>
      <c r="C92" s="1070"/>
      <c r="D92" s="1115"/>
      <c r="E92" s="1063"/>
      <c r="F92" s="1063"/>
      <c r="G92" s="1063"/>
      <c r="H92" s="1063"/>
      <c r="I92" s="1063"/>
      <c r="M92" s="1057"/>
      <c r="N92" s="1057"/>
      <c r="O92" s="1057"/>
      <c r="P92" s="1057"/>
      <c r="R92" s="1057"/>
      <c r="S92" s="1057"/>
      <c r="T92" s="1057"/>
    </row>
    <row r="93" spans="1:20" s="1064" customFormat="1" ht="18" hidden="1" customHeight="1">
      <c r="A93" s="1112"/>
      <c r="B93" s="1114"/>
      <c r="C93" s="1070"/>
      <c r="D93" s="1115"/>
      <c r="E93" s="1063"/>
      <c r="F93" s="1063"/>
      <c r="G93" s="1063"/>
      <c r="H93" s="1063"/>
      <c r="I93" s="1063"/>
      <c r="M93" s="1057"/>
      <c r="N93" s="1057"/>
      <c r="O93" s="1057"/>
      <c r="P93" s="1057"/>
      <c r="R93" s="1057"/>
      <c r="S93" s="1057"/>
      <c r="T93" s="1057"/>
    </row>
    <row r="94" spans="1:20" s="1064" customFormat="1" ht="18" hidden="1" customHeight="1">
      <c r="A94" s="1112"/>
      <c r="B94" s="1114"/>
      <c r="C94" s="1070"/>
      <c r="D94" s="1115"/>
      <c r="E94" s="1063"/>
      <c r="F94" s="1063"/>
      <c r="G94" s="1063"/>
      <c r="H94" s="1063"/>
      <c r="I94" s="1063"/>
      <c r="M94" s="1057"/>
      <c r="N94" s="1057"/>
      <c r="O94" s="1057"/>
      <c r="P94" s="1057"/>
      <c r="R94" s="1057"/>
      <c r="S94" s="1057"/>
      <c r="T94" s="1057"/>
    </row>
    <row r="95" spans="1:20" s="1064" customFormat="1" ht="18" customHeight="1">
      <c r="A95" s="1112"/>
      <c r="B95" s="1070"/>
      <c r="C95" s="1070"/>
      <c r="D95" s="1115"/>
      <c r="E95" s="1063"/>
      <c r="F95" s="1063"/>
      <c r="G95" s="1063"/>
      <c r="H95" s="1066"/>
      <c r="I95" s="1066"/>
      <c r="J95" s="1066"/>
      <c r="K95" s="1066"/>
      <c r="L95" s="1066"/>
      <c r="M95" s="1057"/>
      <c r="N95" s="1057"/>
      <c r="O95" s="1057"/>
      <c r="P95" s="1057"/>
      <c r="Q95" s="1066"/>
      <c r="R95" s="1057"/>
      <c r="S95" s="1057"/>
      <c r="T95" s="1057"/>
    </row>
    <row r="96" spans="1:20" s="1064" customFormat="1" ht="18" customHeight="1">
      <c r="A96" s="1112"/>
      <c r="B96" s="1114"/>
      <c r="C96" s="1070"/>
      <c r="D96" s="1115"/>
      <c r="E96" s="1063"/>
      <c r="F96" s="1063"/>
      <c r="G96" s="1063"/>
      <c r="H96" s="1066"/>
      <c r="I96" s="1066"/>
      <c r="J96" s="1066"/>
      <c r="K96" s="1066"/>
      <c r="L96" s="1066"/>
      <c r="M96" s="1057"/>
      <c r="N96" s="1035"/>
      <c r="O96" s="1035"/>
      <c r="P96" s="1035"/>
      <c r="Q96" s="982"/>
      <c r="R96" s="1035"/>
      <c r="S96" s="1035"/>
      <c r="T96" s="1035"/>
    </row>
    <row r="97" spans="1:20" s="1064" customFormat="1" ht="18" customHeight="1">
      <c r="A97" s="1112"/>
      <c r="B97" s="1114"/>
      <c r="C97" s="1070"/>
      <c r="D97" s="1115"/>
      <c r="E97" s="1063"/>
      <c r="F97" s="1063"/>
      <c r="G97" s="1063"/>
      <c r="H97" s="1066"/>
      <c r="I97" s="1066"/>
      <c r="J97" s="1066"/>
      <c r="K97" s="1066"/>
      <c r="L97" s="1066"/>
      <c r="M97" s="1057"/>
      <c r="N97" s="1035"/>
      <c r="O97" s="1035"/>
      <c r="P97" s="1035"/>
      <c r="Q97" s="982"/>
      <c r="R97" s="1035"/>
      <c r="S97" s="1035"/>
      <c r="T97" s="1035"/>
    </row>
    <row r="98" spans="1:20" s="1064" customFormat="1" ht="18" customHeight="1">
      <c r="A98" s="1112"/>
      <c r="B98" s="1114"/>
      <c r="C98" s="1070"/>
      <c r="D98" s="1115"/>
      <c r="E98" s="1063"/>
      <c r="F98" s="1063"/>
      <c r="G98" s="1063"/>
      <c r="H98" s="1066"/>
      <c r="I98" s="1066"/>
      <c r="J98" s="1066"/>
      <c r="K98" s="1066"/>
      <c r="L98" s="1066"/>
      <c r="M98" s="1057"/>
      <c r="N98" s="1035"/>
      <c r="O98" s="1035"/>
      <c r="P98" s="1035"/>
      <c r="Q98" s="982"/>
      <c r="R98" s="1035"/>
      <c r="S98" s="1035"/>
      <c r="T98" s="1035"/>
    </row>
    <row r="99" spans="1:20" s="1064" customFormat="1" ht="18" customHeight="1">
      <c r="A99" s="1112"/>
      <c r="B99" s="1116"/>
      <c r="C99" s="1070"/>
      <c r="D99" s="1115"/>
      <c r="E99" s="1063"/>
      <c r="F99" s="1063"/>
      <c r="G99" s="1063"/>
      <c r="H99" s="1066"/>
      <c r="I99" s="1066"/>
      <c r="J99" s="1066"/>
      <c r="K99" s="1066"/>
      <c r="L99" s="1066"/>
      <c r="M99" s="1057"/>
      <c r="N99" s="1035"/>
      <c r="O99" s="1035"/>
      <c r="P99" s="1035"/>
      <c r="Q99" s="982"/>
      <c r="R99" s="1035"/>
      <c r="S99" s="1035"/>
      <c r="T99" s="1035"/>
    </row>
    <row r="100" spans="1:20" s="1064" customFormat="1" ht="18" customHeight="1">
      <c r="A100" s="1112"/>
      <c r="B100" s="1073"/>
      <c r="C100" s="1070"/>
      <c r="D100" s="1115"/>
      <c r="E100" s="1063"/>
      <c r="F100" s="1063"/>
      <c r="G100" s="1063"/>
      <c r="H100" s="1066"/>
      <c r="I100" s="1066"/>
      <c r="J100" s="1066"/>
      <c r="K100" s="1066"/>
      <c r="L100" s="1066"/>
      <c r="M100" s="1057"/>
      <c r="N100" s="1035"/>
      <c r="O100" s="1035"/>
      <c r="P100" s="1035"/>
      <c r="Q100" s="982"/>
      <c r="R100" s="1035"/>
      <c r="S100" s="1035"/>
      <c r="T100" s="1035"/>
    </row>
    <row r="101" spans="1:20" s="1064" customFormat="1" ht="18" customHeight="1">
      <c r="A101" s="1112"/>
      <c r="B101" s="1073"/>
      <c r="C101" s="1070"/>
      <c r="D101" s="1115"/>
      <c r="E101" s="1063"/>
      <c r="F101" s="1063"/>
      <c r="G101" s="1063"/>
      <c r="H101" s="1066"/>
      <c r="I101" s="1066"/>
      <c r="J101" s="1066"/>
      <c r="K101" s="1066"/>
      <c r="L101" s="1066"/>
      <c r="M101" s="1057"/>
      <c r="N101" s="1035"/>
      <c r="O101" s="1035"/>
      <c r="P101" s="1035"/>
      <c r="Q101" s="982"/>
      <c r="R101" s="1035"/>
      <c r="S101" s="1035"/>
      <c r="T101" s="1035"/>
    </row>
    <row r="102" spans="1:20" s="1064" customFormat="1" ht="18" customHeight="1">
      <c r="A102" s="1112"/>
      <c r="B102" s="1073"/>
      <c r="C102" s="1070"/>
      <c r="D102" s="1115"/>
      <c r="E102" s="1063"/>
      <c r="F102" s="1063"/>
      <c r="G102" s="1063"/>
      <c r="H102" s="1066"/>
      <c r="I102" s="1066"/>
      <c r="J102" s="1066"/>
      <c r="K102" s="1066"/>
      <c r="L102" s="1066"/>
      <c r="M102" s="1057"/>
      <c r="N102" s="1035"/>
      <c r="O102" s="1035"/>
      <c r="P102" s="1035"/>
      <c r="Q102" s="982"/>
      <c r="R102" s="1035"/>
      <c r="S102" s="1035"/>
      <c r="T102" s="1035"/>
    </row>
    <row r="103" spans="1:20" s="1064" customFormat="1" ht="27" customHeight="1">
      <c r="A103" s="1112"/>
      <c r="B103" s="1108"/>
      <c r="C103" s="1070"/>
      <c r="D103" s="1115"/>
      <c r="E103" s="1063"/>
      <c r="F103" s="1063"/>
      <c r="G103" s="1063"/>
      <c r="H103" s="1066"/>
      <c r="I103" s="1066"/>
      <c r="J103" s="1066"/>
      <c r="K103" s="1066"/>
      <c r="L103" s="1066"/>
      <c r="M103" s="1057"/>
      <c r="N103" s="1035"/>
      <c r="O103" s="1035"/>
      <c r="P103" s="1035"/>
      <c r="Q103" s="982"/>
      <c r="R103" s="1035"/>
      <c r="S103" s="1035"/>
      <c r="T103" s="1035"/>
    </row>
    <row r="104" spans="1:20" s="1064" customFormat="1" ht="27" customHeight="1">
      <c r="A104" s="1112"/>
      <c r="B104" s="2524"/>
      <c r="C104" s="2524"/>
      <c r="D104" s="2524"/>
      <c r="E104" s="1063"/>
      <c r="F104" s="1063"/>
      <c r="G104" s="1063"/>
      <c r="H104" s="1066"/>
      <c r="I104" s="1066"/>
      <c r="J104" s="1066"/>
      <c r="K104" s="1066"/>
      <c r="L104" s="1066"/>
      <c r="M104" s="1057"/>
      <c r="N104" s="1035"/>
      <c r="O104" s="1035"/>
      <c r="P104" s="1035"/>
      <c r="Q104" s="982"/>
      <c r="R104" s="1035"/>
      <c r="S104" s="1035"/>
      <c r="T104" s="1035"/>
    </row>
    <row r="105" spans="1:20" s="1064" customFormat="1" ht="27" customHeight="1">
      <c r="A105" s="1112"/>
      <c r="B105" s="1117"/>
      <c r="C105" s="1070"/>
      <c r="D105" s="1115"/>
      <c r="E105" s="1063"/>
      <c r="F105" s="1063"/>
      <c r="G105" s="1063"/>
      <c r="H105" s="1066"/>
      <c r="I105" s="1066"/>
      <c r="J105" s="1066"/>
      <c r="K105" s="1066"/>
      <c r="L105" s="1066"/>
      <c r="M105" s="1057"/>
      <c r="N105" s="1035"/>
      <c r="O105" s="1035"/>
      <c r="P105" s="1035"/>
      <c r="Q105" s="982"/>
      <c r="R105" s="1035"/>
      <c r="S105" s="1035"/>
      <c r="T105" s="1035"/>
    </row>
    <row r="106" spans="1:20" s="1064" customFormat="1" ht="18" customHeight="1">
      <c r="A106" s="1112"/>
      <c r="B106" s="1114"/>
      <c r="C106" s="1070"/>
      <c r="D106" s="1115"/>
      <c r="E106" s="1063"/>
      <c r="F106" s="1063"/>
      <c r="G106" s="1063"/>
      <c r="H106" s="1066"/>
      <c r="I106" s="1066"/>
      <c r="J106" s="1066"/>
      <c r="K106" s="1066"/>
      <c r="L106" s="1066"/>
      <c r="M106" s="1057"/>
      <c r="N106" s="1035"/>
      <c r="O106" s="1035"/>
      <c r="P106" s="1035"/>
      <c r="Q106" s="982"/>
      <c r="R106" s="1035"/>
      <c r="S106" s="1035"/>
      <c r="T106" s="1035"/>
    </row>
    <row r="107" spans="1:20" s="1064" customFormat="1" ht="18" customHeight="1">
      <c r="A107" s="1112"/>
      <c r="B107" s="1116"/>
      <c r="C107" s="1070"/>
      <c r="D107" s="1115"/>
      <c r="E107" s="1063"/>
      <c r="F107" s="1063"/>
      <c r="G107" s="1063"/>
      <c r="H107" s="1066"/>
      <c r="I107" s="1066"/>
      <c r="J107" s="1066"/>
      <c r="K107" s="1066"/>
      <c r="L107" s="1066"/>
      <c r="M107" s="1057"/>
      <c r="N107" s="1035"/>
      <c r="O107" s="1035"/>
      <c r="P107" s="1035"/>
      <c r="Q107" s="982"/>
      <c r="R107" s="1035"/>
      <c r="S107" s="1035"/>
      <c r="T107" s="1035"/>
    </row>
    <row r="108" spans="1:20" s="1064" customFormat="1" ht="18" customHeight="1">
      <c r="A108" s="1112"/>
      <c r="B108" s="1073"/>
      <c r="C108" s="1070"/>
      <c r="D108" s="1115"/>
      <c r="E108" s="1063"/>
      <c r="F108" s="1063"/>
      <c r="G108" s="1063"/>
      <c r="H108" s="1066"/>
      <c r="I108" s="1066"/>
      <c r="J108" s="1066"/>
      <c r="K108" s="1066"/>
      <c r="L108" s="1066"/>
      <c r="M108" s="1057"/>
      <c r="N108" s="1035"/>
      <c r="O108" s="1035"/>
      <c r="P108" s="1035"/>
      <c r="Q108" s="982"/>
      <c r="R108" s="1035"/>
      <c r="S108" s="1035"/>
      <c r="T108" s="1035"/>
    </row>
    <row r="109" spans="1:20" s="1064" customFormat="1" ht="18" customHeight="1">
      <c r="A109" s="1112"/>
      <c r="B109" s="1073"/>
      <c r="C109" s="1070"/>
      <c r="D109" s="1115"/>
      <c r="E109" s="1063"/>
      <c r="F109" s="1063"/>
      <c r="G109" s="1063"/>
      <c r="H109" s="1066"/>
      <c r="I109" s="1066"/>
      <c r="J109" s="1066"/>
      <c r="K109" s="1066"/>
      <c r="L109" s="1066"/>
      <c r="M109" s="1057"/>
      <c r="N109" s="1035"/>
      <c r="O109" s="1035"/>
      <c r="P109" s="1035"/>
      <c r="Q109" s="982"/>
      <c r="R109" s="1035"/>
      <c r="S109" s="1035"/>
      <c r="T109" s="1035"/>
    </row>
    <row r="110" spans="1:20" s="1064" customFormat="1" ht="18" customHeight="1">
      <c r="A110" s="1112"/>
      <c r="B110" s="1070"/>
      <c r="C110" s="1070"/>
      <c r="D110" s="1115"/>
      <c r="E110" s="1063"/>
      <c r="F110" s="1063"/>
      <c r="G110" s="1063"/>
      <c r="H110" s="1063"/>
      <c r="I110" s="1063"/>
      <c r="J110" s="1066"/>
      <c r="K110" s="1066"/>
      <c r="L110" s="1066"/>
      <c r="M110" s="1081"/>
      <c r="N110" s="1079"/>
      <c r="O110" s="1079"/>
      <c r="P110" s="1079"/>
      <c r="Q110" s="982"/>
      <c r="R110" s="1079"/>
      <c r="S110" s="1079"/>
      <c r="T110" s="1079"/>
    </row>
    <row r="111" spans="1:20" s="1064" customFormat="1" ht="20.25" customHeight="1">
      <c r="A111" s="1112"/>
      <c r="J111" s="1066"/>
      <c r="K111" s="1066"/>
      <c r="L111" s="1066"/>
      <c r="M111" s="1066"/>
      <c r="N111" s="1066"/>
      <c r="O111" s="1066"/>
      <c r="P111" s="1066"/>
    </row>
    <row r="112" spans="1:20" s="1064" customFormat="1" ht="24" customHeight="1">
      <c r="A112" s="1082"/>
      <c r="B112" s="2522"/>
      <c r="C112" s="2522"/>
      <c r="D112" s="2522"/>
      <c r="E112" s="2522"/>
      <c r="F112" s="2522"/>
      <c r="G112" s="2522"/>
      <c r="H112" s="2522"/>
      <c r="I112" s="2522"/>
      <c r="J112" s="2522"/>
      <c r="K112" s="1066"/>
      <c r="L112" s="1066"/>
      <c r="M112" s="1066"/>
      <c r="N112" s="1066"/>
      <c r="O112" s="1066"/>
      <c r="P112" s="1066"/>
    </row>
    <row r="113" spans="1:16" s="1064" customFormat="1" ht="24.75" customHeight="1">
      <c r="A113" s="1118"/>
      <c r="B113" s="2522"/>
      <c r="C113" s="2522"/>
      <c r="D113" s="2522"/>
      <c r="E113" s="2522"/>
      <c r="F113" s="2522"/>
      <c r="G113" s="2522"/>
      <c r="H113" s="2522"/>
      <c r="I113" s="2522"/>
      <c r="J113" s="2522"/>
      <c r="K113" s="2522"/>
      <c r="L113" s="2522"/>
      <c r="M113" s="2522"/>
      <c r="N113" s="2522"/>
      <c r="O113" s="2522"/>
      <c r="P113" s="2522"/>
    </row>
    <row r="114" spans="1:16" s="1064" customFormat="1" ht="18" customHeight="1">
      <c r="A114" s="1107"/>
      <c r="H114" s="1062"/>
      <c r="I114" s="1062"/>
      <c r="J114" s="2525"/>
      <c r="K114" s="2525"/>
      <c r="L114" s="2525"/>
      <c r="M114" s="1068"/>
      <c r="N114" s="2525"/>
      <c r="O114" s="2525"/>
      <c r="P114" s="2525"/>
    </row>
    <row r="115" spans="1:16" s="1064" customFormat="1" ht="18" customHeight="1">
      <c r="A115" s="1107"/>
      <c r="B115" s="1063"/>
      <c r="C115" s="1063"/>
      <c r="E115" s="1063"/>
      <c r="F115" s="1063"/>
      <c r="G115" s="1063"/>
      <c r="H115" s="1063"/>
      <c r="I115" s="1063"/>
      <c r="J115" s="1063"/>
      <c r="K115" s="1063"/>
      <c r="L115" s="1063"/>
      <c r="M115" s="1063"/>
      <c r="N115" s="1063"/>
      <c r="O115" s="1063"/>
      <c r="P115" s="1063"/>
    </row>
    <row r="116" spans="1:16" s="1064" customFormat="1" ht="18" customHeight="1">
      <c r="A116" s="1107"/>
      <c r="C116" s="1070"/>
      <c r="E116" s="1063"/>
      <c r="F116" s="1063"/>
      <c r="G116" s="1063"/>
      <c r="H116" s="1062"/>
      <c r="I116" s="1063"/>
      <c r="J116" s="1088"/>
      <c r="K116" s="1119"/>
      <c r="L116" s="1088"/>
      <c r="M116" s="1119"/>
      <c r="N116" s="1088"/>
      <c r="O116" s="1119"/>
      <c r="P116" s="1088"/>
    </row>
    <row r="117" spans="1:16" s="1064" customFormat="1" ht="30" customHeight="1">
      <c r="A117" s="1107"/>
      <c r="B117" s="1073"/>
      <c r="C117" s="1073"/>
      <c r="E117" s="1066"/>
      <c r="F117" s="1066"/>
      <c r="G117" s="1066"/>
      <c r="H117" s="1074"/>
      <c r="I117" s="1066"/>
      <c r="J117" s="1057"/>
      <c r="K117" s="1057"/>
      <c r="L117" s="1057"/>
      <c r="M117" s="1057"/>
      <c r="N117" s="1057"/>
      <c r="O117" s="1057"/>
      <c r="P117" s="1057"/>
    </row>
    <row r="118" spans="1:16" s="1064" customFormat="1" ht="30" customHeight="1">
      <c r="A118" s="1107"/>
      <c r="B118" s="1073"/>
      <c r="C118" s="1073"/>
      <c r="E118" s="1066"/>
      <c r="F118" s="1066"/>
      <c r="G118" s="1066"/>
      <c r="H118" s="1074"/>
      <c r="I118" s="1066"/>
      <c r="J118" s="1057"/>
      <c r="K118" s="1057"/>
      <c r="L118" s="1057"/>
      <c r="M118" s="1057"/>
      <c r="N118" s="1057"/>
      <c r="O118" s="1057"/>
      <c r="P118" s="1057"/>
    </row>
    <row r="119" spans="1:16" s="1064" customFormat="1" ht="30" customHeight="1">
      <c r="A119" s="1107"/>
      <c r="B119" s="1073"/>
      <c r="C119" s="1073"/>
      <c r="E119" s="1066"/>
      <c r="F119" s="1066"/>
      <c r="G119" s="1066"/>
      <c r="H119" s="1074"/>
      <c r="I119" s="1066"/>
      <c r="J119" s="1057"/>
      <c r="K119" s="1057"/>
      <c r="L119" s="1057"/>
      <c r="M119" s="1057"/>
      <c r="N119" s="1057"/>
      <c r="O119" s="1057"/>
      <c r="P119" s="1057"/>
    </row>
    <row r="120" spans="1:16" s="1064" customFormat="1" ht="30" customHeight="1">
      <c r="A120" s="1107"/>
      <c r="B120" s="1062"/>
      <c r="C120" s="1062"/>
      <c r="D120" s="1063"/>
      <c r="E120" s="1063"/>
      <c r="F120" s="1063"/>
      <c r="G120" s="1063"/>
      <c r="H120" s="1063"/>
      <c r="I120" s="1063"/>
      <c r="J120" s="1081"/>
      <c r="K120" s="1081"/>
      <c r="L120" s="1081"/>
      <c r="M120" s="1081"/>
      <c r="N120" s="1081"/>
      <c r="O120" s="1081"/>
      <c r="P120" s="1081"/>
    </row>
    <row r="121" spans="1:16" s="1064" customFormat="1" ht="20.25">
      <c r="A121" s="1107"/>
      <c r="B121" s="1062"/>
      <c r="C121" s="1062"/>
      <c r="D121" s="1063"/>
      <c r="E121" s="1063"/>
      <c r="F121" s="1063"/>
      <c r="G121" s="1063"/>
      <c r="H121" s="1063"/>
      <c r="I121" s="1063"/>
      <c r="J121" s="1081"/>
      <c r="K121" s="1081"/>
      <c r="L121" s="1081"/>
      <c r="M121" s="1081"/>
      <c r="N121" s="1081"/>
      <c r="O121" s="1081"/>
      <c r="P121" s="1081"/>
    </row>
    <row r="128" spans="1:16"/>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5"/>
  </sheetData>
  <sheetProtection formatCells="0" formatColumns="0" formatRows="0" insertRows="0"/>
  <mergeCells count="41">
    <mergeCell ref="A1:T1"/>
    <mergeCell ref="A2:T2"/>
    <mergeCell ref="A3:T3"/>
    <mergeCell ref="R58:T58"/>
    <mergeCell ref="R54:T54"/>
    <mergeCell ref="R55:T55"/>
    <mergeCell ref="R7:T7"/>
    <mergeCell ref="R28:T28"/>
    <mergeCell ref="R43:T43"/>
    <mergeCell ref="R53:T53"/>
    <mergeCell ref="D44:D45"/>
    <mergeCell ref="N44:P44"/>
    <mergeCell ref="R44:T44"/>
    <mergeCell ref="B52:D52"/>
    <mergeCell ref="L54:P54"/>
    <mergeCell ref="N8:P8"/>
    <mergeCell ref="R8:T8"/>
    <mergeCell ref="N29:P29"/>
    <mergeCell ref="R29:T29"/>
    <mergeCell ref="B41:J41"/>
    <mergeCell ref="N63:P63"/>
    <mergeCell ref="R63:R64"/>
    <mergeCell ref="F62:P62"/>
    <mergeCell ref="R62:T62"/>
    <mergeCell ref="B60:T60"/>
    <mergeCell ref="R56:T56"/>
    <mergeCell ref="R57:T57"/>
    <mergeCell ref="N114:P114"/>
    <mergeCell ref="B113:P113"/>
    <mergeCell ref="J114:L114"/>
    <mergeCell ref="B112:H112"/>
    <mergeCell ref="I112:J112"/>
    <mergeCell ref="B72:L72"/>
    <mergeCell ref="F63:H63"/>
    <mergeCell ref="B104:D104"/>
    <mergeCell ref="D63:D64"/>
    <mergeCell ref="R73:T73"/>
    <mergeCell ref="N73:P73"/>
    <mergeCell ref="T63:T64"/>
    <mergeCell ref="J63:J64"/>
    <mergeCell ref="L63:L64"/>
  </mergeCells>
  <dataValidations disablePrompts="1" count="1">
    <dataValidation operator="lessThan" allowBlank="1" showInputMessage="1" showErrorMessage="1" errorTitle="كاربر گرامي" error="ععد اين سلول مي بايست منفي درج گردد" sqref="O56:O57" xr:uid="{00000000-0002-0000-1800-000000000000}"/>
  </dataValidations>
  <printOptions horizontalCentered="1"/>
  <pageMargins left="0.39370078740157483" right="0.39370078740157483" top="0.39370078740157483" bottom="0.39370078740157483" header="0.31496062992125984" footer="0.31496062992125984"/>
  <pageSetup paperSize="9" scale="60" firstPageNumber="12" fitToHeight="0" orientation="portrait" r:id="rId1"/>
  <headerFooter>
    <oddFooter>&amp;C&amp;"B Mitra,Regular"&amp;12&amp;P</oddFooter>
  </headerFooter>
  <rowBreaks count="1" manualBreakCount="1">
    <brk id="121" max="19" man="1"/>
  </rowBreaks>
  <colBreaks count="1" manualBreakCount="1">
    <brk id="20" max="114"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theme="7"/>
  </sheetPr>
  <dimension ref="A1:Y602"/>
  <sheetViews>
    <sheetView rightToLeft="1" view="pageBreakPreview" topLeftCell="A61" zoomScale="90" zoomScaleNormal="100" zoomScaleSheetLayoutView="90" workbookViewId="0">
      <selection activeCell="H99" sqref="H99"/>
    </sheetView>
  </sheetViews>
  <sheetFormatPr defaultColWidth="8" defaultRowHeight="19.5" zeroHeight="1"/>
  <cols>
    <col min="1" max="1" width="11.875" style="1226" bestFit="1" customWidth="1"/>
    <col min="2" max="2" width="26.625" style="1127" customWidth="1"/>
    <col min="3" max="3" width="1.5" style="1127" customWidth="1"/>
    <col min="4" max="4" width="8.125" style="1127" customWidth="1"/>
    <col min="5" max="5" width="0.875" style="1127" customWidth="1"/>
    <col min="6" max="6" width="9.75" style="1225" customWidth="1"/>
    <col min="7" max="7" width="0.875" style="1225" customWidth="1"/>
    <col min="8" max="8" width="9.75" style="1225" customWidth="1"/>
    <col min="9" max="9" width="0.875" style="1225" customWidth="1"/>
    <col min="10" max="10" width="11.25" style="1225" customWidth="1"/>
    <col min="11" max="11" width="0.875" style="1225" customWidth="1"/>
    <col min="12" max="12" width="10.875" style="1225" customWidth="1"/>
    <col min="13" max="13" width="0.875" style="1127" customWidth="1"/>
    <col min="14" max="14" width="11.25" style="1127" customWidth="1"/>
    <col min="15" max="15" width="0.875" style="1127" customWidth="1"/>
    <col min="16" max="16" width="11.25" style="1127" customWidth="1"/>
    <col min="17" max="17" width="0.875" style="1127" customWidth="1"/>
    <col min="18" max="18" width="11.25" style="1127" customWidth="1"/>
    <col min="19" max="19" width="0.875" style="1127" customWidth="1"/>
    <col min="20" max="20" width="11.25" style="1127" customWidth="1"/>
    <col min="21" max="16384" width="8" style="1127"/>
  </cols>
  <sheetData>
    <row r="1" spans="1:20" ht="20.25" customHeight="1">
      <c r="A1" s="2537" t="s">
        <v>1135</v>
      </c>
      <c r="B1" s="2537"/>
      <c r="C1" s="2537"/>
      <c r="D1" s="2537"/>
      <c r="E1" s="2537"/>
      <c r="F1" s="2537"/>
      <c r="G1" s="2537"/>
      <c r="H1" s="2537"/>
      <c r="I1" s="2537"/>
      <c r="J1" s="2537"/>
      <c r="K1" s="2537"/>
      <c r="L1" s="2537"/>
      <c r="M1" s="2537"/>
      <c r="N1" s="2537"/>
      <c r="O1" s="2537"/>
      <c r="P1" s="2537"/>
      <c r="Q1" s="2537"/>
      <c r="R1" s="2537"/>
      <c r="S1" s="2537"/>
      <c r="T1" s="2537"/>
    </row>
    <row r="2" spans="1:20" ht="20.25" customHeight="1">
      <c r="A2" s="2537" t="s">
        <v>196</v>
      </c>
      <c r="B2" s="2537"/>
      <c r="C2" s="2537"/>
      <c r="D2" s="2537"/>
      <c r="E2" s="2537"/>
      <c r="F2" s="2537"/>
      <c r="G2" s="2537"/>
      <c r="H2" s="2537"/>
      <c r="I2" s="2537"/>
      <c r="J2" s="2537"/>
      <c r="K2" s="2537"/>
      <c r="L2" s="2537"/>
      <c r="M2" s="2537"/>
      <c r="N2" s="2537"/>
      <c r="O2" s="2537"/>
      <c r="P2" s="2537"/>
      <c r="Q2" s="2537"/>
      <c r="R2" s="2537"/>
      <c r="S2" s="2537"/>
      <c r="T2" s="2537"/>
    </row>
    <row r="3" spans="1:20" s="1128" customFormat="1" ht="20.25" customHeight="1">
      <c r="A3" s="2537" t="s">
        <v>1641</v>
      </c>
      <c r="B3" s="2537"/>
      <c r="C3" s="2537"/>
      <c r="D3" s="2537"/>
      <c r="E3" s="2537"/>
      <c r="F3" s="2537"/>
      <c r="G3" s="2537"/>
      <c r="H3" s="2537"/>
      <c r="I3" s="2537"/>
      <c r="J3" s="2537"/>
      <c r="K3" s="2537"/>
      <c r="L3" s="2537"/>
      <c r="M3" s="2537"/>
      <c r="N3" s="2537"/>
      <c r="O3" s="2537"/>
      <c r="P3" s="2537"/>
      <c r="Q3" s="2537"/>
      <c r="R3" s="2537"/>
      <c r="S3" s="2537"/>
      <c r="T3" s="2537"/>
    </row>
    <row r="4" spans="1:20" s="1128" customFormat="1" ht="75.75" customHeight="1">
      <c r="A4" s="1129"/>
      <c r="B4" s="1126"/>
      <c r="C4" s="1126"/>
      <c r="D4" s="1126"/>
      <c r="E4" s="1126"/>
      <c r="F4" s="1126"/>
      <c r="G4" s="1126"/>
      <c r="H4" s="1126"/>
      <c r="I4" s="1126"/>
      <c r="J4" s="1126"/>
      <c r="K4" s="1126"/>
      <c r="L4" s="1126"/>
      <c r="M4" s="1126"/>
      <c r="N4" s="1126"/>
      <c r="O4" s="1126"/>
      <c r="P4" s="1126"/>
      <c r="Q4" s="1126"/>
      <c r="R4" s="1126"/>
      <c r="S4" s="1126"/>
      <c r="T4" s="1126"/>
    </row>
    <row r="5" spans="1:20" s="1132" customFormat="1" ht="24" customHeight="1">
      <c r="A5" s="1130" t="s">
        <v>1490</v>
      </c>
      <c r="B5" s="2539" t="s">
        <v>549</v>
      </c>
      <c r="C5" s="2539"/>
      <c r="D5" s="2539"/>
      <c r="E5" s="2539"/>
      <c r="F5" s="2539"/>
      <c r="G5" s="2539"/>
      <c r="H5" s="2539"/>
      <c r="I5" s="2539"/>
      <c r="J5" s="2539"/>
      <c r="K5" s="2539"/>
      <c r="L5" s="2539"/>
      <c r="M5" s="2539"/>
      <c r="N5" s="2539"/>
    </row>
    <row r="6" spans="1:20" s="1132" customFormat="1" ht="24" customHeight="1">
      <c r="A6" s="1130"/>
      <c r="B6" s="1131"/>
      <c r="C6" s="1131"/>
      <c r="D6" s="1131"/>
      <c r="E6" s="1131"/>
      <c r="F6" s="1131"/>
      <c r="G6" s="1131"/>
      <c r="H6" s="1131"/>
      <c r="I6" s="1131"/>
      <c r="J6" s="1131"/>
      <c r="K6" s="1131"/>
      <c r="L6" s="1131"/>
      <c r="M6" s="1131"/>
      <c r="N6" s="1131"/>
    </row>
    <row r="7" spans="1:20" s="1132" customFormat="1" ht="21.75" customHeight="1">
      <c r="A7" s="1133"/>
      <c r="B7" s="1134"/>
      <c r="C7" s="1135"/>
      <c r="F7" s="1136"/>
      <c r="G7" s="1136"/>
      <c r="H7" s="1136"/>
      <c r="I7" s="1136"/>
      <c r="J7" s="1136"/>
      <c r="K7" s="1136"/>
      <c r="L7" s="1136"/>
      <c r="R7" s="2535" t="s">
        <v>1273</v>
      </c>
      <c r="S7" s="2535"/>
      <c r="T7" s="2535"/>
    </row>
    <row r="8" spans="1:20" s="1132" customFormat="1" ht="21.75" customHeight="1">
      <c r="A8" s="1133"/>
      <c r="J8" s="1137"/>
      <c r="K8" s="1137"/>
      <c r="N8" s="2544">
        <v>1403</v>
      </c>
      <c r="O8" s="2544"/>
      <c r="P8" s="2544"/>
      <c r="R8" s="2544">
        <v>1402</v>
      </c>
      <c r="S8" s="2544"/>
      <c r="T8" s="2544"/>
    </row>
    <row r="9" spans="1:20" s="1132" customFormat="1" ht="21.75" customHeight="1">
      <c r="A9" s="1133"/>
      <c r="B9" s="1139"/>
      <c r="C9" s="1139"/>
      <c r="J9" s="1139"/>
      <c r="K9" s="1139"/>
      <c r="N9" s="1140" t="s">
        <v>136</v>
      </c>
      <c r="O9" s="1139"/>
      <c r="P9" s="1140" t="s">
        <v>455</v>
      </c>
      <c r="R9" s="1140" t="s">
        <v>136</v>
      </c>
      <c r="S9" s="1139"/>
      <c r="T9" s="1140" t="s">
        <v>455</v>
      </c>
    </row>
    <row r="10" spans="1:20" s="1132" customFormat="1" ht="21.75" customHeight="1">
      <c r="A10" s="1133"/>
      <c r="B10" s="1131" t="s">
        <v>276</v>
      </c>
      <c r="C10" s="1131"/>
      <c r="J10" s="1141"/>
      <c r="K10" s="1139"/>
      <c r="N10" s="1142"/>
      <c r="O10" s="1142"/>
      <c r="P10" s="1142"/>
      <c r="Q10" s="1143"/>
      <c r="R10" s="1142"/>
      <c r="S10" s="1142"/>
      <c r="T10" s="1142"/>
    </row>
    <row r="11" spans="1:20" s="1132" customFormat="1" ht="27.75" customHeight="1">
      <c r="A11" s="1133"/>
      <c r="B11" s="1144" t="s">
        <v>555</v>
      </c>
      <c r="C11" s="1131"/>
      <c r="J11" s="1141"/>
      <c r="K11" s="1139"/>
      <c r="N11" s="1145">
        <v>0</v>
      </c>
      <c r="O11" s="1145"/>
      <c r="P11" s="1145">
        <v>0</v>
      </c>
      <c r="Q11" s="1143"/>
      <c r="R11" s="1145">
        <v>0</v>
      </c>
      <c r="S11" s="1145"/>
      <c r="T11" s="1145">
        <v>0</v>
      </c>
    </row>
    <row r="12" spans="1:20" s="1132" customFormat="1" ht="27.75" customHeight="1">
      <c r="A12" s="1133"/>
      <c r="B12" s="1144" t="s">
        <v>555</v>
      </c>
      <c r="C12" s="1131"/>
      <c r="J12" s="1141"/>
      <c r="K12" s="1139"/>
      <c r="N12" s="1145">
        <v>0</v>
      </c>
      <c r="O12" s="1145"/>
      <c r="P12" s="1145">
        <v>0</v>
      </c>
      <c r="Q12" s="1143"/>
      <c r="R12" s="1145">
        <v>0</v>
      </c>
      <c r="S12" s="1145"/>
      <c r="T12" s="1145">
        <v>0</v>
      </c>
    </row>
    <row r="13" spans="1:20" s="1132" customFormat="1" ht="27.75" customHeight="1">
      <c r="A13" s="1133"/>
      <c r="B13" s="1144" t="s">
        <v>555</v>
      </c>
      <c r="C13" s="1131"/>
      <c r="J13" s="1141"/>
      <c r="K13" s="1139"/>
      <c r="N13" s="1145">
        <v>0</v>
      </c>
      <c r="O13" s="1145"/>
      <c r="P13" s="1145">
        <v>0</v>
      </c>
      <c r="Q13" s="1143"/>
      <c r="R13" s="1145">
        <v>0</v>
      </c>
      <c r="S13" s="1145"/>
      <c r="T13" s="1145">
        <v>0</v>
      </c>
    </row>
    <row r="14" spans="1:20" s="1132" customFormat="1" ht="21.75" customHeight="1">
      <c r="A14" s="1133"/>
      <c r="B14" s="1146" t="s">
        <v>275</v>
      </c>
      <c r="C14" s="1131"/>
      <c r="J14" s="1141"/>
      <c r="K14" s="1139"/>
      <c r="N14" s="1145"/>
      <c r="O14" s="1145"/>
      <c r="P14" s="1145"/>
      <c r="Q14" s="1143"/>
      <c r="R14" s="1145"/>
      <c r="S14" s="1145"/>
      <c r="T14" s="1145"/>
    </row>
    <row r="15" spans="1:20" s="1132" customFormat="1" ht="27.75" customHeight="1">
      <c r="A15" s="1133"/>
      <c r="B15" s="1144" t="s">
        <v>555</v>
      </c>
      <c r="C15" s="1131"/>
      <c r="J15" s="1141"/>
      <c r="K15" s="1139"/>
      <c r="N15" s="1145">
        <v>0</v>
      </c>
      <c r="O15" s="1145"/>
      <c r="P15" s="1145">
        <v>0</v>
      </c>
      <c r="Q15" s="1143"/>
      <c r="R15" s="1145">
        <v>0</v>
      </c>
      <c r="S15" s="1145"/>
      <c r="T15" s="1145">
        <v>0</v>
      </c>
    </row>
    <row r="16" spans="1:20" s="1132" customFormat="1" ht="27.75" customHeight="1">
      <c r="A16" s="1133"/>
      <c r="B16" s="1144" t="s">
        <v>555</v>
      </c>
      <c r="C16" s="1131"/>
      <c r="J16" s="1141"/>
      <c r="K16" s="1139"/>
      <c r="N16" s="1145">
        <v>0</v>
      </c>
      <c r="O16" s="1145"/>
      <c r="P16" s="1145">
        <v>0</v>
      </c>
      <c r="Q16" s="1143"/>
      <c r="R16" s="1145">
        <v>0</v>
      </c>
      <c r="S16" s="1145"/>
      <c r="T16" s="1145">
        <v>0</v>
      </c>
    </row>
    <row r="17" spans="1:20" s="1132" customFormat="1" ht="27.75" customHeight="1">
      <c r="A17" s="1133"/>
      <c r="B17" s="1144" t="s">
        <v>555</v>
      </c>
      <c r="C17" s="1131"/>
      <c r="J17" s="1141"/>
      <c r="K17" s="1139"/>
      <c r="N17" s="1145">
        <v>0</v>
      </c>
      <c r="O17" s="1145"/>
      <c r="P17" s="1145">
        <v>0</v>
      </c>
      <c r="Q17" s="1143"/>
      <c r="R17" s="1145">
        <v>0</v>
      </c>
      <c r="S17" s="1145"/>
      <c r="T17" s="1145">
        <v>0</v>
      </c>
    </row>
    <row r="18" spans="1:20" s="1132" customFormat="1" ht="27.75" customHeight="1">
      <c r="A18" s="1133"/>
      <c r="B18" s="1147" t="s">
        <v>274</v>
      </c>
      <c r="C18" s="1131"/>
      <c r="J18" s="1141"/>
      <c r="K18" s="1139"/>
      <c r="N18" s="1145">
        <v>0</v>
      </c>
      <c r="O18" s="1145"/>
      <c r="P18" s="1145">
        <v>0</v>
      </c>
      <c r="Q18" s="1143"/>
      <c r="R18" s="1145">
        <v>0</v>
      </c>
      <c r="S18" s="1145"/>
      <c r="T18" s="1145">
        <v>0</v>
      </c>
    </row>
    <row r="19" spans="1:20" s="1132" customFormat="1" ht="27.75" customHeight="1">
      <c r="A19" s="1133"/>
      <c r="B19" s="1148" t="s">
        <v>273</v>
      </c>
      <c r="C19" s="1131"/>
      <c r="J19" s="1141"/>
      <c r="K19" s="1139"/>
      <c r="N19" s="1145">
        <v>0</v>
      </c>
      <c r="O19" s="1145"/>
      <c r="P19" s="1145">
        <v>0</v>
      </c>
      <c r="Q19" s="1143"/>
      <c r="R19" s="1145">
        <v>0</v>
      </c>
      <c r="S19" s="1145"/>
      <c r="T19" s="1145">
        <v>0</v>
      </c>
    </row>
    <row r="20" spans="1:20" s="1132" customFormat="1" ht="27.75" customHeight="1">
      <c r="A20" s="1133"/>
      <c r="B20" s="1148" t="s">
        <v>272</v>
      </c>
      <c r="C20" s="1131"/>
      <c r="J20" s="1141"/>
      <c r="K20" s="1139"/>
      <c r="N20" s="1145">
        <v>0</v>
      </c>
      <c r="O20" s="1145"/>
      <c r="P20" s="1145">
        <v>0</v>
      </c>
      <c r="Q20" s="1143"/>
      <c r="R20" s="1145">
        <v>0</v>
      </c>
      <c r="S20" s="1145"/>
      <c r="T20" s="1145">
        <v>0</v>
      </c>
    </row>
    <row r="21" spans="1:20" s="1132" customFormat="1" ht="34.5" customHeight="1">
      <c r="A21" s="1133"/>
      <c r="B21" s="1149" t="s">
        <v>271</v>
      </c>
      <c r="C21" s="1131"/>
      <c r="J21" s="1141"/>
      <c r="K21" s="1139"/>
      <c r="N21" s="1145"/>
      <c r="O21" s="1145"/>
      <c r="P21" s="1145"/>
      <c r="Q21" s="1143"/>
      <c r="R21" s="1145"/>
      <c r="S21" s="1145"/>
      <c r="T21" s="1145"/>
    </row>
    <row r="22" spans="1:20" s="1132" customFormat="1" ht="27.75" customHeight="1">
      <c r="A22" s="1133"/>
      <c r="B22" s="1144" t="s">
        <v>555</v>
      </c>
      <c r="C22" s="1131"/>
      <c r="J22" s="1141"/>
      <c r="K22" s="1139"/>
      <c r="N22" s="1145">
        <v>0</v>
      </c>
      <c r="O22" s="1145"/>
      <c r="P22" s="1145">
        <v>0</v>
      </c>
      <c r="Q22" s="1143"/>
      <c r="R22" s="1145">
        <v>0</v>
      </c>
      <c r="S22" s="1145"/>
      <c r="T22" s="1145">
        <v>0</v>
      </c>
    </row>
    <row r="23" spans="1:20" s="1132" customFormat="1" ht="27.75" customHeight="1">
      <c r="A23" s="1133"/>
      <c r="B23" s="1144" t="s">
        <v>555</v>
      </c>
      <c r="C23" s="1131"/>
      <c r="J23" s="1141"/>
      <c r="K23" s="1139"/>
      <c r="N23" s="1145">
        <v>0</v>
      </c>
      <c r="O23" s="1145"/>
      <c r="P23" s="1145">
        <v>0</v>
      </c>
      <c r="Q23" s="1143"/>
      <c r="R23" s="1145">
        <v>0</v>
      </c>
      <c r="S23" s="1145"/>
      <c r="T23" s="1145">
        <v>0</v>
      </c>
    </row>
    <row r="24" spans="1:20" s="1132" customFormat="1" ht="27.75" customHeight="1" thickBot="1">
      <c r="A24" s="1133"/>
      <c r="B24" s="1131" t="s">
        <v>43</v>
      </c>
      <c r="C24" s="1131"/>
      <c r="J24" s="1141"/>
      <c r="K24" s="1139"/>
      <c r="N24" s="1150">
        <f>SUM(N11:N23)</f>
        <v>0</v>
      </c>
      <c r="O24" s="1151"/>
      <c r="P24" s="1150">
        <f>SUM(P11:P23)</f>
        <v>0</v>
      </c>
      <c r="Q24" s="1143"/>
      <c r="R24" s="1150">
        <f>SUM(R11:R23)</f>
        <v>0</v>
      </c>
      <c r="S24" s="1151"/>
      <c r="T24" s="1150">
        <f>SUM(T11:T23)</f>
        <v>0</v>
      </c>
    </row>
    <row r="25" spans="1:20" s="1132" customFormat="1" ht="22.5" customHeight="1" thickTop="1">
      <c r="A25" s="1133"/>
      <c r="B25" s="1131"/>
      <c r="C25" s="1131"/>
      <c r="J25" s="1141"/>
      <c r="K25" s="1139"/>
      <c r="L25" s="1152"/>
      <c r="M25" s="1152"/>
      <c r="N25" s="1153"/>
      <c r="O25" s="1153"/>
      <c r="P25" s="1153"/>
      <c r="Q25" s="1153"/>
      <c r="R25" s="1153"/>
      <c r="S25" s="1143"/>
      <c r="T25" s="1143"/>
    </row>
    <row r="26" spans="1:20" s="1132" customFormat="1" ht="24" customHeight="1">
      <c r="A26" s="1154" t="s">
        <v>1491</v>
      </c>
      <c r="B26" s="2538" t="s">
        <v>533</v>
      </c>
      <c r="C26" s="2538"/>
      <c r="D26" s="2538"/>
      <c r="E26" s="2538"/>
      <c r="F26" s="2538"/>
      <c r="G26" s="2538"/>
      <c r="H26" s="2538"/>
      <c r="I26" s="2539"/>
      <c r="J26" s="2539"/>
      <c r="K26" s="1136"/>
      <c r="L26" s="1136"/>
      <c r="M26" s="1136"/>
      <c r="N26" s="1155"/>
      <c r="O26" s="1155"/>
      <c r="P26" s="1155"/>
      <c r="Q26" s="1143"/>
      <c r="R26" s="1143"/>
      <c r="S26" s="1143"/>
      <c r="T26" s="1143"/>
    </row>
    <row r="27" spans="1:20" s="1132" customFormat="1" ht="48.75" customHeight="1">
      <c r="A27" s="1156"/>
      <c r="B27" s="1131"/>
      <c r="C27" s="1131"/>
      <c r="D27" s="1131"/>
      <c r="E27" s="1131"/>
      <c r="F27" s="1131"/>
      <c r="G27" s="1131"/>
      <c r="H27" s="1131"/>
      <c r="I27" s="1131"/>
      <c r="J27" s="1131"/>
      <c r="K27" s="1136"/>
      <c r="L27" s="1136"/>
      <c r="M27" s="1136"/>
      <c r="N27" s="1155"/>
      <c r="O27" s="1155"/>
      <c r="P27" s="1155"/>
      <c r="Q27" s="1143"/>
      <c r="R27" s="1143"/>
      <c r="S27" s="1143"/>
      <c r="T27" s="1143"/>
    </row>
    <row r="28" spans="1:20" s="1162" customFormat="1" ht="18" customHeight="1">
      <c r="A28" s="1157" t="s">
        <v>1492</v>
      </c>
      <c r="B28" s="2545" t="s">
        <v>804</v>
      </c>
      <c r="C28" s="2545"/>
      <c r="D28" s="2545"/>
      <c r="E28" s="2545"/>
      <c r="F28" s="2545"/>
      <c r="G28" s="2545"/>
      <c r="H28" s="2545"/>
      <c r="I28" s="1158"/>
      <c r="J28" s="1158"/>
      <c r="K28" s="1158"/>
      <c r="L28" s="1158"/>
      <c r="M28" s="1159"/>
      <c r="N28" s="1160"/>
      <c r="O28" s="1160"/>
      <c r="P28" s="1161"/>
      <c r="Q28" s="1161"/>
      <c r="R28" s="1161"/>
      <c r="S28" s="1161"/>
      <c r="T28" s="1161"/>
    </row>
    <row r="29" spans="1:20" s="1162" customFormat="1" ht="36" customHeight="1">
      <c r="A29" s="1157"/>
      <c r="B29" s="1158"/>
      <c r="C29" s="1158"/>
      <c r="D29" s="1158"/>
      <c r="E29" s="1158"/>
      <c r="F29" s="1158"/>
      <c r="G29" s="1158"/>
      <c r="H29" s="1158"/>
      <c r="I29" s="1158"/>
      <c r="J29" s="1158"/>
      <c r="K29" s="1158"/>
      <c r="L29" s="1158"/>
      <c r="M29" s="1159"/>
      <c r="N29" s="1160"/>
      <c r="O29" s="1160"/>
      <c r="P29" s="1161"/>
      <c r="Q29" s="1161"/>
      <c r="R29" s="1161"/>
      <c r="S29" s="1161"/>
      <c r="T29" s="1161"/>
    </row>
    <row r="30" spans="1:20" s="1162" customFormat="1" ht="25.5" customHeight="1">
      <c r="A30" s="1157" t="s">
        <v>1493</v>
      </c>
      <c r="B30" s="2545" t="s">
        <v>500</v>
      </c>
      <c r="C30" s="2545"/>
      <c r="D30" s="2545"/>
      <c r="E30" s="2545"/>
      <c r="F30" s="1159"/>
      <c r="G30" s="1159"/>
      <c r="H30" s="1159"/>
      <c r="I30" s="1159"/>
      <c r="J30" s="1159"/>
      <c r="L30" s="1163"/>
      <c r="M30" s="1163"/>
      <c r="N30" s="1163"/>
      <c r="O30" s="1159"/>
      <c r="P30" s="1164"/>
      <c r="Q30" s="1164"/>
    </row>
    <row r="31" spans="1:20" s="1162" customFormat="1" ht="25.5" customHeight="1">
      <c r="A31" s="1157"/>
      <c r="B31" s="1158"/>
      <c r="C31" s="1158"/>
      <c r="D31" s="1158"/>
      <c r="E31" s="1158"/>
      <c r="F31" s="1159"/>
      <c r="G31" s="1159"/>
      <c r="H31" s="1159"/>
      <c r="I31" s="1159"/>
      <c r="J31" s="1159"/>
      <c r="L31" s="1163"/>
      <c r="M31" s="1163"/>
      <c r="N31" s="1163"/>
      <c r="O31" s="1159"/>
      <c r="P31" s="1164"/>
      <c r="Q31" s="1164"/>
      <c r="R31" s="2535" t="s">
        <v>1273</v>
      </c>
      <c r="S31" s="2535"/>
      <c r="T31" s="2535"/>
    </row>
    <row r="32" spans="1:20" s="1162" customFormat="1" ht="20.25" customHeight="1">
      <c r="A32" s="1165"/>
      <c r="B32" s="1166"/>
      <c r="C32" s="1166"/>
      <c r="D32" s="1166"/>
      <c r="J32" s="1167"/>
      <c r="K32" s="1167"/>
      <c r="M32" s="1167"/>
      <c r="N32" s="2547">
        <v>1403</v>
      </c>
      <c r="O32" s="2547"/>
      <c r="P32" s="2547"/>
      <c r="Q32" s="1168"/>
      <c r="R32" s="2546">
        <v>1402</v>
      </c>
      <c r="S32" s="2546"/>
      <c r="T32" s="2546"/>
    </row>
    <row r="33" spans="1:20" s="1162" customFormat="1" ht="27.75" customHeight="1">
      <c r="A33" s="1165"/>
      <c r="B33" s="1169" t="s">
        <v>329</v>
      </c>
      <c r="J33" s="1170"/>
      <c r="K33" s="1171"/>
      <c r="L33" s="1170"/>
      <c r="M33" s="1171"/>
      <c r="N33" s="2540">
        <v>0</v>
      </c>
      <c r="O33" s="2540"/>
      <c r="P33" s="2540"/>
      <c r="Q33" s="1172"/>
      <c r="R33" s="2540">
        <v>0</v>
      </c>
      <c r="S33" s="2540"/>
      <c r="T33" s="2540"/>
    </row>
    <row r="34" spans="1:20" s="1162" customFormat="1" ht="27.75" customHeight="1">
      <c r="A34" s="1165"/>
      <c r="B34" s="1169" t="s">
        <v>329</v>
      </c>
      <c r="C34" s="1166"/>
      <c r="J34" s="1170"/>
      <c r="K34" s="1171"/>
      <c r="L34" s="1170"/>
      <c r="M34" s="1171"/>
      <c r="N34" s="2540">
        <v>0</v>
      </c>
      <c r="O34" s="2540"/>
      <c r="P34" s="2540"/>
      <c r="Q34" s="1172"/>
      <c r="R34" s="2540">
        <v>0</v>
      </c>
      <c r="S34" s="2540"/>
      <c r="T34" s="2540"/>
    </row>
    <row r="35" spans="1:20" s="1162" customFormat="1" ht="27.75" customHeight="1">
      <c r="A35" s="1165"/>
      <c r="B35" s="1173" t="s">
        <v>1312</v>
      </c>
      <c r="C35" s="1166"/>
      <c r="D35" s="1166"/>
      <c r="J35" s="1170"/>
      <c r="K35" s="1171"/>
      <c r="L35" s="1170"/>
      <c r="M35" s="1171"/>
      <c r="N35" s="2540">
        <v>0</v>
      </c>
      <c r="O35" s="2540"/>
      <c r="P35" s="2540"/>
      <c r="Q35" s="1174"/>
      <c r="R35" s="2540">
        <v>0</v>
      </c>
      <c r="S35" s="2540"/>
      <c r="T35" s="2540"/>
    </row>
    <row r="36" spans="1:20" s="1162" customFormat="1" ht="27.75" customHeight="1">
      <c r="A36" s="1165"/>
      <c r="B36" s="1169"/>
      <c r="C36" s="1166"/>
      <c r="D36" s="1166"/>
      <c r="J36" s="1170"/>
      <c r="K36" s="1170"/>
      <c r="L36" s="1170"/>
      <c r="M36" s="1170"/>
      <c r="N36" s="2541">
        <f>SUM(N33:P35)</f>
        <v>0</v>
      </c>
      <c r="O36" s="2541"/>
      <c r="P36" s="2541"/>
      <c r="Q36" s="1172"/>
      <c r="R36" s="2541">
        <f>SUM(R33:T35)</f>
        <v>0</v>
      </c>
      <c r="S36" s="2541"/>
      <c r="T36" s="2541"/>
    </row>
    <row r="37" spans="1:20" s="1162" customFormat="1" ht="27.75" customHeight="1">
      <c r="A37" s="1165"/>
      <c r="B37" s="1169" t="s">
        <v>1494</v>
      </c>
      <c r="C37" s="1166"/>
      <c r="D37" s="1166"/>
      <c r="J37" s="1175"/>
      <c r="K37" s="1175"/>
      <c r="L37" s="1176"/>
      <c r="M37" s="1176"/>
      <c r="N37" s="2543" t="s">
        <v>430</v>
      </c>
      <c r="O37" s="2543"/>
      <c r="P37" s="2543"/>
      <c r="Q37" s="1161"/>
      <c r="R37" s="2543" t="s">
        <v>430</v>
      </c>
      <c r="S37" s="2543"/>
      <c r="T37" s="2543"/>
    </row>
    <row r="38" spans="1:20" s="1162" customFormat="1" ht="27.75" customHeight="1" thickBot="1">
      <c r="A38" s="1165"/>
      <c r="B38" s="1166"/>
      <c r="C38" s="1166"/>
      <c r="D38" s="1166"/>
      <c r="J38" s="1177"/>
      <c r="K38" s="1178"/>
      <c r="L38" s="1177"/>
      <c r="M38" s="1177"/>
      <c r="N38" s="2542">
        <f>SUM(N36:P37)</f>
        <v>0</v>
      </c>
      <c r="O38" s="2542"/>
      <c r="P38" s="2542"/>
      <c r="Q38" s="1180"/>
      <c r="R38" s="2542">
        <f>SUM(R36:T37)</f>
        <v>0</v>
      </c>
      <c r="S38" s="2542"/>
      <c r="T38" s="2542"/>
    </row>
    <row r="39" spans="1:20" s="1162" customFormat="1" ht="27.75" customHeight="1" thickTop="1">
      <c r="A39" s="1165"/>
      <c r="N39" s="1181"/>
      <c r="O39" s="1181"/>
      <c r="P39" s="1181"/>
    </row>
    <row r="40" spans="1:20" s="1162" customFormat="1" ht="27.75" customHeight="1">
      <c r="A40" s="2537" t="s">
        <v>1135</v>
      </c>
      <c r="B40" s="2537"/>
      <c r="C40" s="2537"/>
      <c r="D40" s="2537"/>
      <c r="E40" s="2537"/>
      <c r="F40" s="2537"/>
      <c r="G40" s="2537"/>
      <c r="H40" s="2537"/>
      <c r="I40" s="2537"/>
      <c r="J40" s="2537"/>
      <c r="K40" s="2537"/>
      <c r="L40" s="2537"/>
      <c r="M40" s="2537"/>
      <c r="N40" s="2537"/>
      <c r="O40" s="2537"/>
      <c r="P40" s="2537"/>
      <c r="Q40" s="2537"/>
      <c r="R40" s="2537"/>
      <c r="S40" s="2537"/>
      <c r="T40" s="2537"/>
    </row>
    <row r="41" spans="1:20" s="1162" customFormat="1" ht="27.75" customHeight="1">
      <c r="A41" s="2537" t="s">
        <v>196</v>
      </c>
      <c r="B41" s="2537"/>
      <c r="C41" s="2537"/>
      <c r="D41" s="2537"/>
      <c r="E41" s="2537"/>
      <c r="F41" s="2537"/>
      <c r="G41" s="2537"/>
      <c r="H41" s="2537"/>
      <c r="I41" s="2537"/>
      <c r="J41" s="2537"/>
      <c r="K41" s="2537"/>
      <c r="L41" s="2537"/>
      <c r="M41" s="2537"/>
      <c r="N41" s="2537"/>
      <c r="O41" s="2537"/>
      <c r="P41" s="2537"/>
      <c r="Q41" s="2537"/>
      <c r="R41" s="2537"/>
      <c r="S41" s="2537"/>
      <c r="T41" s="2537"/>
    </row>
    <row r="42" spans="1:20" s="1162" customFormat="1" ht="27.75" customHeight="1">
      <c r="A42" s="2537" t="s">
        <v>1641</v>
      </c>
      <c r="B42" s="2537"/>
      <c r="C42" s="2537"/>
      <c r="D42" s="2537"/>
      <c r="E42" s="2537"/>
      <c r="F42" s="2537"/>
      <c r="G42" s="2537"/>
      <c r="H42" s="2537"/>
      <c r="I42" s="2537"/>
      <c r="J42" s="2537"/>
      <c r="K42" s="2537"/>
      <c r="L42" s="2537"/>
      <c r="M42" s="2537"/>
      <c r="N42" s="2537"/>
      <c r="O42" s="2537"/>
      <c r="P42" s="2537"/>
      <c r="Q42" s="2537"/>
      <c r="R42" s="2537"/>
      <c r="S42" s="2537"/>
      <c r="T42" s="2537"/>
    </row>
    <row r="43" spans="1:20" s="1162" customFormat="1" ht="40.5" customHeight="1">
      <c r="A43" s="1165"/>
      <c r="N43" s="1181"/>
      <c r="O43" s="1181"/>
      <c r="P43" s="1181"/>
    </row>
    <row r="44" spans="1:20" s="1162" customFormat="1" ht="18" customHeight="1">
      <c r="A44" s="1157" t="s">
        <v>1495</v>
      </c>
      <c r="B44" s="2545" t="s">
        <v>824</v>
      </c>
      <c r="C44" s="2545"/>
      <c r="D44" s="2545"/>
      <c r="E44" s="2545"/>
      <c r="F44" s="2545"/>
      <c r="G44" s="2545"/>
      <c r="H44" s="2545"/>
      <c r="I44" s="2545"/>
      <c r="J44" s="2545"/>
      <c r="K44" s="2545"/>
      <c r="L44" s="2545"/>
      <c r="M44" s="1158"/>
      <c r="N44" s="2549"/>
      <c r="O44" s="2549"/>
      <c r="P44" s="2549"/>
    </row>
    <row r="45" spans="1:20" s="1162" customFormat="1" ht="24" customHeight="1">
      <c r="A45" s="1157"/>
      <c r="B45" s="1158"/>
      <c r="C45" s="1158"/>
      <c r="D45" s="1158"/>
      <c r="E45" s="1158"/>
      <c r="F45" s="1158"/>
      <c r="G45" s="1158"/>
      <c r="H45" s="1158"/>
      <c r="I45" s="1158"/>
      <c r="J45" s="1158"/>
      <c r="K45" s="1158"/>
      <c r="L45" s="1158"/>
      <c r="M45" s="1158"/>
      <c r="N45" s="1159"/>
      <c r="O45" s="1159"/>
      <c r="P45" s="1159"/>
      <c r="R45" s="2535" t="s">
        <v>1273</v>
      </c>
      <c r="S45" s="2535"/>
      <c r="T45" s="2535"/>
    </row>
    <row r="46" spans="1:20" s="1162" customFormat="1" ht="20.25" customHeight="1">
      <c r="A46" s="1157"/>
      <c r="B46" s="1159"/>
      <c r="C46" s="1159"/>
      <c r="D46" s="1159"/>
      <c r="F46" s="1159"/>
      <c r="G46" s="1159"/>
      <c r="H46" s="1159"/>
      <c r="I46" s="1159"/>
      <c r="J46" s="1159"/>
      <c r="L46" s="1159"/>
      <c r="N46" s="2548">
        <v>1403</v>
      </c>
      <c r="O46" s="2548"/>
      <c r="P46" s="2548"/>
      <c r="R46" s="2548">
        <v>1402</v>
      </c>
      <c r="S46" s="2548"/>
      <c r="T46" s="2548"/>
    </row>
    <row r="47" spans="1:20" s="1162" customFormat="1" ht="24" customHeight="1">
      <c r="A47" s="1165"/>
      <c r="B47" s="1173" t="s">
        <v>119</v>
      </c>
      <c r="C47" s="1169"/>
      <c r="D47" s="1169"/>
      <c r="E47" s="1183"/>
      <c r="F47" s="1183"/>
      <c r="G47" s="1183"/>
      <c r="H47" s="1183"/>
      <c r="I47" s="1183"/>
      <c r="J47" s="1183"/>
      <c r="K47" s="1183"/>
      <c r="L47" s="1183"/>
      <c r="M47" s="1183"/>
      <c r="N47" s="2550">
        <f>R52</f>
        <v>0</v>
      </c>
      <c r="O47" s="2550"/>
      <c r="P47" s="2550"/>
      <c r="Q47" s="1184"/>
      <c r="R47" s="2550">
        <v>0</v>
      </c>
      <c r="S47" s="2550"/>
      <c r="T47" s="2550"/>
    </row>
    <row r="48" spans="1:20" s="1162" customFormat="1" ht="24" customHeight="1">
      <c r="A48" s="1165"/>
      <c r="B48" s="1173" t="s">
        <v>456</v>
      </c>
      <c r="C48" s="1169"/>
      <c r="D48" s="1169"/>
      <c r="E48" s="1183"/>
      <c r="F48" s="1183"/>
      <c r="G48" s="1183"/>
      <c r="H48" s="1183"/>
      <c r="I48" s="1183"/>
      <c r="J48" s="1183"/>
      <c r="K48" s="1183"/>
      <c r="L48" s="1183"/>
      <c r="M48" s="1183"/>
      <c r="N48" s="2550" t="s">
        <v>430</v>
      </c>
      <c r="O48" s="2550"/>
      <c r="P48" s="2550"/>
      <c r="Q48" s="1184"/>
      <c r="R48" s="2550" t="s">
        <v>430</v>
      </c>
      <c r="S48" s="2550"/>
      <c r="T48" s="2550"/>
    </row>
    <row r="49" spans="1:20" s="1162" customFormat="1" ht="24" customHeight="1">
      <c r="A49" s="1165"/>
      <c r="B49" s="1169" t="s">
        <v>457</v>
      </c>
      <c r="C49" s="1169"/>
      <c r="D49" s="1169"/>
      <c r="E49" s="1183"/>
      <c r="F49" s="1183"/>
      <c r="G49" s="1183"/>
      <c r="H49" s="1183"/>
      <c r="I49" s="1183"/>
      <c r="J49" s="1183"/>
      <c r="K49" s="1183"/>
      <c r="L49" s="1183"/>
      <c r="M49" s="1183"/>
      <c r="N49" s="2550">
        <v>0</v>
      </c>
      <c r="O49" s="2550"/>
      <c r="P49" s="2550"/>
      <c r="Q49" s="1184"/>
      <c r="R49" s="2550">
        <v>0</v>
      </c>
      <c r="S49" s="2550"/>
      <c r="T49" s="2550"/>
    </row>
    <row r="50" spans="1:20" s="1162" customFormat="1" ht="24" customHeight="1">
      <c r="A50" s="1165"/>
      <c r="B50" s="1173" t="s">
        <v>545</v>
      </c>
      <c r="C50" s="1169"/>
      <c r="D50" s="1169"/>
      <c r="E50" s="1183"/>
      <c r="F50" s="1183"/>
      <c r="G50" s="1183"/>
      <c r="H50" s="1183"/>
      <c r="I50" s="1183"/>
      <c r="J50" s="1183"/>
      <c r="K50" s="1183"/>
      <c r="L50" s="1183"/>
      <c r="M50" s="1183"/>
      <c r="N50" s="2550">
        <v>0</v>
      </c>
      <c r="O50" s="2550"/>
      <c r="P50" s="2550"/>
      <c r="Q50" s="1184"/>
      <c r="R50" s="2550">
        <v>0</v>
      </c>
      <c r="S50" s="2550"/>
      <c r="T50" s="2550"/>
    </row>
    <row r="51" spans="1:20" s="1162" customFormat="1" ht="24" customHeight="1">
      <c r="A51" s="1165"/>
      <c r="B51" s="1173" t="s">
        <v>330</v>
      </c>
      <c r="C51" s="1169"/>
      <c r="D51" s="1169"/>
      <c r="E51" s="1183"/>
      <c r="F51" s="1183"/>
      <c r="G51" s="1183"/>
      <c r="H51" s="1183"/>
      <c r="I51" s="1183"/>
      <c r="J51" s="1183"/>
      <c r="K51" s="1183"/>
      <c r="L51" s="1183"/>
      <c r="M51" s="1183"/>
      <c r="N51" s="2550">
        <v>0</v>
      </c>
      <c r="O51" s="2550"/>
      <c r="P51" s="2550"/>
      <c r="Q51" s="1184"/>
      <c r="R51" s="2550">
        <v>0</v>
      </c>
      <c r="S51" s="2550"/>
      <c r="T51" s="2550"/>
    </row>
    <row r="52" spans="1:20" s="1162" customFormat="1" ht="24" customHeight="1" thickBot="1">
      <c r="A52" s="1165"/>
      <c r="B52" s="1185"/>
      <c r="C52" s="1185"/>
      <c r="D52" s="1185"/>
      <c r="E52" s="1183"/>
      <c r="F52" s="1183"/>
      <c r="G52" s="1183"/>
      <c r="H52" s="1183"/>
      <c r="I52" s="1183"/>
      <c r="J52" s="1183"/>
      <c r="K52" s="1183"/>
      <c r="L52" s="1183"/>
      <c r="M52" s="1183"/>
      <c r="N52" s="2558">
        <f>SUM(N47:P51)</f>
        <v>0</v>
      </c>
      <c r="O52" s="2558"/>
      <c r="P52" s="2558"/>
      <c r="Q52" s="1184"/>
      <c r="R52" s="2558">
        <f>SUM(R47:T51)</f>
        <v>0</v>
      </c>
      <c r="S52" s="2558"/>
      <c r="T52" s="2558"/>
    </row>
    <row r="53" spans="1:20" s="1162" customFormat="1" ht="20.25" customHeight="1" thickTop="1">
      <c r="A53" s="1165"/>
      <c r="B53" s="1186"/>
      <c r="C53" s="1186"/>
      <c r="D53" s="1186"/>
      <c r="E53" s="1187"/>
      <c r="F53" s="1187"/>
      <c r="G53" s="1187"/>
      <c r="H53" s="1187"/>
      <c r="I53" s="1187"/>
      <c r="J53" s="1187"/>
      <c r="K53" s="1187"/>
      <c r="L53" s="1187"/>
      <c r="M53" s="1187"/>
      <c r="N53" s="1188"/>
      <c r="O53" s="1189"/>
      <c r="P53" s="1188"/>
    </row>
    <row r="54" spans="1:20" s="1162" customFormat="1" ht="24" customHeight="1">
      <c r="B54" s="2570" t="s">
        <v>1496</v>
      </c>
      <c r="C54" s="2570"/>
      <c r="D54" s="2570"/>
      <c r="E54" s="2570"/>
      <c r="F54" s="2570"/>
      <c r="G54" s="2570"/>
      <c r="H54" s="2570"/>
      <c r="I54" s="2570"/>
      <c r="J54" s="2570"/>
      <c r="K54" s="2570"/>
      <c r="L54" s="2570"/>
      <c r="M54" s="2570"/>
      <c r="N54" s="2570"/>
      <c r="O54" s="2570"/>
      <c r="P54" s="2570"/>
      <c r="Q54" s="2570"/>
      <c r="R54" s="2570"/>
      <c r="S54" s="2570"/>
      <c r="T54" s="2570"/>
    </row>
    <row r="55" spans="1:20" s="1162" customFormat="1" ht="30" customHeight="1">
      <c r="B55" s="2570"/>
      <c r="C55" s="2570"/>
      <c r="D55" s="2570"/>
      <c r="E55" s="2570"/>
      <c r="F55" s="2570"/>
      <c r="G55" s="2570"/>
      <c r="H55" s="2570"/>
      <c r="I55" s="2570"/>
      <c r="J55" s="2570"/>
      <c r="K55" s="2570"/>
      <c r="L55" s="2570"/>
      <c r="M55" s="2570"/>
      <c r="N55" s="2570"/>
      <c r="O55" s="2570"/>
      <c r="P55" s="2570"/>
      <c r="Q55" s="2570"/>
      <c r="R55" s="2570"/>
      <c r="S55" s="2570"/>
      <c r="T55" s="2570"/>
    </row>
    <row r="56" spans="1:20" s="1162" customFormat="1" ht="32.25" customHeight="1">
      <c r="B56" s="1190"/>
      <c r="C56" s="1190"/>
      <c r="D56" s="1190"/>
      <c r="E56" s="1190"/>
      <c r="F56" s="1190"/>
      <c r="G56" s="1190"/>
      <c r="H56" s="1190"/>
      <c r="I56" s="1190"/>
      <c r="J56" s="1190"/>
      <c r="K56" s="1190"/>
      <c r="L56" s="1190"/>
      <c r="M56" s="1190"/>
      <c r="N56" s="1190"/>
      <c r="O56" s="1190"/>
      <c r="P56" s="1190"/>
      <c r="Q56" s="1190"/>
      <c r="R56" s="1190"/>
      <c r="S56" s="1190"/>
      <c r="T56" s="1190"/>
    </row>
    <row r="57" spans="1:20" s="1162" customFormat="1" ht="28.5" customHeight="1">
      <c r="A57" s="1157" t="s">
        <v>1497</v>
      </c>
      <c r="B57" s="2545" t="s">
        <v>501</v>
      </c>
      <c r="C57" s="2545"/>
      <c r="D57" s="2545"/>
      <c r="E57" s="2545"/>
      <c r="F57" s="2545"/>
      <c r="G57" s="2545"/>
      <c r="H57" s="2545"/>
      <c r="I57" s="2545"/>
      <c r="J57" s="2545"/>
      <c r="K57" s="2545"/>
      <c r="L57" s="2545"/>
      <c r="M57" s="1158"/>
      <c r="N57" s="1159"/>
      <c r="O57" s="1159"/>
      <c r="P57" s="1159"/>
    </row>
    <row r="58" spans="1:20" s="1162" customFormat="1" ht="24" customHeight="1">
      <c r="A58" s="1157"/>
      <c r="B58" s="1158"/>
      <c r="C58" s="1158"/>
      <c r="D58" s="1158"/>
      <c r="E58" s="1158"/>
      <c r="F58" s="1158"/>
      <c r="G58" s="1158"/>
      <c r="H58" s="1158"/>
      <c r="I58" s="1158"/>
      <c r="J58" s="1158"/>
      <c r="K58" s="1158"/>
      <c r="L58" s="1158"/>
      <c r="M58" s="1158"/>
      <c r="N58" s="1159"/>
      <c r="O58" s="1159"/>
      <c r="P58" s="1159"/>
      <c r="R58" s="2535" t="s">
        <v>1273</v>
      </c>
      <c r="S58" s="2535"/>
      <c r="T58" s="2535"/>
    </row>
    <row r="59" spans="1:20" s="1162" customFormat="1" ht="20.25" customHeight="1">
      <c r="A59" s="1157"/>
      <c r="B59" s="1159"/>
      <c r="C59" s="1159"/>
      <c r="D59" s="1159"/>
      <c r="F59" s="1159"/>
      <c r="G59" s="1159"/>
      <c r="H59" s="1159"/>
      <c r="I59" s="1159"/>
      <c r="J59" s="1159"/>
      <c r="L59" s="2547">
        <v>1403</v>
      </c>
      <c r="M59" s="2547"/>
      <c r="N59" s="2547"/>
      <c r="O59" s="2547"/>
      <c r="P59" s="2547"/>
      <c r="Q59" s="1168"/>
      <c r="R59" s="2546">
        <v>1402</v>
      </c>
      <c r="S59" s="2546"/>
      <c r="T59" s="2546"/>
    </row>
    <row r="60" spans="1:20" s="1162" customFormat="1" ht="20.25" customHeight="1">
      <c r="A60" s="1165"/>
      <c r="B60" s="1166"/>
      <c r="C60" s="1166"/>
      <c r="D60" s="1166"/>
      <c r="K60" s="1159"/>
      <c r="L60" s="1191" t="s">
        <v>232</v>
      </c>
      <c r="M60" s="1192"/>
      <c r="N60" s="1191" t="s">
        <v>246</v>
      </c>
      <c r="O60" s="1193"/>
      <c r="P60" s="1191" t="s">
        <v>231</v>
      </c>
      <c r="Q60" s="1194"/>
      <c r="R60" s="2571" t="s">
        <v>231</v>
      </c>
      <c r="S60" s="2571"/>
      <c r="T60" s="2571"/>
    </row>
    <row r="61" spans="1:20" s="1162" customFormat="1" ht="24" customHeight="1">
      <c r="A61" s="1165"/>
      <c r="B61" s="1195" t="s">
        <v>331</v>
      </c>
      <c r="L61" s="1170">
        <v>0</v>
      </c>
      <c r="M61" s="1171"/>
      <c r="N61" s="1170" t="s">
        <v>430</v>
      </c>
      <c r="O61" s="1170"/>
      <c r="P61" s="1196">
        <f>SUM(L61:N61)</f>
        <v>0</v>
      </c>
      <c r="Q61" s="1172"/>
      <c r="R61" s="2540">
        <v>0</v>
      </c>
      <c r="S61" s="2540"/>
      <c r="T61" s="2540"/>
    </row>
    <row r="62" spans="1:20" s="1162" customFormat="1" ht="24" customHeight="1">
      <c r="A62" s="1165"/>
      <c r="B62" s="1166"/>
      <c r="C62" s="1166"/>
      <c r="D62" s="1166"/>
      <c r="L62" s="1170">
        <v>0</v>
      </c>
      <c r="M62" s="1171"/>
      <c r="N62" s="1170" t="s">
        <v>430</v>
      </c>
      <c r="O62" s="1170"/>
      <c r="P62" s="1196">
        <f>SUM(L62:N62)</f>
        <v>0</v>
      </c>
      <c r="Q62" s="1172"/>
      <c r="R62" s="2540">
        <v>0</v>
      </c>
      <c r="S62" s="2540"/>
      <c r="T62" s="2540"/>
    </row>
    <row r="63" spans="1:20" s="1162" customFormat="1" ht="24" customHeight="1" thickBot="1">
      <c r="A63" s="1165"/>
      <c r="B63" s="1166"/>
      <c r="C63" s="1166"/>
      <c r="D63" s="1166"/>
      <c r="L63" s="1197">
        <f>SUM(L61:L62)</f>
        <v>0</v>
      </c>
      <c r="M63" s="1198"/>
      <c r="N63" s="1197">
        <f>SUM(N61:N62)</f>
        <v>0</v>
      </c>
      <c r="O63" s="1199"/>
      <c r="P63" s="1197">
        <f>SUM(P61:P62)</f>
        <v>0</v>
      </c>
      <c r="Q63" s="1198"/>
      <c r="R63" s="2556">
        <f>SUM(R61:T62)</f>
        <v>0</v>
      </c>
      <c r="S63" s="2556"/>
      <c r="T63" s="2556"/>
    </row>
    <row r="64" spans="1:20" s="1162" customFormat="1" ht="40.5" customHeight="1" thickTop="1">
      <c r="A64" s="1165"/>
      <c r="B64" s="1166"/>
      <c r="C64" s="1166"/>
      <c r="D64" s="1166"/>
      <c r="L64" s="1160"/>
      <c r="M64" s="1198"/>
      <c r="N64" s="1160"/>
      <c r="O64" s="1199"/>
      <c r="P64" s="1160"/>
      <c r="Q64" s="1198"/>
      <c r="R64" s="1160"/>
      <c r="S64" s="1160"/>
      <c r="T64" s="1160"/>
    </row>
    <row r="65" spans="1:25" s="1162" customFormat="1" ht="19.5" customHeight="1">
      <c r="A65" s="1165" t="s">
        <v>1498</v>
      </c>
      <c r="B65" s="2559" t="s">
        <v>1358</v>
      </c>
      <c r="C65" s="2559"/>
      <c r="D65" s="2559"/>
      <c r="E65" s="2559"/>
      <c r="F65" s="2559"/>
      <c r="G65" s="2559"/>
      <c r="H65" s="2559"/>
      <c r="I65" s="2559"/>
      <c r="J65" s="2559"/>
      <c r="K65" s="2559"/>
      <c r="L65" s="2559"/>
      <c r="M65" s="2559"/>
      <c r="N65" s="2559"/>
      <c r="O65" s="2559"/>
      <c r="P65" s="2559"/>
      <c r="Q65" s="2559"/>
      <c r="R65" s="2559"/>
      <c r="S65" s="2559"/>
      <c r="T65" s="2559"/>
    </row>
    <row r="66" spans="1:25" s="1162" customFormat="1" ht="19.5" customHeight="1">
      <c r="A66" s="1165"/>
      <c r="B66" s="2559"/>
      <c r="C66" s="2559"/>
      <c r="D66" s="2559"/>
      <c r="E66" s="2559"/>
      <c r="F66" s="2559"/>
      <c r="G66" s="2559"/>
      <c r="H66" s="2559"/>
      <c r="I66" s="2559"/>
      <c r="J66" s="2559"/>
      <c r="K66" s="2559"/>
      <c r="L66" s="2559"/>
      <c r="M66" s="2559"/>
      <c r="N66" s="2559"/>
      <c r="O66" s="2559"/>
      <c r="P66" s="2559"/>
      <c r="Q66" s="2559"/>
      <c r="R66" s="2559"/>
      <c r="S66" s="2559"/>
      <c r="T66" s="2559"/>
    </row>
    <row r="67" spans="1:25" s="1162" customFormat="1" ht="19.5" customHeight="1">
      <c r="A67" s="1165"/>
      <c r="B67" s="2559"/>
      <c r="C67" s="2559"/>
      <c r="D67" s="2559"/>
      <c r="E67" s="2559"/>
      <c r="F67" s="2559"/>
      <c r="G67" s="2559"/>
      <c r="H67" s="2559"/>
      <c r="I67" s="2559"/>
      <c r="J67" s="2559"/>
      <c r="K67" s="2559"/>
      <c r="L67" s="2559"/>
      <c r="M67" s="2559"/>
      <c r="N67" s="2559"/>
      <c r="O67" s="2559"/>
      <c r="P67" s="2559"/>
      <c r="Q67" s="2559"/>
      <c r="R67" s="2559"/>
      <c r="S67" s="2559"/>
      <c r="T67" s="2559"/>
    </row>
    <row r="68" spans="1:25" s="1162" customFormat="1" ht="43.5" customHeight="1">
      <c r="A68" s="1165"/>
      <c r="B68" s="1200"/>
      <c r="C68" s="1200"/>
      <c r="D68" s="1200"/>
      <c r="E68" s="1200"/>
      <c r="F68" s="1200"/>
      <c r="G68" s="1200"/>
      <c r="H68" s="1200"/>
      <c r="I68" s="1200"/>
      <c r="J68" s="1200"/>
      <c r="K68" s="1200"/>
      <c r="L68" s="1200"/>
      <c r="M68" s="1200"/>
      <c r="N68" s="1200"/>
      <c r="O68" s="1200"/>
      <c r="P68" s="1200"/>
      <c r="Q68" s="1200"/>
      <c r="R68" s="1200"/>
      <c r="S68" s="1200"/>
      <c r="T68" s="1200"/>
    </row>
    <row r="69" spans="1:25" s="1202" customFormat="1" ht="20.25">
      <c r="A69" s="1157" t="s">
        <v>1499</v>
      </c>
      <c r="B69" s="2555" t="s">
        <v>534</v>
      </c>
      <c r="C69" s="2555"/>
      <c r="D69" s="2555"/>
      <c r="E69" s="2555"/>
      <c r="F69" s="2555"/>
      <c r="G69" s="2555"/>
      <c r="H69" s="2555"/>
      <c r="I69" s="2555"/>
      <c r="J69" s="2555"/>
      <c r="K69" s="2555"/>
      <c r="L69" s="2555"/>
      <c r="M69" s="2555"/>
      <c r="N69" s="2555"/>
      <c r="O69" s="2555"/>
      <c r="R69" s="1203"/>
      <c r="S69" s="1203"/>
    </row>
    <row r="70" spans="1:25" s="1162" customFormat="1" ht="24" customHeight="1">
      <c r="A70" s="1157"/>
      <c r="B70" s="1158"/>
      <c r="C70" s="1158"/>
      <c r="D70" s="1158"/>
      <c r="E70" s="1158"/>
      <c r="F70" s="1158"/>
      <c r="G70" s="1158"/>
      <c r="H70" s="1158"/>
      <c r="I70" s="1158"/>
      <c r="J70" s="1158"/>
      <c r="K70" s="1158"/>
      <c r="L70" s="1158"/>
      <c r="M70" s="1158"/>
      <c r="N70" s="1159"/>
      <c r="O70" s="1159"/>
      <c r="P70" s="1159"/>
      <c r="R70" s="2535" t="s">
        <v>1273</v>
      </c>
      <c r="S70" s="2535"/>
      <c r="T70" s="2535"/>
    </row>
    <row r="71" spans="1:25" s="1202" customFormat="1" ht="20.25" customHeight="1">
      <c r="A71" s="1204"/>
      <c r="I71" s="1205"/>
      <c r="J71" s="2553">
        <v>1403</v>
      </c>
      <c r="K71" s="2553"/>
      <c r="L71" s="2553"/>
      <c r="M71" s="2553"/>
      <c r="N71" s="2553"/>
      <c r="O71" s="1206"/>
      <c r="P71" s="2553">
        <v>1402</v>
      </c>
      <c r="Q71" s="2553"/>
      <c r="R71" s="2553"/>
      <c r="S71" s="2553"/>
      <c r="T71" s="2553"/>
      <c r="X71" s="1203"/>
      <c r="Y71" s="1203"/>
    </row>
    <row r="72" spans="1:25" s="1202" customFormat="1" ht="20.25" customHeight="1">
      <c r="A72" s="1204"/>
      <c r="I72" s="1205"/>
      <c r="J72" s="1207" t="s">
        <v>964</v>
      </c>
      <c r="L72" s="1122" t="s">
        <v>965</v>
      </c>
      <c r="M72" s="1123"/>
      <c r="N72" s="1121" t="s">
        <v>43</v>
      </c>
      <c r="O72" s="1206"/>
      <c r="P72" s="1207" t="s">
        <v>964</v>
      </c>
      <c r="R72" s="1122" t="s">
        <v>965</v>
      </c>
      <c r="S72" s="1123"/>
      <c r="T72" s="1121" t="s">
        <v>43</v>
      </c>
      <c r="X72" s="1203"/>
      <c r="Y72" s="1203"/>
    </row>
    <row r="73" spans="1:25" s="1202" customFormat="1" ht="24" customHeight="1">
      <c r="A73" s="1204"/>
      <c r="B73" s="1208" t="s">
        <v>502</v>
      </c>
      <c r="C73" s="1206"/>
      <c r="D73" s="1206"/>
      <c r="E73" s="1206"/>
      <c r="F73" s="1206"/>
      <c r="G73" s="1206"/>
      <c r="H73" s="1206"/>
      <c r="I73" s="1206"/>
      <c r="J73" s="1209" t="s">
        <v>399</v>
      </c>
      <c r="K73" s="1210"/>
      <c r="L73" s="1209" t="s">
        <v>399</v>
      </c>
      <c r="M73" s="1209"/>
      <c r="N73" s="1209">
        <f>SUM(J73:L73)</f>
        <v>0</v>
      </c>
      <c r="O73" s="1206"/>
      <c r="P73" s="1209" t="s">
        <v>399</v>
      </c>
      <c r="Q73" s="1210"/>
      <c r="R73" s="1209" t="s">
        <v>399</v>
      </c>
      <c r="S73" s="1209"/>
      <c r="T73" s="1209">
        <f>SUM(P73:R73)</f>
        <v>0</v>
      </c>
      <c r="X73" s="1211"/>
      <c r="Y73" s="1211"/>
    </row>
    <row r="74" spans="1:25" s="1202" customFormat="1" ht="24" customHeight="1">
      <c r="A74" s="1204"/>
      <c r="B74" s="1208" t="s">
        <v>503</v>
      </c>
      <c r="C74" s="1206"/>
      <c r="D74" s="1206"/>
      <c r="E74" s="1206"/>
      <c r="F74" s="1206"/>
      <c r="G74" s="1206"/>
      <c r="H74" s="1206"/>
      <c r="I74" s="1206"/>
      <c r="J74" s="1209" t="s">
        <v>399</v>
      </c>
      <c r="K74" s="1210"/>
      <c r="L74" s="1209" t="s">
        <v>399</v>
      </c>
      <c r="M74" s="1209"/>
      <c r="N74" s="1209">
        <f t="shared" ref="N74:N76" si="0">SUM(J74:L74)</f>
        <v>0</v>
      </c>
      <c r="O74" s="1206"/>
      <c r="P74" s="1209" t="s">
        <v>399</v>
      </c>
      <c r="Q74" s="1210"/>
      <c r="R74" s="1209" t="s">
        <v>399</v>
      </c>
      <c r="S74" s="1209"/>
      <c r="T74" s="1209">
        <f t="shared" ref="T74:T76" si="1">SUM(P74:R74)</f>
        <v>0</v>
      </c>
      <c r="X74" s="1211"/>
      <c r="Y74" s="1211"/>
    </row>
    <row r="75" spans="1:25" s="1202" customFormat="1" ht="24" customHeight="1">
      <c r="A75" s="1204"/>
      <c r="B75" s="1208" t="s">
        <v>458</v>
      </c>
      <c r="C75" s="1206"/>
      <c r="D75" s="1206"/>
      <c r="E75" s="1206"/>
      <c r="F75" s="1206"/>
      <c r="G75" s="1206"/>
      <c r="H75" s="1206"/>
      <c r="J75" s="1209" t="s">
        <v>399</v>
      </c>
      <c r="K75" s="1210"/>
      <c r="L75" s="1209" t="s">
        <v>399</v>
      </c>
      <c r="M75" s="1209"/>
      <c r="N75" s="1209">
        <f t="shared" si="0"/>
        <v>0</v>
      </c>
      <c r="O75" s="1206"/>
      <c r="P75" s="1209" t="s">
        <v>399</v>
      </c>
      <c r="Q75" s="1210"/>
      <c r="R75" s="1209" t="s">
        <v>399</v>
      </c>
      <c r="S75" s="1209"/>
      <c r="T75" s="1209">
        <f t="shared" si="1"/>
        <v>0</v>
      </c>
      <c r="X75" s="1211"/>
      <c r="Y75" s="1211"/>
    </row>
    <row r="76" spans="1:25" s="1202" customFormat="1" ht="24" customHeight="1">
      <c r="A76" s="1204"/>
      <c r="B76" s="1208" t="s">
        <v>459</v>
      </c>
      <c r="C76" s="1206"/>
      <c r="D76" s="1206"/>
      <c r="E76" s="1206"/>
      <c r="F76" s="1206"/>
      <c r="G76" s="1206"/>
      <c r="H76" s="1206"/>
      <c r="I76" s="1206"/>
      <c r="J76" s="1209" t="s">
        <v>399</v>
      </c>
      <c r="K76" s="1210"/>
      <c r="L76" s="1209" t="s">
        <v>399</v>
      </c>
      <c r="M76" s="1209"/>
      <c r="N76" s="1209">
        <f t="shared" si="0"/>
        <v>0</v>
      </c>
      <c r="O76" s="1206"/>
      <c r="P76" s="1209" t="s">
        <v>399</v>
      </c>
      <c r="Q76" s="1210"/>
      <c r="R76" s="1209" t="s">
        <v>399</v>
      </c>
      <c r="S76" s="1209"/>
      <c r="T76" s="1209">
        <f t="shared" si="1"/>
        <v>0</v>
      </c>
      <c r="X76" s="1211"/>
      <c r="Y76" s="1211"/>
    </row>
    <row r="77" spans="1:25" s="1202" customFormat="1" ht="24" customHeight="1">
      <c r="A77" s="1204"/>
      <c r="B77" s="1208" t="s">
        <v>43</v>
      </c>
      <c r="C77" s="1206"/>
      <c r="D77" s="1206"/>
      <c r="E77" s="1206"/>
      <c r="F77" s="1206"/>
      <c r="G77" s="1206"/>
      <c r="H77" s="1206"/>
      <c r="I77" s="1206"/>
      <c r="J77" s="1212">
        <f>SUM(J73:J76)</f>
        <v>0</v>
      </c>
      <c r="K77" s="1213"/>
      <c r="L77" s="1212">
        <f>SUM(L73:L76)</f>
        <v>0</v>
      </c>
      <c r="M77" s="1214"/>
      <c r="N77" s="1212">
        <f>SUM(N73:N76)</f>
        <v>0</v>
      </c>
      <c r="O77" s="1206"/>
      <c r="P77" s="1212">
        <f>SUM(P73:P76)</f>
        <v>0</v>
      </c>
      <c r="Q77" s="1213"/>
      <c r="R77" s="1212">
        <f>SUM(R73:R76)</f>
        <v>0</v>
      </c>
      <c r="S77" s="1214"/>
      <c r="T77" s="1212">
        <f>SUM(T73:T76)</f>
        <v>0</v>
      </c>
      <c r="X77" s="1211"/>
      <c r="Y77" s="1211"/>
    </row>
    <row r="78" spans="1:25" s="1202" customFormat="1" ht="24" customHeight="1" thickBot="1">
      <c r="A78" s="1204"/>
      <c r="B78" s="1208" t="s">
        <v>504</v>
      </c>
      <c r="C78" s="1206"/>
      <c r="D78" s="1206"/>
      <c r="E78" s="1206"/>
      <c r="F78" s="1206"/>
      <c r="G78" s="1206"/>
      <c r="H78" s="1206"/>
      <c r="I78" s="1206"/>
      <c r="J78" s="1215">
        <v>0</v>
      </c>
      <c r="K78" s="1213"/>
      <c r="L78" s="1215">
        <v>0</v>
      </c>
      <c r="M78" s="1214"/>
      <c r="N78" s="1215">
        <f>SUM(J78:L78)</f>
        <v>0</v>
      </c>
      <c r="O78" s="1206"/>
      <c r="P78" s="1215">
        <v>0</v>
      </c>
      <c r="Q78" s="1213"/>
      <c r="R78" s="1215">
        <v>0</v>
      </c>
      <c r="S78" s="1214"/>
      <c r="T78" s="1215">
        <f>SUM(P78:R78)</f>
        <v>0</v>
      </c>
      <c r="X78" s="1211"/>
      <c r="Y78" s="1211"/>
    </row>
    <row r="79" spans="1:25" s="1202" customFormat="1" ht="22.5" thickTop="1">
      <c r="A79" s="1204"/>
      <c r="B79" s="1205"/>
      <c r="C79" s="1205"/>
      <c r="D79" s="1205"/>
      <c r="E79" s="1205"/>
      <c r="F79" s="1205"/>
      <c r="G79" s="1205"/>
      <c r="H79" s="1205"/>
      <c r="L79" s="1206"/>
      <c r="M79" s="1206"/>
      <c r="N79" s="1206"/>
      <c r="O79" s="1206"/>
      <c r="X79" s="1211"/>
      <c r="Y79" s="1211"/>
    </row>
    <row r="80" spans="1:25" s="1202" customFormat="1" ht="18" customHeight="1">
      <c r="A80" s="1204"/>
      <c r="B80" s="2557" t="s">
        <v>546</v>
      </c>
      <c r="C80" s="2557"/>
      <c r="D80" s="2557"/>
      <c r="E80" s="2557"/>
      <c r="F80" s="2557"/>
      <c r="G80" s="2557"/>
      <c r="H80" s="2557"/>
      <c r="I80" s="2557"/>
      <c r="J80" s="2557"/>
      <c r="K80" s="2557"/>
      <c r="L80" s="2557"/>
      <c r="M80" s="2557"/>
      <c r="N80" s="2557"/>
      <c r="O80" s="2557"/>
      <c r="P80" s="2557"/>
      <c r="Q80" s="2557"/>
      <c r="R80" s="2557"/>
      <c r="S80" s="2557"/>
      <c r="T80" s="2557"/>
    </row>
    <row r="81" spans="1:25" s="1202" customFormat="1" ht="38.25" customHeight="1">
      <c r="A81" s="1204"/>
      <c r="B81" s="2557"/>
      <c r="C81" s="2557"/>
      <c r="D81" s="2557"/>
      <c r="E81" s="2557"/>
      <c r="F81" s="2557"/>
      <c r="G81" s="2557"/>
      <c r="H81" s="2557"/>
      <c r="I81" s="2557"/>
      <c r="J81" s="2557"/>
      <c r="K81" s="2557"/>
      <c r="L81" s="2557"/>
      <c r="M81" s="2557"/>
      <c r="N81" s="2557"/>
      <c r="O81" s="2557"/>
      <c r="P81" s="2557"/>
      <c r="Q81" s="2557"/>
      <c r="R81" s="2557"/>
      <c r="S81" s="2557"/>
      <c r="T81" s="2557"/>
    </row>
    <row r="82" spans="1:25" s="1202" customFormat="1" ht="42" customHeight="1">
      <c r="A82" s="1204"/>
      <c r="B82" s="1216"/>
      <c r="C82" s="1216"/>
      <c r="D82" s="1216"/>
      <c r="E82" s="1216"/>
      <c r="F82" s="1216"/>
      <c r="G82" s="1216"/>
      <c r="H82" s="1216"/>
      <c r="I82" s="1216"/>
      <c r="J82" s="1216"/>
      <c r="K82" s="1216"/>
      <c r="L82" s="1216"/>
      <c r="M82" s="1216"/>
      <c r="N82" s="1216"/>
      <c r="O82" s="1216"/>
      <c r="R82" s="1203"/>
      <c r="S82" s="1203"/>
    </row>
    <row r="83" spans="1:25" s="1202" customFormat="1" ht="20.25">
      <c r="A83" s="1157" t="s">
        <v>1500</v>
      </c>
      <c r="B83" s="2555" t="s">
        <v>76</v>
      </c>
      <c r="C83" s="2555"/>
      <c r="D83" s="2555"/>
      <c r="E83" s="2555"/>
      <c r="F83" s="2555"/>
      <c r="G83" s="2555"/>
      <c r="H83" s="2555"/>
      <c r="I83" s="2555"/>
      <c r="J83" s="2555"/>
      <c r="K83" s="2555"/>
      <c r="L83" s="2555"/>
      <c r="M83" s="2555"/>
      <c r="N83" s="2555"/>
      <c r="O83" s="2555"/>
      <c r="R83" s="1203"/>
      <c r="S83" s="1203"/>
    </row>
    <row r="84" spans="1:25" s="1162" customFormat="1" ht="24" customHeight="1">
      <c r="A84" s="1157"/>
      <c r="B84" s="1158"/>
      <c r="C84" s="1158"/>
      <c r="D84" s="1158"/>
      <c r="E84" s="1158"/>
      <c r="F84" s="1158"/>
      <c r="G84" s="1158"/>
      <c r="H84" s="1158"/>
      <c r="I84" s="1158"/>
      <c r="J84" s="1158"/>
      <c r="K84" s="1158"/>
      <c r="L84" s="1158"/>
      <c r="M84" s="1158"/>
      <c r="N84" s="1159"/>
      <c r="O84" s="1159"/>
      <c r="P84" s="1159"/>
      <c r="R84" s="2535" t="s">
        <v>1273</v>
      </c>
      <c r="S84" s="2535"/>
      <c r="T84" s="2535"/>
    </row>
    <row r="85" spans="1:25" s="1202" customFormat="1" ht="20.25" customHeight="1">
      <c r="A85" s="1204"/>
      <c r="N85" s="2553">
        <v>1403</v>
      </c>
      <c r="O85" s="2553"/>
      <c r="P85" s="2553"/>
      <c r="R85" s="2553">
        <v>1402</v>
      </c>
      <c r="S85" s="2553"/>
      <c r="T85" s="2553"/>
      <c r="X85" s="1211"/>
      <c r="Y85" s="1211"/>
    </row>
    <row r="86" spans="1:25" s="1202" customFormat="1" ht="24" customHeight="1">
      <c r="A86" s="1204"/>
      <c r="B86" s="1217" t="s">
        <v>73</v>
      </c>
      <c r="C86" s="1206"/>
      <c r="D86" s="1206"/>
      <c r="E86" s="1206"/>
      <c r="F86" s="1206"/>
      <c r="G86" s="1206"/>
      <c r="H86" s="1206"/>
      <c r="I86" s="1206"/>
      <c r="J86" s="1206"/>
      <c r="K86" s="1206"/>
      <c r="L86" s="1206"/>
      <c r="M86" s="1218"/>
      <c r="N86" s="2552">
        <f>R91</f>
        <v>0</v>
      </c>
      <c r="O86" s="2552"/>
      <c r="P86" s="2552"/>
      <c r="Q86" s="1219"/>
      <c r="R86" s="2552" t="s">
        <v>399</v>
      </c>
      <c r="S86" s="2552"/>
      <c r="T86" s="2552"/>
      <c r="X86" s="1211"/>
      <c r="Y86" s="1211"/>
    </row>
    <row r="87" spans="1:25" s="1202" customFormat="1" ht="24" customHeight="1">
      <c r="A87" s="1204"/>
      <c r="B87" s="1217" t="s">
        <v>77</v>
      </c>
      <c r="C87" s="1206"/>
      <c r="D87" s="1206"/>
      <c r="E87" s="1206"/>
      <c r="F87" s="1206"/>
      <c r="G87" s="1206"/>
      <c r="H87" s="1206"/>
      <c r="I87" s="1206"/>
      <c r="J87" s="1206"/>
      <c r="K87" s="1206"/>
      <c r="L87" s="1206"/>
      <c r="M87" s="1218"/>
      <c r="N87" s="2552">
        <v>0</v>
      </c>
      <c r="O87" s="2552"/>
      <c r="P87" s="2552"/>
      <c r="Q87" s="1219"/>
      <c r="R87" s="2552">
        <v>0</v>
      </c>
      <c r="S87" s="2552"/>
      <c r="T87" s="2552"/>
      <c r="X87" s="1211"/>
      <c r="Y87" s="1211"/>
    </row>
    <row r="88" spans="1:25" s="1202" customFormat="1" ht="24" customHeight="1">
      <c r="A88" s="1204"/>
      <c r="B88" s="1217" t="s">
        <v>78</v>
      </c>
      <c r="C88" s="1206"/>
      <c r="D88" s="1206"/>
      <c r="E88" s="1206"/>
      <c r="F88" s="1206"/>
      <c r="G88" s="1206"/>
      <c r="H88" s="1206"/>
      <c r="I88" s="1206"/>
      <c r="J88" s="1206"/>
      <c r="K88" s="1206"/>
      <c r="L88" s="1206"/>
      <c r="M88" s="1218"/>
      <c r="N88" s="2552" t="s">
        <v>430</v>
      </c>
      <c r="O88" s="2552"/>
      <c r="P88" s="2552"/>
      <c r="Q88" s="1219"/>
      <c r="R88" s="2552" t="s">
        <v>430</v>
      </c>
      <c r="S88" s="2552"/>
      <c r="T88" s="2552"/>
      <c r="X88" s="1211"/>
      <c r="Y88" s="1211"/>
    </row>
    <row r="89" spans="1:25" s="1202" customFormat="1" ht="24" customHeight="1">
      <c r="A89" s="1204"/>
      <c r="B89" s="1217" t="s">
        <v>79</v>
      </c>
      <c r="C89" s="1206"/>
      <c r="D89" s="1206"/>
      <c r="E89" s="1206"/>
      <c r="F89" s="1206"/>
      <c r="G89" s="1206"/>
      <c r="H89" s="1206"/>
      <c r="I89" s="1206"/>
      <c r="J89" s="1206"/>
      <c r="K89" s="1206"/>
      <c r="L89" s="1206"/>
      <c r="M89" s="1218"/>
      <c r="N89" s="2552" t="s">
        <v>430</v>
      </c>
      <c r="O89" s="2552"/>
      <c r="P89" s="2552"/>
      <c r="Q89" s="1219"/>
      <c r="R89" s="2552" t="s">
        <v>430</v>
      </c>
      <c r="S89" s="2552"/>
      <c r="T89" s="2552"/>
      <c r="X89" s="1211"/>
      <c r="Y89" s="1211"/>
    </row>
    <row r="90" spans="1:25" s="1202" customFormat="1" ht="24" customHeight="1">
      <c r="A90" s="1204"/>
      <c r="B90" s="1217" t="s">
        <v>80</v>
      </c>
      <c r="C90" s="1206"/>
      <c r="D90" s="1206"/>
      <c r="E90" s="1206"/>
      <c r="F90" s="1206"/>
      <c r="G90" s="1206"/>
      <c r="H90" s="1206"/>
      <c r="I90" s="1206"/>
      <c r="J90" s="1206"/>
      <c r="K90" s="1206"/>
      <c r="L90" s="1206"/>
      <c r="M90" s="1218"/>
      <c r="N90" s="2552" t="s">
        <v>430</v>
      </c>
      <c r="O90" s="2552"/>
      <c r="P90" s="2552"/>
      <c r="Q90" s="1219"/>
      <c r="R90" s="2552" t="s">
        <v>430</v>
      </c>
      <c r="S90" s="2552"/>
      <c r="T90" s="2552"/>
      <c r="X90" s="1211"/>
      <c r="Y90" s="1211"/>
    </row>
    <row r="91" spans="1:25" s="1202" customFormat="1" ht="24" customHeight="1" thickBot="1">
      <c r="A91" s="1204"/>
      <c r="B91" s="1217" t="s">
        <v>74</v>
      </c>
      <c r="C91" s="1206"/>
      <c r="D91" s="1206"/>
      <c r="E91" s="1206"/>
      <c r="F91" s="1206"/>
      <c r="G91" s="1206"/>
      <c r="H91" s="1206"/>
      <c r="I91" s="1206"/>
      <c r="J91" s="1206"/>
      <c r="K91" s="1206"/>
      <c r="L91" s="1206"/>
      <c r="M91" s="1206"/>
      <c r="N91" s="2566">
        <f>SUM(N86:P90)</f>
        <v>0</v>
      </c>
      <c r="O91" s="2566"/>
      <c r="P91" s="2566"/>
      <c r="Q91" s="1219"/>
      <c r="R91" s="2566">
        <f>SUM(R86:T90)</f>
        <v>0</v>
      </c>
      <c r="S91" s="2566"/>
      <c r="T91" s="2566"/>
      <c r="X91" s="1211"/>
      <c r="Y91" s="1211"/>
    </row>
    <row r="92" spans="1:25" s="1202" customFormat="1" ht="30.75" customHeight="1" thickTop="1">
      <c r="A92" s="1204"/>
      <c r="X92" s="1211"/>
      <c r="Y92" s="1211"/>
    </row>
    <row r="93" spans="1:25" s="1202" customFormat="1" ht="18.75" customHeight="1">
      <c r="A93" s="1157" t="s">
        <v>1501</v>
      </c>
      <c r="B93" s="1205" t="s">
        <v>505</v>
      </c>
      <c r="C93" s="1205"/>
      <c r="D93" s="1205"/>
      <c r="E93" s="1205"/>
      <c r="F93" s="1205"/>
      <c r="G93" s="1205"/>
      <c r="H93" s="1205"/>
      <c r="I93" s="1205"/>
      <c r="J93" s="1205"/>
      <c r="K93" s="1205"/>
      <c r="L93" s="1205"/>
      <c r="M93" s="1205"/>
      <c r="N93" s="1205"/>
      <c r="O93" s="1205"/>
      <c r="P93" s="1205"/>
      <c r="Q93" s="1205"/>
      <c r="R93" s="1205"/>
      <c r="S93" s="1220"/>
      <c r="T93" s="1220"/>
    </row>
    <row r="94" spans="1:25" s="1202" customFormat="1" ht="18.75" customHeight="1">
      <c r="A94" s="1221"/>
      <c r="B94" s="1222"/>
      <c r="C94" s="1222"/>
      <c r="D94" s="1222"/>
      <c r="E94" s="1222"/>
      <c r="F94" s="1222"/>
      <c r="G94" s="1222"/>
      <c r="H94" s="1222"/>
      <c r="I94" s="1222"/>
      <c r="J94" s="1222"/>
      <c r="K94" s="1222"/>
      <c r="L94" s="1222"/>
      <c r="M94" s="1222"/>
      <c r="N94" s="1222"/>
      <c r="O94" s="1222"/>
      <c r="P94" s="1222"/>
      <c r="Q94" s="1222"/>
      <c r="R94" s="1222"/>
      <c r="S94" s="1220"/>
      <c r="T94" s="1220"/>
    </row>
    <row r="95" spans="1:25" ht="20.25" customHeight="1">
      <c r="A95" s="2537" t="s">
        <v>1135</v>
      </c>
      <c r="B95" s="2537"/>
      <c r="C95" s="2537"/>
      <c r="D95" s="2537"/>
      <c r="E95" s="2537"/>
      <c r="F95" s="2537"/>
      <c r="G95" s="2537"/>
      <c r="H95" s="2537"/>
      <c r="I95" s="2537"/>
      <c r="J95" s="2537"/>
      <c r="K95" s="2537"/>
      <c r="L95" s="2537"/>
      <c r="M95" s="2537"/>
      <c r="N95" s="2537"/>
      <c r="O95" s="2537"/>
      <c r="P95" s="2537"/>
      <c r="Q95" s="2537"/>
      <c r="R95" s="2537"/>
      <c r="S95" s="2537"/>
      <c r="T95" s="2537"/>
    </row>
    <row r="96" spans="1:25" ht="24.75" customHeight="1">
      <c r="A96" s="2537" t="s">
        <v>196</v>
      </c>
      <c r="B96" s="2537"/>
      <c r="C96" s="2537"/>
      <c r="D96" s="2537"/>
      <c r="E96" s="2537"/>
      <c r="F96" s="2537"/>
      <c r="G96" s="2537"/>
      <c r="H96" s="2537"/>
      <c r="I96" s="2537"/>
      <c r="J96" s="2537"/>
      <c r="K96" s="2537"/>
      <c r="L96" s="2537"/>
      <c r="M96" s="2537"/>
      <c r="N96" s="2537"/>
      <c r="O96" s="2537"/>
      <c r="P96" s="2537"/>
      <c r="Q96" s="2537"/>
      <c r="R96" s="2537"/>
      <c r="S96" s="2537"/>
      <c r="T96" s="2537"/>
    </row>
    <row r="97" spans="1:20" s="1128" customFormat="1" ht="24.75" customHeight="1">
      <c r="A97" s="2537" t="s">
        <v>1641</v>
      </c>
      <c r="B97" s="2537"/>
      <c r="C97" s="2537"/>
      <c r="D97" s="2537"/>
      <c r="E97" s="2537"/>
      <c r="F97" s="2537"/>
      <c r="G97" s="2537"/>
      <c r="H97" s="2537"/>
      <c r="I97" s="2537"/>
      <c r="J97" s="2537"/>
      <c r="K97" s="2537"/>
      <c r="L97" s="2537"/>
      <c r="M97" s="2537"/>
      <c r="N97" s="2537"/>
      <c r="O97" s="2537"/>
      <c r="P97" s="2537"/>
      <c r="Q97" s="2537"/>
      <c r="R97" s="2537"/>
      <c r="S97" s="2537"/>
      <c r="T97" s="2537"/>
    </row>
    <row r="98" spans="1:20" s="1128" customFormat="1" ht="48.75" customHeight="1">
      <c r="A98" s="1129"/>
      <c r="B98" s="1126"/>
      <c r="C98" s="1126"/>
      <c r="D98" s="1126"/>
      <c r="E98" s="1126"/>
      <c r="F98" s="1126"/>
      <c r="G98" s="1126"/>
      <c r="H98" s="1126"/>
      <c r="I98" s="1126"/>
      <c r="J98" s="1126"/>
      <c r="K98" s="1126"/>
      <c r="L98" s="1126"/>
      <c r="M98" s="1126"/>
      <c r="N98" s="1126"/>
      <c r="O98" s="1126"/>
      <c r="P98" s="1126"/>
      <c r="Q98" s="1126"/>
      <c r="R98" s="1126"/>
      <c r="S98" s="1126"/>
      <c r="T98" s="1126"/>
    </row>
    <row r="99" spans="1:20" s="1128" customFormat="1" ht="33.75" customHeight="1">
      <c r="A99" s="1223" t="s">
        <v>1503</v>
      </c>
      <c r="B99" s="1224" t="s">
        <v>529</v>
      </c>
      <c r="C99" s="1127"/>
      <c r="D99" s="1127"/>
      <c r="E99" s="1127"/>
      <c r="F99" s="1225"/>
      <c r="G99" s="1225"/>
      <c r="H99" s="1225"/>
      <c r="I99" s="1225"/>
      <c r="J99" s="1225"/>
      <c r="K99" s="1225"/>
      <c r="L99" s="1225"/>
      <c r="M99" s="1127"/>
      <c r="N99" s="1127"/>
      <c r="O99" s="1127"/>
      <c r="P99" s="1127"/>
      <c r="Q99" s="1126"/>
      <c r="R99" s="1126"/>
      <c r="S99" s="1126"/>
      <c r="T99" s="1126"/>
    </row>
    <row r="100" spans="1:20" s="1162" customFormat="1" ht="24" customHeight="1">
      <c r="A100" s="1157"/>
      <c r="B100" s="1158"/>
      <c r="C100" s="1158"/>
      <c r="D100" s="1158"/>
      <c r="E100" s="1158"/>
      <c r="F100" s="1158"/>
      <c r="G100" s="1158"/>
      <c r="H100" s="1158"/>
      <c r="I100" s="1158"/>
      <c r="J100" s="1158"/>
      <c r="K100" s="1158"/>
      <c r="L100" s="1158"/>
      <c r="M100" s="1158"/>
      <c r="N100" s="1159"/>
      <c r="O100" s="1159"/>
      <c r="P100" s="1159"/>
      <c r="R100" s="2535" t="s">
        <v>1273</v>
      </c>
      <c r="S100" s="2535"/>
      <c r="T100" s="2535"/>
    </row>
    <row r="101" spans="1:20" s="1128" customFormat="1" ht="27.75" customHeight="1">
      <c r="A101" s="1226"/>
      <c r="B101" s="1127"/>
      <c r="C101" s="1127"/>
      <c r="D101" s="1127"/>
      <c r="E101" s="1127"/>
      <c r="F101" s="1225"/>
      <c r="G101" s="1225"/>
      <c r="H101" s="1225"/>
      <c r="I101" s="1225"/>
      <c r="J101" s="1225"/>
      <c r="K101" s="1225"/>
      <c r="L101" s="1227" t="s">
        <v>195</v>
      </c>
      <c r="M101" s="1127"/>
      <c r="N101" s="2548">
        <v>1403</v>
      </c>
      <c r="O101" s="2548"/>
      <c r="P101" s="2548"/>
      <c r="Q101" s="1126"/>
      <c r="R101" s="2554">
        <v>1402</v>
      </c>
      <c r="S101" s="2554"/>
      <c r="T101" s="2554"/>
    </row>
    <row r="102" spans="1:20" s="1061" customFormat="1" ht="27.75" customHeight="1">
      <c r="A102" s="2015"/>
      <c r="B102" s="2016" t="s">
        <v>1636</v>
      </c>
      <c r="C102" s="1059"/>
      <c r="D102" s="1059"/>
      <c r="E102" s="1059"/>
      <c r="F102" s="1113"/>
      <c r="G102" s="1113"/>
      <c r="H102" s="1113"/>
      <c r="I102" s="1113"/>
      <c r="J102" s="1113"/>
      <c r="K102" s="1113"/>
      <c r="L102" s="2017"/>
      <c r="M102" s="1059"/>
      <c r="N102" s="2568">
        <v>0</v>
      </c>
      <c r="O102" s="2568"/>
      <c r="P102" s="2568"/>
      <c r="Q102" s="1058"/>
      <c r="R102" s="2569">
        <f>-'15-1-2'!T20</f>
        <v>0</v>
      </c>
      <c r="S102" s="2569"/>
      <c r="T102" s="2569"/>
    </row>
    <row r="103" spans="1:20" s="1128" customFormat="1" ht="27.75" customHeight="1">
      <c r="A103" s="1226"/>
      <c r="B103" s="1229" t="s">
        <v>1502</v>
      </c>
      <c r="C103" s="1230"/>
      <c r="D103" s="1230"/>
      <c r="E103" s="1230"/>
      <c r="F103" s="1231"/>
      <c r="G103" s="1231"/>
      <c r="H103" s="1231"/>
      <c r="I103" s="1231"/>
      <c r="J103" s="1232"/>
      <c r="K103" s="1231"/>
      <c r="L103" s="1231"/>
      <c r="M103" s="1230"/>
      <c r="N103" s="2551">
        <f>-N37</f>
        <v>0</v>
      </c>
      <c r="O103" s="2551"/>
      <c r="P103" s="2551"/>
      <c r="Q103" s="1233"/>
      <c r="R103" s="2551">
        <f>-R37</f>
        <v>0</v>
      </c>
      <c r="S103" s="2551"/>
      <c r="T103" s="2551"/>
    </row>
    <row r="104" spans="1:20" s="1128" customFormat="1" ht="27.75" customHeight="1">
      <c r="A104" s="1226"/>
      <c r="B104" s="1229" t="s">
        <v>557</v>
      </c>
      <c r="C104" s="1230"/>
      <c r="D104" s="1230"/>
      <c r="E104" s="1230"/>
      <c r="F104" s="1231"/>
      <c r="G104" s="1231"/>
      <c r="H104" s="1231"/>
      <c r="I104" s="1231"/>
      <c r="J104" s="1234"/>
      <c r="K104" s="1231"/>
      <c r="L104" s="1235" t="s">
        <v>1504</v>
      </c>
      <c r="M104" s="1230"/>
      <c r="N104" s="2551">
        <f>N117</f>
        <v>0</v>
      </c>
      <c r="O104" s="2551"/>
      <c r="P104" s="2551"/>
      <c r="Q104" s="1233"/>
      <c r="R104" s="2551">
        <f>R117</f>
        <v>0</v>
      </c>
      <c r="S104" s="2551"/>
      <c r="T104" s="2551"/>
    </row>
    <row r="105" spans="1:20" s="1128" customFormat="1" ht="27.75" customHeight="1">
      <c r="A105" s="1226"/>
      <c r="B105" s="2567" t="s">
        <v>1359</v>
      </c>
      <c r="C105" s="2567"/>
      <c r="D105" s="2567"/>
      <c r="E105" s="2567"/>
      <c r="F105" s="2567"/>
      <c r="G105" s="2567"/>
      <c r="H105" s="2567"/>
      <c r="I105" s="2567"/>
      <c r="J105" s="2567"/>
      <c r="K105" s="2567"/>
      <c r="L105" s="1235" t="s">
        <v>1505</v>
      </c>
      <c r="M105" s="1230"/>
      <c r="N105" s="2551">
        <f>N126</f>
        <v>0</v>
      </c>
      <c r="O105" s="2551"/>
      <c r="P105" s="2551"/>
      <c r="Q105" s="1233"/>
      <c r="R105" s="2551">
        <f>R126</f>
        <v>0</v>
      </c>
      <c r="S105" s="2551"/>
      <c r="T105" s="2551"/>
    </row>
    <row r="106" spans="1:20" s="1128" customFormat="1" ht="27.75" customHeight="1">
      <c r="A106" s="1226"/>
      <c r="B106" s="1236" t="s">
        <v>683</v>
      </c>
      <c r="C106" s="1230"/>
      <c r="D106" s="1230"/>
      <c r="E106" s="1230"/>
      <c r="F106" s="1231"/>
      <c r="G106" s="1231"/>
      <c r="H106" s="1231"/>
      <c r="I106" s="1231"/>
      <c r="J106" s="1232"/>
      <c r="K106" s="1231"/>
      <c r="L106" s="1235" t="s">
        <v>1506</v>
      </c>
      <c r="M106" s="1230"/>
      <c r="N106" s="2551">
        <v>0</v>
      </c>
      <c r="O106" s="2551"/>
      <c r="P106" s="2551"/>
      <c r="Q106" s="1233"/>
      <c r="R106" s="2551">
        <v>0</v>
      </c>
      <c r="S106" s="2551"/>
      <c r="T106" s="2551"/>
    </row>
    <row r="107" spans="1:20" s="1128" customFormat="1" ht="27.75" customHeight="1">
      <c r="A107" s="1226"/>
      <c r="B107" s="1236" t="s">
        <v>684</v>
      </c>
      <c r="C107" s="1230"/>
      <c r="D107" s="1230"/>
      <c r="E107" s="1230"/>
      <c r="F107" s="1231"/>
      <c r="G107" s="1231"/>
      <c r="H107" s="1231"/>
      <c r="I107" s="1231"/>
      <c r="J107" s="1232"/>
      <c r="K107" s="1231"/>
      <c r="L107" s="1231"/>
      <c r="M107" s="1230"/>
      <c r="N107" s="2551">
        <v>0</v>
      </c>
      <c r="O107" s="2551"/>
      <c r="P107" s="2551"/>
      <c r="Q107" s="1233"/>
      <c r="R107" s="2551">
        <v>0</v>
      </c>
      <c r="S107" s="2551"/>
      <c r="T107" s="2551"/>
    </row>
    <row r="108" spans="1:20" s="1128" customFormat="1" ht="27.75" customHeight="1">
      <c r="A108" s="1226"/>
      <c r="B108" s="1236" t="s">
        <v>87</v>
      </c>
      <c r="C108" s="1230"/>
      <c r="D108" s="1230"/>
      <c r="E108" s="1230"/>
      <c r="F108" s="1231"/>
      <c r="G108" s="1231"/>
      <c r="H108" s="1231"/>
      <c r="I108" s="1231"/>
      <c r="J108" s="1232"/>
      <c r="K108" s="1231"/>
      <c r="L108" s="1231"/>
      <c r="M108" s="1230"/>
      <c r="N108" s="2551">
        <v>0</v>
      </c>
      <c r="O108" s="2551"/>
      <c r="P108" s="2551"/>
      <c r="Q108" s="1233"/>
      <c r="R108" s="2551">
        <v>0</v>
      </c>
      <c r="S108" s="2551"/>
      <c r="T108" s="2551"/>
    </row>
    <row r="109" spans="1:20" s="1128" customFormat="1" ht="27.75" customHeight="1" thickBot="1">
      <c r="A109" s="1226"/>
      <c r="B109" s="1230"/>
      <c r="C109" s="1230"/>
      <c r="D109" s="1230"/>
      <c r="E109" s="1230"/>
      <c r="F109" s="1231"/>
      <c r="G109" s="1231"/>
      <c r="H109" s="1231"/>
      <c r="I109" s="1231"/>
      <c r="J109" s="1232"/>
      <c r="K109" s="1231"/>
      <c r="L109" s="1231"/>
      <c r="M109" s="1230"/>
      <c r="N109" s="2561">
        <f>SUM(N102:P108)</f>
        <v>0</v>
      </c>
      <c r="O109" s="2561"/>
      <c r="P109" s="2561"/>
      <c r="Q109" s="1233"/>
      <c r="R109" s="2561">
        <f>SUM(R102:T108)</f>
        <v>0</v>
      </c>
      <c r="S109" s="2561"/>
      <c r="T109" s="2561"/>
    </row>
    <row r="110" spans="1:20" s="1128" customFormat="1" ht="48.75" customHeight="1" thickTop="1">
      <c r="A110" s="1129"/>
      <c r="B110" s="1126"/>
      <c r="C110" s="1126"/>
      <c r="D110" s="1126"/>
      <c r="E110" s="1126"/>
      <c r="F110" s="1126"/>
      <c r="G110" s="1126"/>
      <c r="H110" s="1126"/>
      <c r="I110" s="1126"/>
      <c r="J110" s="1126"/>
      <c r="K110" s="1126"/>
      <c r="L110" s="1126"/>
      <c r="M110" s="1126"/>
      <c r="N110" s="1126"/>
      <c r="O110" s="1126"/>
      <c r="P110" s="1126"/>
      <c r="Q110" s="1126"/>
      <c r="R110" s="1126"/>
      <c r="S110" s="1126"/>
      <c r="T110" s="1126"/>
    </row>
    <row r="111" spans="1:20" s="1162" customFormat="1" ht="23.25" customHeight="1">
      <c r="A111" s="1157" t="s">
        <v>1507</v>
      </c>
      <c r="B111" s="1237" t="s">
        <v>805</v>
      </c>
      <c r="C111" s="1166"/>
      <c r="D111" s="1166"/>
      <c r="M111" s="1238"/>
      <c r="N111" s="1239"/>
      <c r="O111" s="1238"/>
    </row>
    <row r="112" spans="1:20" s="1162" customFormat="1" ht="24" customHeight="1">
      <c r="A112" s="1157"/>
      <c r="B112" s="1158"/>
      <c r="C112" s="1158"/>
      <c r="D112" s="1158"/>
      <c r="E112" s="1158"/>
      <c r="F112" s="1158"/>
      <c r="G112" s="1158"/>
      <c r="H112" s="1158"/>
      <c r="I112" s="1158"/>
      <c r="J112" s="1158"/>
      <c r="K112" s="1158"/>
      <c r="L112" s="1158"/>
      <c r="M112" s="1158"/>
      <c r="N112" s="1159"/>
      <c r="O112" s="1159"/>
      <c r="P112" s="1159"/>
      <c r="R112" s="2535" t="s">
        <v>1273</v>
      </c>
      <c r="S112" s="2535"/>
      <c r="T112" s="2535"/>
    </row>
    <row r="113" spans="1:20" s="1242" customFormat="1" ht="27.75" customHeight="1">
      <c r="A113" s="1240"/>
      <c r="B113" s="1241"/>
      <c r="C113" s="1241"/>
      <c r="F113" s="1241"/>
      <c r="G113" s="1241"/>
      <c r="H113" s="1241"/>
      <c r="I113" s="1241"/>
      <c r="J113" s="1241"/>
      <c r="K113" s="1159"/>
      <c r="L113" s="1241"/>
      <c r="M113" s="1159"/>
      <c r="N113" s="2548">
        <v>1403</v>
      </c>
      <c r="O113" s="2548"/>
      <c r="P113" s="2548"/>
      <c r="Q113" s="1126"/>
      <c r="R113" s="2554">
        <v>1402</v>
      </c>
      <c r="S113" s="2554"/>
      <c r="T113" s="2554"/>
    </row>
    <row r="114" spans="1:20" s="1242" customFormat="1" ht="27.75" customHeight="1">
      <c r="A114" s="1240"/>
      <c r="B114" s="1243" t="s">
        <v>331</v>
      </c>
      <c r="C114" s="1243"/>
      <c r="F114" s="1244"/>
      <c r="G114" s="1244"/>
      <c r="H114" s="1244"/>
      <c r="I114" s="1244"/>
      <c r="J114" s="1244"/>
      <c r="K114" s="1244"/>
      <c r="L114" s="1244"/>
      <c r="M114" s="1244"/>
      <c r="N114" s="2552">
        <v>0</v>
      </c>
      <c r="O114" s="2552"/>
      <c r="P114" s="2552"/>
      <c r="Q114" s="1245"/>
      <c r="R114" s="2552">
        <v>0</v>
      </c>
      <c r="S114" s="2552"/>
      <c r="T114" s="2552"/>
    </row>
    <row r="115" spans="1:20" s="1242" customFormat="1" ht="27.75" customHeight="1">
      <c r="A115" s="1240"/>
      <c r="B115" s="1243" t="s">
        <v>331</v>
      </c>
      <c r="C115" s="1243"/>
      <c r="F115" s="1244"/>
      <c r="G115" s="1244"/>
      <c r="H115" s="1244"/>
      <c r="I115" s="1244"/>
      <c r="J115" s="1244"/>
      <c r="K115" s="1244"/>
      <c r="L115" s="1244"/>
      <c r="M115" s="1244"/>
      <c r="N115" s="2552">
        <v>0</v>
      </c>
      <c r="O115" s="2552"/>
      <c r="P115" s="2552"/>
      <c r="Q115" s="1245"/>
      <c r="R115" s="2552">
        <v>0</v>
      </c>
      <c r="S115" s="2552"/>
      <c r="T115" s="2552"/>
    </row>
    <row r="116" spans="1:20" s="1242" customFormat="1" ht="27.75" customHeight="1">
      <c r="A116" s="1240"/>
      <c r="B116" s="1243" t="s">
        <v>331</v>
      </c>
      <c r="C116" s="1243"/>
      <c r="F116" s="1244"/>
      <c r="G116" s="1244"/>
      <c r="H116" s="1244"/>
      <c r="I116" s="1244"/>
      <c r="J116" s="1244"/>
      <c r="K116" s="1244"/>
      <c r="L116" s="1244"/>
      <c r="M116" s="1244"/>
      <c r="N116" s="2552">
        <v>0</v>
      </c>
      <c r="O116" s="2552"/>
      <c r="P116" s="2552"/>
      <c r="Q116" s="1245"/>
      <c r="R116" s="2552">
        <v>0</v>
      </c>
      <c r="S116" s="2552"/>
      <c r="T116" s="2552"/>
    </row>
    <row r="117" spans="1:20" s="1242" customFormat="1" ht="27.75" customHeight="1" thickBot="1">
      <c r="A117" s="1240"/>
      <c r="B117" s="1237"/>
      <c r="C117" s="1237"/>
      <c r="F117" s="1238"/>
      <c r="G117" s="1238"/>
      <c r="H117" s="1238"/>
      <c r="I117" s="1238"/>
      <c r="J117" s="1238"/>
      <c r="K117" s="1246"/>
      <c r="L117" s="1238"/>
      <c r="M117" s="1246"/>
      <c r="N117" s="2562">
        <f>SUM(N114:P116)</f>
        <v>0</v>
      </c>
      <c r="O117" s="2562"/>
      <c r="P117" s="2562"/>
      <c r="Q117" s="1161"/>
      <c r="R117" s="2562">
        <f>SUM(R114:T116)</f>
        <v>0</v>
      </c>
      <c r="S117" s="2562"/>
      <c r="T117" s="2562"/>
    </row>
    <row r="118" spans="1:20" s="1242" customFormat="1" ht="44.25" customHeight="1" thickTop="1">
      <c r="A118" s="1240"/>
      <c r="B118" s="1237"/>
      <c r="C118" s="1237"/>
      <c r="F118" s="1238"/>
      <c r="G118" s="1238"/>
      <c r="H118" s="1238"/>
      <c r="I118" s="1238"/>
      <c r="J118" s="1238"/>
      <c r="K118" s="1246"/>
      <c r="L118" s="1238"/>
      <c r="M118" s="1246"/>
      <c r="N118" s="1238"/>
      <c r="O118" s="1248"/>
      <c r="P118" s="1238"/>
    </row>
    <row r="119" spans="1:20" s="1242" customFormat="1" ht="24.75" customHeight="1">
      <c r="A119" s="1157" t="s">
        <v>1508</v>
      </c>
      <c r="B119" s="2560" t="s">
        <v>460</v>
      </c>
      <c r="C119" s="2560"/>
      <c r="D119" s="2560"/>
      <c r="E119" s="2560"/>
      <c r="F119" s="2560"/>
      <c r="G119" s="2560"/>
      <c r="H119" s="2560"/>
      <c r="I119" s="2560"/>
      <c r="J119" s="2560"/>
      <c r="N119" s="1248"/>
      <c r="O119" s="1248"/>
      <c r="P119" s="1248"/>
    </row>
    <row r="120" spans="1:20" s="1162" customFormat="1" ht="24" customHeight="1">
      <c r="A120" s="1157"/>
      <c r="B120" s="1158"/>
      <c r="C120" s="1158"/>
      <c r="D120" s="1158"/>
      <c r="E120" s="1158"/>
      <c r="F120" s="1158"/>
      <c r="G120" s="1158"/>
      <c r="H120" s="1158"/>
      <c r="I120" s="1158"/>
      <c r="J120" s="1158"/>
      <c r="K120" s="1158"/>
      <c r="L120" s="1158"/>
      <c r="M120" s="1158"/>
      <c r="N120" s="1159"/>
      <c r="O120" s="1159"/>
      <c r="P120" s="1159"/>
      <c r="R120" s="2535" t="s">
        <v>1273</v>
      </c>
      <c r="S120" s="2535"/>
      <c r="T120" s="2535"/>
    </row>
    <row r="121" spans="1:20" s="1242" customFormat="1" ht="27.75" customHeight="1">
      <c r="A121" s="1240"/>
      <c r="B121" s="1241"/>
      <c r="C121" s="1241"/>
      <c r="F121" s="1241"/>
      <c r="G121" s="1241"/>
      <c r="H121" s="1241"/>
      <c r="I121" s="1241"/>
      <c r="J121" s="1241"/>
      <c r="K121" s="1159"/>
      <c r="L121" s="1241"/>
      <c r="M121" s="1159"/>
      <c r="N121" s="2548">
        <v>1403</v>
      </c>
      <c r="O121" s="2548"/>
      <c r="P121" s="2548"/>
      <c r="Q121" s="1126"/>
      <c r="R121" s="2554">
        <v>1402</v>
      </c>
      <c r="S121" s="2554"/>
      <c r="T121" s="2554"/>
    </row>
    <row r="122" spans="1:20" s="1242" customFormat="1" ht="27.75" customHeight="1">
      <c r="A122" s="1240"/>
      <c r="B122" s="1249" t="s">
        <v>461</v>
      </c>
      <c r="C122" s="1250"/>
      <c r="D122" s="1250"/>
      <c r="E122" s="1251"/>
      <c r="F122" s="1251"/>
      <c r="G122" s="1251"/>
      <c r="H122" s="1251"/>
      <c r="I122" s="1251"/>
      <c r="J122" s="1251"/>
      <c r="K122" s="1252"/>
      <c r="L122" s="1252"/>
      <c r="M122" s="1252"/>
      <c r="N122" s="2551">
        <v>0</v>
      </c>
      <c r="O122" s="2551"/>
      <c r="P122" s="2551"/>
      <c r="Q122" s="1233"/>
      <c r="R122" s="2551">
        <v>0</v>
      </c>
      <c r="S122" s="2551"/>
      <c r="T122" s="2551"/>
    </row>
    <row r="123" spans="1:20" s="1242" customFormat="1" ht="27.75" customHeight="1">
      <c r="A123" s="1240"/>
      <c r="B123" s="1249" t="s">
        <v>461</v>
      </c>
      <c r="C123" s="1253"/>
      <c r="D123" s="1254"/>
      <c r="E123" s="1255"/>
      <c r="F123" s="1255"/>
      <c r="G123" s="1255"/>
      <c r="H123" s="1255"/>
      <c r="I123" s="1255"/>
      <c r="J123" s="1255"/>
      <c r="K123" s="1255"/>
      <c r="L123" s="1255"/>
      <c r="M123" s="1255"/>
      <c r="N123" s="2551">
        <v>0</v>
      </c>
      <c r="O123" s="2551"/>
      <c r="P123" s="2551"/>
      <c r="Q123" s="1233"/>
      <c r="R123" s="2551">
        <v>0</v>
      </c>
      <c r="S123" s="2551"/>
      <c r="T123" s="2551"/>
    </row>
    <row r="124" spans="1:20" s="1242" customFormat="1" ht="27.75" customHeight="1">
      <c r="A124" s="1240"/>
      <c r="B124" s="1249" t="s">
        <v>854</v>
      </c>
      <c r="C124" s="1253"/>
      <c r="D124" s="1254"/>
      <c r="E124" s="1255"/>
      <c r="F124" s="1255"/>
      <c r="G124" s="1255"/>
      <c r="H124" s="1255"/>
      <c r="I124" s="1255"/>
      <c r="J124" s="1255"/>
      <c r="K124" s="1255"/>
      <c r="L124" s="1255"/>
      <c r="M124" s="1255"/>
      <c r="N124" s="2551">
        <v>0</v>
      </c>
      <c r="O124" s="2551"/>
      <c r="P124" s="2551"/>
      <c r="Q124" s="1233"/>
      <c r="R124" s="2551">
        <v>0</v>
      </c>
      <c r="S124" s="2551"/>
      <c r="T124" s="2551"/>
    </row>
    <row r="125" spans="1:20" s="1242" customFormat="1" ht="27.75" customHeight="1">
      <c r="A125" s="1240"/>
      <c r="B125" s="1256" t="s">
        <v>219</v>
      </c>
      <c r="C125" s="1253"/>
      <c r="D125" s="1254"/>
      <c r="E125" s="1255"/>
      <c r="F125" s="1255"/>
      <c r="G125" s="1255"/>
      <c r="H125" s="1255"/>
      <c r="I125" s="1255"/>
      <c r="J125" s="1255"/>
      <c r="K125" s="1255"/>
      <c r="L125" s="1255"/>
      <c r="M125" s="1255"/>
      <c r="N125" s="2551">
        <v>0</v>
      </c>
      <c r="O125" s="2551"/>
      <c r="P125" s="2551"/>
      <c r="Q125" s="1184"/>
      <c r="R125" s="2551">
        <v>0</v>
      </c>
      <c r="S125" s="2551"/>
      <c r="T125" s="2551"/>
    </row>
    <row r="126" spans="1:20" s="1242" customFormat="1" ht="27.75" customHeight="1" thickBot="1">
      <c r="A126" s="1240"/>
      <c r="B126" s="1257"/>
      <c r="C126" s="1257"/>
      <c r="D126" s="1252"/>
      <c r="E126" s="1258"/>
      <c r="F126" s="1258"/>
      <c r="G126" s="1258"/>
      <c r="H126" s="1258"/>
      <c r="I126" s="1258"/>
      <c r="J126" s="1258"/>
      <c r="K126" s="1259"/>
      <c r="L126" s="1259"/>
      <c r="M126" s="1259"/>
      <c r="N126" s="2558">
        <f>SUM(N122:P125)</f>
        <v>0</v>
      </c>
      <c r="O126" s="2558"/>
      <c r="P126" s="2558"/>
      <c r="Q126" s="1184"/>
      <c r="R126" s="2558">
        <f>SUM(R122:T125)</f>
        <v>0</v>
      </c>
      <c r="S126" s="2558"/>
      <c r="T126" s="2558"/>
    </row>
    <row r="127" spans="1:20" s="1242" customFormat="1" ht="27.75" customHeight="1" thickTop="1">
      <c r="A127" s="1240"/>
      <c r="B127" s="1260"/>
      <c r="C127" s="1260"/>
      <c r="D127" s="1261"/>
      <c r="E127" s="1262"/>
      <c r="F127" s="1262"/>
      <c r="G127" s="1262"/>
      <c r="H127" s="1262"/>
      <c r="I127" s="1262"/>
      <c r="J127" s="1262"/>
      <c r="K127" s="1263"/>
      <c r="L127" s="1263"/>
      <c r="M127" s="1263"/>
      <c r="N127" s="1188"/>
      <c r="O127" s="1188"/>
      <c r="P127" s="1188"/>
      <c r="Q127" s="1161"/>
      <c r="R127" s="1188"/>
      <c r="S127" s="1188"/>
      <c r="T127" s="1188"/>
    </row>
    <row r="128" spans="1:20" s="1242" customFormat="1" ht="27.75" customHeight="1">
      <c r="A128" s="1157" t="s">
        <v>1509</v>
      </c>
      <c r="B128" s="2565" t="s">
        <v>839</v>
      </c>
      <c r="C128" s="2565"/>
      <c r="D128" s="2565"/>
      <c r="E128" s="2565"/>
      <c r="F128" s="2565"/>
      <c r="G128" s="2565"/>
      <c r="H128" s="2565"/>
      <c r="I128" s="2565"/>
      <c r="J128" s="2565"/>
      <c r="K128" s="2565"/>
      <c r="L128" s="2565"/>
      <c r="M128" s="2565"/>
      <c r="N128" s="2565"/>
      <c r="O128" s="2565"/>
      <c r="P128" s="2565"/>
      <c r="Q128" s="2565"/>
      <c r="R128" s="2565"/>
      <c r="S128" s="2565"/>
      <c r="T128" s="2565"/>
    </row>
    <row r="129" spans="1:21" s="1242" customFormat="1" ht="43.5" customHeight="1">
      <c r="A129" s="1240"/>
      <c r="B129" s="2565"/>
      <c r="C129" s="2565"/>
      <c r="D129" s="2565"/>
      <c r="E129" s="2565"/>
      <c r="F129" s="2565"/>
      <c r="G129" s="2565"/>
      <c r="H129" s="2565"/>
      <c r="I129" s="2565"/>
      <c r="J129" s="2565"/>
      <c r="K129" s="2565"/>
      <c r="L129" s="2565"/>
      <c r="M129" s="2565"/>
      <c r="N129" s="2565"/>
      <c r="O129" s="2565"/>
      <c r="P129" s="2565"/>
      <c r="Q129" s="2565"/>
      <c r="R129" s="2565"/>
      <c r="S129" s="2565"/>
      <c r="T129" s="2565"/>
    </row>
    <row r="130" spans="1:21" s="1242" customFormat="1" ht="27.75" customHeight="1">
      <c r="A130" s="1240"/>
      <c r="B130" s="1260"/>
      <c r="C130" s="1260"/>
      <c r="D130" s="1261"/>
      <c r="E130" s="1262"/>
      <c r="F130" s="1262"/>
      <c r="G130" s="1262"/>
      <c r="H130" s="1262"/>
      <c r="I130" s="1262"/>
      <c r="J130" s="1262"/>
      <c r="K130" s="1263"/>
      <c r="L130" s="1263"/>
      <c r="M130" s="1263"/>
      <c r="N130" s="1188"/>
      <c r="O130" s="1188"/>
      <c r="P130" s="1188"/>
      <c r="Q130" s="1161"/>
      <c r="R130" s="1188"/>
      <c r="S130" s="1188"/>
      <c r="T130" s="1188"/>
    </row>
    <row r="131" spans="1:21" s="1242" customFormat="1" ht="27.75" customHeight="1">
      <c r="A131" s="1240"/>
      <c r="B131" s="1237"/>
      <c r="C131" s="1237"/>
      <c r="D131" s="1241"/>
      <c r="E131" s="1238"/>
      <c r="F131" s="1238"/>
      <c r="G131" s="1238"/>
      <c r="H131" s="1238"/>
      <c r="I131" s="1238"/>
      <c r="J131" s="1238"/>
      <c r="K131" s="1246"/>
      <c r="L131" s="1246"/>
      <c r="M131" s="1246"/>
      <c r="N131" s="1238"/>
      <c r="O131" s="1248"/>
      <c r="P131" s="1238"/>
    </row>
    <row r="132" spans="1:21" s="1202" customFormat="1" ht="24.75">
      <c r="A132" s="1124" t="s">
        <v>52</v>
      </c>
      <c r="B132" s="2564" t="s">
        <v>81</v>
      </c>
      <c r="C132" s="2564"/>
      <c r="D132" s="2564"/>
      <c r="E132" s="2564"/>
      <c r="F132" s="2564"/>
      <c r="G132" s="2564"/>
      <c r="H132" s="2564"/>
      <c r="I132" s="2564"/>
      <c r="J132" s="2564"/>
      <c r="K132" s="2564"/>
      <c r="L132" s="2564"/>
      <c r="M132" s="2564"/>
      <c r="N132" s="2564"/>
      <c r="R132" s="1203"/>
      <c r="S132" s="1203"/>
    </row>
    <row r="133" spans="1:21" s="1162" customFormat="1" ht="24" customHeight="1">
      <c r="A133" s="1157"/>
      <c r="B133" s="1158"/>
      <c r="C133" s="1158"/>
      <c r="D133" s="1158"/>
      <c r="E133" s="1158"/>
      <c r="F133" s="1158"/>
      <c r="G133" s="1158"/>
      <c r="H133" s="1158"/>
      <c r="I133" s="1158"/>
      <c r="J133" s="1158"/>
      <c r="K133" s="1158"/>
      <c r="L133" s="1158"/>
      <c r="M133" s="1158"/>
      <c r="N133" s="1159"/>
      <c r="O133" s="1159"/>
      <c r="P133" s="1159"/>
      <c r="R133" s="2535" t="s">
        <v>1273</v>
      </c>
      <c r="S133" s="2535"/>
      <c r="T133" s="2535"/>
    </row>
    <row r="134" spans="1:21" s="1202" customFormat="1" ht="27.75" customHeight="1">
      <c r="A134" s="1204"/>
      <c r="J134" s="1264"/>
      <c r="K134" s="1205"/>
      <c r="L134" s="1241"/>
      <c r="M134" s="1241"/>
      <c r="N134" s="2548">
        <v>1403</v>
      </c>
      <c r="O134" s="2548"/>
      <c r="P134" s="2548"/>
      <c r="Q134" s="1126"/>
      <c r="R134" s="2554">
        <v>1402</v>
      </c>
      <c r="S134" s="2554"/>
      <c r="T134" s="2554"/>
      <c r="U134" s="1211"/>
    </row>
    <row r="135" spans="1:21" s="1202" customFormat="1" ht="27.75" customHeight="1">
      <c r="A135" s="1204"/>
      <c r="B135" s="1265" t="s">
        <v>82</v>
      </c>
      <c r="C135" s="1266"/>
      <c r="D135" s="1266"/>
      <c r="E135" s="1266"/>
      <c r="F135" s="1266"/>
      <c r="G135" s="1266"/>
      <c r="H135" s="1266"/>
      <c r="I135" s="1266"/>
      <c r="J135" s="1266"/>
      <c r="K135" s="1266"/>
      <c r="L135" s="1267"/>
      <c r="M135" s="1268"/>
      <c r="N135" s="2551">
        <v>0</v>
      </c>
      <c r="O135" s="2551"/>
      <c r="P135" s="2551"/>
      <c r="Q135" s="1233"/>
      <c r="R135" s="2551">
        <v>0</v>
      </c>
      <c r="S135" s="2551"/>
      <c r="T135" s="2551"/>
      <c r="U135" s="1211"/>
    </row>
    <row r="136" spans="1:21" s="1202" customFormat="1" ht="27.75" customHeight="1">
      <c r="A136" s="1204"/>
      <c r="B136" s="1265" t="s">
        <v>685</v>
      </c>
      <c r="C136" s="1266"/>
      <c r="D136" s="1266"/>
      <c r="E136" s="1266"/>
      <c r="F136" s="1266"/>
      <c r="G136" s="1266"/>
      <c r="H136" s="1266"/>
      <c r="I136" s="1266"/>
      <c r="J136" s="1266"/>
      <c r="K136" s="1266"/>
      <c r="L136" s="1267"/>
      <c r="M136" s="1268"/>
      <c r="N136" s="2551">
        <v>0</v>
      </c>
      <c r="O136" s="2551"/>
      <c r="P136" s="2551"/>
      <c r="Q136" s="1233"/>
      <c r="R136" s="2551">
        <v>0</v>
      </c>
      <c r="S136" s="2551"/>
      <c r="T136" s="2551"/>
      <c r="U136" s="1211"/>
    </row>
    <row r="137" spans="1:21" s="1202" customFormat="1" ht="27.75" customHeight="1">
      <c r="A137" s="1204"/>
      <c r="B137" s="1208" t="s">
        <v>1360</v>
      </c>
      <c r="C137" s="1266"/>
      <c r="D137" s="1266"/>
      <c r="E137" s="1266"/>
      <c r="F137" s="1266"/>
      <c r="G137" s="1266"/>
      <c r="H137" s="1266"/>
      <c r="I137" s="1266"/>
      <c r="J137" s="1266"/>
      <c r="K137" s="1266"/>
      <c r="L137" s="1266"/>
      <c r="M137" s="1266"/>
      <c r="N137" s="2551">
        <v>0</v>
      </c>
      <c r="O137" s="2551"/>
      <c r="P137" s="2551"/>
      <c r="Q137" s="1233"/>
      <c r="R137" s="2551">
        <v>0</v>
      </c>
      <c r="S137" s="2551"/>
      <c r="T137" s="2551"/>
      <c r="U137" s="1211"/>
    </row>
    <row r="138" spans="1:21" s="1202" customFormat="1" ht="27.75" customHeight="1">
      <c r="A138" s="1204"/>
      <c r="B138" s="1265" t="s">
        <v>219</v>
      </c>
      <c r="C138" s="1266"/>
      <c r="D138" s="1266"/>
      <c r="E138" s="1266"/>
      <c r="F138" s="1266"/>
      <c r="G138" s="1266"/>
      <c r="H138" s="1266"/>
      <c r="I138" s="1266"/>
      <c r="J138" s="1266"/>
      <c r="K138" s="1266"/>
      <c r="L138" s="1266"/>
      <c r="M138" s="1266"/>
      <c r="N138" s="2551">
        <v>0</v>
      </c>
      <c r="O138" s="2551"/>
      <c r="P138" s="2551"/>
      <c r="Q138" s="1233"/>
      <c r="R138" s="2551">
        <v>0</v>
      </c>
      <c r="S138" s="2551"/>
      <c r="T138" s="2551"/>
      <c r="U138" s="1203"/>
    </row>
    <row r="139" spans="1:21" s="1202" customFormat="1" ht="27.75" customHeight="1" thickBot="1">
      <c r="A139" s="1204"/>
      <c r="B139" s="1266"/>
      <c r="C139" s="1266"/>
      <c r="D139" s="1269"/>
      <c r="E139" s="1266"/>
      <c r="F139" s="1266"/>
      <c r="G139" s="1266"/>
      <c r="H139" s="1266"/>
      <c r="I139" s="1266"/>
      <c r="J139" s="1266"/>
      <c r="K139" s="1266"/>
      <c r="L139" s="1266"/>
      <c r="M139" s="1266"/>
      <c r="N139" s="2558">
        <f>SUM(N135:P138)</f>
        <v>0</v>
      </c>
      <c r="O139" s="2558"/>
      <c r="P139" s="2558"/>
      <c r="Q139" s="1184"/>
      <c r="R139" s="2558">
        <f>SUM(R135:T138)</f>
        <v>0</v>
      </c>
      <c r="S139" s="2558"/>
      <c r="T139" s="2558"/>
      <c r="U139" s="1203"/>
    </row>
    <row r="140" spans="1:21" ht="20.25" thickTop="1"/>
    <row r="141" spans="1:21" ht="20.25">
      <c r="A141" s="1125" t="s">
        <v>422</v>
      </c>
      <c r="B141" s="2555" t="s">
        <v>516</v>
      </c>
      <c r="C141" s="2555"/>
      <c r="D141" s="2555"/>
      <c r="E141" s="2555"/>
      <c r="F141" s="2555"/>
      <c r="G141" s="2555"/>
      <c r="H141" s="2555"/>
      <c r="I141" s="2555"/>
      <c r="J141" s="2555"/>
      <c r="K141" s="2555"/>
      <c r="L141" s="2555"/>
      <c r="M141" s="2555"/>
      <c r="N141" s="2555"/>
    </row>
    <row r="142" spans="1:21" s="1242" customFormat="1" ht="26.25" customHeight="1">
      <c r="A142" s="1157"/>
      <c r="B142" s="1237"/>
      <c r="C142" s="1237"/>
      <c r="D142" s="1237"/>
      <c r="E142" s="1237"/>
      <c r="F142" s="1248"/>
      <c r="G142" s="1248"/>
      <c r="H142" s="1248"/>
      <c r="T142" s="1270"/>
    </row>
    <row r="143" spans="1:21" s="1202" customFormat="1" ht="31.5" customHeight="1">
      <c r="A143" s="2563" t="s">
        <v>1361</v>
      </c>
      <c r="B143" s="2563"/>
      <c r="C143" s="2563"/>
      <c r="D143" s="2563"/>
      <c r="E143" s="2563"/>
      <c r="F143" s="2563"/>
      <c r="G143" s="2563"/>
      <c r="H143" s="2563"/>
      <c r="I143" s="2563"/>
      <c r="J143" s="2563"/>
      <c r="K143" s="2563"/>
      <c r="L143" s="2563"/>
      <c r="M143" s="2563"/>
      <c r="N143" s="2563"/>
      <c r="O143" s="2563"/>
      <c r="P143" s="2563"/>
      <c r="Q143" s="2563"/>
      <c r="R143" s="2563"/>
      <c r="S143" s="2563"/>
      <c r="T143" s="2563"/>
    </row>
    <row r="144" spans="1:21"/>
    <row r="593"/>
    <row r="601"/>
    <row r="602"/>
  </sheetData>
  <sheetProtection formatCells="0" formatColumns="0" formatRows="0" insertRows="0"/>
  <mergeCells count="142">
    <mergeCell ref="R7:T7"/>
    <mergeCell ref="R31:T31"/>
    <mergeCell ref="R45:T45"/>
    <mergeCell ref="R58:T58"/>
    <mergeCell ref="R70:T70"/>
    <mergeCell ref="R84:T84"/>
    <mergeCell ref="R100:T100"/>
    <mergeCell ref="R112:T112"/>
    <mergeCell ref="R120:T120"/>
    <mergeCell ref="R33:T33"/>
    <mergeCell ref="R52:T52"/>
    <mergeCell ref="R50:T50"/>
    <mergeCell ref="R51:T51"/>
    <mergeCell ref="B54:T55"/>
    <mergeCell ref="L59:P59"/>
    <mergeCell ref="R59:T59"/>
    <mergeCell ref="R60:T60"/>
    <mergeCell ref="R61:T61"/>
    <mergeCell ref="R88:T88"/>
    <mergeCell ref="J71:N71"/>
    <mergeCell ref="P71:T71"/>
    <mergeCell ref="N107:P107"/>
    <mergeCell ref="R107:T107"/>
    <mergeCell ref="N106:P106"/>
    <mergeCell ref="N123:P123"/>
    <mergeCell ref="R123:T123"/>
    <mergeCell ref="N124:P124"/>
    <mergeCell ref="R124:T124"/>
    <mergeCell ref="N125:P125"/>
    <mergeCell ref="R125:T125"/>
    <mergeCell ref="N121:P121"/>
    <mergeCell ref="R121:T121"/>
    <mergeCell ref="N122:P122"/>
    <mergeCell ref="R122:T122"/>
    <mergeCell ref="R106:T106"/>
    <mergeCell ref="N89:P89"/>
    <mergeCell ref="N90:P90"/>
    <mergeCell ref="N91:P91"/>
    <mergeCell ref="A96:T96"/>
    <mergeCell ref="A97:T97"/>
    <mergeCell ref="A95:T95"/>
    <mergeCell ref="B105:K105"/>
    <mergeCell ref="N105:P105"/>
    <mergeCell ref="R105:T105"/>
    <mergeCell ref="R89:T89"/>
    <mergeCell ref="R90:T90"/>
    <mergeCell ref="R91:T91"/>
    <mergeCell ref="N102:P102"/>
    <mergeCell ref="R102:T102"/>
    <mergeCell ref="A143:T143"/>
    <mergeCell ref="N135:P135"/>
    <mergeCell ref="R135:T135"/>
    <mergeCell ref="N137:P137"/>
    <mergeCell ref="R137:T137"/>
    <mergeCell ref="N138:P138"/>
    <mergeCell ref="R138:T138"/>
    <mergeCell ref="N126:P126"/>
    <mergeCell ref="R126:T126"/>
    <mergeCell ref="N134:P134"/>
    <mergeCell ref="R134:T134"/>
    <mergeCell ref="B132:N132"/>
    <mergeCell ref="B128:T129"/>
    <mergeCell ref="N136:P136"/>
    <mergeCell ref="R136:T136"/>
    <mergeCell ref="B141:N141"/>
    <mergeCell ref="N139:P139"/>
    <mergeCell ref="R139:T139"/>
    <mergeCell ref="R133:T133"/>
    <mergeCell ref="B119:J119"/>
    <mergeCell ref="N114:P114"/>
    <mergeCell ref="R114:T114"/>
    <mergeCell ref="N108:P108"/>
    <mergeCell ref="R108:T108"/>
    <mergeCell ref="N109:P109"/>
    <mergeCell ref="R109:T109"/>
    <mergeCell ref="N113:P113"/>
    <mergeCell ref="R113:T113"/>
    <mergeCell ref="N115:P115"/>
    <mergeCell ref="R115:T115"/>
    <mergeCell ref="N116:P116"/>
    <mergeCell ref="R116:T116"/>
    <mergeCell ref="N117:P117"/>
    <mergeCell ref="R117:T117"/>
    <mergeCell ref="N38:P38"/>
    <mergeCell ref="N104:P104"/>
    <mergeCell ref="R104:T104"/>
    <mergeCell ref="R86:T86"/>
    <mergeCell ref="R87:T87"/>
    <mergeCell ref="N86:P86"/>
    <mergeCell ref="N87:P87"/>
    <mergeCell ref="N85:P85"/>
    <mergeCell ref="R101:T101"/>
    <mergeCell ref="N101:P101"/>
    <mergeCell ref="N103:P103"/>
    <mergeCell ref="R103:T103"/>
    <mergeCell ref="N88:P88"/>
    <mergeCell ref="B83:O83"/>
    <mergeCell ref="R85:T85"/>
    <mergeCell ref="N50:P50"/>
    <mergeCell ref="R62:T62"/>
    <mergeCell ref="R63:T63"/>
    <mergeCell ref="B80:T81"/>
    <mergeCell ref="B69:O69"/>
    <mergeCell ref="N51:P51"/>
    <mergeCell ref="N52:P52"/>
    <mergeCell ref="B65:T67"/>
    <mergeCell ref="B57:L57"/>
    <mergeCell ref="A42:T42"/>
    <mergeCell ref="R46:T46"/>
    <mergeCell ref="N44:P44"/>
    <mergeCell ref="N46:P46"/>
    <mergeCell ref="N49:P49"/>
    <mergeCell ref="B44:L44"/>
    <mergeCell ref="R47:T47"/>
    <mergeCell ref="R48:T48"/>
    <mergeCell ref="R49:T49"/>
    <mergeCell ref="N47:P47"/>
    <mergeCell ref="N48:P48"/>
    <mergeCell ref="A1:T1"/>
    <mergeCell ref="A2:T2"/>
    <mergeCell ref="A3:T3"/>
    <mergeCell ref="B26:H26"/>
    <mergeCell ref="I26:J26"/>
    <mergeCell ref="B5:N5"/>
    <mergeCell ref="A40:T40"/>
    <mergeCell ref="A41:T41"/>
    <mergeCell ref="R34:T34"/>
    <mergeCell ref="R35:T35"/>
    <mergeCell ref="R36:T36"/>
    <mergeCell ref="R38:T38"/>
    <mergeCell ref="R37:T37"/>
    <mergeCell ref="R8:T8"/>
    <mergeCell ref="N8:P8"/>
    <mergeCell ref="B30:E30"/>
    <mergeCell ref="R32:T32"/>
    <mergeCell ref="B28:H28"/>
    <mergeCell ref="N32:P32"/>
    <mergeCell ref="N35:P35"/>
    <mergeCell ref="N36:P36"/>
    <mergeCell ref="N37:P37"/>
    <mergeCell ref="N33:P33"/>
    <mergeCell ref="N34:P34"/>
  </mergeCells>
  <dataValidations disablePrompts="1" count="1">
    <dataValidation operator="lessThan" allowBlank="1" showInputMessage="1" showErrorMessage="1" errorTitle="كاربر گرامي" error="ععد اين سلول مي بايست منفي درج گردد" sqref="O61:O62" xr:uid="{00000000-0002-0000-1900-000000000000}"/>
  </dataValidations>
  <printOptions horizontalCentered="1"/>
  <pageMargins left="0.39370078740157483" right="0.39370078740157483" top="0.39370078740157483" bottom="0.39370078740157483" header="0.31496062992125984" footer="0.31496062992125984"/>
  <pageSetup paperSize="9" scale="58" firstPageNumber="15" orientation="portrait" r:id="rId1"/>
  <headerFooter>
    <oddFooter>&amp;C&amp;"B Mitra,Regular"&amp;12&amp;P</oddFooter>
  </headerFooter>
  <rowBreaks count="2" manualBreakCount="2">
    <brk id="39" max="16383" man="1"/>
    <brk id="9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theme="7"/>
  </sheetPr>
  <dimension ref="A1:W54"/>
  <sheetViews>
    <sheetView rightToLeft="1" view="pageBreakPreview" zoomScaleNormal="100" zoomScaleSheetLayoutView="100" workbookViewId="0">
      <selection activeCell="B7" sqref="B7:H7"/>
    </sheetView>
  </sheetViews>
  <sheetFormatPr defaultRowHeight="22.5"/>
  <cols>
    <col min="1" max="1" width="8.5" style="132" customWidth="1"/>
    <col min="2" max="2" width="9.875" style="133" customWidth="1"/>
    <col min="3" max="3" width="0.75" style="133" customWidth="1"/>
    <col min="4" max="4" width="19.5" style="133" customWidth="1"/>
    <col min="5" max="5" width="0.75" style="133" customWidth="1"/>
    <col min="6" max="6" width="11.625" style="133" customWidth="1"/>
    <col min="7" max="7" width="0.75" style="133" customWidth="1"/>
    <col min="8" max="8" width="11.625" style="133" customWidth="1"/>
    <col min="9" max="9" width="0.75" style="133" customWidth="1"/>
    <col min="10" max="10" width="13" style="133" customWidth="1"/>
    <col min="11" max="11" width="0.75" style="133" customWidth="1"/>
    <col min="12" max="12" width="12.625" style="133" customWidth="1"/>
    <col min="13" max="13" width="0.75" style="133" customWidth="1"/>
    <col min="14" max="14" width="12.75" style="133" customWidth="1"/>
    <col min="15" max="15" width="1.25" style="156" customWidth="1"/>
    <col min="16" max="16" width="14.5" style="156" customWidth="1"/>
    <col min="17" max="17" width="5" style="133" customWidth="1"/>
    <col min="18" max="18" width="10.375" style="133" bestFit="1" customWidth="1"/>
    <col min="19" max="19" width="5" style="133" customWidth="1"/>
    <col min="20" max="20" width="10.375" style="133" bestFit="1" customWidth="1"/>
    <col min="21" max="23" width="9" style="133"/>
    <col min="24" max="24" width="10.375" style="133" bestFit="1" customWidth="1"/>
    <col min="25" max="253" width="9" style="133"/>
    <col min="254" max="254" width="3.625" style="133" customWidth="1"/>
    <col min="255" max="255" width="4.875" style="133" customWidth="1"/>
    <col min="256" max="256" width="5.375" style="133" customWidth="1"/>
    <col min="257" max="257" width="31.25" style="133" customWidth="1"/>
    <col min="258" max="258" width="7.625" style="133" customWidth="1"/>
    <col min="259" max="259" width="2.375" style="133" customWidth="1"/>
    <col min="260" max="260" width="11.625" style="133" customWidth="1"/>
    <col min="261" max="261" width="2.375" style="133" customWidth="1"/>
    <col min="262" max="262" width="11.625" style="133" customWidth="1"/>
    <col min="263" max="263" width="2.375" style="133" customWidth="1"/>
    <col min="264" max="264" width="10.875" style="133" customWidth="1"/>
    <col min="265" max="265" width="2.375" style="133" customWidth="1"/>
    <col min="266" max="266" width="11.125" style="133" customWidth="1"/>
    <col min="267" max="267" width="1.875" style="133" customWidth="1"/>
    <col min="268" max="268" width="11" style="133" customWidth="1"/>
    <col min="269" max="269" width="0.75" style="133" customWidth="1"/>
    <col min="270" max="270" width="1.875" style="133" customWidth="1"/>
    <col min="271" max="271" width="11.875" style="133" bestFit="1" customWidth="1"/>
    <col min="272" max="272" width="15.25" style="133" bestFit="1" customWidth="1"/>
    <col min="273" max="273" width="5" style="133" customWidth="1"/>
    <col min="274" max="274" width="10.375" style="133" bestFit="1" customWidth="1"/>
    <col min="275" max="275" width="5" style="133" customWidth="1"/>
    <col min="276" max="276" width="10.375" style="133" bestFit="1" customWidth="1"/>
    <col min="277" max="279" width="9" style="133"/>
    <col min="280" max="280" width="10.375" style="133" bestFit="1" customWidth="1"/>
    <col min="281" max="509" width="9" style="133"/>
    <col min="510" max="510" width="3.625" style="133" customWidth="1"/>
    <col min="511" max="511" width="4.875" style="133" customWidth="1"/>
    <col min="512" max="512" width="5.375" style="133" customWidth="1"/>
    <col min="513" max="513" width="31.25" style="133" customWidth="1"/>
    <col min="514" max="514" width="7.625" style="133" customWidth="1"/>
    <col min="515" max="515" width="2.375" style="133" customWidth="1"/>
    <col min="516" max="516" width="11.625" style="133" customWidth="1"/>
    <col min="517" max="517" width="2.375" style="133" customWidth="1"/>
    <col min="518" max="518" width="11.625" style="133" customWidth="1"/>
    <col min="519" max="519" width="2.375" style="133" customWidth="1"/>
    <col min="520" max="520" width="10.875" style="133" customWidth="1"/>
    <col min="521" max="521" width="2.375" style="133" customWidth="1"/>
    <col min="522" max="522" width="11.125" style="133" customWidth="1"/>
    <col min="523" max="523" width="1.875" style="133" customWidth="1"/>
    <col min="524" max="524" width="11" style="133" customWidth="1"/>
    <col min="525" max="525" width="0.75" style="133" customWidth="1"/>
    <col min="526" max="526" width="1.875" style="133" customWidth="1"/>
    <col min="527" max="527" width="11.875" style="133" bestFit="1" customWidth="1"/>
    <col min="528" max="528" width="15.25" style="133" bestFit="1" customWidth="1"/>
    <col min="529" max="529" width="5" style="133" customWidth="1"/>
    <col min="530" max="530" width="10.375" style="133" bestFit="1" customWidth="1"/>
    <col min="531" max="531" width="5" style="133" customWidth="1"/>
    <col min="532" max="532" width="10.375" style="133" bestFit="1" customWidth="1"/>
    <col min="533" max="535" width="9" style="133"/>
    <col min="536" max="536" width="10.375" style="133" bestFit="1" customWidth="1"/>
    <col min="537" max="765" width="9" style="133"/>
    <col min="766" max="766" width="3.625" style="133" customWidth="1"/>
    <col min="767" max="767" width="4.875" style="133" customWidth="1"/>
    <col min="768" max="768" width="5.375" style="133" customWidth="1"/>
    <col min="769" max="769" width="31.25" style="133" customWidth="1"/>
    <col min="770" max="770" width="7.625" style="133" customWidth="1"/>
    <col min="771" max="771" width="2.375" style="133" customWidth="1"/>
    <col min="772" max="772" width="11.625" style="133" customWidth="1"/>
    <col min="773" max="773" width="2.375" style="133" customWidth="1"/>
    <col min="774" max="774" width="11.625" style="133" customWidth="1"/>
    <col min="775" max="775" width="2.375" style="133" customWidth="1"/>
    <col min="776" max="776" width="10.875" style="133" customWidth="1"/>
    <col min="777" max="777" width="2.375" style="133" customWidth="1"/>
    <col min="778" max="778" width="11.125" style="133" customWidth="1"/>
    <col min="779" max="779" width="1.875" style="133" customWidth="1"/>
    <col min="780" max="780" width="11" style="133" customWidth="1"/>
    <col min="781" max="781" width="0.75" style="133" customWidth="1"/>
    <col min="782" max="782" width="1.875" style="133" customWidth="1"/>
    <col min="783" max="783" width="11.875" style="133" bestFit="1" customWidth="1"/>
    <col min="784" max="784" width="15.25" style="133" bestFit="1" customWidth="1"/>
    <col min="785" max="785" width="5" style="133" customWidth="1"/>
    <col min="786" max="786" width="10.375" style="133" bestFit="1" customWidth="1"/>
    <col min="787" max="787" width="5" style="133" customWidth="1"/>
    <col min="788" max="788" width="10.375" style="133" bestFit="1" customWidth="1"/>
    <col min="789" max="791" width="9" style="133"/>
    <col min="792" max="792" width="10.375" style="133" bestFit="1" customWidth="1"/>
    <col min="793" max="1021" width="9" style="133"/>
    <col min="1022" max="1022" width="3.625" style="133" customWidth="1"/>
    <col min="1023" max="1023" width="4.875" style="133" customWidth="1"/>
    <col min="1024" max="1024" width="5.375" style="133" customWidth="1"/>
    <col min="1025" max="1025" width="31.25" style="133" customWidth="1"/>
    <col min="1026" max="1026" width="7.625" style="133" customWidth="1"/>
    <col min="1027" max="1027" width="2.375" style="133" customWidth="1"/>
    <col min="1028" max="1028" width="11.625" style="133" customWidth="1"/>
    <col min="1029" max="1029" width="2.375" style="133" customWidth="1"/>
    <col min="1030" max="1030" width="11.625" style="133" customWidth="1"/>
    <col min="1031" max="1031" width="2.375" style="133" customWidth="1"/>
    <col min="1032" max="1032" width="10.875" style="133" customWidth="1"/>
    <col min="1033" max="1033" width="2.375" style="133" customWidth="1"/>
    <col min="1034" max="1034" width="11.125" style="133" customWidth="1"/>
    <col min="1035" max="1035" width="1.875" style="133" customWidth="1"/>
    <col min="1036" max="1036" width="11" style="133" customWidth="1"/>
    <col min="1037" max="1037" width="0.75" style="133" customWidth="1"/>
    <col min="1038" max="1038" width="1.875" style="133" customWidth="1"/>
    <col min="1039" max="1039" width="11.875" style="133" bestFit="1" customWidth="1"/>
    <col min="1040" max="1040" width="15.25" style="133" bestFit="1" customWidth="1"/>
    <col min="1041" max="1041" width="5" style="133" customWidth="1"/>
    <col min="1042" max="1042" width="10.375" style="133" bestFit="1" customWidth="1"/>
    <col min="1043" max="1043" width="5" style="133" customWidth="1"/>
    <col min="1044" max="1044" width="10.375" style="133" bestFit="1" customWidth="1"/>
    <col min="1045" max="1047" width="9" style="133"/>
    <col min="1048" max="1048" width="10.375" style="133" bestFit="1" customWidth="1"/>
    <col min="1049" max="1277" width="9" style="133"/>
    <col min="1278" max="1278" width="3.625" style="133" customWidth="1"/>
    <col min="1279" max="1279" width="4.875" style="133" customWidth="1"/>
    <col min="1280" max="1280" width="5.375" style="133" customWidth="1"/>
    <col min="1281" max="1281" width="31.25" style="133" customWidth="1"/>
    <col min="1282" max="1282" width="7.625" style="133" customWidth="1"/>
    <col min="1283" max="1283" width="2.375" style="133" customWidth="1"/>
    <col min="1284" max="1284" width="11.625" style="133" customWidth="1"/>
    <col min="1285" max="1285" width="2.375" style="133" customWidth="1"/>
    <col min="1286" max="1286" width="11.625" style="133" customWidth="1"/>
    <col min="1287" max="1287" width="2.375" style="133" customWidth="1"/>
    <col min="1288" max="1288" width="10.875" style="133" customWidth="1"/>
    <col min="1289" max="1289" width="2.375" style="133" customWidth="1"/>
    <col min="1290" max="1290" width="11.125" style="133" customWidth="1"/>
    <col min="1291" max="1291" width="1.875" style="133" customWidth="1"/>
    <col min="1292" max="1292" width="11" style="133" customWidth="1"/>
    <col min="1293" max="1293" width="0.75" style="133" customWidth="1"/>
    <col min="1294" max="1294" width="1.875" style="133" customWidth="1"/>
    <col min="1295" max="1295" width="11.875" style="133" bestFit="1" customWidth="1"/>
    <col min="1296" max="1296" width="15.25" style="133" bestFit="1" customWidth="1"/>
    <col min="1297" max="1297" width="5" style="133" customWidth="1"/>
    <col min="1298" max="1298" width="10.375" style="133" bestFit="1" customWidth="1"/>
    <col min="1299" max="1299" width="5" style="133" customWidth="1"/>
    <col min="1300" max="1300" width="10.375" style="133" bestFit="1" customWidth="1"/>
    <col min="1301" max="1303" width="9" style="133"/>
    <col min="1304" max="1304" width="10.375" style="133" bestFit="1" customWidth="1"/>
    <col min="1305" max="1533" width="9" style="133"/>
    <col min="1534" max="1534" width="3.625" style="133" customWidth="1"/>
    <col min="1535" max="1535" width="4.875" style="133" customWidth="1"/>
    <col min="1536" max="1536" width="5.375" style="133" customWidth="1"/>
    <col min="1537" max="1537" width="31.25" style="133" customWidth="1"/>
    <col min="1538" max="1538" width="7.625" style="133" customWidth="1"/>
    <col min="1539" max="1539" width="2.375" style="133" customWidth="1"/>
    <col min="1540" max="1540" width="11.625" style="133" customWidth="1"/>
    <col min="1541" max="1541" width="2.375" style="133" customWidth="1"/>
    <col min="1542" max="1542" width="11.625" style="133" customWidth="1"/>
    <col min="1543" max="1543" width="2.375" style="133" customWidth="1"/>
    <col min="1544" max="1544" width="10.875" style="133" customWidth="1"/>
    <col min="1545" max="1545" width="2.375" style="133" customWidth="1"/>
    <col min="1546" max="1546" width="11.125" style="133" customWidth="1"/>
    <col min="1547" max="1547" width="1.875" style="133" customWidth="1"/>
    <col min="1548" max="1548" width="11" style="133" customWidth="1"/>
    <col min="1549" max="1549" width="0.75" style="133" customWidth="1"/>
    <col min="1550" max="1550" width="1.875" style="133" customWidth="1"/>
    <col min="1551" max="1551" width="11.875" style="133" bestFit="1" customWidth="1"/>
    <col min="1552" max="1552" width="15.25" style="133" bestFit="1" customWidth="1"/>
    <col min="1553" max="1553" width="5" style="133" customWidth="1"/>
    <col min="1554" max="1554" width="10.375" style="133" bestFit="1" customWidth="1"/>
    <col min="1555" max="1555" width="5" style="133" customWidth="1"/>
    <col min="1556" max="1556" width="10.375" style="133" bestFit="1" customWidth="1"/>
    <col min="1557" max="1559" width="9" style="133"/>
    <col min="1560" max="1560" width="10.375" style="133" bestFit="1" customWidth="1"/>
    <col min="1561" max="1789" width="9" style="133"/>
    <col min="1790" max="1790" width="3.625" style="133" customWidth="1"/>
    <col min="1791" max="1791" width="4.875" style="133" customWidth="1"/>
    <col min="1792" max="1792" width="5.375" style="133" customWidth="1"/>
    <col min="1793" max="1793" width="31.25" style="133" customWidth="1"/>
    <col min="1794" max="1794" width="7.625" style="133" customWidth="1"/>
    <col min="1795" max="1795" width="2.375" style="133" customWidth="1"/>
    <col min="1796" max="1796" width="11.625" style="133" customWidth="1"/>
    <col min="1797" max="1797" width="2.375" style="133" customWidth="1"/>
    <col min="1798" max="1798" width="11.625" style="133" customWidth="1"/>
    <col min="1799" max="1799" width="2.375" style="133" customWidth="1"/>
    <col min="1800" max="1800" width="10.875" style="133" customWidth="1"/>
    <col min="1801" max="1801" width="2.375" style="133" customWidth="1"/>
    <col min="1802" max="1802" width="11.125" style="133" customWidth="1"/>
    <col min="1803" max="1803" width="1.875" style="133" customWidth="1"/>
    <col min="1804" max="1804" width="11" style="133" customWidth="1"/>
    <col min="1805" max="1805" width="0.75" style="133" customWidth="1"/>
    <col min="1806" max="1806" width="1.875" style="133" customWidth="1"/>
    <col min="1807" max="1807" width="11.875" style="133" bestFit="1" customWidth="1"/>
    <col min="1808" max="1808" width="15.25" style="133" bestFit="1" customWidth="1"/>
    <col min="1809" max="1809" width="5" style="133" customWidth="1"/>
    <col min="1810" max="1810" width="10.375" style="133" bestFit="1" customWidth="1"/>
    <col min="1811" max="1811" width="5" style="133" customWidth="1"/>
    <col min="1812" max="1812" width="10.375" style="133" bestFit="1" customWidth="1"/>
    <col min="1813" max="1815" width="9" style="133"/>
    <col min="1816" max="1816" width="10.375" style="133" bestFit="1" customWidth="1"/>
    <col min="1817" max="2045" width="9" style="133"/>
    <col min="2046" max="2046" width="3.625" style="133" customWidth="1"/>
    <col min="2047" max="2047" width="4.875" style="133" customWidth="1"/>
    <col min="2048" max="2048" width="5.375" style="133" customWidth="1"/>
    <col min="2049" max="2049" width="31.25" style="133" customWidth="1"/>
    <col min="2050" max="2050" width="7.625" style="133" customWidth="1"/>
    <col min="2051" max="2051" width="2.375" style="133" customWidth="1"/>
    <col min="2052" max="2052" width="11.625" style="133" customWidth="1"/>
    <col min="2053" max="2053" width="2.375" style="133" customWidth="1"/>
    <col min="2054" max="2054" width="11.625" style="133" customWidth="1"/>
    <col min="2055" max="2055" width="2.375" style="133" customWidth="1"/>
    <col min="2056" max="2056" width="10.875" style="133" customWidth="1"/>
    <col min="2057" max="2057" width="2.375" style="133" customWidth="1"/>
    <col min="2058" max="2058" width="11.125" style="133" customWidth="1"/>
    <col min="2059" max="2059" width="1.875" style="133" customWidth="1"/>
    <col min="2060" max="2060" width="11" style="133" customWidth="1"/>
    <col min="2061" max="2061" width="0.75" style="133" customWidth="1"/>
    <col min="2062" max="2062" width="1.875" style="133" customWidth="1"/>
    <col min="2063" max="2063" width="11.875" style="133" bestFit="1" customWidth="1"/>
    <col min="2064" max="2064" width="15.25" style="133" bestFit="1" customWidth="1"/>
    <col min="2065" max="2065" width="5" style="133" customWidth="1"/>
    <col min="2066" max="2066" width="10.375" style="133" bestFit="1" customWidth="1"/>
    <col min="2067" max="2067" width="5" style="133" customWidth="1"/>
    <col min="2068" max="2068" width="10.375" style="133" bestFit="1" customWidth="1"/>
    <col min="2069" max="2071" width="9" style="133"/>
    <col min="2072" max="2072" width="10.375" style="133" bestFit="1" customWidth="1"/>
    <col min="2073" max="2301" width="9" style="133"/>
    <col min="2302" max="2302" width="3.625" style="133" customWidth="1"/>
    <col min="2303" max="2303" width="4.875" style="133" customWidth="1"/>
    <col min="2304" max="2304" width="5.375" style="133" customWidth="1"/>
    <col min="2305" max="2305" width="31.25" style="133" customWidth="1"/>
    <col min="2306" max="2306" width="7.625" style="133" customWidth="1"/>
    <col min="2307" max="2307" width="2.375" style="133" customWidth="1"/>
    <col min="2308" max="2308" width="11.625" style="133" customWidth="1"/>
    <col min="2309" max="2309" width="2.375" style="133" customWidth="1"/>
    <col min="2310" max="2310" width="11.625" style="133" customWidth="1"/>
    <col min="2311" max="2311" width="2.375" style="133" customWidth="1"/>
    <col min="2312" max="2312" width="10.875" style="133" customWidth="1"/>
    <col min="2313" max="2313" width="2.375" style="133" customWidth="1"/>
    <col min="2314" max="2314" width="11.125" style="133" customWidth="1"/>
    <col min="2315" max="2315" width="1.875" style="133" customWidth="1"/>
    <col min="2316" max="2316" width="11" style="133" customWidth="1"/>
    <col min="2317" max="2317" width="0.75" style="133" customWidth="1"/>
    <col min="2318" max="2318" width="1.875" style="133" customWidth="1"/>
    <col min="2319" max="2319" width="11.875" style="133" bestFit="1" customWidth="1"/>
    <col min="2320" max="2320" width="15.25" style="133" bestFit="1" customWidth="1"/>
    <col min="2321" max="2321" width="5" style="133" customWidth="1"/>
    <col min="2322" max="2322" width="10.375" style="133" bestFit="1" customWidth="1"/>
    <col min="2323" max="2323" width="5" style="133" customWidth="1"/>
    <col min="2324" max="2324" width="10.375" style="133" bestFit="1" customWidth="1"/>
    <col min="2325" max="2327" width="9" style="133"/>
    <col min="2328" max="2328" width="10.375" style="133" bestFit="1" customWidth="1"/>
    <col min="2329" max="2557" width="9" style="133"/>
    <col min="2558" max="2558" width="3.625" style="133" customWidth="1"/>
    <col min="2559" max="2559" width="4.875" style="133" customWidth="1"/>
    <col min="2560" max="2560" width="5.375" style="133" customWidth="1"/>
    <col min="2561" max="2561" width="31.25" style="133" customWidth="1"/>
    <col min="2562" max="2562" width="7.625" style="133" customWidth="1"/>
    <col min="2563" max="2563" width="2.375" style="133" customWidth="1"/>
    <col min="2564" max="2564" width="11.625" style="133" customWidth="1"/>
    <col min="2565" max="2565" width="2.375" style="133" customWidth="1"/>
    <col min="2566" max="2566" width="11.625" style="133" customWidth="1"/>
    <col min="2567" max="2567" width="2.375" style="133" customWidth="1"/>
    <col min="2568" max="2568" width="10.875" style="133" customWidth="1"/>
    <col min="2569" max="2569" width="2.375" style="133" customWidth="1"/>
    <col min="2570" max="2570" width="11.125" style="133" customWidth="1"/>
    <col min="2571" max="2571" width="1.875" style="133" customWidth="1"/>
    <col min="2572" max="2572" width="11" style="133" customWidth="1"/>
    <col min="2573" max="2573" width="0.75" style="133" customWidth="1"/>
    <col min="2574" max="2574" width="1.875" style="133" customWidth="1"/>
    <col min="2575" max="2575" width="11.875" style="133" bestFit="1" customWidth="1"/>
    <col min="2576" max="2576" width="15.25" style="133" bestFit="1" customWidth="1"/>
    <col min="2577" max="2577" width="5" style="133" customWidth="1"/>
    <col min="2578" max="2578" width="10.375" style="133" bestFit="1" customWidth="1"/>
    <col min="2579" max="2579" width="5" style="133" customWidth="1"/>
    <col min="2580" max="2580" width="10.375" style="133" bestFit="1" customWidth="1"/>
    <col min="2581" max="2583" width="9" style="133"/>
    <col min="2584" max="2584" width="10.375" style="133" bestFit="1" customWidth="1"/>
    <col min="2585" max="2813" width="9" style="133"/>
    <col min="2814" max="2814" width="3.625" style="133" customWidth="1"/>
    <col min="2815" max="2815" width="4.875" style="133" customWidth="1"/>
    <col min="2816" max="2816" width="5.375" style="133" customWidth="1"/>
    <col min="2817" max="2817" width="31.25" style="133" customWidth="1"/>
    <col min="2818" max="2818" width="7.625" style="133" customWidth="1"/>
    <col min="2819" max="2819" width="2.375" style="133" customWidth="1"/>
    <col min="2820" max="2820" width="11.625" style="133" customWidth="1"/>
    <col min="2821" max="2821" width="2.375" style="133" customWidth="1"/>
    <col min="2822" max="2822" width="11.625" style="133" customWidth="1"/>
    <col min="2823" max="2823" width="2.375" style="133" customWidth="1"/>
    <col min="2824" max="2824" width="10.875" style="133" customWidth="1"/>
    <col min="2825" max="2825" width="2.375" style="133" customWidth="1"/>
    <col min="2826" max="2826" width="11.125" style="133" customWidth="1"/>
    <col min="2827" max="2827" width="1.875" style="133" customWidth="1"/>
    <col min="2828" max="2828" width="11" style="133" customWidth="1"/>
    <col min="2829" max="2829" width="0.75" style="133" customWidth="1"/>
    <col min="2830" max="2830" width="1.875" style="133" customWidth="1"/>
    <col min="2831" max="2831" width="11.875" style="133" bestFit="1" customWidth="1"/>
    <col min="2832" max="2832" width="15.25" style="133" bestFit="1" customWidth="1"/>
    <col min="2833" max="2833" width="5" style="133" customWidth="1"/>
    <col min="2834" max="2834" width="10.375" style="133" bestFit="1" customWidth="1"/>
    <col min="2835" max="2835" width="5" style="133" customWidth="1"/>
    <col min="2836" max="2836" width="10.375" style="133" bestFit="1" customWidth="1"/>
    <col min="2837" max="2839" width="9" style="133"/>
    <col min="2840" max="2840" width="10.375" style="133" bestFit="1" customWidth="1"/>
    <col min="2841" max="3069" width="9" style="133"/>
    <col min="3070" max="3070" width="3.625" style="133" customWidth="1"/>
    <col min="3071" max="3071" width="4.875" style="133" customWidth="1"/>
    <col min="3072" max="3072" width="5.375" style="133" customWidth="1"/>
    <col min="3073" max="3073" width="31.25" style="133" customWidth="1"/>
    <col min="3074" max="3074" width="7.625" style="133" customWidth="1"/>
    <col min="3075" max="3075" width="2.375" style="133" customWidth="1"/>
    <col min="3076" max="3076" width="11.625" style="133" customWidth="1"/>
    <col min="3077" max="3077" width="2.375" style="133" customWidth="1"/>
    <col min="3078" max="3078" width="11.625" style="133" customWidth="1"/>
    <col min="3079" max="3079" width="2.375" style="133" customWidth="1"/>
    <col min="3080" max="3080" width="10.875" style="133" customWidth="1"/>
    <col min="3081" max="3081" width="2.375" style="133" customWidth="1"/>
    <col min="3082" max="3082" width="11.125" style="133" customWidth="1"/>
    <col min="3083" max="3083" width="1.875" style="133" customWidth="1"/>
    <col min="3084" max="3084" width="11" style="133" customWidth="1"/>
    <col min="3085" max="3085" width="0.75" style="133" customWidth="1"/>
    <col min="3086" max="3086" width="1.875" style="133" customWidth="1"/>
    <col min="3087" max="3087" width="11.875" style="133" bestFit="1" customWidth="1"/>
    <col min="3088" max="3088" width="15.25" style="133" bestFit="1" customWidth="1"/>
    <col min="3089" max="3089" width="5" style="133" customWidth="1"/>
    <col min="3090" max="3090" width="10.375" style="133" bestFit="1" customWidth="1"/>
    <col min="3091" max="3091" width="5" style="133" customWidth="1"/>
    <col min="3092" max="3092" width="10.375" style="133" bestFit="1" customWidth="1"/>
    <col min="3093" max="3095" width="9" style="133"/>
    <col min="3096" max="3096" width="10.375" style="133" bestFit="1" customWidth="1"/>
    <col min="3097" max="3325" width="9" style="133"/>
    <col min="3326" max="3326" width="3.625" style="133" customWidth="1"/>
    <col min="3327" max="3327" width="4.875" style="133" customWidth="1"/>
    <col min="3328" max="3328" width="5.375" style="133" customWidth="1"/>
    <col min="3329" max="3329" width="31.25" style="133" customWidth="1"/>
    <col min="3330" max="3330" width="7.625" style="133" customWidth="1"/>
    <col min="3331" max="3331" width="2.375" style="133" customWidth="1"/>
    <col min="3332" max="3332" width="11.625" style="133" customWidth="1"/>
    <col min="3333" max="3333" width="2.375" style="133" customWidth="1"/>
    <col min="3334" max="3334" width="11.625" style="133" customWidth="1"/>
    <col min="3335" max="3335" width="2.375" style="133" customWidth="1"/>
    <col min="3336" max="3336" width="10.875" style="133" customWidth="1"/>
    <col min="3337" max="3337" width="2.375" style="133" customWidth="1"/>
    <col min="3338" max="3338" width="11.125" style="133" customWidth="1"/>
    <col min="3339" max="3339" width="1.875" style="133" customWidth="1"/>
    <col min="3340" max="3340" width="11" style="133" customWidth="1"/>
    <col min="3341" max="3341" width="0.75" style="133" customWidth="1"/>
    <col min="3342" max="3342" width="1.875" style="133" customWidth="1"/>
    <col min="3343" max="3343" width="11.875" style="133" bestFit="1" customWidth="1"/>
    <col min="3344" max="3344" width="15.25" style="133" bestFit="1" customWidth="1"/>
    <col min="3345" max="3345" width="5" style="133" customWidth="1"/>
    <col min="3346" max="3346" width="10.375" style="133" bestFit="1" customWidth="1"/>
    <col min="3347" max="3347" width="5" style="133" customWidth="1"/>
    <col min="3348" max="3348" width="10.375" style="133" bestFit="1" customWidth="1"/>
    <col min="3349" max="3351" width="9" style="133"/>
    <col min="3352" max="3352" width="10.375" style="133" bestFit="1" customWidth="1"/>
    <col min="3353" max="3581" width="9" style="133"/>
    <col min="3582" max="3582" width="3.625" style="133" customWidth="1"/>
    <col min="3583" max="3583" width="4.875" style="133" customWidth="1"/>
    <col min="3584" max="3584" width="5.375" style="133" customWidth="1"/>
    <col min="3585" max="3585" width="31.25" style="133" customWidth="1"/>
    <col min="3586" max="3586" width="7.625" style="133" customWidth="1"/>
    <col min="3587" max="3587" width="2.375" style="133" customWidth="1"/>
    <col min="3588" max="3588" width="11.625" style="133" customWidth="1"/>
    <col min="3589" max="3589" width="2.375" style="133" customWidth="1"/>
    <col min="3590" max="3590" width="11.625" style="133" customWidth="1"/>
    <col min="3591" max="3591" width="2.375" style="133" customWidth="1"/>
    <col min="3592" max="3592" width="10.875" style="133" customWidth="1"/>
    <col min="3593" max="3593" width="2.375" style="133" customWidth="1"/>
    <col min="3594" max="3594" width="11.125" style="133" customWidth="1"/>
    <col min="3595" max="3595" width="1.875" style="133" customWidth="1"/>
    <col min="3596" max="3596" width="11" style="133" customWidth="1"/>
    <col min="3597" max="3597" width="0.75" style="133" customWidth="1"/>
    <col min="3598" max="3598" width="1.875" style="133" customWidth="1"/>
    <col min="3599" max="3599" width="11.875" style="133" bestFit="1" customWidth="1"/>
    <col min="3600" max="3600" width="15.25" style="133" bestFit="1" customWidth="1"/>
    <col min="3601" max="3601" width="5" style="133" customWidth="1"/>
    <col min="3602" max="3602" width="10.375" style="133" bestFit="1" customWidth="1"/>
    <col min="3603" max="3603" width="5" style="133" customWidth="1"/>
    <col min="3604" max="3604" width="10.375" style="133" bestFit="1" customWidth="1"/>
    <col min="3605" max="3607" width="9" style="133"/>
    <col min="3608" max="3608" width="10.375" style="133" bestFit="1" customWidth="1"/>
    <col min="3609" max="3837" width="9" style="133"/>
    <col min="3838" max="3838" width="3.625" style="133" customWidth="1"/>
    <col min="3839" max="3839" width="4.875" style="133" customWidth="1"/>
    <col min="3840" max="3840" width="5.375" style="133" customWidth="1"/>
    <col min="3841" max="3841" width="31.25" style="133" customWidth="1"/>
    <col min="3842" max="3842" width="7.625" style="133" customWidth="1"/>
    <col min="3843" max="3843" width="2.375" style="133" customWidth="1"/>
    <col min="3844" max="3844" width="11.625" style="133" customWidth="1"/>
    <col min="3845" max="3845" width="2.375" style="133" customWidth="1"/>
    <col min="3846" max="3846" width="11.625" style="133" customWidth="1"/>
    <col min="3847" max="3847" width="2.375" style="133" customWidth="1"/>
    <col min="3848" max="3848" width="10.875" style="133" customWidth="1"/>
    <col min="3849" max="3849" width="2.375" style="133" customWidth="1"/>
    <col min="3850" max="3850" width="11.125" style="133" customWidth="1"/>
    <col min="3851" max="3851" width="1.875" style="133" customWidth="1"/>
    <col min="3852" max="3852" width="11" style="133" customWidth="1"/>
    <col min="3853" max="3853" width="0.75" style="133" customWidth="1"/>
    <col min="3854" max="3854" width="1.875" style="133" customWidth="1"/>
    <col min="3855" max="3855" width="11.875" style="133" bestFit="1" customWidth="1"/>
    <col min="3856" max="3856" width="15.25" style="133" bestFit="1" customWidth="1"/>
    <col min="3857" max="3857" width="5" style="133" customWidth="1"/>
    <col min="3858" max="3858" width="10.375" style="133" bestFit="1" customWidth="1"/>
    <col min="3859" max="3859" width="5" style="133" customWidth="1"/>
    <col min="3860" max="3860" width="10.375" style="133" bestFit="1" customWidth="1"/>
    <col min="3861" max="3863" width="9" style="133"/>
    <col min="3864" max="3864" width="10.375" style="133" bestFit="1" customWidth="1"/>
    <col min="3865" max="4093" width="9" style="133"/>
    <col min="4094" max="4094" width="3.625" style="133" customWidth="1"/>
    <col min="4095" max="4095" width="4.875" style="133" customWidth="1"/>
    <col min="4096" max="4096" width="5.375" style="133" customWidth="1"/>
    <col min="4097" max="4097" width="31.25" style="133" customWidth="1"/>
    <col min="4098" max="4098" width="7.625" style="133" customWidth="1"/>
    <col min="4099" max="4099" width="2.375" style="133" customWidth="1"/>
    <col min="4100" max="4100" width="11.625" style="133" customWidth="1"/>
    <col min="4101" max="4101" width="2.375" style="133" customWidth="1"/>
    <col min="4102" max="4102" width="11.625" style="133" customWidth="1"/>
    <col min="4103" max="4103" width="2.375" style="133" customWidth="1"/>
    <col min="4104" max="4104" width="10.875" style="133" customWidth="1"/>
    <col min="4105" max="4105" width="2.375" style="133" customWidth="1"/>
    <col min="4106" max="4106" width="11.125" style="133" customWidth="1"/>
    <col min="4107" max="4107" width="1.875" style="133" customWidth="1"/>
    <col min="4108" max="4108" width="11" style="133" customWidth="1"/>
    <col min="4109" max="4109" width="0.75" style="133" customWidth="1"/>
    <col min="4110" max="4110" width="1.875" style="133" customWidth="1"/>
    <col min="4111" max="4111" width="11.875" style="133" bestFit="1" customWidth="1"/>
    <col min="4112" max="4112" width="15.25" style="133" bestFit="1" customWidth="1"/>
    <col min="4113" max="4113" width="5" style="133" customWidth="1"/>
    <col min="4114" max="4114" width="10.375" style="133" bestFit="1" customWidth="1"/>
    <col min="4115" max="4115" width="5" style="133" customWidth="1"/>
    <col min="4116" max="4116" width="10.375" style="133" bestFit="1" customWidth="1"/>
    <col min="4117" max="4119" width="9" style="133"/>
    <col min="4120" max="4120" width="10.375" style="133" bestFit="1" customWidth="1"/>
    <col min="4121" max="4349" width="9" style="133"/>
    <col min="4350" max="4350" width="3.625" style="133" customWidth="1"/>
    <col min="4351" max="4351" width="4.875" style="133" customWidth="1"/>
    <col min="4352" max="4352" width="5.375" style="133" customWidth="1"/>
    <col min="4353" max="4353" width="31.25" style="133" customWidth="1"/>
    <col min="4354" max="4354" width="7.625" style="133" customWidth="1"/>
    <col min="4355" max="4355" width="2.375" style="133" customWidth="1"/>
    <col min="4356" max="4356" width="11.625" style="133" customWidth="1"/>
    <col min="4357" max="4357" width="2.375" style="133" customWidth="1"/>
    <col min="4358" max="4358" width="11.625" style="133" customWidth="1"/>
    <col min="4359" max="4359" width="2.375" style="133" customWidth="1"/>
    <col min="4360" max="4360" width="10.875" style="133" customWidth="1"/>
    <col min="4361" max="4361" width="2.375" style="133" customWidth="1"/>
    <col min="4362" max="4362" width="11.125" style="133" customWidth="1"/>
    <col min="4363" max="4363" width="1.875" style="133" customWidth="1"/>
    <col min="4364" max="4364" width="11" style="133" customWidth="1"/>
    <col min="4365" max="4365" width="0.75" style="133" customWidth="1"/>
    <col min="4366" max="4366" width="1.875" style="133" customWidth="1"/>
    <col min="4367" max="4367" width="11.875" style="133" bestFit="1" customWidth="1"/>
    <col min="4368" max="4368" width="15.25" style="133" bestFit="1" customWidth="1"/>
    <col min="4369" max="4369" width="5" style="133" customWidth="1"/>
    <col min="4370" max="4370" width="10.375" style="133" bestFit="1" customWidth="1"/>
    <col min="4371" max="4371" width="5" style="133" customWidth="1"/>
    <col min="4372" max="4372" width="10.375" style="133" bestFit="1" customWidth="1"/>
    <col min="4373" max="4375" width="9" style="133"/>
    <col min="4376" max="4376" width="10.375" style="133" bestFit="1" customWidth="1"/>
    <col min="4377" max="4605" width="9" style="133"/>
    <col min="4606" max="4606" width="3.625" style="133" customWidth="1"/>
    <col min="4607" max="4607" width="4.875" style="133" customWidth="1"/>
    <col min="4608" max="4608" width="5.375" style="133" customWidth="1"/>
    <col min="4609" max="4609" width="31.25" style="133" customWidth="1"/>
    <col min="4610" max="4610" width="7.625" style="133" customWidth="1"/>
    <col min="4611" max="4611" width="2.375" style="133" customWidth="1"/>
    <col min="4612" max="4612" width="11.625" style="133" customWidth="1"/>
    <col min="4613" max="4613" width="2.375" style="133" customWidth="1"/>
    <col min="4614" max="4614" width="11.625" style="133" customWidth="1"/>
    <col min="4615" max="4615" width="2.375" style="133" customWidth="1"/>
    <col min="4616" max="4616" width="10.875" style="133" customWidth="1"/>
    <col min="4617" max="4617" width="2.375" style="133" customWidth="1"/>
    <col min="4618" max="4618" width="11.125" style="133" customWidth="1"/>
    <col min="4619" max="4619" width="1.875" style="133" customWidth="1"/>
    <col min="4620" max="4620" width="11" style="133" customWidth="1"/>
    <col min="4621" max="4621" width="0.75" style="133" customWidth="1"/>
    <col min="4622" max="4622" width="1.875" style="133" customWidth="1"/>
    <col min="4623" max="4623" width="11.875" style="133" bestFit="1" customWidth="1"/>
    <col min="4624" max="4624" width="15.25" style="133" bestFit="1" customWidth="1"/>
    <col min="4625" max="4625" width="5" style="133" customWidth="1"/>
    <col min="4626" max="4626" width="10.375" style="133" bestFit="1" customWidth="1"/>
    <col min="4627" max="4627" width="5" style="133" customWidth="1"/>
    <col min="4628" max="4628" width="10.375" style="133" bestFit="1" customWidth="1"/>
    <col min="4629" max="4631" width="9" style="133"/>
    <col min="4632" max="4632" width="10.375" style="133" bestFit="1" customWidth="1"/>
    <col min="4633" max="4861" width="9" style="133"/>
    <col min="4862" max="4862" width="3.625" style="133" customWidth="1"/>
    <col min="4863" max="4863" width="4.875" style="133" customWidth="1"/>
    <col min="4864" max="4864" width="5.375" style="133" customWidth="1"/>
    <col min="4865" max="4865" width="31.25" style="133" customWidth="1"/>
    <col min="4866" max="4866" width="7.625" style="133" customWidth="1"/>
    <col min="4867" max="4867" width="2.375" style="133" customWidth="1"/>
    <col min="4868" max="4868" width="11.625" style="133" customWidth="1"/>
    <col min="4869" max="4869" width="2.375" style="133" customWidth="1"/>
    <col min="4870" max="4870" width="11.625" style="133" customWidth="1"/>
    <col min="4871" max="4871" width="2.375" style="133" customWidth="1"/>
    <col min="4872" max="4872" width="10.875" style="133" customWidth="1"/>
    <col min="4873" max="4873" width="2.375" style="133" customWidth="1"/>
    <col min="4874" max="4874" width="11.125" style="133" customWidth="1"/>
    <col min="4875" max="4875" width="1.875" style="133" customWidth="1"/>
    <col min="4876" max="4876" width="11" style="133" customWidth="1"/>
    <col min="4877" max="4877" width="0.75" style="133" customWidth="1"/>
    <col min="4878" max="4878" width="1.875" style="133" customWidth="1"/>
    <col min="4879" max="4879" width="11.875" style="133" bestFit="1" customWidth="1"/>
    <col min="4880" max="4880" width="15.25" style="133" bestFit="1" customWidth="1"/>
    <col min="4881" max="4881" width="5" style="133" customWidth="1"/>
    <col min="4882" max="4882" width="10.375" style="133" bestFit="1" customWidth="1"/>
    <col min="4883" max="4883" width="5" style="133" customWidth="1"/>
    <col min="4884" max="4884" width="10.375" style="133" bestFit="1" customWidth="1"/>
    <col min="4885" max="4887" width="9" style="133"/>
    <col min="4888" max="4888" width="10.375" style="133" bestFit="1" customWidth="1"/>
    <col min="4889" max="5117" width="9" style="133"/>
    <col min="5118" max="5118" width="3.625" style="133" customWidth="1"/>
    <col min="5119" max="5119" width="4.875" style="133" customWidth="1"/>
    <col min="5120" max="5120" width="5.375" style="133" customWidth="1"/>
    <col min="5121" max="5121" width="31.25" style="133" customWidth="1"/>
    <col min="5122" max="5122" width="7.625" style="133" customWidth="1"/>
    <col min="5123" max="5123" width="2.375" style="133" customWidth="1"/>
    <col min="5124" max="5124" width="11.625" style="133" customWidth="1"/>
    <col min="5125" max="5125" width="2.375" style="133" customWidth="1"/>
    <col min="5126" max="5126" width="11.625" style="133" customWidth="1"/>
    <col min="5127" max="5127" width="2.375" style="133" customWidth="1"/>
    <col min="5128" max="5128" width="10.875" style="133" customWidth="1"/>
    <col min="5129" max="5129" width="2.375" style="133" customWidth="1"/>
    <col min="5130" max="5130" width="11.125" style="133" customWidth="1"/>
    <col min="5131" max="5131" width="1.875" style="133" customWidth="1"/>
    <col min="5132" max="5132" width="11" style="133" customWidth="1"/>
    <col min="5133" max="5133" width="0.75" style="133" customWidth="1"/>
    <col min="5134" max="5134" width="1.875" style="133" customWidth="1"/>
    <col min="5135" max="5135" width="11.875" style="133" bestFit="1" customWidth="1"/>
    <col min="5136" max="5136" width="15.25" style="133" bestFit="1" customWidth="1"/>
    <col min="5137" max="5137" width="5" style="133" customWidth="1"/>
    <col min="5138" max="5138" width="10.375" style="133" bestFit="1" customWidth="1"/>
    <col min="5139" max="5139" width="5" style="133" customWidth="1"/>
    <col min="5140" max="5140" width="10.375" style="133" bestFit="1" customWidth="1"/>
    <col min="5141" max="5143" width="9" style="133"/>
    <col min="5144" max="5144" width="10.375" style="133" bestFit="1" customWidth="1"/>
    <col min="5145" max="5373" width="9" style="133"/>
    <col min="5374" max="5374" width="3.625" style="133" customWidth="1"/>
    <col min="5375" max="5375" width="4.875" style="133" customWidth="1"/>
    <col min="5376" max="5376" width="5.375" style="133" customWidth="1"/>
    <col min="5377" max="5377" width="31.25" style="133" customWidth="1"/>
    <col min="5378" max="5378" width="7.625" style="133" customWidth="1"/>
    <col min="5379" max="5379" width="2.375" style="133" customWidth="1"/>
    <col min="5380" max="5380" width="11.625" style="133" customWidth="1"/>
    <col min="5381" max="5381" width="2.375" style="133" customWidth="1"/>
    <col min="5382" max="5382" width="11.625" style="133" customWidth="1"/>
    <col min="5383" max="5383" width="2.375" style="133" customWidth="1"/>
    <col min="5384" max="5384" width="10.875" style="133" customWidth="1"/>
    <col min="5385" max="5385" width="2.375" style="133" customWidth="1"/>
    <col min="5386" max="5386" width="11.125" style="133" customWidth="1"/>
    <col min="5387" max="5387" width="1.875" style="133" customWidth="1"/>
    <col min="5388" max="5388" width="11" style="133" customWidth="1"/>
    <col min="5389" max="5389" width="0.75" style="133" customWidth="1"/>
    <col min="5390" max="5390" width="1.875" style="133" customWidth="1"/>
    <col min="5391" max="5391" width="11.875" style="133" bestFit="1" customWidth="1"/>
    <col min="5392" max="5392" width="15.25" style="133" bestFit="1" customWidth="1"/>
    <col min="5393" max="5393" width="5" style="133" customWidth="1"/>
    <col min="5394" max="5394" width="10.375" style="133" bestFit="1" customWidth="1"/>
    <col min="5395" max="5395" width="5" style="133" customWidth="1"/>
    <col min="5396" max="5396" width="10.375" style="133" bestFit="1" customWidth="1"/>
    <col min="5397" max="5399" width="9" style="133"/>
    <col min="5400" max="5400" width="10.375" style="133" bestFit="1" customWidth="1"/>
    <col min="5401" max="5629" width="9" style="133"/>
    <col min="5630" max="5630" width="3.625" style="133" customWidth="1"/>
    <col min="5631" max="5631" width="4.875" style="133" customWidth="1"/>
    <col min="5632" max="5632" width="5.375" style="133" customWidth="1"/>
    <col min="5633" max="5633" width="31.25" style="133" customWidth="1"/>
    <col min="5634" max="5634" width="7.625" style="133" customWidth="1"/>
    <col min="5635" max="5635" width="2.375" style="133" customWidth="1"/>
    <col min="5636" max="5636" width="11.625" style="133" customWidth="1"/>
    <col min="5637" max="5637" width="2.375" style="133" customWidth="1"/>
    <col min="5638" max="5638" width="11.625" style="133" customWidth="1"/>
    <col min="5639" max="5639" width="2.375" style="133" customWidth="1"/>
    <col min="5640" max="5640" width="10.875" style="133" customWidth="1"/>
    <col min="5641" max="5641" width="2.375" style="133" customWidth="1"/>
    <col min="5642" max="5642" width="11.125" style="133" customWidth="1"/>
    <col min="5643" max="5643" width="1.875" style="133" customWidth="1"/>
    <col min="5644" max="5644" width="11" style="133" customWidth="1"/>
    <col min="5645" max="5645" width="0.75" style="133" customWidth="1"/>
    <col min="5646" max="5646" width="1.875" style="133" customWidth="1"/>
    <col min="5647" max="5647" width="11.875" style="133" bestFit="1" customWidth="1"/>
    <col min="5648" max="5648" width="15.25" style="133" bestFit="1" customWidth="1"/>
    <col min="5649" max="5649" width="5" style="133" customWidth="1"/>
    <col min="5650" max="5650" width="10.375" style="133" bestFit="1" customWidth="1"/>
    <col min="5651" max="5651" width="5" style="133" customWidth="1"/>
    <col min="5652" max="5652" width="10.375" style="133" bestFit="1" customWidth="1"/>
    <col min="5653" max="5655" width="9" style="133"/>
    <col min="5656" max="5656" width="10.375" style="133" bestFit="1" customWidth="1"/>
    <col min="5657" max="5885" width="9" style="133"/>
    <col min="5886" max="5886" width="3.625" style="133" customWidth="1"/>
    <col min="5887" max="5887" width="4.875" style="133" customWidth="1"/>
    <col min="5888" max="5888" width="5.375" style="133" customWidth="1"/>
    <col min="5889" max="5889" width="31.25" style="133" customWidth="1"/>
    <col min="5890" max="5890" width="7.625" style="133" customWidth="1"/>
    <col min="5891" max="5891" width="2.375" style="133" customWidth="1"/>
    <col min="5892" max="5892" width="11.625" style="133" customWidth="1"/>
    <col min="5893" max="5893" width="2.375" style="133" customWidth="1"/>
    <col min="5894" max="5894" width="11.625" style="133" customWidth="1"/>
    <col min="5895" max="5895" width="2.375" style="133" customWidth="1"/>
    <col min="5896" max="5896" width="10.875" style="133" customWidth="1"/>
    <col min="5897" max="5897" width="2.375" style="133" customWidth="1"/>
    <col min="5898" max="5898" width="11.125" style="133" customWidth="1"/>
    <col min="5899" max="5899" width="1.875" style="133" customWidth="1"/>
    <col min="5900" max="5900" width="11" style="133" customWidth="1"/>
    <col min="5901" max="5901" width="0.75" style="133" customWidth="1"/>
    <col min="5902" max="5902" width="1.875" style="133" customWidth="1"/>
    <col min="5903" max="5903" width="11.875" style="133" bestFit="1" customWidth="1"/>
    <col min="5904" max="5904" width="15.25" style="133" bestFit="1" customWidth="1"/>
    <col min="5905" max="5905" width="5" style="133" customWidth="1"/>
    <col min="5906" max="5906" width="10.375" style="133" bestFit="1" customWidth="1"/>
    <col min="5907" max="5907" width="5" style="133" customWidth="1"/>
    <col min="5908" max="5908" width="10.375" style="133" bestFit="1" customWidth="1"/>
    <col min="5909" max="5911" width="9" style="133"/>
    <col min="5912" max="5912" width="10.375" style="133" bestFit="1" customWidth="1"/>
    <col min="5913" max="6141" width="9" style="133"/>
    <col min="6142" max="6142" width="3.625" style="133" customWidth="1"/>
    <col min="6143" max="6143" width="4.875" style="133" customWidth="1"/>
    <col min="6144" max="6144" width="5.375" style="133" customWidth="1"/>
    <col min="6145" max="6145" width="31.25" style="133" customWidth="1"/>
    <col min="6146" max="6146" width="7.625" style="133" customWidth="1"/>
    <col min="6147" max="6147" width="2.375" style="133" customWidth="1"/>
    <col min="6148" max="6148" width="11.625" style="133" customWidth="1"/>
    <col min="6149" max="6149" width="2.375" style="133" customWidth="1"/>
    <col min="6150" max="6150" width="11.625" style="133" customWidth="1"/>
    <col min="6151" max="6151" width="2.375" style="133" customWidth="1"/>
    <col min="6152" max="6152" width="10.875" style="133" customWidth="1"/>
    <col min="6153" max="6153" width="2.375" style="133" customWidth="1"/>
    <col min="6154" max="6154" width="11.125" style="133" customWidth="1"/>
    <col min="6155" max="6155" width="1.875" style="133" customWidth="1"/>
    <col min="6156" max="6156" width="11" style="133" customWidth="1"/>
    <col min="6157" max="6157" width="0.75" style="133" customWidth="1"/>
    <col min="6158" max="6158" width="1.875" style="133" customWidth="1"/>
    <col min="6159" max="6159" width="11.875" style="133" bestFit="1" customWidth="1"/>
    <col min="6160" max="6160" width="15.25" style="133" bestFit="1" customWidth="1"/>
    <col min="6161" max="6161" width="5" style="133" customWidth="1"/>
    <col min="6162" max="6162" width="10.375" style="133" bestFit="1" customWidth="1"/>
    <col min="6163" max="6163" width="5" style="133" customWidth="1"/>
    <col min="6164" max="6164" width="10.375" style="133" bestFit="1" customWidth="1"/>
    <col min="6165" max="6167" width="9" style="133"/>
    <col min="6168" max="6168" width="10.375" style="133" bestFit="1" customWidth="1"/>
    <col min="6169" max="6397" width="9" style="133"/>
    <col min="6398" max="6398" width="3.625" style="133" customWidth="1"/>
    <col min="6399" max="6399" width="4.875" style="133" customWidth="1"/>
    <col min="6400" max="6400" width="5.375" style="133" customWidth="1"/>
    <col min="6401" max="6401" width="31.25" style="133" customWidth="1"/>
    <col min="6402" max="6402" width="7.625" style="133" customWidth="1"/>
    <col min="6403" max="6403" width="2.375" style="133" customWidth="1"/>
    <col min="6404" max="6404" width="11.625" style="133" customWidth="1"/>
    <col min="6405" max="6405" width="2.375" style="133" customWidth="1"/>
    <col min="6406" max="6406" width="11.625" style="133" customWidth="1"/>
    <col min="6407" max="6407" width="2.375" style="133" customWidth="1"/>
    <col min="6408" max="6408" width="10.875" style="133" customWidth="1"/>
    <col min="6409" max="6409" width="2.375" style="133" customWidth="1"/>
    <col min="6410" max="6410" width="11.125" style="133" customWidth="1"/>
    <col min="6411" max="6411" width="1.875" style="133" customWidth="1"/>
    <col min="6412" max="6412" width="11" style="133" customWidth="1"/>
    <col min="6413" max="6413" width="0.75" style="133" customWidth="1"/>
    <col min="6414" max="6414" width="1.875" style="133" customWidth="1"/>
    <col min="6415" max="6415" width="11.875" style="133" bestFit="1" customWidth="1"/>
    <col min="6416" max="6416" width="15.25" style="133" bestFit="1" customWidth="1"/>
    <col min="6417" max="6417" width="5" style="133" customWidth="1"/>
    <col min="6418" max="6418" width="10.375" style="133" bestFit="1" customWidth="1"/>
    <col min="6419" max="6419" width="5" style="133" customWidth="1"/>
    <col min="6420" max="6420" width="10.375" style="133" bestFit="1" customWidth="1"/>
    <col min="6421" max="6423" width="9" style="133"/>
    <col min="6424" max="6424" width="10.375" style="133" bestFit="1" customWidth="1"/>
    <col min="6425" max="6653" width="9" style="133"/>
    <col min="6654" max="6654" width="3.625" style="133" customWidth="1"/>
    <col min="6655" max="6655" width="4.875" style="133" customWidth="1"/>
    <col min="6656" max="6656" width="5.375" style="133" customWidth="1"/>
    <col min="6657" max="6657" width="31.25" style="133" customWidth="1"/>
    <col min="6658" max="6658" width="7.625" style="133" customWidth="1"/>
    <col min="6659" max="6659" width="2.375" style="133" customWidth="1"/>
    <col min="6660" max="6660" width="11.625" style="133" customWidth="1"/>
    <col min="6661" max="6661" width="2.375" style="133" customWidth="1"/>
    <col min="6662" max="6662" width="11.625" style="133" customWidth="1"/>
    <col min="6663" max="6663" width="2.375" style="133" customWidth="1"/>
    <col min="6664" max="6664" width="10.875" style="133" customWidth="1"/>
    <col min="6665" max="6665" width="2.375" style="133" customWidth="1"/>
    <col min="6666" max="6666" width="11.125" style="133" customWidth="1"/>
    <col min="6667" max="6667" width="1.875" style="133" customWidth="1"/>
    <col min="6668" max="6668" width="11" style="133" customWidth="1"/>
    <col min="6669" max="6669" width="0.75" style="133" customWidth="1"/>
    <col min="6670" max="6670" width="1.875" style="133" customWidth="1"/>
    <col min="6671" max="6671" width="11.875" style="133" bestFit="1" customWidth="1"/>
    <col min="6672" max="6672" width="15.25" style="133" bestFit="1" customWidth="1"/>
    <col min="6673" max="6673" width="5" style="133" customWidth="1"/>
    <col min="6674" max="6674" width="10.375" style="133" bestFit="1" customWidth="1"/>
    <col min="6675" max="6675" width="5" style="133" customWidth="1"/>
    <col min="6676" max="6676" width="10.375" style="133" bestFit="1" customWidth="1"/>
    <col min="6677" max="6679" width="9" style="133"/>
    <col min="6680" max="6680" width="10.375" style="133" bestFit="1" customWidth="1"/>
    <col min="6681" max="6909" width="9" style="133"/>
    <col min="6910" max="6910" width="3.625" style="133" customWidth="1"/>
    <col min="6911" max="6911" width="4.875" style="133" customWidth="1"/>
    <col min="6912" max="6912" width="5.375" style="133" customWidth="1"/>
    <col min="6913" max="6913" width="31.25" style="133" customWidth="1"/>
    <col min="6914" max="6914" width="7.625" style="133" customWidth="1"/>
    <col min="6915" max="6915" width="2.375" style="133" customWidth="1"/>
    <col min="6916" max="6916" width="11.625" style="133" customWidth="1"/>
    <col min="6917" max="6917" width="2.375" style="133" customWidth="1"/>
    <col min="6918" max="6918" width="11.625" style="133" customWidth="1"/>
    <col min="6919" max="6919" width="2.375" style="133" customWidth="1"/>
    <col min="6920" max="6920" width="10.875" style="133" customWidth="1"/>
    <col min="6921" max="6921" width="2.375" style="133" customWidth="1"/>
    <col min="6922" max="6922" width="11.125" style="133" customWidth="1"/>
    <col min="6923" max="6923" width="1.875" style="133" customWidth="1"/>
    <col min="6924" max="6924" width="11" style="133" customWidth="1"/>
    <col min="6925" max="6925" width="0.75" style="133" customWidth="1"/>
    <col min="6926" max="6926" width="1.875" style="133" customWidth="1"/>
    <col min="6927" max="6927" width="11.875" style="133" bestFit="1" customWidth="1"/>
    <col min="6928" max="6928" width="15.25" style="133" bestFit="1" customWidth="1"/>
    <col min="6929" max="6929" width="5" style="133" customWidth="1"/>
    <col min="6930" max="6930" width="10.375" style="133" bestFit="1" customWidth="1"/>
    <col min="6931" max="6931" width="5" style="133" customWidth="1"/>
    <col min="6932" max="6932" width="10.375" style="133" bestFit="1" customWidth="1"/>
    <col min="6933" max="6935" width="9" style="133"/>
    <col min="6936" max="6936" width="10.375" style="133" bestFit="1" customWidth="1"/>
    <col min="6937" max="7165" width="9" style="133"/>
    <col min="7166" max="7166" width="3.625" style="133" customWidth="1"/>
    <col min="7167" max="7167" width="4.875" style="133" customWidth="1"/>
    <col min="7168" max="7168" width="5.375" style="133" customWidth="1"/>
    <col min="7169" max="7169" width="31.25" style="133" customWidth="1"/>
    <col min="7170" max="7170" width="7.625" style="133" customWidth="1"/>
    <col min="7171" max="7171" width="2.375" style="133" customWidth="1"/>
    <col min="7172" max="7172" width="11.625" style="133" customWidth="1"/>
    <col min="7173" max="7173" width="2.375" style="133" customWidth="1"/>
    <col min="7174" max="7174" width="11.625" style="133" customWidth="1"/>
    <col min="7175" max="7175" width="2.375" style="133" customWidth="1"/>
    <col min="7176" max="7176" width="10.875" style="133" customWidth="1"/>
    <col min="7177" max="7177" width="2.375" style="133" customWidth="1"/>
    <col min="7178" max="7178" width="11.125" style="133" customWidth="1"/>
    <col min="7179" max="7179" width="1.875" style="133" customWidth="1"/>
    <col min="7180" max="7180" width="11" style="133" customWidth="1"/>
    <col min="7181" max="7181" width="0.75" style="133" customWidth="1"/>
    <col min="7182" max="7182" width="1.875" style="133" customWidth="1"/>
    <col min="7183" max="7183" width="11.875" style="133" bestFit="1" customWidth="1"/>
    <col min="7184" max="7184" width="15.25" style="133" bestFit="1" customWidth="1"/>
    <col min="7185" max="7185" width="5" style="133" customWidth="1"/>
    <col min="7186" max="7186" width="10.375" style="133" bestFit="1" customWidth="1"/>
    <col min="7187" max="7187" width="5" style="133" customWidth="1"/>
    <col min="7188" max="7188" width="10.375" style="133" bestFit="1" customWidth="1"/>
    <col min="7189" max="7191" width="9" style="133"/>
    <col min="7192" max="7192" width="10.375" style="133" bestFit="1" customWidth="1"/>
    <col min="7193" max="7421" width="9" style="133"/>
    <col min="7422" max="7422" width="3.625" style="133" customWidth="1"/>
    <col min="7423" max="7423" width="4.875" style="133" customWidth="1"/>
    <col min="7424" max="7424" width="5.375" style="133" customWidth="1"/>
    <col min="7425" max="7425" width="31.25" style="133" customWidth="1"/>
    <col min="7426" max="7426" width="7.625" style="133" customWidth="1"/>
    <col min="7427" max="7427" width="2.375" style="133" customWidth="1"/>
    <col min="7428" max="7428" width="11.625" style="133" customWidth="1"/>
    <col min="7429" max="7429" width="2.375" style="133" customWidth="1"/>
    <col min="7430" max="7430" width="11.625" style="133" customWidth="1"/>
    <col min="7431" max="7431" width="2.375" style="133" customWidth="1"/>
    <col min="7432" max="7432" width="10.875" style="133" customWidth="1"/>
    <col min="7433" max="7433" width="2.375" style="133" customWidth="1"/>
    <col min="7434" max="7434" width="11.125" style="133" customWidth="1"/>
    <col min="7435" max="7435" width="1.875" style="133" customWidth="1"/>
    <col min="7436" max="7436" width="11" style="133" customWidth="1"/>
    <col min="7437" max="7437" width="0.75" style="133" customWidth="1"/>
    <col min="7438" max="7438" width="1.875" style="133" customWidth="1"/>
    <col min="7439" max="7439" width="11.875" style="133" bestFit="1" customWidth="1"/>
    <col min="7440" max="7440" width="15.25" style="133" bestFit="1" customWidth="1"/>
    <col min="7441" max="7441" width="5" style="133" customWidth="1"/>
    <col min="7442" max="7442" width="10.375" style="133" bestFit="1" customWidth="1"/>
    <col min="7443" max="7443" width="5" style="133" customWidth="1"/>
    <col min="7444" max="7444" width="10.375" style="133" bestFit="1" customWidth="1"/>
    <col min="7445" max="7447" width="9" style="133"/>
    <col min="7448" max="7448" width="10.375" style="133" bestFit="1" customWidth="1"/>
    <col min="7449" max="7677" width="9" style="133"/>
    <col min="7678" max="7678" width="3.625" style="133" customWidth="1"/>
    <col min="7679" max="7679" width="4.875" style="133" customWidth="1"/>
    <col min="7680" max="7680" width="5.375" style="133" customWidth="1"/>
    <col min="7681" max="7681" width="31.25" style="133" customWidth="1"/>
    <col min="7682" max="7682" width="7.625" style="133" customWidth="1"/>
    <col min="7683" max="7683" width="2.375" style="133" customWidth="1"/>
    <col min="7684" max="7684" width="11.625" style="133" customWidth="1"/>
    <col min="7685" max="7685" width="2.375" style="133" customWidth="1"/>
    <col min="7686" max="7686" width="11.625" style="133" customWidth="1"/>
    <col min="7687" max="7687" width="2.375" style="133" customWidth="1"/>
    <col min="7688" max="7688" width="10.875" style="133" customWidth="1"/>
    <col min="7689" max="7689" width="2.375" style="133" customWidth="1"/>
    <col min="7690" max="7690" width="11.125" style="133" customWidth="1"/>
    <col min="7691" max="7691" width="1.875" style="133" customWidth="1"/>
    <col min="7692" max="7692" width="11" style="133" customWidth="1"/>
    <col min="7693" max="7693" width="0.75" style="133" customWidth="1"/>
    <col min="7694" max="7694" width="1.875" style="133" customWidth="1"/>
    <col min="7695" max="7695" width="11.875" style="133" bestFit="1" customWidth="1"/>
    <col min="7696" max="7696" width="15.25" style="133" bestFit="1" customWidth="1"/>
    <col min="7697" max="7697" width="5" style="133" customWidth="1"/>
    <col min="7698" max="7698" width="10.375" style="133" bestFit="1" customWidth="1"/>
    <col min="7699" max="7699" width="5" style="133" customWidth="1"/>
    <col min="7700" max="7700" width="10.375" style="133" bestFit="1" customWidth="1"/>
    <col min="7701" max="7703" width="9" style="133"/>
    <col min="7704" max="7704" width="10.375" style="133" bestFit="1" customWidth="1"/>
    <col min="7705" max="7933" width="9" style="133"/>
    <col min="7934" max="7934" width="3.625" style="133" customWidth="1"/>
    <col min="7935" max="7935" width="4.875" style="133" customWidth="1"/>
    <col min="7936" max="7936" width="5.375" style="133" customWidth="1"/>
    <col min="7937" max="7937" width="31.25" style="133" customWidth="1"/>
    <col min="7938" max="7938" width="7.625" style="133" customWidth="1"/>
    <col min="7939" max="7939" width="2.375" style="133" customWidth="1"/>
    <col min="7940" max="7940" width="11.625" style="133" customWidth="1"/>
    <col min="7941" max="7941" width="2.375" style="133" customWidth="1"/>
    <col min="7942" max="7942" width="11.625" style="133" customWidth="1"/>
    <col min="7943" max="7943" width="2.375" style="133" customWidth="1"/>
    <col min="7944" max="7944" width="10.875" style="133" customWidth="1"/>
    <col min="7945" max="7945" width="2.375" style="133" customWidth="1"/>
    <col min="7946" max="7946" width="11.125" style="133" customWidth="1"/>
    <col min="7947" max="7947" width="1.875" style="133" customWidth="1"/>
    <col min="7948" max="7948" width="11" style="133" customWidth="1"/>
    <col min="7949" max="7949" width="0.75" style="133" customWidth="1"/>
    <col min="7950" max="7950" width="1.875" style="133" customWidth="1"/>
    <col min="7951" max="7951" width="11.875" style="133" bestFit="1" customWidth="1"/>
    <col min="7952" max="7952" width="15.25" style="133" bestFit="1" customWidth="1"/>
    <col min="7953" max="7953" width="5" style="133" customWidth="1"/>
    <col min="7954" max="7954" width="10.375" style="133" bestFit="1" customWidth="1"/>
    <col min="7955" max="7955" width="5" style="133" customWidth="1"/>
    <col min="7956" max="7956" width="10.375" style="133" bestFit="1" customWidth="1"/>
    <col min="7957" max="7959" width="9" style="133"/>
    <col min="7960" max="7960" width="10.375" style="133" bestFit="1" customWidth="1"/>
    <col min="7961" max="8189" width="9" style="133"/>
    <col min="8190" max="8190" width="3.625" style="133" customWidth="1"/>
    <col min="8191" max="8191" width="4.875" style="133" customWidth="1"/>
    <col min="8192" max="8192" width="5.375" style="133" customWidth="1"/>
    <col min="8193" max="8193" width="31.25" style="133" customWidth="1"/>
    <col min="8194" max="8194" width="7.625" style="133" customWidth="1"/>
    <col min="8195" max="8195" width="2.375" style="133" customWidth="1"/>
    <col min="8196" max="8196" width="11.625" style="133" customWidth="1"/>
    <col min="8197" max="8197" width="2.375" style="133" customWidth="1"/>
    <col min="8198" max="8198" width="11.625" style="133" customWidth="1"/>
    <col min="8199" max="8199" width="2.375" style="133" customWidth="1"/>
    <col min="8200" max="8200" width="10.875" style="133" customWidth="1"/>
    <col min="8201" max="8201" width="2.375" style="133" customWidth="1"/>
    <col min="8202" max="8202" width="11.125" style="133" customWidth="1"/>
    <col min="8203" max="8203" width="1.875" style="133" customWidth="1"/>
    <col min="8204" max="8204" width="11" style="133" customWidth="1"/>
    <col min="8205" max="8205" width="0.75" style="133" customWidth="1"/>
    <col min="8206" max="8206" width="1.875" style="133" customWidth="1"/>
    <col min="8207" max="8207" width="11.875" style="133" bestFit="1" customWidth="1"/>
    <col min="8208" max="8208" width="15.25" style="133" bestFit="1" customWidth="1"/>
    <col min="8209" max="8209" width="5" style="133" customWidth="1"/>
    <col min="8210" max="8210" width="10.375" style="133" bestFit="1" customWidth="1"/>
    <col min="8211" max="8211" width="5" style="133" customWidth="1"/>
    <col min="8212" max="8212" width="10.375" style="133" bestFit="1" customWidth="1"/>
    <col min="8213" max="8215" width="9" style="133"/>
    <col min="8216" max="8216" width="10.375" style="133" bestFit="1" customWidth="1"/>
    <col min="8217" max="8445" width="9" style="133"/>
    <col min="8446" max="8446" width="3.625" style="133" customWidth="1"/>
    <col min="8447" max="8447" width="4.875" style="133" customWidth="1"/>
    <col min="8448" max="8448" width="5.375" style="133" customWidth="1"/>
    <col min="8449" max="8449" width="31.25" style="133" customWidth="1"/>
    <col min="8450" max="8450" width="7.625" style="133" customWidth="1"/>
    <col min="8451" max="8451" width="2.375" style="133" customWidth="1"/>
    <col min="8452" max="8452" width="11.625" style="133" customWidth="1"/>
    <col min="8453" max="8453" width="2.375" style="133" customWidth="1"/>
    <col min="8454" max="8454" width="11.625" style="133" customWidth="1"/>
    <col min="8455" max="8455" width="2.375" style="133" customWidth="1"/>
    <col min="8456" max="8456" width="10.875" style="133" customWidth="1"/>
    <col min="8457" max="8457" width="2.375" style="133" customWidth="1"/>
    <col min="8458" max="8458" width="11.125" style="133" customWidth="1"/>
    <col min="8459" max="8459" width="1.875" style="133" customWidth="1"/>
    <col min="8460" max="8460" width="11" style="133" customWidth="1"/>
    <col min="8461" max="8461" width="0.75" style="133" customWidth="1"/>
    <col min="8462" max="8462" width="1.875" style="133" customWidth="1"/>
    <col min="8463" max="8463" width="11.875" style="133" bestFit="1" customWidth="1"/>
    <col min="8464" max="8464" width="15.25" style="133" bestFit="1" customWidth="1"/>
    <col min="8465" max="8465" width="5" style="133" customWidth="1"/>
    <col min="8466" max="8466" width="10.375" style="133" bestFit="1" customWidth="1"/>
    <col min="8467" max="8467" width="5" style="133" customWidth="1"/>
    <col min="8468" max="8468" width="10.375" style="133" bestFit="1" customWidth="1"/>
    <col min="8469" max="8471" width="9" style="133"/>
    <col min="8472" max="8472" width="10.375" style="133" bestFit="1" customWidth="1"/>
    <col min="8473" max="8701" width="9" style="133"/>
    <col min="8702" max="8702" width="3.625" style="133" customWidth="1"/>
    <col min="8703" max="8703" width="4.875" style="133" customWidth="1"/>
    <col min="8704" max="8704" width="5.375" style="133" customWidth="1"/>
    <col min="8705" max="8705" width="31.25" style="133" customWidth="1"/>
    <col min="8706" max="8706" width="7.625" style="133" customWidth="1"/>
    <col min="8707" max="8707" width="2.375" style="133" customWidth="1"/>
    <col min="8708" max="8708" width="11.625" style="133" customWidth="1"/>
    <col min="8709" max="8709" width="2.375" style="133" customWidth="1"/>
    <col min="8710" max="8710" width="11.625" style="133" customWidth="1"/>
    <col min="8711" max="8711" width="2.375" style="133" customWidth="1"/>
    <col min="8712" max="8712" width="10.875" style="133" customWidth="1"/>
    <col min="8713" max="8713" width="2.375" style="133" customWidth="1"/>
    <col min="8714" max="8714" width="11.125" style="133" customWidth="1"/>
    <col min="8715" max="8715" width="1.875" style="133" customWidth="1"/>
    <col min="8716" max="8716" width="11" style="133" customWidth="1"/>
    <col min="8717" max="8717" width="0.75" style="133" customWidth="1"/>
    <col min="8718" max="8718" width="1.875" style="133" customWidth="1"/>
    <col min="8719" max="8719" width="11.875" style="133" bestFit="1" customWidth="1"/>
    <col min="8720" max="8720" width="15.25" style="133" bestFit="1" customWidth="1"/>
    <col min="8721" max="8721" width="5" style="133" customWidth="1"/>
    <col min="8722" max="8722" width="10.375" style="133" bestFit="1" customWidth="1"/>
    <col min="8723" max="8723" width="5" style="133" customWidth="1"/>
    <col min="8724" max="8724" width="10.375" style="133" bestFit="1" customWidth="1"/>
    <col min="8725" max="8727" width="9" style="133"/>
    <col min="8728" max="8728" width="10.375" style="133" bestFit="1" customWidth="1"/>
    <col min="8729" max="8957" width="9" style="133"/>
    <col min="8958" max="8958" width="3.625" style="133" customWidth="1"/>
    <col min="8959" max="8959" width="4.875" style="133" customWidth="1"/>
    <col min="8960" max="8960" width="5.375" style="133" customWidth="1"/>
    <col min="8961" max="8961" width="31.25" style="133" customWidth="1"/>
    <col min="8962" max="8962" width="7.625" style="133" customWidth="1"/>
    <col min="8963" max="8963" width="2.375" style="133" customWidth="1"/>
    <col min="8964" max="8964" width="11.625" style="133" customWidth="1"/>
    <col min="8965" max="8965" width="2.375" style="133" customWidth="1"/>
    <col min="8966" max="8966" width="11.625" style="133" customWidth="1"/>
    <col min="8967" max="8967" width="2.375" style="133" customWidth="1"/>
    <col min="8968" max="8968" width="10.875" style="133" customWidth="1"/>
    <col min="8969" max="8969" width="2.375" style="133" customWidth="1"/>
    <col min="8970" max="8970" width="11.125" style="133" customWidth="1"/>
    <col min="8971" max="8971" width="1.875" style="133" customWidth="1"/>
    <col min="8972" max="8972" width="11" style="133" customWidth="1"/>
    <col min="8973" max="8973" width="0.75" style="133" customWidth="1"/>
    <col min="8974" max="8974" width="1.875" style="133" customWidth="1"/>
    <col min="8975" max="8975" width="11.875" style="133" bestFit="1" customWidth="1"/>
    <col min="8976" max="8976" width="15.25" style="133" bestFit="1" customWidth="1"/>
    <col min="8977" max="8977" width="5" style="133" customWidth="1"/>
    <col min="8978" max="8978" width="10.375" style="133" bestFit="1" customWidth="1"/>
    <col min="8979" max="8979" width="5" style="133" customWidth="1"/>
    <col min="8980" max="8980" width="10.375" style="133" bestFit="1" customWidth="1"/>
    <col min="8981" max="8983" width="9" style="133"/>
    <col min="8984" max="8984" width="10.375" style="133" bestFit="1" customWidth="1"/>
    <col min="8985" max="9213" width="9" style="133"/>
    <col min="9214" max="9214" width="3.625" style="133" customWidth="1"/>
    <col min="9215" max="9215" width="4.875" style="133" customWidth="1"/>
    <col min="9216" max="9216" width="5.375" style="133" customWidth="1"/>
    <col min="9217" max="9217" width="31.25" style="133" customWidth="1"/>
    <col min="9218" max="9218" width="7.625" style="133" customWidth="1"/>
    <col min="9219" max="9219" width="2.375" style="133" customWidth="1"/>
    <col min="9220" max="9220" width="11.625" style="133" customWidth="1"/>
    <col min="9221" max="9221" width="2.375" style="133" customWidth="1"/>
    <col min="9222" max="9222" width="11.625" style="133" customWidth="1"/>
    <col min="9223" max="9223" width="2.375" style="133" customWidth="1"/>
    <col min="9224" max="9224" width="10.875" style="133" customWidth="1"/>
    <col min="9225" max="9225" width="2.375" style="133" customWidth="1"/>
    <col min="9226" max="9226" width="11.125" style="133" customWidth="1"/>
    <col min="9227" max="9227" width="1.875" style="133" customWidth="1"/>
    <col min="9228" max="9228" width="11" style="133" customWidth="1"/>
    <col min="9229" max="9229" width="0.75" style="133" customWidth="1"/>
    <col min="9230" max="9230" width="1.875" style="133" customWidth="1"/>
    <col min="9231" max="9231" width="11.875" style="133" bestFit="1" customWidth="1"/>
    <col min="9232" max="9232" width="15.25" style="133" bestFit="1" customWidth="1"/>
    <col min="9233" max="9233" width="5" style="133" customWidth="1"/>
    <col min="9234" max="9234" width="10.375" style="133" bestFit="1" customWidth="1"/>
    <col min="9235" max="9235" width="5" style="133" customWidth="1"/>
    <col min="9236" max="9236" width="10.375" style="133" bestFit="1" customWidth="1"/>
    <col min="9237" max="9239" width="9" style="133"/>
    <col min="9240" max="9240" width="10.375" style="133" bestFit="1" customWidth="1"/>
    <col min="9241" max="9469" width="9" style="133"/>
    <col min="9470" max="9470" width="3.625" style="133" customWidth="1"/>
    <col min="9471" max="9471" width="4.875" style="133" customWidth="1"/>
    <col min="9472" max="9472" width="5.375" style="133" customWidth="1"/>
    <col min="9473" max="9473" width="31.25" style="133" customWidth="1"/>
    <col min="9474" max="9474" width="7.625" style="133" customWidth="1"/>
    <col min="9475" max="9475" width="2.375" style="133" customWidth="1"/>
    <col min="9476" max="9476" width="11.625" style="133" customWidth="1"/>
    <col min="9477" max="9477" width="2.375" style="133" customWidth="1"/>
    <col min="9478" max="9478" width="11.625" style="133" customWidth="1"/>
    <col min="9479" max="9479" width="2.375" style="133" customWidth="1"/>
    <col min="9480" max="9480" width="10.875" style="133" customWidth="1"/>
    <col min="9481" max="9481" width="2.375" style="133" customWidth="1"/>
    <col min="9482" max="9482" width="11.125" style="133" customWidth="1"/>
    <col min="9483" max="9483" width="1.875" style="133" customWidth="1"/>
    <col min="9484" max="9484" width="11" style="133" customWidth="1"/>
    <col min="9485" max="9485" width="0.75" style="133" customWidth="1"/>
    <col min="9486" max="9486" width="1.875" style="133" customWidth="1"/>
    <col min="9487" max="9487" width="11.875" style="133" bestFit="1" customWidth="1"/>
    <col min="9488" max="9488" width="15.25" style="133" bestFit="1" customWidth="1"/>
    <col min="9489" max="9489" width="5" style="133" customWidth="1"/>
    <col min="9490" max="9490" width="10.375" style="133" bestFit="1" customWidth="1"/>
    <col min="9491" max="9491" width="5" style="133" customWidth="1"/>
    <col min="9492" max="9492" width="10.375" style="133" bestFit="1" customWidth="1"/>
    <col min="9493" max="9495" width="9" style="133"/>
    <col min="9496" max="9496" width="10.375" style="133" bestFit="1" customWidth="1"/>
    <col min="9497" max="9725" width="9" style="133"/>
    <col min="9726" max="9726" width="3.625" style="133" customWidth="1"/>
    <col min="9727" max="9727" width="4.875" style="133" customWidth="1"/>
    <col min="9728" max="9728" width="5.375" style="133" customWidth="1"/>
    <col min="9729" max="9729" width="31.25" style="133" customWidth="1"/>
    <col min="9730" max="9730" width="7.625" style="133" customWidth="1"/>
    <col min="9731" max="9731" width="2.375" style="133" customWidth="1"/>
    <col min="9732" max="9732" width="11.625" style="133" customWidth="1"/>
    <col min="9733" max="9733" width="2.375" style="133" customWidth="1"/>
    <col min="9734" max="9734" width="11.625" style="133" customWidth="1"/>
    <col min="9735" max="9735" width="2.375" style="133" customWidth="1"/>
    <col min="9736" max="9736" width="10.875" style="133" customWidth="1"/>
    <col min="9737" max="9737" width="2.375" style="133" customWidth="1"/>
    <col min="9738" max="9738" width="11.125" style="133" customWidth="1"/>
    <col min="9739" max="9739" width="1.875" style="133" customWidth="1"/>
    <col min="9740" max="9740" width="11" style="133" customWidth="1"/>
    <col min="9741" max="9741" width="0.75" style="133" customWidth="1"/>
    <col min="9742" max="9742" width="1.875" style="133" customWidth="1"/>
    <col min="9743" max="9743" width="11.875" style="133" bestFit="1" customWidth="1"/>
    <col min="9744" max="9744" width="15.25" style="133" bestFit="1" customWidth="1"/>
    <col min="9745" max="9745" width="5" style="133" customWidth="1"/>
    <col min="9746" max="9746" width="10.375" style="133" bestFit="1" customWidth="1"/>
    <col min="9747" max="9747" width="5" style="133" customWidth="1"/>
    <col min="9748" max="9748" width="10.375" style="133" bestFit="1" customWidth="1"/>
    <col min="9749" max="9751" width="9" style="133"/>
    <col min="9752" max="9752" width="10.375" style="133" bestFit="1" customWidth="1"/>
    <col min="9753" max="9981" width="9" style="133"/>
    <col min="9982" max="9982" width="3.625" style="133" customWidth="1"/>
    <col min="9983" max="9983" width="4.875" style="133" customWidth="1"/>
    <col min="9984" max="9984" width="5.375" style="133" customWidth="1"/>
    <col min="9985" max="9985" width="31.25" style="133" customWidth="1"/>
    <col min="9986" max="9986" width="7.625" style="133" customWidth="1"/>
    <col min="9987" max="9987" width="2.375" style="133" customWidth="1"/>
    <col min="9988" max="9988" width="11.625" style="133" customWidth="1"/>
    <col min="9989" max="9989" width="2.375" style="133" customWidth="1"/>
    <col min="9990" max="9990" width="11.625" style="133" customWidth="1"/>
    <col min="9991" max="9991" width="2.375" style="133" customWidth="1"/>
    <col min="9992" max="9992" width="10.875" style="133" customWidth="1"/>
    <col min="9993" max="9993" width="2.375" style="133" customWidth="1"/>
    <col min="9994" max="9994" width="11.125" style="133" customWidth="1"/>
    <col min="9995" max="9995" width="1.875" style="133" customWidth="1"/>
    <col min="9996" max="9996" width="11" style="133" customWidth="1"/>
    <col min="9997" max="9997" width="0.75" style="133" customWidth="1"/>
    <col min="9998" max="9998" width="1.875" style="133" customWidth="1"/>
    <col min="9999" max="9999" width="11.875" style="133" bestFit="1" customWidth="1"/>
    <col min="10000" max="10000" width="15.25" style="133" bestFit="1" customWidth="1"/>
    <col min="10001" max="10001" width="5" style="133" customWidth="1"/>
    <col min="10002" max="10002" width="10.375" style="133" bestFit="1" customWidth="1"/>
    <col min="10003" max="10003" width="5" style="133" customWidth="1"/>
    <col min="10004" max="10004" width="10.375" style="133" bestFit="1" customWidth="1"/>
    <col min="10005" max="10007" width="9" style="133"/>
    <col min="10008" max="10008" width="10.375" style="133" bestFit="1" customWidth="1"/>
    <col min="10009" max="10237" width="9" style="133"/>
    <col min="10238" max="10238" width="3.625" style="133" customWidth="1"/>
    <col min="10239" max="10239" width="4.875" style="133" customWidth="1"/>
    <col min="10240" max="10240" width="5.375" style="133" customWidth="1"/>
    <col min="10241" max="10241" width="31.25" style="133" customWidth="1"/>
    <col min="10242" max="10242" width="7.625" style="133" customWidth="1"/>
    <col min="10243" max="10243" width="2.375" style="133" customWidth="1"/>
    <col min="10244" max="10244" width="11.625" style="133" customWidth="1"/>
    <col min="10245" max="10245" width="2.375" style="133" customWidth="1"/>
    <col min="10246" max="10246" width="11.625" style="133" customWidth="1"/>
    <col min="10247" max="10247" width="2.375" style="133" customWidth="1"/>
    <col min="10248" max="10248" width="10.875" style="133" customWidth="1"/>
    <col min="10249" max="10249" width="2.375" style="133" customWidth="1"/>
    <col min="10250" max="10250" width="11.125" style="133" customWidth="1"/>
    <col min="10251" max="10251" width="1.875" style="133" customWidth="1"/>
    <col min="10252" max="10252" width="11" style="133" customWidth="1"/>
    <col min="10253" max="10253" width="0.75" style="133" customWidth="1"/>
    <col min="10254" max="10254" width="1.875" style="133" customWidth="1"/>
    <col min="10255" max="10255" width="11.875" style="133" bestFit="1" customWidth="1"/>
    <col min="10256" max="10256" width="15.25" style="133" bestFit="1" customWidth="1"/>
    <col min="10257" max="10257" width="5" style="133" customWidth="1"/>
    <col min="10258" max="10258" width="10.375" style="133" bestFit="1" customWidth="1"/>
    <col min="10259" max="10259" width="5" style="133" customWidth="1"/>
    <col min="10260" max="10260" width="10.375" style="133" bestFit="1" customWidth="1"/>
    <col min="10261" max="10263" width="9" style="133"/>
    <col min="10264" max="10264" width="10.375" style="133" bestFit="1" customWidth="1"/>
    <col min="10265" max="10493" width="9" style="133"/>
    <col min="10494" max="10494" width="3.625" style="133" customWidth="1"/>
    <col min="10495" max="10495" width="4.875" style="133" customWidth="1"/>
    <col min="10496" max="10496" width="5.375" style="133" customWidth="1"/>
    <col min="10497" max="10497" width="31.25" style="133" customWidth="1"/>
    <col min="10498" max="10498" width="7.625" style="133" customWidth="1"/>
    <col min="10499" max="10499" width="2.375" style="133" customWidth="1"/>
    <col min="10500" max="10500" width="11.625" style="133" customWidth="1"/>
    <col min="10501" max="10501" width="2.375" style="133" customWidth="1"/>
    <col min="10502" max="10502" width="11.625" style="133" customWidth="1"/>
    <col min="10503" max="10503" width="2.375" style="133" customWidth="1"/>
    <col min="10504" max="10504" width="10.875" style="133" customWidth="1"/>
    <col min="10505" max="10505" width="2.375" style="133" customWidth="1"/>
    <col min="10506" max="10506" width="11.125" style="133" customWidth="1"/>
    <col min="10507" max="10507" width="1.875" style="133" customWidth="1"/>
    <col min="10508" max="10508" width="11" style="133" customWidth="1"/>
    <col min="10509" max="10509" width="0.75" style="133" customWidth="1"/>
    <col min="10510" max="10510" width="1.875" style="133" customWidth="1"/>
    <col min="10511" max="10511" width="11.875" style="133" bestFit="1" customWidth="1"/>
    <col min="10512" max="10512" width="15.25" style="133" bestFit="1" customWidth="1"/>
    <col min="10513" max="10513" width="5" style="133" customWidth="1"/>
    <col min="10514" max="10514" width="10.375" style="133" bestFit="1" customWidth="1"/>
    <col min="10515" max="10515" width="5" style="133" customWidth="1"/>
    <col min="10516" max="10516" width="10.375" style="133" bestFit="1" customWidth="1"/>
    <col min="10517" max="10519" width="9" style="133"/>
    <col min="10520" max="10520" width="10.375" style="133" bestFit="1" customWidth="1"/>
    <col min="10521" max="10749" width="9" style="133"/>
    <col min="10750" max="10750" width="3.625" style="133" customWidth="1"/>
    <col min="10751" max="10751" width="4.875" style="133" customWidth="1"/>
    <col min="10752" max="10752" width="5.375" style="133" customWidth="1"/>
    <col min="10753" max="10753" width="31.25" style="133" customWidth="1"/>
    <col min="10754" max="10754" width="7.625" style="133" customWidth="1"/>
    <col min="10755" max="10755" width="2.375" style="133" customWidth="1"/>
    <col min="10756" max="10756" width="11.625" style="133" customWidth="1"/>
    <col min="10757" max="10757" width="2.375" style="133" customWidth="1"/>
    <col min="10758" max="10758" width="11.625" style="133" customWidth="1"/>
    <col min="10759" max="10759" width="2.375" style="133" customWidth="1"/>
    <col min="10760" max="10760" width="10.875" style="133" customWidth="1"/>
    <col min="10761" max="10761" width="2.375" style="133" customWidth="1"/>
    <col min="10762" max="10762" width="11.125" style="133" customWidth="1"/>
    <col min="10763" max="10763" width="1.875" style="133" customWidth="1"/>
    <col min="10764" max="10764" width="11" style="133" customWidth="1"/>
    <col min="10765" max="10765" width="0.75" style="133" customWidth="1"/>
    <col min="10766" max="10766" width="1.875" style="133" customWidth="1"/>
    <col min="10767" max="10767" width="11.875" style="133" bestFit="1" customWidth="1"/>
    <col min="10768" max="10768" width="15.25" style="133" bestFit="1" customWidth="1"/>
    <col min="10769" max="10769" width="5" style="133" customWidth="1"/>
    <col min="10770" max="10770" width="10.375" style="133" bestFit="1" customWidth="1"/>
    <col min="10771" max="10771" width="5" style="133" customWidth="1"/>
    <col min="10772" max="10772" width="10.375" style="133" bestFit="1" customWidth="1"/>
    <col min="10773" max="10775" width="9" style="133"/>
    <col min="10776" max="10776" width="10.375" style="133" bestFit="1" customWidth="1"/>
    <col min="10777" max="11005" width="9" style="133"/>
    <col min="11006" max="11006" width="3.625" style="133" customWidth="1"/>
    <col min="11007" max="11007" width="4.875" style="133" customWidth="1"/>
    <col min="11008" max="11008" width="5.375" style="133" customWidth="1"/>
    <col min="11009" max="11009" width="31.25" style="133" customWidth="1"/>
    <col min="11010" max="11010" width="7.625" style="133" customWidth="1"/>
    <col min="11011" max="11011" width="2.375" style="133" customWidth="1"/>
    <col min="11012" max="11012" width="11.625" style="133" customWidth="1"/>
    <col min="11013" max="11013" width="2.375" style="133" customWidth="1"/>
    <col min="11014" max="11014" width="11.625" style="133" customWidth="1"/>
    <col min="11015" max="11015" width="2.375" style="133" customWidth="1"/>
    <col min="11016" max="11016" width="10.875" style="133" customWidth="1"/>
    <col min="11017" max="11017" width="2.375" style="133" customWidth="1"/>
    <col min="11018" max="11018" width="11.125" style="133" customWidth="1"/>
    <col min="11019" max="11019" width="1.875" style="133" customWidth="1"/>
    <col min="11020" max="11020" width="11" style="133" customWidth="1"/>
    <col min="11021" max="11021" width="0.75" style="133" customWidth="1"/>
    <col min="11022" max="11022" width="1.875" style="133" customWidth="1"/>
    <col min="11023" max="11023" width="11.875" style="133" bestFit="1" customWidth="1"/>
    <col min="11024" max="11024" width="15.25" style="133" bestFit="1" customWidth="1"/>
    <col min="11025" max="11025" width="5" style="133" customWidth="1"/>
    <col min="11026" max="11026" width="10.375" style="133" bestFit="1" customWidth="1"/>
    <col min="11027" max="11027" width="5" style="133" customWidth="1"/>
    <col min="11028" max="11028" width="10.375" style="133" bestFit="1" customWidth="1"/>
    <col min="11029" max="11031" width="9" style="133"/>
    <col min="11032" max="11032" width="10.375" style="133" bestFit="1" customWidth="1"/>
    <col min="11033" max="11261" width="9" style="133"/>
    <col min="11262" max="11262" width="3.625" style="133" customWidth="1"/>
    <col min="11263" max="11263" width="4.875" style="133" customWidth="1"/>
    <col min="11264" max="11264" width="5.375" style="133" customWidth="1"/>
    <col min="11265" max="11265" width="31.25" style="133" customWidth="1"/>
    <col min="11266" max="11266" width="7.625" style="133" customWidth="1"/>
    <col min="11267" max="11267" width="2.375" style="133" customWidth="1"/>
    <col min="11268" max="11268" width="11.625" style="133" customWidth="1"/>
    <col min="11269" max="11269" width="2.375" style="133" customWidth="1"/>
    <col min="11270" max="11270" width="11.625" style="133" customWidth="1"/>
    <col min="11271" max="11271" width="2.375" style="133" customWidth="1"/>
    <col min="11272" max="11272" width="10.875" style="133" customWidth="1"/>
    <col min="11273" max="11273" width="2.375" style="133" customWidth="1"/>
    <col min="11274" max="11274" width="11.125" style="133" customWidth="1"/>
    <col min="11275" max="11275" width="1.875" style="133" customWidth="1"/>
    <col min="11276" max="11276" width="11" style="133" customWidth="1"/>
    <col min="11277" max="11277" width="0.75" style="133" customWidth="1"/>
    <col min="11278" max="11278" width="1.875" style="133" customWidth="1"/>
    <col min="11279" max="11279" width="11.875" style="133" bestFit="1" customWidth="1"/>
    <col min="11280" max="11280" width="15.25" style="133" bestFit="1" customWidth="1"/>
    <col min="11281" max="11281" width="5" style="133" customWidth="1"/>
    <col min="11282" max="11282" width="10.375" style="133" bestFit="1" customWidth="1"/>
    <col min="11283" max="11283" width="5" style="133" customWidth="1"/>
    <col min="11284" max="11284" width="10.375" style="133" bestFit="1" customWidth="1"/>
    <col min="11285" max="11287" width="9" style="133"/>
    <col min="11288" max="11288" width="10.375" style="133" bestFit="1" customWidth="1"/>
    <col min="11289" max="11517" width="9" style="133"/>
    <col min="11518" max="11518" width="3.625" style="133" customWidth="1"/>
    <col min="11519" max="11519" width="4.875" style="133" customWidth="1"/>
    <col min="11520" max="11520" width="5.375" style="133" customWidth="1"/>
    <col min="11521" max="11521" width="31.25" style="133" customWidth="1"/>
    <col min="11522" max="11522" width="7.625" style="133" customWidth="1"/>
    <col min="11523" max="11523" width="2.375" style="133" customWidth="1"/>
    <col min="11524" max="11524" width="11.625" style="133" customWidth="1"/>
    <col min="11525" max="11525" width="2.375" style="133" customWidth="1"/>
    <col min="11526" max="11526" width="11.625" style="133" customWidth="1"/>
    <col min="11527" max="11527" width="2.375" style="133" customWidth="1"/>
    <col min="11528" max="11528" width="10.875" style="133" customWidth="1"/>
    <col min="11529" max="11529" width="2.375" style="133" customWidth="1"/>
    <col min="11530" max="11530" width="11.125" style="133" customWidth="1"/>
    <col min="11531" max="11531" width="1.875" style="133" customWidth="1"/>
    <col min="11532" max="11532" width="11" style="133" customWidth="1"/>
    <col min="11533" max="11533" width="0.75" style="133" customWidth="1"/>
    <col min="11534" max="11534" width="1.875" style="133" customWidth="1"/>
    <col min="11535" max="11535" width="11.875" style="133" bestFit="1" customWidth="1"/>
    <col min="11536" max="11536" width="15.25" style="133" bestFit="1" customWidth="1"/>
    <col min="11537" max="11537" width="5" style="133" customWidth="1"/>
    <col min="11538" max="11538" width="10.375" style="133" bestFit="1" customWidth="1"/>
    <col min="11539" max="11539" width="5" style="133" customWidth="1"/>
    <col min="11540" max="11540" width="10.375" style="133" bestFit="1" customWidth="1"/>
    <col min="11541" max="11543" width="9" style="133"/>
    <col min="11544" max="11544" width="10.375" style="133" bestFit="1" customWidth="1"/>
    <col min="11545" max="11773" width="9" style="133"/>
    <col min="11774" max="11774" width="3.625" style="133" customWidth="1"/>
    <col min="11775" max="11775" width="4.875" style="133" customWidth="1"/>
    <col min="11776" max="11776" width="5.375" style="133" customWidth="1"/>
    <col min="11777" max="11777" width="31.25" style="133" customWidth="1"/>
    <col min="11778" max="11778" width="7.625" style="133" customWidth="1"/>
    <col min="11779" max="11779" width="2.375" style="133" customWidth="1"/>
    <col min="11780" max="11780" width="11.625" style="133" customWidth="1"/>
    <col min="11781" max="11781" width="2.375" style="133" customWidth="1"/>
    <col min="11782" max="11782" width="11.625" style="133" customWidth="1"/>
    <col min="11783" max="11783" width="2.375" style="133" customWidth="1"/>
    <col min="11784" max="11784" width="10.875" style="133" customWidth="1"/>
    <col min="11785" max="11785" width="2.375" style="133" customWidth="1"/>
    <col min="11786" max="11786" width="11.125" style="133" customWidth="1"/>
    <col min="11787" max="11787" width="1.875" style="133" customWidth="1"/>
    <col min="11788" max="11788" width="11" style="133" customWidth="1"/>
    <col min="11789" max="11789" width="0.75" style="133" customWidth="1"/>
    <col min="11790" max="11790" width="1.875" style="133" customWidth="1"/>
    <col min="11791" max="11791" width="11.875" style="133" bestFit="1" customWidth="1"/>
    <col min="11792" max="11792" width="15.25" style="133" bestFit="1" customWidth="1"/>
    <col min="11793" max="11793" width="5" style="133" customWidth="1"/>
    <col min="11794" max="11794" width="10.375" style="133" bestFit="1" customWidth="1"/>
    <col min="11795" max="11795" width="5" style="133" customWidth="1"/>
    <col min="11796" max="11796" width="10.375" style="133" bestFit="1" customWidth="1"/>
    <col min="11797" max="11799" width="9" style="133"/>
    <col min="11800" max="11800" width="10.375" style="133" bestFit="1" customWidth="1"/>
    <col min="11801" max="12029" width="9" style="133"/>
    <col min="12030" max="12030" width="3.625" style="133" customWidth="1"/>
    <col min="12031" max="12031" width="4.875" style="133" customWidth="1"/>
    <col min="12032" max="12032" width="5.375" style="133" customWidth="1"/>
    <col min="12033" max="12033" width="31.25" style="133" customWidth="1"/>
    <col min="12034" max="12034" width="7.625" style="133" customWidth="1"/>
    <col min="12035" max="12035" width="2.375" style="133" customWidth="1"/>
    <col min="12036" max="12036" width="11.625" style="133" customWidth="1"/>
    <col min="12037" max="12037" width="2.375" style="133" customWidth="1"/>
    <col min="12038" max="12038" width="11.625" style="133" customWidth="1"/>
    <col min="12039" max="12039" width="2.375" style="133" customWidth="1"/>
    <col min="12040" max="12040" width="10.875" style="133" customWidth="1"/>
    <col min="12041" max="12041" width="2.375" style="133" customWidth="1"/>
    <col min="12042" max="12042" width="11.125" style="133" customWidth="1"/>
    <col min="12043" max="12043" width="1.875" style="133" customWidth="1"/>
    <col min="12044" max="12044" width="11" style="133" customWidth="1"/>
    <col min="12045" max="12045" width="0.75" style="133" customWidth="1"/>
    <col min="12046" max="12046" width="1.875" style="133" customWidth="1"/>
    <col min="12047" max="12047" width="11.875" style="133" bestFit="1" customWidth="1"/>
    <col min="12048" max="12048" width="15.25" style="133" bestFit="1" customWidth="1"/>
    <col min="12049" max="12049" width="5" style="133" customWidth="1"/>
    <col min="12050" max="12050" width="10.375" style="133" bestFit="1" customWidth="1"/>
    <col min="12051" max="12051" width="5" style="133" customWidth="1"/>
    <col min="12052" max="12052" width="10.375" style="133" bestFit="1" customWidth="1"/>
    <col min="12053" max="12055" width="9" style="133"/>
    <col min="12056" max="12056" width="10.375" style="133" bestFit="1" customWidth="1"/>
    <col min="12057" max="12285" width="9" style="133"/>
    <col min="12286" max="12286" width="3.625" style="133" customWidth="1"/>
    <col min="12287" max="12287" width="4.875" style="133" customWidth="1"/>
    <col min="12288" max="12288" width="5.375" style="133" customWidth="1"/>
    <col min="12289" max="12289" width="31.25" style="133" customWidth="1"/>
    <col min="12290" max="12290" width="7.625" style="133" customWidth="1"/>
    <col min="12291" max="12291" width="2.375" style="133" customWidth="1"/>
    <col min="12292" max="12292" width="11.625" style="133" customWidth="1"/>
    <col min="12293" max="12293" width="2.375" style="133" customWidth="1"/>
    <col min="12294" max="12294" width="11.625" style="133" customWidth="1"/>
    <col min="12295" max="12295" width="2.375" style="133" customWidth="1"/>
    <col min="12296" max="12296" width="10.875" style="133" customWidth="1"/>
    <col min="12297" max="12297" width="2.375" style="133" customWidth="1"/>
    <col min="12298" max="12298" width="11.125" style="133" customWidth="1"/>
    <col min="12299" max="12299" width="1.875" style="133" customWidth="1"/>
    <col min="12300" max="12300" width="11" style="133" customWidth="1"/>
    <col min="12301" max="12301" width="0.75" style="133" customWidth="1"/>
    <col min="12302" max="12302" width="1.875" style="133" customWidth="1"/>
    <col min="12303" max="12303" width="11.875" style="133" bestFit="1" customWidth="1"/>
    <col min="12304" max="12304" width="15.25" style="133" bestFit="1" customWidth="1"/>
    <col min="12305" max="12305" width="5" style="133" customWidth="1"/>
    <col min="12306" max="12306" width="10.375" style="133" bestFit="1" customWidth="1"/>
    <col min="12307" max="12307" width="5" style="133" customWidth="1"/>
    <col min="12308" max="12308" width="10.375" style="133" bestFit="1" customWidth="1"/>
    <col min="12309" max="12311" width="9" style="133"/>
    <col min="12312" max="12312" width="10.375" style="133" bestFit="1" customWidth="1"/>
    <col min="12313" max="12541" width="9" style="133"/>
    <col min="12542" max="12542" width="3.625" style="133" customWidth="1"/>
    <col min="12543" max="12543" width="4.875" style="133" customWidth="1"/>
    <col min="12544" max="12544" width="5.375" style="133" customWidth="1"/>
    <col min="12545" max="12545" width="31.25" style="133" customWidth="1"/>
    <col min="12546" max="12546" width="7.625" style="133" customWidth="1"/>
    <col min="12547" max="12547" width="2.375" style="133" customWidth="1"/>
    <col min="12548" max="12548" width="11.625" style="133" customWidth="1"/>
    <col min="12549" max="12549" width="2.375" style="133" customWidth="1"/>
    <col min="12550" max="12550" width="11.625" style="133" customWidth="1"/>
    <col min="12551" max="12551" width="2.375" style="133" customWidth="1"/>
    <col min="12552" max="12552" width="10.875" style="133" customWidth="1"/>
    <col min="12553" max="12553" width="2.375" style="133" customWidth="1"/>
    <col min="12554" max="12554" width="11.125" style="133" customWidth="1"/>
    <col min="12555" max="12555" width="1.875" style="133" customWidth="1"/>
    <col min="12556" max="12556" width="11" style="133" customWidth="1"/>
    <col min="12557" max="12557" width="0.75" style="133" customWidth="1"/>
    <col min="12558" max="12558" width="1.875" style="133" customWidth="1"/>
    <col min="12559" max="12559" width="11.875" style="133" bestFit="1" customWidth="1"/>
    <col min="12560" max="12560" width="15.25" style="133" bestFit="1" customWidth="1"/>
    <col min="12561" max="12561" width="5" style="133" customWidth="1"/>
    <col min="12562" max="12562" width="10.375" style="133" bestFit="1" customWidth="1"/>
    <col min="12563" max="12563" width="5" style="133" customWidth="1"/>
    <col min="12564" max="12564" width="10.375" style="133" bestFit="1" customWidth="1"/>
    <col min="12565" max="12567" width="9" style="133"/>
    <col min="12568" max="12568" width="10.375" style="133" bestFit="1" customWidth="1"/>
    <col min="12569" max="12797" width="9" style="133"/>
    <col min="12798" max="12798" width="3.625" style="133" customWidth="1"/>
    <col min="12799" max="12799" width="4.875" style="133" customWidth="1"/>
    <col min="12800" max="12800" width="5.375" style="133" customWidth="1"/>
    <col min="12801" max="12801" width="31.25" style="133" customWidth="1"/>
    <col min="12802" max="12802" width="7.625" style="133" customWidth="1"/>
    <col min="12803" max="12803" width="2.375" style="133" customWidth="1"/>
    <col min="12804" max="12804" width="11.625" style="133" customWidth="1"/>
    <col min="12805" max="12805" width="2.375" style="133" customWidth="1"/>
    <col min="12806" max="12806" width="11.625" style="133" customWidth="1"/>
    <col min="12807" max="12807" width="2.375" style="133" customWidth="1"/>
    <col min="12808" max="12808" width="10.875" style="133" customWidth="1"/>
    <col min="12809" max="12809" width="2.375" style="133" customWidth="1"/>
    <col min="12810" max="12810" width="11.125" style="133" customWidth="1"/>
    <col min="12811" max="12811" width="1.875" style="133" customWidth="1"/>
    <col min="12812" max="12812" width="11" style="133" customWidth="1"/>
    <col min="12813" max="12813" width="0.75" style="133" customWidth="1"/>
    <col min="12814" max="12814" width="1.875" style="133" customWidth="1"/>
    <col min="12815" max="12815" width="11.875" style="133" bestFit="1" customWidth="1"/>
    <col min="12816" max="12816" width="15.25" style="133" bestFit="1" customWidth="1"/>
    <col min="12817" max="12817" width="5" style="133" customWidth="1"/>
    <col min="12818" max="12818" width="10.375" style="133" bestFit="1" customWidth="1"/>
    <col min="12819" max="12819" width="5" style="133" customWidth="1"/>
    <col min="12820" max="12820" width="10.375" style="133" bestFit="1" customWidth="1"/>
    <col min="12821" max="12823" width="9" style="133"/>
    <col min="12824" max="12824" width="10.375" style="133" bestFit="1" customWidth="1"/>
    <col min="12825" max="13053" width="9" style="133"/>
    <col min="13054" max="13054" width="3.625" style="133" customWidth="1"/>
    <col min="13055" max="13055" width="4.875" style="133" customWidth="1"/>
    <col min="13056" max="13056" width="5.375" style="133" customWidth="1"/>
    <col min="13057" max="13057" width="31.25" style="133" customWidth="1"/>
    <col min="13058" max="13058" width="7.625" style="133" customWidth="1"/>
    <col min="13059" max="13059" width="2.375" style="133" customWidth="1"/>
    <col min="13060" max="13060" width="11.625" style="133" customWidth="1"/>
    <col min="13061" max="13061" width="2.375" style="133" customWidth="1"/>
    <col min="13062" max="13062" width="11.625" style="133" customWidth="1"/>
    <col min="13063" max="13063" width="2.375" style="133" customWidth="1"/>
    <col min="13064" max="13064" width="10.875" style="133" customWidth="1"/>
    <col min="13065" max="13065" width="2.375" style="133" customWidth="1"/>
    <col min="13066" max="13066" width="11.125" style="133" customWidth="1"/>
    <col min="13067" max="13067" width="1.875" style="133" customWidth="1"/>
    <col min="13068" max="13068" width="11" style="133" customWidth="1"/>
    <col min="13069" max="13069" width="0.75" style="133" customWidth="1"/>
    <col min="13070" max="13070" width="1.875" style="133" customWidth="1"/>
    <col min="13071" max="13071" width="11.875" style="133" bestFit="1" customWidth="1"/>
    <col min="13072" max="13072" width="15.25" style="133" bestFit="1" customWidth="1"/>
    <col min="13073" max="13073" width="5" style="133" customWidth="1"/>
    <col min="13074" max="13074" width="10.375" style="133" bestFit="1" customWidth="1"/>
    <col min="13075" max="13075" width="5" style="133" customWidth="1"/>
    <col min="13076" max="13076" width="10.375" style="133" bestFit="1" customWidth="1"/>
    <col min="13077" max="13079" width="9" style="133"/>
    <col min="13080" max="13080" width="10.375" style="133" bestFit="1" customWidth="1"/>
    <col min="13081" max="13309" width="9" style="133"/>
    <col min="13310" max="13310" width="3.625" style="133" customWidth="1"/>
    <col min="13311" max="13311" width="4.875" style="133" customWidth="1"/>
    <col min="13312" max="13312" width="5.375" style="133" customWidth="1"/>
    <col min="13313" max="13313" width="31.25" style="133" customWidth="1"/>
    <col min="13314" max="13314" width="7.625" style="133" customWidth="1"/>
    <col min="13315" max="13315" width="2.375" style="133" customWidth="1"/>
    <col min="13316" max="13316" width="11.625" style="133" customWidth="1"/>
    <col min="13317" max="13317" width="2.375" style="133" customWidth="1"/>
    <col min="13318" max="13318" width="11.625" style="133" customWidth="1"/>
    <col min="13319" max="13319" width="2.375" style="133" customWidth="1"/>
    <col min="13320" max="13320" width="10.875" style="133" customWidth="1"/>
    <col min="13321" max="13321" width="2.375" style="133" customWidth="1"/>
    <col min="13322" max="13322" width="11.125" style="133" customWidth="1"/>
    <col min="13323" max="13323" width="1.875" style="133" customWidth="1"/>
    <col min="13324" max="13324" width="11" style="133" customWidth="1"/>
    <col min="13325" max="13325" width="0.75" style="133" customWidth="1"/>
    <col min="13326" max="13326" width="1.875" style="133" customWidth="1"/>
    <col min="13327" max="13327" width="11.875" style="133" bestFit="1" customWidth="1"/>
    <col min="13328" max="13328" width="15.25" style="133" bestFit="1" customWidth="1"/>
    <col min="13329" max="13329" width="5" style="133" customWidth="1"/>
    <col min="13330" max="13330" width="10.375" style="133" bestFit="1" customWidth="1"/>
    <col min="13331" max="13331" width="5" style="133" customWidth="1"/>
    <col min="13332" max="13332" width="10.375" style="133" bestFit="1" customWidth="1"/>
    <col min="13333" max="13335" width="9" style="133"/>
    <col min="13336" max="13336" width="10.375" style="133" bestFit="1" customWidth="1"/>
    <col min="13337" max="13565" width="9" style="133"/>
    <col min="13566" max="13566" width="3.625" style="133" customWidth="1"/>
    <col min="13567" max="13567" width="4.875" style="133" customWidth="1"/>
    <col min="13568" max="13568" width="5.375" style="133" customWidth="1"/>
    <col min="13569" max="13569" width="31.25" style="133" customWidth="1"/>
    <col min="13570" max="13570" width="7.625" style="133" customWidth="1"/>
    <col min="13571" max="13571" width="2.375" style="133" customWidth="1"/>
    <col min="13572" max="13572" width="11.625" style="133" customWidth="1"/>
    <col min="13573" max="13573" width="2.375" style="133" customWidth="1"/>
    <col min="13574" max="13574" width="11.625" style="133" customWidth="1"/>
    <col min="13575" max="13575" width="2.375" style="133" customWidth="1"/>
    <col min="13576" max="13576" width="10.875" style="133" customWidth="1"/>
    <col min="13577" max="13577" width="2.375" style="133" customWidth="1"/>
    <col min="13578" max="13578" width="11.125" style="133" customWidth="1"/>
    <col min="13579" max="13579" width="1.875" style="133" customWidth="1"/>
    <col min="13580" max="13580" width="11" style="133" customWidth="1"/>
    <col min="13581" max="13581" width="0.75" style="133" customWidth="1"/>
    <col min="13582" max="13582" width="1.875" style="133" customWidth="1"/>
    <col min="13583" max="13583" width="11.875" style="133" bestFit="1" customWidth="1"/>
    <col min="13584" max="13584" width="15.25" style="133" bestFit="1" customWidth="1"/>
    <col min="13585" max="13585" width="5" style="133" customWidth="1"/>
    <col min="13586" max="13586" width="10.375" style="133" bestFit="1" customWidth="1"/>
    <col min="13587" max="13587" width="5" style="133" customWidth="1"/>
    <col min="13588" max="13588" width="10.375" style="133" bestFit="1" customWidth="1"/>
    <col min="13589" max="13591" width="9" style="133"/>
    <col min="13592" max="13592" width="10.375" style="133" bestFit="1" customWidth="1"/>
    <col min="13593" max="13821" width="9" style="133"/>
    <col min="13822" max="13822" width="3.625" style="133" customWidth="1"/>
    <col min="13823" max="13823" width="4.875" style="133" customWidth="1"/>
    <col min="13824" max="13824" width="5.375" style="133" customWidth="1"/>
    <col min="13825" max="13825" width="31.25" style="133" customWidth="1"/>
    <col min="13826" max="13826" width="7.625" style="133" customWidth="1"/>
    <col min="13827" max="13827" width="2.375" style="133" customWidth="1"/>
    <col min="13828" max="13828" width="11.625" style="133" customWidth="1"/>
    <col min="13829" max="13829" width="2.375" style="133" customWidth="1"/>
    <col min="13830" max="13830" width="11.625" style="133" customWidth="1"/>
    <col min="13831" max="13831" width="2.375" style="133" customWidth="1"/>
    <col min="13832" max="13832" width="10.875" style="133" customWidth="1"/>
    <col min="13833" max="13833" width="2.375" style="133" customWidth="1"/>
    <col min="13834" max="13834" width="11.125" style="133" customWidth="1"/>
    <col min="13835" max="13835" width="1.875" style="133" customWidth="1"/>
    <col min="13836" max="13836" width="11" style="133" customWidth="1"/>
    <col min="13837" max="13837" width="0.75" style="133" customWidth="1"/>
    <col min="13838" max="13838" width="1.875" style="133" customWidth="1"/>
    <col min="13839" max="13839" width="11.875" style="133" bestFit="1" customWidth="1"/>
    <col min="13840" max="13840" width="15.25" style="133" bestFit="1" customWidth="1"/>
    <col min="13841" max="13841" width="5" style="133" customWidth="1"/>
    <col min="13842" max="13842" width="10.375" style="133" bestFit="1" customWidth="1"/>
    <col min="13843" max="13843" width="5" style="133" customWidth="1"/>
    <col min="13844" max="13844" width="10.375" style="133" bestFit="1" customWidth="1"/>
    <col min="13845" max="13847" width="9" style="133"/>
    <col min="13848" max="13848" width="10.375" style="133" bestFit="1" customWidth="1"/>
    <col min="13849" max="14077" width="9" style="133"/>
    <col min="14078" max="14078" width="3.625" style="133" customWidth="1"/>
    <col min="14079" max="14079" width="4.875" style="133" customWidth="1"/>
    <col min="14080" max="14080" width="5.375" style="133" customWidth="1"/>
    <col min="14081" max="14081" width="31.25" style="133" customWidth="1"/>
    <col min="14082" max="14082" width="7.625" style="133" customWidth="1"/>
    <col min="14083" max="14083" width="2.375" style="133" customWidth="1"/>
    <col min="14084" max="14084" width="11.625" style="133" customWidth="1"/>
    <col min="14085" max="14085" width="2.375" style="133" customWidth="1"/>
    <col min="14086" max="14086" width="11.625" style="133" customWidth="1"/>
    <col min="14087" max="14087" width="2.375" style="133" customWidth="1"/>
    <col min="14088" max="14088" width="10.875" style="133" customWidth="1"/>
    <col min="14089" max="14089" width="2.375" style="133" customWidth="1"/>
    <col min="14090" max="14090" width="11.125" style="133" customWidth="1"/>
    <col min="14091" max="14091" width="1.875" style="133" customWidth="1"/>
    <col min="14092" max="14092" width="11" style="133" customWidth="1"/>
    <col min="14093" max="14093" width="0.75" style="133" customWidth="1"/>
    <col min="14094" max="14094" width="1.875" style="133" customWidth="1"/>
    <col min="14095" max="14095" width="11.875" style="133" bestFit="1" customWidth="1"/>
    <col min="14096" max="14096" width="15.25" style="133" bestFit="1" customWidth="1"/>
    <col min="14097" max="14097" width="5" style="133" customWidth="1"/>
    <col min="14098" max="14098" width="10.375" style="133" bestFit="1" customWidth="1"/>
    <col min="14099" max="14099" width="5" style="133" customWidth="1"/>
    <col min="14100" max="14100" width="10.375" style="133" bestFit="1" customWidth="1"/>
    <col min="14101" max="14103" width="9" style="133"/>
    <col min="14104" max="14104" width="10.375" style="133" bestFit="1" customWidth="1"/>
    <col min="14105" max="14333" width="9" style="133"/>
    <col min="14334" max="14334" width="3.625" style="133" customWidth="1"/>
    <col min="14335" max="14335" width="4.875" style="133" customWidth="1"/>
    <col min="14336" max="14336" width="5.375" style="133" customWidth="1"/>
    <col min="14337" max="14337" width="31.25" style="133" customWidth="1"/>
    <col min="14338" max="14338" width="7.625" style="133" customWidth="1"/>
    <col min="14339" max="14339" width="2.375" style="133" customWidth="1"/>
    <col min="14340" max="14340" width="11.625" style="133" customWidth="1"/>
    <col min="14341" max="14341" width="2.375" style="133" customWidth="1"/>
    <col min="14342" max="14342" width="11.625" style="133" customWidth="1"/>
    <col min="14343" max="14343" width="2.375" style="133" customWidth="1"/>
    <col min="14344" max="14344" width="10.875" style="133" customWidth="1"/>
    <col min="14345" max="14345" width="2.375" style="133" customWidth="1"/>
    <col min="14346" max="14346" width="11.125" style="133" customWidth="1"/>
    <col min="14347" max="14347" width="1.875" style="133" customWidth="1"/>
    <col min="14348" max="14348" width="11" style="133" customWidth="1"/>
    <col min="14349" max="14349" width="0.75" style="133" customWidth="1"/>
    <col min="14350" max="14350" width="1.875" style="133" customWidth="1"/>
    <col min="14351" max="14351" width="11.875" style="133" bestFit="1" customWidth="1"/>
    <col min="14352" max="14352" width="15.25" style="133" bestFit="1" customWidth="1"/>
    <col min="14353" max="14353" width="5" style="133" customWidth="1"/>
    <col min="14354" max="14354" width="10.375" style="133" bestFit="1" customWidth="1"/>
    <col min="14355" max="14355" width="5" style="133" customWidth="1"/>
    <col min="14356" max="14356" width="10.375" style="133" bestFit="1" customWidth="1"/>
    <col min="14357" max="14359" width="9" style="133"/>
    <col min="14360" max="14360" width="10.375" style="133" bestFit="1" customWidth="1"/>
    <col min="14361" max="14589" width="9" style="133"/>
    <col min="14590" max="14590" width="3.625" style="133" customWidth="1"/>
    <col min="14591" max="14591" width="4.875" style="133" customWidth="1"/>
    <col min="14592" max="14592" width="5.375" style="133" customWidth="1"/>
    <col min="14593" max="14593" width="31.25" style="133" customWidth="1"/>
    <col min="14594" max="14594" width="7.625" style="133" customWidth="1"/>
    <col min="14595" max="14595" width="2.375" style="133" customWidth="1"/>
    <col min="14596" max="14596" width="11.625" style="133" customWidth="1"/>
    <col min="14597" max="14597" width="2.375" style="133" customWidth="1"/>
    <col min="14598" max="14598" width="11.625" style="133" customWidth="1"/>
    <col min="14599" max="14599" width="2.375" style="133" customWidth="1"/>
    <col min="14600" max="14600" width="10.875" style="133" customWidth="1"/>
    <col min="14601" max="14601" width="2.375" style="133" customWidth="1"/>
    <col min="14602" max="14602" width="11.125" style="133" customWidth="1"/>
    <col min="14603" max="14603" width="1.875" style="133" customWidth="1"/>
    <col min="14604" max="14604" width="11" style="133" customWidth="1"/>
    <col min="14605" max="14605" width="0.75" style="133" customWidth="1"/>
    <col min="14606" max="14606" width="1.875" style="133" customWidth="1"/>
    <col min="14607" max="14607" width="11.875" style="133" bestFit="1" customWidth="1"/>
    <col min="14608" max="14608" width="15.25" style="133" bestFit="1" customWidth="1"/>
    <col min="14609" max="14609" width="5" style="133" customWidth="1"/>
    <col min="14610" max="14610" width="10.375" style="133" bestFit="1" customWidth="1"/>
    <col min="14611" max="14611" width="5" style="133" customWidth="1"/>
    <col min="14612" max="14612" width="10.375" style="133" bestFit="1" customWidth="1"/>
    <col min="14613" max="14615" width="9" style="133"/>
    <col min="14616" max="14616" width="10.375" style="133" bestFit="1" customWidth="1"/>
    <col min="14617" max="14845" width="9" style="133"/>
    <col min="14846" max="14846" width="3.625" style="133" customWidth="1"/>
    <col min="14847" max="14847" width="4.875" style="133" customWidth="1"/>
    <col min="14848" max="14848" width="5.375" style="133" customWidth="1"/>
    <col min="14849" max="14849" width="31.25" style="133" customWidth="1"/>
    <col min="14850" max="14850" width="7.625" style="133" customWidth="1"/>
    <col min="14851" max="14851" width="2.375" style="133" customWidth="1"/>
    <col min="14852" max="14852" width="11.625" style="133" customWidth="1"/>
    <col min="14853" max="14853" width="2.375" style="133" customWidth="1"/>
    <col min="14854" max="14854" width="11.625" style="133" customWidth="1"/>
    <col min="14855" max="14855" width="2.375" style="133" customWidth="1"/>
    <col min="14856" max="14856" width="10.875" style="133" customWidth="1"/>
    <col min="14857" max="14857" width="2.375" style="133" customWidth="1"/>
    <col min="14858" max="14858" width="11.125" style="133" customWidth="1"/>
    <col min="14859" max="14859" width="1.875" style="133" customWidth="1"/>
    <col min="14860" max="14860" width="11" style="133" customWidth="1"/>
    <col min="14861" max="14861" width="0.75" style="133" customWidth="1"/>
    <col min="14862" max="14862" width="1.875" style="133" customWidth="1"/>
    <col min="14863" max="14863" width="11.875" style="133" bestFit="1" customWidth="1"/>
    <col min="14864" max="14864" width="15.25" style="133" bestFit="1" customWidth="1"/>
    <col min="14865" max="14865" width="5" style="133" customWidth="1"/>
    <col min="14866" max="14866" width="10.375" style="133" bestFit="1" customWidth="1"/>
    <col min="14867" max="14867" width="5" style="133" customWidth="1"/>
    <col min="14868" max="14868" width="10.375" style="133" bestFit="1" customWidth="1"/>
    <col min="14869" max="14871" width="9" style="133"/>
    <col min="14872" max="14872" width="10.375" style="133" bestFit="1" customWidth="1"/>
    <col min="14873" max="15101" width="9" style="133"/>
    <col min="15102" max="15102" width="3.625" style="133" customWidth="1"/>
    <col min="15103" max="15103" width="4.875" style="133" customWidth="1"/>
    <col min="15104" max="15104" width="5.375" style="133" customWidth="1"/>
    <col min="15105" max="15105" width="31.25" style="133" customWidth="1"/>
    <col min="15106" max="15106" width="7.625" style="133" customWidth="1"/>
    <col min="15107" max="15107" width="2.375" style="133" customWidth="1"/>
    <col min="15108" max="15108" width="11.625" style="133" customWidth="1"/>
    <col min="15109" max="15109" width="2.375" style="133" customWidth="1"/>
    <col min="15110" max="15110" width="11.625" style="133" customWidth="1"/>
    <col min="15111" max="15111" width="2.375" style="133" customWidth="1"/>
    <col min="15112" max="15112" width="10.875" style="133" customWidth="1"/>
    <col min="15113" max="15113" width="2.375" style="133" customWidth="1"/>
    <col min="15114" max="15114" width="11.125" style="133" customWidth="1"/>
    <col min="15115" max="15115" width="1.875" style="133" customWidth="1"/>
    <col min="15116" max="15116" width="11" style="133" customWidth="1"/>
    <col min="15117" max="15117" width="0.75" style="133" customWidth="1"/>
    <col min="15118" max="15118" width="1.875" style="133" customWidth="1"/>
    <col min="15119" max="15119" width="11.875" style="133" bestFit="1" customWidth="1"/>
    <col min="15120" max="15120" width="15.25" style="133" bestFit="1" customWidth="1"/>
    <col min="15121" max="15121" width="5" style="133" customWidth="1"/>
    <col min="15122" max="15122" width="10.375" style="133" bestFit="1" customWidth="1"/>
    <col min="15123" max="15123" width="5" style="133" customWidth="1"/>
    <col min="15124" max="15124" width="10.375" style="133" bestFit="1" customWidth="1"/>
    <col min="15125" max="15127" width="9" style="133"/>
    <col min="15128" max="15128" width="10.375" style="133" bestFit="1" customWidth="1"/>
    <col min="15129" max="15357" width="9" style="133"/>
    <col min="15358" max="15358" width="3.625" style="133" customWidth="1"/>
    <col min="15359" max="15359" width="4.875" style="133" customWidth="1"/>
    <col min="15360" max="15360" width="5.375" style="133" customWidth="1"/>
    <col min="15361" max="15361" width="31.25" style="133" customWidth="1"/>
    <col min="15362" max="15362" width="7.625" style="133" customWidth="1"/>
    <col min="15363" max="15363" width="2.375" style="133" customWidth="1"/>
    <col min="15364" max="15364" width="11.625" style="133" customWidth="1"/>
    <col min="15365" max="15365" width="2.375" style="133" customWidth="1"/>
    <col min="15366" max="15366" width="11.625" style="133" customWidth="1"/>
    <col min="15367" max="15367" width="2.375" style="133" customWidth="1"/>
    <col min="15368" max="15368" width="10.875" style="133" customWidth="1"/>
    <col min="15369" max="15369" width="2.375" style="133" customWidth="1"/>
    <col min="15370" max="15370" width="11.125" style="133" customWidth="1"/>
    <col min="15371" max="15371" width="1.875" style="133" customWidth="1"/>
    <col min="15372" max="15372" width="11" style="133" customWidth="1"/>
    <col min="15373" max="15373" width="0.75" style="133" customWidth="1"/>
    <col min="15374" max="15374" width="1.875" style="133" customWidth="1"/>
    <col min="15375" max="15375" width="11.875" style="133" bestFit="1" customWidth="1"/>
    <col min="15376" max="15376" width="15.25" style="133" bestFit="1" customWidth="1"/>
    <col min="15377" max="15377" width="5" style="133" customWidth="1"/>
    <col min="15378" max="15378" width="10.375" style="133" bestFit="1" customWidth="1"/>
    <col min="15379" max="15379" width="5" style="133" customWidth="1"/>
    <col min="15380" max="15380" width="10.375" style="133" bestFit="1" customWidth="1"/>
    <col min="15381" max="15383" width="9" style="133"/>
    <col min="15384" max="15384" width="10.375" style="133" bestFit="1" customWidth="1"/>
    <col min="15385" max="15613" width="9" style="133"/>
    <col min="15614" max="15614" width="3.625" style="133" customWidth="1"/>
    <col min="15615" max="15615" width="4.875" style="133" customWidth="1"/>
    <col min="15616" max="15616" width="5.375" style="133" customWidth="1"/>
    <col min="15617" max="15617" width="31.25" style="133" customWidth="1"/>
    <col min="15618" max="15618" width="7.625" style="133" customWidth="1"/>
    <col min="15619" max="15619" width="2.375" style="133" customWidth="1"/>
    <col min="15620" max="15620" width="11.625" style="133" customWidth="1"/>
    <col min="15621" max="15621" width="2.375" style="133" customWidth="1"/>
    <col min="15622" max="15622" width="11.625" style="133" customWidth="1"/>
    <col min="15623" max="15623" width="2.375" style="133" customWidth="1"/>
    <col min="15624" max="15624" width="10.875" style="133" customWidth="1"/>
    <col min="15625" max="15625" width="2.375" style="133" customWidth="1"/>
    <col min="15626" max="15626" width="11.125" style="133" customWidth="1"/>
    <col min="15627" max="15627" width="1.875" style="133" customWidth="1"/>
    <col min="15628" max="15628" width="11" style="133" customWidth="1"/>
    <col min="15629" max="15629" width="0.75" style="133" customWidth="1"/>
    <col min="15630" max="15630" width="1.875" style="133" customWidth="1"/>
    <col min="15631" max="15631" width="11.875" style="133" bestFit="1" customWidth="1"/>
    <col min="15632" max="15632" width="15.25" style="133" bestFit="1" customWidth="1"/>
    <col min="15633" max="15633" width="5" style="133" customWidth="1"/>
    <col min="15634" max="15634" width="10.375" style="133" bestFit="1" customWidth="1"/>
    <col min="15635" max="15635" width="5" style="133" customWidth="1"/>
    <col min="15636" max="15636" width="10.375" style="133" bestFit="1" customWidth="1"/>
    <col min="15637" max="15639" width="9" style="133"/>
    <col min="15640" max="15640" width="10.375" style="133" bestFit="1" customWidth="1"/>
    <col min="15641" max="15869" width="9" style="133"/>
    <col min="15870" max="15870" width="3.625" style="133" customWidth="1"/>
    <col min="15871" max="15871" width="4.875" style="133" customWidth="1"/>
    <col min="15872" max="15872" width="5.375" style="133" customWidth="1"/>
    <col min="15873" max="15873" width="31.25" style="133" customWidth="1"/>
    <col min="15874" max="15874" width="7.625" style="133" customWidth="1"/>
    <col min="15875" max="15875" width="2.375" style="133" customWidth="1"/>
    <col min="15876" max="15876" width="11.625" style="133" customWidth="1"/>
    <col min="15877" max="15877" width="2.375" style="133" customWidth="1"/>
    <col min="15878" max="15878" width="11.625" style="133" customWidth="1"/>
    <col min="15879" max="15879" width="2.375" style="133" customWidth="1"/>
    <col min="15880" max="15880" width="10.875" style="133" customWidth="1"/>
    <col min="15881" max="15881" width="2.375" style="133" customWidth="1"/>
    <col min="15882" max="15882" width="11.125" style="133" customWidth="1"/>
    <col min="15883" max="15883" width="1.875" style="133" customWidth="1"/>
    <col min="15884" max="15884" width="11" style="133" customWidth="1"/>
    <col min="15885" max="15885" width="0.75" style="133" customWidth="1"/>
    <col min="15886" max="15886" width="1.875" style="133" customWidth="1"/>
    <col min="15887" max="15887" width="11.875" style="133" bestFit="1" customWidth="1"/>
    <col min="15888" max="15888" width="15.25" style="133" bestFit="1" customWidth="1"/>
    <col min="15889" max="15889" width="5" style="133" customWidth="1"/>
    <col min="15890" max="15890" width="10.375" style="133" bestFit="1" customWidth="1"/>
    <col min="15891" max="15891" width="5" style="133" customWidth="1"/>
    <col min="15892" max="15892" width="10.375" style="133" bestFit="1" customWidth="1"/>
    <col min="15893" max="15895" width="9" style="133"/>
    <col min="15896" max="15896" width="10.375" style="133" bestFit="1" customWidth="1"/>
    <col min="15897" max="16125" width="9" style="133"/>
    <col min="16126" max="16126" width="3.625" style="133" customWidth="1"/>
    <col min="16127" max="16127" width="4.875" style="133" customWidth="1"/>
    <col min="16128" max="16128" width="5.375" style="133" customWidth="1"/>
    <col min="16129" max="16129" width="31.25" style="133" customWidth="1"/>
    <col min="16130" max="16130" width="7.625" style="133" customWidth="1"/>
    <col min="16131" max="16131" width="2.375" style="133" customWidth="1"/>
    <col min="16132" max="16132" width="11.625" style="133" customWidth="1"/>
    <col min="16133" max="16133" width="2.375" style="133" customWidth="1"/>
    <col min="16134" max="16134" width="11.625" style="133" customWidth="1"/>
    <col min="16135" max="16135" width="2.375" style="133" customWidth="1"/>
    <col min="16136" max="16136" width="10.875" style="133" customWidth="1"/>
    <col min="16137" max="16137" width="2.375" style="133" customWidth="1"/>
    <col min="16138" max="16138" width="11.125" style="133" customWidth="1"/>
    <col min="16139" max="16139" width="1.875" style="133" customWidth="1"/>
    <col min="16140" max="16140" width="11" style="133" customWidth="1"/>
    <col min="16141" max="16141" width="0.75" style="133" customWidth="1"/>
    <col min="16142" max="16142" width="1.875" style="133" customWidth="1"/>
    <col min="16143" max="16143" width="11.875" style="133" bestFit="1" customWidth="1"/>
    <col min="16144" max="16144" width="15.25" style="133" bestFit="1" customWidth="1"/>
    <col min="16145" max="16145" width="5" style="133" customWidth="1"/>
    <col min="16146" max="16146" width="10.375" style="133" bestFit="1" customWidth="1"/>
    <col min="16147" max="16147" width="5" style="133" customWidth="1"/>
    <col min="16148" max="16148" width="10.375" style="133" bestFit="1" customWidth="1"/>
    <col min="16149" max="16151" width="9" style="133"/>
    <col min="16152" max="16152" width="10.375" style="133" bestFit="1" customWidth="1"/>
    <col min="16153" max="16382" width="9" style="133"/>
    <col min="16383" max="16384" width="9" style="133" customWidth="1"/>
  </cols>
  <sheetData>
    <row r="1" spans="1:18" s="136" customFormat="1" ht="18.75" customHeight="1">
      <c r="A1" s="2578" t="s">
        <v>1135</v>
      </c>
      <c r="B1" s="2578"/>
      <c r="C1" s="2578"/>
      <c r="D1" s="2578"/>
      <c r="E1" s="2578"/>
      <c r="F1" s="2578"/>
      <c r="G1" s="2578"/>
      <c r="H1" s="2578"/>
      <c r="I1" s="2578"/>
      <c r="J1" s="2578"/>
      <c r="K1" s="2578"/>
      <c r="L1" s="2578"/>
      <c r="M1" s="2578"/>
      <c r="N1" s="2578"/>
      <c r="O1" s="2578"/>
      <c r="P1" s="2578"/>
      <c r="Q1" s="135"/>
      <c r="R1" s="135"/>
    </row>
    <row r="2" spans="1:18" s="136" customFormat="1" ht="18.75" customHeight="1">
      <c r="A2" s="2579" t="s">
        <v>196</v>
      </c>
      <c r="B2" s="2579"/>
      <c r="C2" s="2579"/>
      <c r="D2" s="2579"/>
      <c r="E2" s="2579"/>
      <c r="F2" s="2579"/>
      <c r="G2" s="2579"/>
      <c r="H2" s="2579"/>
      <c r="I2" s="2579"/>
      <c r="J2" s="2579"/>
      <c r="K2" s="2579"/>
      <c r="L2" s="2579"/>
      <c r="M2" s="2579"/>
      <c r="N2" s="2579"/>
      <c r="O2" s="2579"/>
      <c r="P2" s="2579"/>
      <c r="Q2" s="135"/>
      <c r="R2" s="135"/>
    </row>
    <row r="3" spans="1:18" s="136" customFormat="1" ht="18.75" customHeight="1">
      <c r="A3" s="2579" t="s">
        <v>1641</v>
      </c>
      <c r="B3" s="2579"/>
      <c r="C3" s="2579"/>
      <c r="D3" s="2579"/>
      <c r="E3" s="2579"/>
      <c r="F3" s="2579"/>
      <c r="G3" s="2579"/>
      <c r="H3" s="2579"/>
      <c r="I3" s="2579"/>
      <c r="J3" s="2579"/>
      <c r="K3" s="2579"/>
      <c r="L3" s="2579"/>
      <c r="M3" s="2579"/>
      <c r="N3" s="2579"/>
      <c r="O3" s="2579"/>
      <c r="P3" s="2579"/>
      <c r="Q3" s="135"/>
      <c r="R3" s="135"/>
    </row>
    <row r="4" spans="1:18" ht="43.5" customHeight="1">
      <c r="A4" s="137"/>
      <c r="B4" s="142"/>
      <c r="C4" s="142"/>
      <c r="D4" s="142"/>
      <c r="E4" s="142"/>
      <c r="F4" s="142"/>
      <c r="G4" s="142"/>
      <c r="H4" s="142"/>
      <c r="I4" s="142"/>
      <c r="J4" s="142"/>
      <c r="K4" s="142"/>
      <c r="L4" s="142"/>
      <c r="O4" s="138"/>
      <c r="P4" s="138"/>
    </row>
    <row r="5" spans="1:18" ht="33.75" customHeight="1">
      <c r="A5" s="139" t="s">
        <v>181</v>
      </c>
      <c r="B5" s="140" t="s">
        <v>242</v>
      </c>
      <c r="C5" s="141"/>
      <c r="D5" s="141"/>
      <c r="E5" s="141"/>
      <c r="F5" s="141"/>
      <c r="G5" s="141"/>
      <c r="H5" s="141"/>
      <c r="I5" s="141"/>
      <c r="J5" s="141"/>
      <c r="K5" s="141"/>
      <c r="L5" s="141"/>
      <c r="O5" s="138"/>
      <c r="P5" s="133"/>
    </row>
    <row r="6" spans="1:18" ht="33.75" customHeight="1">
      <c r="A6" s="139"/>
      <c r="B6" s="140"/>
      <c r="C6" s="141"/>
      <c r="D6" s="141"/>
      <c r="E6" s="141"/>
      <c r="F6" s="141"/>
      <c r="G6" s="141"/>
      <c r="H6" s="141"/>
      <c r="I6" s="141"/>
      <c r="J6" s="141"/>
      <c r="K6" s="141"/>
      <c r="L6" s="141"/>
      <c r="N6" s="420"/>
      <c r="O6" s="421"/>
      <c r="P6" s="421" t="s">
        <v>1273</v>
      </c>
    </row>
    <row r="7" spans="1:18" ht="23.25">
      <c r="A7" s="133"/>
      <c r="C7" s="142"/>
      <c r="L7" s="143" t="s">
        <v>194</v>
      </c>
      <c r="M7" s="111"/>
      <c r="N7" s="144">
        <v>1403</v>
      </c>
      <c r="O7" s="111"/>
      <c r="P7" s="145">
        <v>1402</v>
      </c>
    </row>
    <row r="8" spans="1:18" ht="23.25">
      <c r="A8" s="146"/>
      <c r="B8" s="196" t="s">
        <v>686</v>
      </c>
      <c r="C8" s="142"/>
      <c r="J8" s="147"/>
      <c r="K8" s="147"/>
      <c r="L8" s="148"/>
      <c r="M8" s="149"/>
      <c r="N8" s="190"/>
      <c r="O8" s="190"/>
      <c r="P8" s="190"/>
    </row>
    <row r="9" spans="1:18" ht="27">
      <c r="A9" s="146"/>
      <c r="B9" s="2582" t="s">
        <v>840</v>
      </c>
      <c r="C9" s="2582"/>
      <c r="D9" s="2582"/>
      <c r="E9" s="2582"/>
      <c r="F9" s="2582"/>
      <c r="G9" s="2582"/>
      <c r="H9" s="2582"/>
      <c r="J9" s="147"/>
      <c r="K9" s="147"/>
      <c r="L9" s="148"/>
      <c r="M9" s="149"/>
      <c r="N9" s="190">
        <v>0</v>
      </c>
      <c r="O9" s="190"/>
      <c r="P9" s="190">
        <v>0</v>
      </c>
    </row>
    <row r="10" spans="1:18" ht="27.75">
      <c r="A10" s="146"/>
      <c r="B10" s="506" t="s">
        <v>833</v>
      </c>
      <c r="C10" s="507"/>
      <c r="D10" s="502"/>
      <c r="E10" s="502"/>
      <c r="F10" s="502"/>
      <c r="G10" s="502"/>
      <c r="H10" s="502"/>
      <c r="J10" s="147"/>
      <c r="K10" s="147"/>
      <c r="L10" s="148"/>
      <c r="M10" s="149"/>
      <c r="N10" s="190">
        <v>0</v>
      </c>
      <c r="O10" s="190"/>
      <c r="P10" s="190">
        <v>0</v>
      </c>
    </row>
    <row r="11" spans="1:18" ht="27.75">
      <c r="A11" s="146"/>
      <c r="B11" s="506" t="s">
        <v>814</v>
      </c>
      <c r="C11" s="507"/>
      <c r="D11" s="502"/>
      <c r="E11" s="502"/>
      <c r="F11" s="502"/>
      <c r="G11" s="502"/>
      <c r="H11" s="502"/>
      <c r="J11" s="147"/>
      <c r="K11" s="147"/>
      <c r="L11" s="148"/>
      <c r="M11" s="149"/>
      <c r="N11" s="190">
        <v>0</v>
      </c>
      <c r="O11" s="190"/>
      <c r="P11" s="190">
        <v>0</v>
      </c>
    </row>
    <row r="12" spans="1:18" ht="27.75">
      <c r="A12" s="146"/>
      <c r="B12" s="506" t="s">
        <v>536</v>
      </c>
      <c r="C12" s="507"/>
      <c r="D12" s="502"/>
      <c r="E12" s="502"/>
      <c r="F12" s="502"/>
      <c r="G12" s="502"/>
      <c r="H12" s="502"/>
      <c r="J12" s="147"/>
      <c r="K12" s="147"/>
      <c r="L12" s="148"/>
      <c r="M12" s="149"/>
      <c r="N12" s="190">
        <v>0</v>
      </c>
      <c r="O12" s="190"/>
      <c r="P12" s="190">
        <v>0</v>
      </c>
    </row>
    <row r="13" spans="1:18" ht="24" customHeight="1">
      <c r="A13" s="146"/>
      <c r="B13" s="2580"/>
      <c r="C13" s="2580"/>
      <c r="D13" s="2580"/>
      <c r="J13" s="147"/>
      <c r="K13" s="147"/>
      <c r="L13" s="148"/>
      <c r="M13" s="149"/>
      <c r="N13" s="191">
        <f>SUM(N9:N12)</f>
        <v>0</v>
      </c>
      <c r="O13" s="190"/>
      <c r="P13" s="191">
        <f>SUM(P9:P12)</f>
        <v>0</v>
      </c>
    </row>
    <row r="14" spans="1:18" ht="23.25">
      <c r="A14" s="146"/>
      <c r="B14" s="196" t="s">
        <v>687</v>
      </c>
      <c r="C14" s="142"/>
      <c r="J14" s="147"/>
      <c r="K14" s="147"/>
      <c r="L14" s="148"/>
      <c r="M14" s="149"/>
      <c r="N14" s="190"/>
      <c r="O14" s="190"/>
      <c r="P14" s="190"/>
    </row>
    <row r="15" spans="1:18" ht="27">
      <c r="A15" s="146"/>
      <c r="B15" s="2582" t="s">
        <v>840</v>
      </c>
      <c r="C15" s="2582"/>
      <c r="D15" s="2582"/>
      <c r="E15" s="2582"/>
      <c r="F15" s="2582"/>
      <c r="G15" s="2582"/>
      <c r="H15" s="2582"/>
      <c r="J15" s="147"/>
      <c r="K15" s="147"/>
      <c r="L15" s="148"/>
      <c r="M15" s="149"/>
      <c r="N15" s="190">
        <v>0</v>
      </c>
      <c r="O15" s="190"/>
      <c r="P15" s="190">
        <v>0</v>
      </c>
    </row>
    <row r="16" spans="1:18" ht="27.75">
      <c r="A16" s="146"/>
      <c r="B16" s="506" t="s">
        <v>833</v>
      </c>
      <c r="C16" s="507"/>
      <c r="D16" s="502"/>
      <c r="E16" s="502"/>
      <c r="F16" s="502"/>
      <c r="G16" s="502"/>
      <c r="H16" s="502"/>
      <c r="J16" s="147"/>
      <c r="K16" s="147"/>
      <c r="L16" s="148"/>
      <c r="M16" s="149"/>
      <c r="N16" s="190">
        <v>0</v>
      </c>
      <c r="O16" s="190"/>
      <c r="P16" s="190">
        <v>0</v>
      </c>
    </row>
    <row r="17" spans="1:16" ht="27.75">
      <c r="A17" s="146"/>
      <c r="B17" s="506" t="s">
        <v>688</v>
      </c>
      <c r="C17" s="507"/>
      <c r="D17" s="502"/>
      <c r="E17" s="502"/>
      <c r="F17" s="502"/>
      <c r="G17" s="502"/>
      <c r="H17" s="502"/>
      <c r="J17" s="147"/>
      <c r="K17" s="147"/>
      <c r="L17" s="148"/>
      <c r="M17" s="149"/>
      <c r="N17" s="190">
        <v>0</v>
      </c>
      <c r="O17" s="190"/>
      <c r="P17" s="190">
        <v>0</v>
      </c>
    </row>
    <row r="18" spans="1:16" ht="27.75">
      <c r="A18" s="146"/>
      <c r="B18" s="508" t="s">
        <v>815</v>
      </c>
      <c r="C18" s="507"/>
      <c r="D18" s="502"/>
      <c r="E18" s="502"/>
      <c r="F18" s="502"/>
      <c r="G18" s="502"/>
      <c r="H18" s="502"/>
      <c r="J18" s="147"/>
      <c r="K18" s="147"/>
      <c r="M18" s="149"/>
      <c r="N18" s="190">
        <v>0</v>
      </c>
      <c r="O18" s="190"/>
      <c r="P18" s="190">
        <v>0</v>
      </c>
    </row>
    <row r="19" spans="1:16" ht="27.75">
      <c r="A19" s="146"/>
      <c r="B19" s="508" t="s">
        <v>816</v>
      </c>
      <c r="C19" s="507"/>
      <c r="D19" s="502"/>
      <c r="E19" s="502"/>
      <c r="F19" s="502"/>
      <c r="G19" s="502"/>
      <c r="H19" s="502"/>
      <c r="J19" s="147"/>
      <c r="K19" s="147"/>
      <c r="L19" s="151" t="s">
        <v>1510</v>
      </c>
      <c r="M19" s="149"/>
      <c r="N19" s="190">
        <v>0</v>
      </c>
      <c r="O19" s="190"/>
      <c r="P19" s="190">
        <v>0</v>
      </c>
    </row>
    <row r="20" spans="1:16" ht="27.75">
      <c r="A20" s="146"/>
      <c r="B20" s="508" t="s">
        <v>855</v>
      </c>
      <c r="C20" s="507"/>
      <c r="D20" s="502"/>
      <c r="E20" s="502"/>
      <c r="F20" s="502"/>
      <c r="G20" s="502"/>
      <c r="H20" s="502"/>
      <c r="J20" s="147"/>
      <c r="K20" s="147"/>
      <c r="L20" s="149"/>
      <c r="M20" s="149"/>
      <c r="N20" s="190">
        <v>0</v>
      </c>
      <c r="O20" s="190"/>
      <c r="P20" s="190">
        <v>0</v>
      </c>
    </row>
    <row r="21" spans="1:16" ht="27">
      <c r="A21" s="146"/>
      <c r="B21" s="2582" t="s">
        <v>521</v>
      </c>
      <c r="C21" s="2582"/>
      <c r="D21" s="2582"/>
      <c r="E21" s="502"/>
      <c r="F21" s="502"/>
      <c r="G21" s="502"/>
      <c r="H21" s="502"/>
      <c r="J21" s="147"/>
      <c r="K21" s="147"/>
      <c r="L21" s="149"/>
      <c r="M21" s="149"/>
      <c r="N21" s="190">
        <v>0</v>
      </c>
      <c r="O21" s="190"/>
      <c r="P21" s="190">
        <v>0</v>
      </c>
    </row>
    <row r="22" spans="1:16" ht="24">
      <c r="A22" s="146"/>
      <c r="B22" s="2581"/>
      <c r="C22" s="2581"/>
      <c r="D22" s="2581"/>
      <c r="J22" s="147"/>
      <c r="K22" s="147"/>
      <c r="L22" s="149"/>
      <c r="M22" s="149"/>
      <c r="N22" s="192">
        <f>SUM(N15:N21)</f>
        <v>0</v>
      </c>
      <c r="O22" s="193"/>
      <c r="P22" s="192">
        <f>SUM(P15:P21)</f>
        <v>0</v>
      </c>
    </row>
    <row r="23" spans="1:16" ht="27">
      <c r="A23" s="146"/>
      <c r="B23" s="2582" t="s">
        <v>768</v>
      </c>
      <c r="C23" s="2582"/>
      <c r="D23" s="2582"/>
      <c r="J23" s="147"/>
      <c r="K23" s="147"/>
      <c r="L23" s="149"/>
      <c r="M23" s="149"/>
      <c r="N23" s="193"/>
      <c r="O23" s="193"/>
      <c r="P23" s="193"/>
    </row>
    <row r="24" spans="1:16" ht="18.75" customHeight="1">
      <c r="A24" s="146"/>
      <c r="B24" s="506" t="s">
        <v>1511</v>
      </c>
      <c r="C24" s="507"/>
      <c r="D24" s="502"/>
      <c r="J24" s="147"/>
      <c r="K24" s="147"/>
      <c r="L24" s="100"/>
      <c r="M24" s="100"/>
      <c r="N24" s="193" t="s">
        <v>430</v>
      </c>
      <c r="O24" s="193"/>
      <c r="P24" s="193" t="s">
        <v>430</v>
      </c>
    </row>
    <row r="25" spans="1:16" ht="27.75">
      <c r="A25" s="146"/>
      <c r="B25" s="506" t="s">
        <v>1413</v>
      </c>
      <c r="C25" s="507"/>
      <c r="D25" s="509"/>
      <c r="J25" s="147"/>
      <c r="K25" s="147"/>
      <c r="L25" s="100"/>
      <c r="M25" s="100"/>
      <c r="N25" s="193" t="s">
        <v>430</v>
      </c>
      <c r="O25" s="193"/>
      <c r="P25" s="193" t="s">
        <v>430</v>
      </c>
    </row>
    <row r="26" spans="1:16" ht="22.5" customHeight="1" thickBot="1">
      <c r="A26" s="146"/>
      <c r="B26" s="102"/>
      <c r="C26" s="102"/>
      <c r="D26" s="102"/>
      <c r="E26" s="102"/>
      <c r="F26" s="102"/>
      <c r="J26" s="147"/>
      <c r="K26" s="147"/>
      <c r="L26" s="147"/>
      <c r="M26" s="147"/>
      <c r="N26" s="198">
        <f>SUM(N22:N25,N13)</f>
        <v>0</v>
      </c>
      <c r="O26" s="199"/>
      <c r="P26" s="198">
        <f>SUM(P22:P25,P13)</f>
        <v>0</v>
      </c>
    </row>
    <row r="27" spans="1:16" ht="22.5" customHeight="1" thickTop="1">
      <c r="A27" s="146"/>
      <c r="B27" s="102"/>
      <c r="C27" s="102"/>
      <c r="D27" s="102"/>
      <c r="E27" s="102"/>
      <c r="F27" s="102"/>
      <c r="J27" s="147"/>
      <c r="K27" s="147"/>
      <c r="L27" s="147"/>
      <c r="M27" s="147"/>
      <c r="N27" s="149"/>
      <c r="O27" s="149"/>
      <c r="P27" s="149"/>
    </row>
    <row r="28" spans="1:16" ht="22.5" customHeight="1">
      <c r="A28" s="180" t="s">
        <v>691</v>
      </c>
      <c r="B28" s="2576" t="s">
        <v>883</v>
      </c>
      <c r="C28" s="2576"/>
      <c r="D28" s="2576"/>
      <c r="E28" s="2576"/>
      <c r="F28" s="2576"/>
      <c r="G28" s="2576"/>
      <c r="H28" s="2576"/>
      <c r="I28" s="2576"/>
      <c r="J28" s="2576"/>
      <c r="K28" s="2576"/>
      <c r="L28" s="2576"/>
      <c r="M28" s="2576"/>
      <c r="N28" s="2576"/>
      <c r="O28" s="2576"/>
      <c r="P28" s="2576"/>
    </row>
    <row r="29" spans="1:16" ht="33" customHeight="1">
      <c r="A29" s="178"/>
      <c r="B29" s="2576"/>
      <c r="C29" s="2576"/>
      <c r="D29" s="2576"/>
      <c r="E29" s="2576"/>
      <c r="F29" s="2576"/>
      <c r="G29" s="2576"/>
      <c r="H29" s="2576"/>
      <c r="I29" s="2576"/>
      <c r="J29" s="2576"/>
      <c r="K29" s="2576"/>
      <c r="L29" s="2576"/>
      <c r="M29" s="2576"/>
      <c r="N29" s="2576"/>
      <c r="O29" s="2576"/>
      <c r="P29" s="2576"/>
    </row>
    <row r="30" spans="1:16" ht="11.25" customHeight="1">
      <c r="A30" s="178"/>
      <c r="B30" s="181"/>
      <c r="C30" s="181"/>
      <c r="D30" s="181"/>
      <c r="E30" s="181"/>
      <c r="F30" s="181"/>
      <c r="G30" s="181"/>
      <c r="H30" s="181"/>
      <c r="I30" s="181"/>
      <c r="J30" s="181"/>
      <c r="K30" s="181"/>
      <c r="L30" s="181"/>
      <c r="M30" s="181"/>
      <c r="N30" s="181"/>
      <c r="O30" s="181"/>
      <c r="P30" s="181"/>
    </row>
    <row r="31" spans="1:16" ht="28.5" customHeight="1">
      <c r="A31" s="180" t="s">
        <v>1512</v>
      </c>
      <c r="B31" s="2577" t="s">
        <v>752</v>
      </c>
      <c r="C31" s="2577"/>
      <c r="D31" s="2577"/>
      <c r="E31" s="2577"/>
      <c r="F31" s="2577"/>
      <c r="G31" s="2577"/>
      <c r="H31" s="2577"/>
      <c r="I31" s="2577"/>
      <c r="J31" s="2577"/>
      <c r="K31" s="2577"/>
      <c r="L31" s="2577"/>
      <c r="M31" s="2577"/>
      <c r="N31" s="2577"/>
      <c r="O31" s="2577"/>
      <c r="P31" s="2577"/>
    </row>
    <row r="32" spans="1:16" ht="35.25" customHeight="1">
      <c r="A32" s="137"/>
      <c r="B32" s="137"/>
      <c r="C32" s="153"/>
      <c r="D32" s="153"/>
      <c r="E32" s="153"/>
      <c r="F32" s="153"/>
      <c r="G32" s="153"/>
      <c r="H32" s="153"/>
      <c r="I32" s="153"/>
      <c r="J32" s="153"/>
      <c r="K32" s="153"/>
      <c r="L32" s="153"/>
      <c r="M32" s="153"/>
      <c r="N32" s="153"/>
      <c r="O32" s="153"/>
      <c r="P32" s="153"/>
    </row>
    <row r="33" spans="1:18" ht="23.25">
      <c r="A33" s="137" t="s">
        <v>67</v>
      </c>
      <c r="B33" s="141" t="s">
        <v>84</v>
      </c>
      <c r="C33" s="141"/>
      <c r="D33" s="141"/>
      <c r="E33" s="141"/>
      <c r="I33" s="141"/>
      <c r="J33" s="154"/>
      <c r="K33" s="154"/>
      <c r="L33" s="155"/>
      <c r="M33" s="147"/>
      <c r="N33" s="147"/>
      <c r="O33" s="147"/>
      <c r="P33" s="147"/>
      <c r="Q33" s="156"/>
      <c r="R33" s="156"/>
    </row>
    <row r="34" spans="1:18" ht="33.75" customHeight="1">
      <c r="A34" s="139"/>
      <c r="B34" s="140"/>
      <c r="C34" s="141"/>
      <c r="D34" s="141"/>
      <c r="E34" s="141"/>
      <c r="F34" s="141"/>
      <c r="G34" s="141"/>
      <c r="H34" s="141"/>
      <c r="I34" s="141"/>
      <c r="J34" s="141"/>
      <c r="K34" s="141"/>
      <c r="L34" s="141"/>
      <c r="O34" s="421"/>
      <c r="P34" s="421" t="s">
        <v>1273</v>
      </c>
    </row>
    <row r="35" spans="1:18" ht="20.25" customHeight="1">
      <c r="A35" s="152"/>
      <c r="H35" s="189" t="s">
        <v>194</v>
      </c>
      <c r="I35" s="138"/>
      <c r="J35" s="2572">
        <v>1403</v>
      </c>
      <c r="K35" s="2572"/>
      <c r="L35" s="2572"/>
      <c r="M35" s="2572"/>
      <c r="N35" s="2572"/>
      <c r="O35" s="100"/>
      <c r="P35" s="143">
        <v>1402</v>
      </c>
      <c r="Q35" s="138"/>
      <c r="R35" s="138"/>
    </row>
    <row r="36" spans="1:18" ht="36" customHeight="1">
      <c r="A36" s="133"/>
      <c r="H36" s="110"/>
      <c r="I36" s="138"/>
      <c r="J36" s="185" t="s">
        <v>42</v>
      </c>
      <c r="K36" s="186"/>
      <c r="L36" s="185" t="s">
        <v>332</v>
      </c>
      <c r="M36" s="186"/>
      <c r="N36" s="187" t="s">
        <v>75</v>
      </c>
      <c r="O36" s="188"/>
      <c r="P36" s="187" t="s">
        <v>75</v>
      </c>
      <c r="Q36" s="138"/>
      <c r="R36" s="138"/>
    </row>
    <row r="37" spans="1:18" ht="23.25" customHeight="1">
      <c r="B37" s="508" t="s">
        <v>818</v>
      </c>
      <c r="C37" s="510"/>
      <c r="D37" s="510"/>
      <c r="H37" s="138"/>
      <c r="I37" s="138"/>
      <c r="J37" s="149">
        <v>0</v>
      </c>
      <c r="K37" s="149"/>
      <c r="L37" s="149" t="s">
        <v>430</v>
      </c>
      <c r="M37" s="149"/>
      <c r="N37" s="149">
        <f>SUM(J37:L37)</f>
        <v>0</v>
      </c>
      <c r="O37" s="149"/>
      <c r="P37" s="149">
        <v>0</v>
      </c>
      <c r="Q37" s="138"/>
      <c r="R37" s="138"/>
    </row>
    <row r="38" spans="1:18" ht="23.25" customHeight="1">
      <c r="B38" s="508" t="s">
        <v>834</v>
      </c>
      <c r="C38" s="510"/>
      <c r="D38" s="510"/>
      <c r="H38" s="138"/>
      <c r="I38" s="138"/>
      <c r="J38" s="149">
        <v>0</v>
      </c>
      <c r="K38" s="149"/>
      <c r="L38" s="149" t="s">
        <v>430</v>
      </c>
      <c r="M38" s="149"/>
      <c r="N38" s="149">
        <f>SUM(J38:L38)</f>
        <v>0</v>
      </c>
      <c r="O38" s="149"/>
      <c r="P38" s="149">
        <v>0</v>
      </c>
      <c r="Q38" s="138"/>
      <c r="R38" s="138"/>
    </row>
    <row r="39" spans="1:18" ht="23.25" customHeight="1">
      <c r="B39" s="508" t="s">
        <v>817</v>
      </c>
      <c r="C39" s="510"/>
      <c r="D39" s="510"/>
      <c r="H39" s="138"/>
      <c r="I39" s="138"/>
      <c r="J39" s="149">
        <v>0</v>
      </c>
      <c r="K39" s="149"/>
      <c r="L39" s="149" t="s">
        <v>430</v>
      </c>
      <c r="M39" s="149"/>
      <c r="N39" s="149">
        <f t="shared" ref="N39:N40" si="0">SUM(J39:L39)</f>
        <v>0</v>
      </c>
      <c r="O39" s="149"/>
      <c r="P39" s="149">
        <v>0</v>
      </c>
      <c r="Q39" s="138"/>
      <c r="R39" s="138"/>
    </row>
    <row r="40" spans="1:18" ht="23.25" customHeight="1">
      <c r="B40" s="508" t="s">
        <v>243</v>
      </c>
      <c r="C40" s="510"/>
      <c r="D40" s="510"/>
      <c r="G40" s="103"/>
      <c r="J40" s="149">
        <v>0</v>
      </c>
      <c r="K40" s="149"/>
      <c r="L40" s="149" t="s">
        <v>430</v>
      </c>
      <c r="M40" s="149"/>
      <c r="N40" s="149">
        <f t="shared" si="0"/>
        <v>0</v>
      </c>
      <c r="O40" s="149"/>
      <c r="P40" s="149">
        <v>0</v>
      </c>
      <c r="Q40" s="156"/>
      <c r="R40" s="156"/>
    </row>
    <row r="41" spans="1:18" ht="23.25" customHeight="1">
      <c r="B41" s="2575" t="s">
        <v>1304</v>
      </c>
      <c r="C41" s="2575"/>
      <c r="D41" s="2575"/>
      <c r="G41" s="103"/>
      <c r="J41" s="204">
        <v>0</v>
      </c>
      <c r="K41" s="149"/>
      <c r="L41" s="204" t="s">
        <v>430</v>
      </c>
      <c r="M41" s="149"/>
      <c r="N41" s="204">
        <f>SUM(J41:L41)</f>
        <v>0</v>
      </c>
      <c r="O41" s="149"/>
      <c r="P41" s="204">
        <v>0</v>
      </c>
      <c r="Q41" s="156"/>
      <c r="R41" s="156"/>
    </row>
    <row r="42" spans="1:18" ht="23.25" customHeight="1">
      <c r="B42" s="504"/>
      <c r="C42" s="505"/>
      <c r="D42" s="505"/>
      <c r="J42" s="205">
        <f>SUM(J37:J41)</f>
        <v>0</v>
      </c>
      <c r="K42" s="149"/>
      <c r="L42" s="205">
        <f>SUM(L37:L41)</f>
        <v>0</v>
      </c>
      <c r="M42" s="149"/>
      <c r="N42" s="205">
        <f>SUM(N37:N41)</f>
        <v>0</v>
      </c>
      <c r="O42" s="150"/>
      <c r="P42" s="205">
        <f>SUM(P37:P41)</f>
        <v>0</v>
      </c>
      <c r="Q42" s="156"/>
      <c r="R42" s="156"/>
    </row>
    <row r="43" spans="1:18" ht="23.25" customHeight="1">
      <c r="B43" s="1271" t="s">
        <v>1303</v>
      </c>
      <c r="C43" s="1120"/>
      <c r="D43" s="851"/>
      <c r="G43" s="103"/>
      <c r="J43" s="149">
        <v>0</v>
      </c>
      <c r="K43" s="149"/>
      <c r="L43" s="149" t="s">
        <v>430</v>
      </c>
      <c r="M43" s="149"/>
      <c r="N43" s="149">
        <f>SUM(J43:L43)</f>
        <v>0</v>
      </c>
      <c r="O43" s="149"/>
      <c r="P43" s="149">
        <v>0</v>
      </c>
      <c r="Q43" s="156"/>
      <c r="R43" s="156"/>
    </row>
    <row r="44" spans="1:18" ht="23.25" customHeight="1">
      <c r="B44" s="508" t="s">
        <v>244</v>
      </c>
      <c r="C44" s="503"/>
      <c r="D44" s="503"/>
      <c r="G44" s="103"/>
      <c r="J44" s="204">
        <v>0</v>
      </c>
      <c r="K44" s="149"/>
      <c r="L44" s="204" t="s">
        <v>435</v>
      </c>
      <c r="M44" s="149"/>
      <c r="N44" s="204">
        <f>SUM(J44:L44)</f>
        <v>0</v>
      </c>
      <c r="O44" s="149"/>
      <c r="P44" s="204">
        <v>0</v>
      </c>
      <c r="Q44" s="156"/>
      <c r="R44" s="156"/>
    </row>
    <row r="45" spans="1:18" ht="23.25" customHeight="1">
      <c r="B45" s="508"/>
      <c r="C45" s="503"/>
      <c r="D45" s="503"/>
      <c r="G45" s="103"/>
      <c r="J45" s="149">
        <f>SUM(J42:J44)</f>
        <v>0</v>
      </c>
      <c r="K45" s="149"/>
      <c r="L45" s="149">
        <f>SUM(L42:L44)</f>
        <v>0</v>
      </c>
      <c r="M45" s="149"/>
      <c r="N45" s="149">
        <f>SUM(N42:N44)</f>
        <v>0</v>
      </c>
      <c r="O45" s="149"/>
      <c r="P45" s="149">
        <f>SUM(P42:P44)</f>
        <v>0</v>
      </c>
      <c r="Q45" s="156"/>
      <c r="R45" s="156"/>
    </row>
    <row r="46" spans="1:18" ht="23.25" customHeight="1">
      <c r="B46" s="508" t="s">
        <v>245</v>
      </c>
      <c r="C46" s="505"/>
      <c r="D46" s="505"/>
      <c r="J46" s="99"/>
      <c r="K46" s="99"/>
      <c r="L46" s="99"/>
      <c r="M46" s="99"/>
      <c r="N46" s="149"/>
      <c r="O46" s="149"/>
      <c r="P46" s="149"/>
    </row>
    <row r="47" spans="1:18" ht="23.25" customHeight="1">
      <c r="B47" s="504" t="s">
        <v>1513</v>
      </c>
      <c r="C47" s="511"/>
      <c r="D47" s="511"/>
      <c r="J47" s="149" t="s">
        <v>430</v>
      </c>
      <c r="K47" s="149"/>
      <c r="L47" s="149" t="s">
        <v>430</v>
      </c>
      <c r="M47" s="149"/>
      <c r="N47" s="149">
        <f>SUM(J47:L47)</f>
        <v>0</v>
      </c>
      <c r="O47" s="149"/>
      <c r="P47" s="149">
        <v>0</v>
      </c>
    </row>
    <row r="48" spans="1:18" ht="23.25" customHeight="1" thickBot="1">
      <c r="A48" s="133"/>
      <c r="B48" s="134"/>
      <c r="D48" s="156"/>
      <c r="E48" s="156"/>
      <c r="I48" s="156"/>
      <c r="J48" s="206">
        <f>SUM(J45,J47)</f>
        <v>0</v>
      </c>
      <c r="K48" s="99"/>
      <c r="L48" s="206">
        <f>SUM(L45,L47)</f>
        <v>0</v>
      </c>
      <c r="M48" s="99"/>
      <c r="N48" s="206">
        <f>SUM(N45,N47)</f>
        <v>0</v>
      </c>
      <c r="O48" s="150"/>
      <c r="P48" s="206">
        <f>SUM(P45,P47)</f>
        <v>0</v>
      </c>
    </row>
    <row r="49" spans="1:23" ht="16.5" customHeight="1" thickTop="1">
      <c r="A49" s="133"/>
      <c r="D49" s="156"/>
      <c r="E49" s="156"/>
      <c r="I49" s="156"/>
      <c r="J49" s="156"/>
      <c r="N49" s="156"/>
      <c r="P49" s="133"/>
    </row>
    <row r="50" spans="1:23" s="157" customFormat="1" ht="25.5" customHeight="1">
      <c r="A50" s="178" t="s">
        <v>1514</v>
      </c>
      <c r="B50" s="2573" t="s">
        <v>1269</v>
      </c>
      <c r="C50" s="2573"/>
      <c r="D50" s="2573"/>
      <c r="E50" s="2573"/>
      <c r="F50" s="2573"/>
      <c r="G50" s="2573"/>
      <c r="H50" s="2573"/>
      <c r="I50" s="2573"/>
      <c r="J50" s="2573"/>
      <c r="K50" s="2573"/>
      <c r="L50" s="2573"/>
      <c r="M50" s="2573"/>
      <c r="N50" s="2573"/>
      <c r="O50" s="2573"/>
      <c r="P50" s="179"/>
      <c r="Q50" s="140"/>
    </row>
    <row r="51" spans="1:23" ht="26.25" customHeight="1">
      <c r="A51" s="178" t="s">
        <v>1515</v>
      </c>
      <c r="B51" s="2573" t="s">
        <v>689</v>
      </c>
      <c r="C51" s="2573"/>
      <c r="D51" s="2573"/>
      <c r="E51" s="2573"/>
      <c r="F51" s="2573"/>
      <c r="G51" s="2573"/>
      <c r="H51" s="2573"/>
      <c r="I51" s="2573"/>
      <c r="J51" s="2573"/>
      <c r="K51" s="2573"/>
      <c r="L51" s="2573"/>
      <c r="M51" s="2573"/>
      <c r="N51" s="2573"/>
      <c r="O51" s="2573"/>
      <c r="P51" s="2573"/>
    </row>
    <row r="52" spans="1:23" ht="27" customHeight="1">
      <c r="A52" s="178" t="s">
        <v>1516</v>
      </c>
      <c r="B52" s="2573" t="s">
        <v>841</v>
      </c>
      <c r="C52" s="2573"/>
      <c r="D52" s="2573"/>
      <c r="E52" s="2573"/>
      <c r="F52" s="2573"/>
      <c r="G52" s="2573"/>
      <c r="H52" s="2573"/>
      <c r="I52" s="2573"/>
      <c r="J52" s="2573"/>
      <c r="K52" s="2573"/>
      <c r="L52" s="2573"/>
      <c r="M52" s="2573"/>
      <c r="N52" s="2573"/>
      <c r="O52" s="2573"/>
      <c r="P52" s="179"/>
    </row>
    <row r="54" spans="1:23" ht="23.25">
      <c r="J54" s="2574"/>
      <c r="K54" s="2574"/>
      <c r="L54" s="2574"/>
      <c r="M54" s="2574"/>
      <c r="N54" s="2574"/>
      <c r="O54" s="2574"/>
      <c r="P54" s="2574"/>
      <c r="Q54" s="2574"/>
      <c r="R54" s="2574"/>
      <c r="S54" s="2574"/>
      <c r="T54" s="2574"/>
      <c r="U54" s="2574"/>
      <c r="V54" s="2574"/>
      <c r="W54" s="2574"/>
    </row>
  </sheetData>
  <mergeCells count="17">
    <mergeCell ref="B28:P29"/>
    <mergeCell ref="B31:P31"/>
    <mergeCell ref="A1:P1"/>
    <mergeCell ref="A2:P2"/>
    <mergeCell ref="A3:P3"/>
    <mergeCell ref="B13:D13"/>
    <mergeCell ref="B22:D22"/>
    <mergeCell ref="B23:D23"/>
    <mergeCell ref="B9:H9"/>
    <mergeCell ref="B15:H15"/>
    <mergeCell ref="B21:D21"/>
    <mergeCell ref="J35:N35"/>
    <mergeCell ref="B51:P51"/>
    <mergeCell ref="J54:W54"/>
    <mergeCell ref="B52:O52"/>
    <mergeCell ref="B50:O50"/>
    <mergeCell ref="B41:D41"/>
  </mergeCells>
  <dataValidations count="1">
    <dataValidation operator="lessThan" allowBlank="1" showInputMessage="1" showErrorMessage="1" error="عدد منفی درج گردد_x000a_" sqref="O40" xr:uid="{00000000-0002-0000-1A00-000000000000}"/>
  </dataValidations>
  <printOptions horizontalCentered="1"/>
  <pageMargins left="0.39370078740157483" right="0.39370078740157483" top="0.39370078740157483" bottom="0.39370078740157483" header="0.31496062992125984" footer="0.31496062992125984"/>
  <pageSetup paperSize="9" scale="60" orientation="portrait" r:id="rId1"/>
  <headerFooter>
    <oddFooter>&amp;C&amp;"B Mitra,Regular"&amp;12&amp;P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theme="7"/>
  </sheetPr>
  <dimension ref="A1:S39"/>
  <sheetViews>
    <sheetView rightToLeft="1" view="pageBreakPreview" topLeftCell="A27" zoomScale="90" zoomScaleNormal="100" zoomScaleSheetLayoutView="90" workbookViewId="0">
      <selection activeCell="B7" sqref="B7:H7"/>
    </sheetView>
  </sheetViews>
  <sheetFormatPr defaultRowHeight="20.25" customHeight="1"/>
  <cols>
    <col min="1" max="1" width="9.25" style="39" customWidth="1"/>
    <col min="2" max="2" width="28.25" style="27" customWidth="1"/>
    <col min="3" max="3" width="0.75" style="27" customWidth="1"/>
    <col min="4" max="4" width="12.625" style="27" customWidth="1"/>
    <col min="5" max="5" width="0.75" style="27" customWidth="1"/>
    <col min="6" max="6" width="8.625" style="27" customWidth="1"/>
    <col min="7" max="7" width="0.75" style="27" customWidth="1"/>
    <col min="8" max="8" width="14.375" style="27" customWidth="1"/>
    <col min="9" max="9" width="1" style="27" customWidth="1"/>
    <col min="10" max="10" width="14.375" style="27" customWidth="1"/>
    <col min="11" max="11" width="1" style="27" customWidth="1"/>
    <col min="12" max="12" width="14.375" style="27" customWidth="1"/>
    <col min="13" max="13" width="1" style="27" customWidth="1"/>
    <col min="14" max="14" width="14.375" style="27" customWidth="1"/>
    <col min="15" max="15" width="1.875" style="27" customWidth="1"/>
    <col min="16" max="16" width="11.625" style="51" customWidth="1"/>
    <col min="17" max="17" width="15.25" style="51" bestFit="1" customWidth="1"/>
    <col min="18" max="18" width="5" style="27" customWidth="1"/>
    <col min="19" max="19" width="10.375" style="27" bestFit="1" customWidth="1"/>
    <col min="20" max="20" width="5" style="27" customWidth="1"/>
    <col min="21" max="21" width="10.375" style="27" bestFit="1" customWidth="1"/>
    <col min="22" max="24" width="9" style="27"/>
    <col min="25" max="25" width="10.375" style="27" bestFit="1" customWidth="1"/>
    <col min="26" max="254" width="9" style="27"/>
    <col min="255" max="255" width="3.625" style="27" customWidth="1"/>
    <col min="256" max="256" width="4.875" style="27" customWidth="1"/>
    <col min="257" max="257" width="5.375" style="27" customWidth="1"/>
    <col min="258" max="258" width="31.25" style="27" customWidth="1"/>
    <col min="259" max="259" width="7.625" style="27" customWidth="1"/>
    <col min="260" max="260" width="2.375" style="27" customWidth="1"/>
    <col min="261" max="261" width="11.625" style="27" customWidth="1"/>
    <col min="262" max="262" width="2.375" style="27" customWidth="1"/>
    <col min="263" max="263" width="11.625" style="27" customWidth="1"/>
    <col min="264" max="264" width="2.375" style="27" customWidth="1"/>
    <col min="265" max="265" width="10.875" style="27" customWidth="1"/>
    <col min="266" max="266" width="2.375" style="27" customWidth="1"/>
    <col min="267" max="267" width="11.125" style="27" customWidth="1"/>
    <col min="268" max="268" width="1.875" style="27" customWidth="1"/>
    <col min="269" max="269" width="11" style="27" customWidth="1"/>
    <col min="270" max="270" width="0.75" style="27" customWidth="1"/>
    <col min="271" max="271" width="1.875" style="27" customWidth="1"/>
    <col min="272" max="272" width="11.875" style="27" bestFit="1" customWidth="1"/>
    <col min="273" max="273" width="15.25" style="27" bestFit="1" customWidth="1"/>
    <col min="274" max="274" width="5" style="27" customWidth="1"/>
    <col min="275" max="275" width="10.375" style="27" bestFit="1" customWidth="1"/>
    <col min="276" max="276" width="5" style="27" customWidth="1"/>
    <col min="277" max="277" width="10.375" style="27" bestFit="1" customWidth="1"/>
    <col min="278" max="280" width="9" style="27"/>
    <col min="281" max="281" width="10.375" style="27" bestFit="1" customWidth="1"/>
    <col min="282" max="510" width="9" style="27"/>
    <col min="511" max="511" width="3.625" style="27" customWidth="1"/>
    <col min="512" max="512" width="4.875" style="27" customWidth="1"/>
    <col min="513" max="513" width="5.375" style="27" customWidth="1"/>
    <col min="514" max="514" width="31.25" style="27" customWidth="1"/>
    <col min="515" max="515" width="7.625" style="27" customWidth="1"/>
    <col min="516" max="516" width="2.375" style="27" customWidth="1"/>
    <col min="517" max="517" width="11.625" style="27" customWidth="1"/>
    <col min="518" max="518" width="2.375" style="27" customWidth="1"/>
    <col min="519" max="519" width="11.625" style="27" customWidth="1"/>
    <col min="520" max="520" width="2.375" style="27" customWidth="1"/>
    <col min="521" max="521" width="10.875" style="27" customWidth="1"/>
    <col min="522" max="522" width="2.375" style="27" customWidth="1"/>
    <col min="523" max="523" width="11.125" style="27" customWidth="1"/>
    <col min="524" max="524" width="1.875" style="27" customWidth="1"/>
    <col min="525" max="525" width="11" style="27" customWidth="1"/>
    <col min="526" max="526" width="0.75" style="27" customWidth="1"/>
    <col min="527" max="527" width="1.875" style="27" customWidth="1"/>
    <col min="528" max="528" width="11.875" style="27" bestFit="1" customWidth="1"/>
    <col min="529" max="529" width="15.25" style="27" bestFit="1" customWidth="1"/>
    <col min="530" max="530" width="5" style="27" customWidth="1"/>
    <col min="531" max="531" width="10.375" style="27" bestFit="1" customWidth="1"/>
    <col min="532" max="532" width="5" style="27" customWidth="1"/>
    <col min="533" max="533" width="10.375" style="27" bestFit="1" customWidth="1"/>
    <col min="534" max="536" width="9" style="27"/>
    <col min="537" max="537" width="10.375" style="27" bestFit="1" customWidth="1"/>
    <col min="538" max="766" width="9" style="27"/>
    <col min="767" max="767" width="3.625" style="27" customWidth="1"/>
    <col min="768" max="768" width="4.875" style="27" customWidth="1"/>
    <col min="769" max="769" width="5.375" style="27" customWidth="1"/>
    <col min="770" max="770" width="31.25" style="27" customWidth="1"/>
    <col min="771" max="771" width="7.625" style="27" customWidth="1"/>
    <col min="772" max="772" width="2.375" style="27" customWidth="1"/>
    <col min="773" max="773" width="11.625" style="27" customWidth="1"/>
    <col min="774" max="774" width="2.375" style="27" customWidth="1"/>
    <col min="775" max="775" width="11.625" style="27" customWidth="1"/>
    <col min="776" max="776" width="2.375" style="27" customWidth="1"/>
    <col min="777" max="777" width="10.875" style="27" customWidth="1"/>
    <col min="778" max="778" width="2.375" style="27" customWidth="1"/>
    <col min="779" max="779" width="11.125" style="27" customWidth="1"/>
    <col min="780" max="780" width="1.875" style="27" customWidth="1"/>
    <col min="781" max="781" width="11" style="27" customWidth="1"/>
    <col min="782" max="782" width="0.75" style="27" customWidth="1"/>
    <col min="783" max="783" width="1.875" style="27" customWidth="1"/>
    <col min="784" max="784" width="11.875" style="27" bestFit="1" customWidth="1"/>
    <col min="785" max="785" width="15.25" style="27" bestFit="1" customWidth="1"/>
    <col min="786" max="786" width="5" style="27" customWidth="1"/>
    <col min="787" max="787" width="10.375" style="27" bestFit="1" customWidth="1"/>
    <col min="788" max="788" width="5" style="27" customWidth="1"/>
    <col min="789" max="789" width="10.375" style="27" bestFit="1" customWidth="1"/>
    <col min="790" max="792" width="9" style="27"/>
    <col min="793" max="793" width="10.375" style="27" bestFit="1" customWidth="1"/>
    <col min="794" max="1022" width="9" style="27"/>
    <col min="1023" max="1023" width="3.625" style="27" customWidth="1"/>
    <col min="1024" max="1024" width="4.875" style="27" customWidth="1"/>
    <col min="1025" max="1025" width="5.375" style="27" customWidth="1"/>
    <col min="1026" max="1026" width="31.25" style="27" customWidth="1"/>
    <col min="1027" max="1027" width="7.625" style="27" customWidth="1"/>
    <col min="1028" max="1028" width="2.375" style="27" customWidth="1"/>
    <col min="1029" max="1029" width="11.625" style="27" customWidth="1"/>
    <col min="1030" max="1030" width="2.375" style="27" customWidth="1"/>
    <col min="1031" max="1031" width="11.625" style="27" customWidth="1"/>
    <col min="1032" max="1032" width="2.375" style="27" customWidth="1"/>
    <col min="1033" max="1033" width="10.875" style="27" customWidth="1"/>
    <col min="1034" max="1034" width="2.375" style="27" customWidth="1"/>
    <col min="1035" max="1035" width="11.125" style="27" customWidth="1"/>
    <col min="1036" max="1036" width="1.875" style="27" customWidth="1"/>
    <col min="1037" max="1037" width="11" style="27" customWidth="1"/>
    <col min="1038" max="1038" width="0.75" style="27" customWidth="1"/>
    <col min="1039" max="1039" width="1.875" style="27" customWidth="1"/>
    <col min="1040" max="1040" width="11.875" style="27" bestFit="1" customWidth="1"/>
    <col min="1041" max="1041" width="15.25" style="27" bestFit="1" customWidth="1"/>
    <col min="1042" max="1042" width="5" style="27" customWidth="1"/>
    <col min="1043" max="1043" width="10.375" style="27" bestFit="1" customWidth="1"/>
    <col min="1044" max="1044" width="5" style="27" customWidth="1"/>
    <col min="1045" max="1045" width="10.375" style="27" bestFit="1" customWidth="1"/>
    <col min="1046" max="1048" width="9" style="27"/>
    <col min="1049" max="1049" width="10.375" style="27" bestFit="1" customWidth="1"/>
    <col min="1050" max="1278" width="9" style="27"/>
    <col min="1279" max="1279" width="3.625" style="27" customWidth="1"/>
    <col min="1280" max="1280" width="4.875" style="27" customWidth="1"/>
    <col min="1281" max="1281" width="5.375" style="27" customWidth="1"/>
    <col min="1282" max="1282" width="31.25" style="27" customWidth="1"/>
    <col min="1283" max="1283" width="7.625" style="27" customWidth="1"/>
    <col min="1284" max="1284" width="2.375" style="27" customWidth="1"/>
    <col min="1285" max="1285" width="11.625" style="27" customWidth="1"/>
    <col min="1286" max="1286" width="2.375" style="27" customWidth="1"/>
    <col min="1287" max="1287" width="11.625" style="27" customWidth="1"/>
    <col min="1288" max="1288" width="2.375" style="27" customWidth="1"/>
    <col min="1289" max="1289" width="10.875" style="27" customWidth="1"/>
    <col min="1290" max="1290" width="2.375" style="27" customWidth="1"/>
    <col min="1291" max="1291" width="11.125" style="27" customWidth="1"/>
    <col min="1292" max="1292" width="1.875" style="27" customWidth="1"/>
    <col min="1293" max="1293" width="11" style="27" customWidth="1"/>
    <col min="1294" max="1294" width="0.75" style="27" customWidth="1"/>
    <col min="1295" max="1295" width="1.875" style="27" customWidth="1"/>
    <col min="1296" max="1296" width="11.875" style="27" bestFit="1" customWidth="1"/>
    <col min="1297" max="1297" width="15.25" style="27" bestFit="1" customWidth="1"/>
    <col min="1298" max="1298" width="5" style="27" customWidth="1"/>
    <col min="1299" max="1299" width="10.375" style="27" bestFit="1" customWidth="1"/>
    <col min="1300" max="1300" width="5" style="27" customWidth="1"/>
    <col min="1301" max="1301" width="10.375" style="27" bestFit="1" customWidth="1"/>
    <col min="1302" max="1304" width="9" style="27"/>
    <col min="1305" max="1305" width="10.375" style="27" bestFit="1" customWidth="1"/>
    <col min="1306" max="1534" width="9" style="27"/>
    <col min="1535" max="1535" width="3.625" style="27" customWidth="1"/>
    <col min="1536" max="1536" width="4.875" style="27" customWidth="1"/>
    <col min="1537" max="1537" width="5.375" style="27" customWidth="1"/>
    <col min="1538" max="1538" width="31.25" style="27" customWidth="1"/>
    <col min="1539" max="1539" width="7.625" style="27" customWidth="1"/>
    <col min="1540" max="1540" width="2.375" style="27" customWidth="1"/>
    <col min="1541" max="1541" width="11.625" style="27" customWidth="1"/>
    <col min="1542" max="1542" width="2.375" style="27" customWidth="1"/>
    <col min="1543" max="1543" width="11.625" style="27" customWidth="1"/>
    <col min="1544" max="1544" width="2.375" style="27" customWidth="1"/>
    <col min="1545" max="1545" width="10.875" style="27" customWidth="1"/>
    <col min="1546" max="1546" width="2.375" style="27" customWidth="1"/>
    <col min="1547" max="1547" width="11.125" style="27" customWidth="1"/>
    <col min="1548" max="1548" width="1.875" style="27" customWidth="1"/>
    <col min="1549" max="1549" width="11" style="27" customWidth="1"/>
    <col min="1550" max="1550" width="0.75" style="27" customWidth="1"/>
    <col min="1551" max="1551" width="1.875" style="27" customWidth="1"/>
    <col min="1552" max="1552" width="11.875" style="27" bestFit="1" customWidth="1"/>
    <col min="1553" max="1553" width="15.25" style="27" bestFit="1" customWidth="1"/>
    <col min="1554" max="1554" width="5" style="27" customWidth="1"/>
    <col min="1555" max="1555" width="10.375" style="27" bestFit="1" customWidth="1"/>
    <col min="1556" max="1556" width="5" style="27" customWidth="1"/>
    <col min="1557" max="1557" width="10.375" style="27" bestFit="1" customWidth="1"/>
    <col min="1558" max="1560" width="9" style="27"/>
    <col min="1561" max="1561" width="10.375" style="27" bestFit="1" customWidth="1"/>
    <col min="1562" max="1790" width="9" style="27"/>
    <col min="1791" max="1791" width="3.625" style="27" customWidth="1"/>
    <col min="1792" max="1792" width="4.875" style="27" customWidth="1"/>
    <col min="1793" max="1793" width="5.375" style="27" customWidth="1"/>
    <col min="1794" max="1794" width="31.25" style="27" customWidth="1"/>
    <col min="1795" max="1795" width="7.625" style="27" customWidth="1"/>
    <col min="1796" max="1796" width="2.375" style="27" customWidth="1"/>
    <col min="1797" max="1797" width="11.625" style="27" customWidth="1"/>
    <col min="1798" max="1798" width="2.375" style="27" customWidth="1"/>
    <col min="1799" max="1799" width="11.625" style="27" customWidth="1"/>
    <col min="1800" max="1800" width="2.375" style="27" customWidth="1"/>
    <col min="1801" max="1801" width="10.875" style="27" customWidth="1"/>
    <col min="1802" max="1802" width="2.375" style="27" customWidth="1"/>
    <col min="1803" max="1803" width="11.125" style="27" customWidth="1"/>
    <col min="1804" max="1804" width="1.875" style="27" customWidth="1"/>
    <col min="1805" max="1805" width="11" style="27" customWidth="1"/>
    <col min="1806" max="1806" width="0.75" style="27" customWidth="1"/>
    <col min="1807" max="1807" width="1.875" style="27" customWidth="1"/>
    <col min="1808" max="1808" width="11.875" style="27" bestFit="1" customWidth="1"/>
    <col min="1809" max="1809" width="15.25" style="27" bestFit="1" customWidth="1"/>
    <col min="1810" max="1810" width="5" style="27" customWidth="1"/>
    <col min="1811" max="1811" width="10.375" style="27" bestFit="1" customWidth="1"/>
    <col min="1812" max="1812" width="5" style="27" customWidth="1"/>
    <col min="1813" max="1813" width="10.375" style="27" bestFit="1" customWidth="1"/>
    <col min="1814" max="1816" width="9" style="27"/>
    <col min="1817" max="1817" width="10.375" style="27" bestFit="1" customWidth="1"/>
    <col min="1818" max="2046" width="9" style="27"/>
    <col min="2047" max="2047" width="3.625" style="27" customWidth="1"/>
    <col min="2048" max="2048" width="4.875" style="27" customWidth="1"/>
    <col min="2049" max="2049" width="5.375" style="27" customWidth="1"/>
    <col min="2050" max="2050" width="31.25" style="27" customWidth="1"/>
    <col min="2051" max="2051" width="7.625" style="27" customWidth="1"/>
    <col min="2052" max="2052" width="2.375" style="27" customWidth="1"/>
    <col min="2053" max="2053" width="11.625" style="27" customWidth="1"/>
    <col min="2054" max="2054" width="2.375" style="27" customWidth="1"/>
    <col min="2055" max="2055" width="11.625" style="27" customWidth="1"/>
    <col min="2056" max="2056" width="2.375" style="27" customWidth="1"/>
    <col min="2057" max="2057" width="10.875" style="27" customWidth="1"/>
    <col min="2058" max="2058" width="2.375" style="27" customWidth="1"/>
    <col min="2059" max="2059" width="11.125" style="27" customWidth="1"/>
    <col min="2060" max="2060" width="1.875" style="27" customWidth="1"/>
    <col min="2061" max="2061" width="11" style="27" customWidth="1"/>
    <col min="2062" max="2062" width="0.75" style="27" customWidth="1"/>
    <col min="2063" max="2063" width="1.875" style="27" customWidth="1"/>
    <col min="2064" max="2064" width="11.875" style="27" bestFit="1" customWidth="1"/>
    <col min="2065" max="2065" width="15.25" style="27" bestFit="1" customWidth="1"/>
    <col min="2066" max="2066" width="5" style="27" customWidth="1"/>
    <col min="2067" max="2067" width="10.375" style="27" bestFit="1" customWidth="1"/>
    <col min="2068" max="2068" width="5" style="27" customWidth="1"/>
    <col min="2069" max="2069" width="10.375" style="27" bestFit="1" customWidth="1"/>
    <col min="2070" max="2072" width="9" style="27"/>
    <col min="2073" max="2073" width="10.375" style="27" bestFit="1" customWidth="1"/>
    <col min="2074" max="2302" width="9" style="27"/>
    <col min="2303" max="2303" width="3.625" style="27" customWidth="1"/>
    <col min="2304" max="2304" width="4.875" style="27" customWidth="1"/>
    <col min="2305" max="2305" width="5.375" style="27" customWidth="1"/>
    <col min="2306" max="2306" width="31.25" style="27" customWidth="1"/>
    <col min="2307" max="2307" width="7.625" style="27" customWidth="1"/>
    <col min="2308" max="2308" width="2.375" style="27" customWidth="1"/>
    <col min="2309" max="2309" width="11.625" style="27" customWidth="1"/>
    <col min="2310" max="2310" width="2.375" style="27" customWidth="1"/>
    <col min="2311" max="2311" width="11.625" style="27" customWidth="1"/>
    <col min="2312" max="2312" width="2.375" style="27" customWidth="1"/>
    <col min="2313" max="2313" width="10.875" style="27" customWidth="1"/>
    <col min="2314" max="2314" width="2.375" style="27" customWidth="1"/>
    <col min="2315" max="2315" width="11.125" style="27" customWidth="1"/>
    <col min="2316" max="2316" width="1.875" style="27" customWidth="1"/>
    <col min="2317" max="2317" width="11" style="27" customWidth="1"/>
    <col min="2318" max="2318" width="0.75" style="27" customWidth="1"/>
    <col min="2319" max="2319" width="1.875" style="27" customWidth="1"/>
    <col min="2320" max="2320" width="11.875" style="27" bestFit="1" customWidth="1"/>
    <col min="2321" max="2321" width="15.25" style="27" bestFit="1" customWidth="1"/>
    <col min="2322" max="2322" width="5" style="27" customWidth="1"/>
    <col min="2323" max="2323" width="10.375" style="27" bestFit="1" customWidth="1"/>
    <col min="2324" max="2324" width="5" style="27" customWidth="1"/>
    <col min="2325" max="2325" width="10.375" style="27" bestFit="1" customWidth="1"/>
    <col min="2326" max="2328" width="9" style="27"/>
    <col min="2329" max="2329" width="10.375" style="27" bestFit="1" customWidth="1"/>
    <col min="2330" max="2558" width="9" style="27"/>
    <col min="2559" max="2559" width="3.625" style="27" customWidth="1"/>
    <col min="2560" max="2560" width="4.875" style="27" customWidth="1"/>
    <col min="2561" max="2561" width="5.375" style="27" customWidth="1"/>
    <col min="2562" max="2562" width="31.25" style="27" customWidth="1"/>
    <col min="2563" max="2563" width="7.625" style="27" customWidth="1"/>
    <col min="2564" max="2564" width="2.375" style="27" customWidth="1"/>
    <col min="2565" max="2565" width="11.625" style="27" customWidth="1"/>
    <col min="2566" max="2566" width="2.375" style="27" customWidth="1"/>
    <col min="2567" max="2567" width="11.625" style="27" customWidth="1"/>
    <col min="2568" max="2568" width="2.375" style="27" customWidth="1"/>
    <col min="2569" max="2569" width="10.875" style="27" customWidth="1"/>
    <col min="2570" max="2570" width="2.375" style="27" customWidth="1"/>
    <col min="2571" max="2571" width="11.125" style="27" customWidth="1"/>
    <col min="2572" max="2572" width="1.875" style="27" customWidth="1"/>
    <col min="2573" max="2573" width="11" style="27" customWidth="1"/>
    <col min="2574" max="2574" width="0.75" style="27" customWidth="1"/>
    <col min="2575" max="2575" width="1.875" style="27" customWidth="1"/>
    <col min="2576" max="2576" width="11.875" style="27" bestFit="1" customWidth="1"/>
    <col min="2577" max="2577" width="15.25" style="27" bestFit="1" customWidth="1"/>
    <col min="2578" max="2578" width="5" style="27" customWidth="1"/>
    <col min="2579" max="2579" width="10.375" style="27" bestFit="1" customWidth="1"/>
    <col min="2580" max="2580" width="5" style="27" customWidth="1"/>
    <col min="2581" max="2581" width="10.375" style="27" bestFit="1" customWidth="1"/>
    <col min="2582" max="2584" width="9" style="27"/>
    <col min="2585" max="2585" width="10.375" style="27" bestFit="1" customWidth="1"/>
    <col min="2586" max="2814" width="9" style="27"/>
    <col min="2815" max="2815" width="3.625" style="27" customWidth="1"/>
    <col min="2816" max="2816" width="4.875" style="27" customWidth="1"/>
    <col min="2817" max="2817" width="5.375" style="27" customWidth="1"/>
    <col min="2818" max="2818" width="31.25" style="27" customWidth="1"/>
    <col min="2819" max="2819" width="7.625" style="27" customWidth="1"/>
    <col min="2820" max="2820" width="2.375" style="27" customWidth="1"/>
    <col min="2821" max="2821" width="11.625" style="27" customWidth="1"/>
    <col min="2822" max="2822" width="2.375" style="27" customWidth="1"/>
    <col min="2823" max="2823" width="11.625" style="27" customWidth="1"/>
    <col min="2824" max="2824" width="2.375" style="27" customWidth="1"/>
    <col min="2825" max="2825" width="10.875" style="27" customWidth="1"/>
    <col min="2826" max="2826" width="2.375" style="27" customWidth="1"/>
    <col min="2827" max="2827" width="11.125" style="27" customWidth="1"/>
    <col min="2828" max="2828" width="1.875" style="27" customWidth="1"/>
    <col min="2829" max="2829" width="11" style="27" customWidth="1"/>
    <col min="2830" max="2830" width="0.75" style="27" customWidth="1"/>
    <col min="2831" max="2831" width="1.875" style="27" customWidth="1"/>
    <col min="2832" max="2832" width="11.875" style="27" bestFit="1" customWidth="1"/>
    <col min="2833" max="2833" width="15.25" style="27" bestFit="1" customWidth="1"/>
    <col min="2834" max="2834" width="5" style="27" customWidth="1"/>
    <col min="2835" max="2835" width="10.375" style="27" bestFit="1" customWidth="1"/>
    <col min="2836" max="2836" width="5" style="27" customWidth="1"/>
    <col min="2837" max="2837" width="10.375" style="27" bestFit="1" customWidth="1"/>
    <col min="2838" max="2840" width="9" style="27"/>
    <col min="2841" max="2841" width="10.375" style="27" bestFit="1" customWidth="1"/>
    <col min="2842" max="3070" width="9" style="27"/>
    <col min="3071" max="3071" width="3.625" style="27" customWidth="1"/>
    <col min="3072" max="3072" width="4.875" style="27" customWidth="1"/>
    <col min="3073" max="3073" width="5.375" style="27" customWidth="1"/>
    <col min="3074" max="3074" width="31.25" style="27" customWidth="1"/>
    <col min="3075" max="3075" width="7.625" style="27" customWidth="1"/>
    <col min="3076" max="3076" width="2.375" style="27" customWidth="1"/>
    <col min="3077" max="3077" width="11.625" style="27" customWidth="1"/>
    <col min="3078" max="3078" width="2.375" style="27" customWidth="1"/>
    <col min="3079" max="3079" width="11.625" style="27" customWidth="1"/>
    <col min="3080" max="3080" width="2.375" style="27" customWidth="1"/>
    <col min="3081" max="3081" width="10.875" style="27" customWidth="1"/>
    <col min="3082" max="3082" width="2.375" style="27" customWidth="1"/>
    <col min="3083" max="3083" width="11.125" style="27" customWidth="1"/>
    <col min="3084" max="3084" width="1.875" style="27" customWidth="1"/>
    <col min="3085" max="3085" width="11" style="27" customWidth="1"/>
    <col min="3086" max="3086" width="0.75" style="27" customWidth="1"/>
    <col min="3087" max="3087" width="1.875" style="27" customWidth="1"/>
    <col min="3088" max="3088" width="11.875" style="27" bestFit="1" customWidth="1"/>
    <col min="3089" max="3089" width="15.25" style="27" bestFit="1" customWidth="1"/>
    <col min="3090" max="3090" width="5" style="27" customWidth="1"/>
    <col min="3091" max="3091" width="10.375" style="27" bestFit="1" customWidth="1"/>
    <col min="3092" max="3092" width="5" style="27" customWidth="1"/>
    <col min="3093" max="3093" width="10.375" style="27" bestFit="1" customWidth="1"/>
    <col min="3094" max="3096" width="9" style="27"/>
    <col min="3097" max="3097" width="10.375" style="27" bestFit="1" customWidth="1"/>
    <col min="3098" max="3326" width="9" style="27"/>
    <col min="3327" max="3327" width="3.625" style="27" customWidth="1"/>
    <col min="3328" max="3328" width="4.875" style="27" customWidth="1"/>
    <col min="3329" max="3329" width="5.375" style="27" customWidth="1"/>
    <col min="3330" max="3330" width="31.25" style="27" customWidth="1"/>
    <col min="3331" max="3331" width="7.625" style="27" customWidth="1"/>
    <col min="3332" max="3332" width="2.375" style="27" customWidth="1"/>
    <col min="3333" max="3333" width="11.625" style="27" customWidth="1"/>
    <col min="3334" max="3334" width="2.375" style="27" customWidth="1"/>
    <col min="3335" max="3335" width="11.625" style="27" customWidth="1"/>
    <col min="3336" max="3336" width="2.375" style="27" customWidth="1"/>
    <col min="3337" max="3337" width="10.875" style="27" customWidth="1"/>
    <col min="3338" max="3338" width="2.375" style="27" customWidth="1"/>
    <col min="3339" max="3339" width="11.125" style="27" customWidth="1"/>
    <col min="3340" max="3340" width="1.875" style="27" customWidth="1"/>
    <col min="3341" max="3341" width="11" style="27" customWidth="1"/>
    <col min="3342" max="3342" width="0.75" style="27" customWidth="1"/>
    <col min="3343" max="3343" width="1.875" style="27" customWidth="1"/>
    <col min="3344" max="3344" width="11.875" style="27" bestFit="1" customWidth="1"/>
    <col min="3345" max="3345" width="15.25" style="27" bestFit="1" customWidth="1"/>
    <col min="3346" max="3346" width="5" style="27" customWidth="1"/>
    <col min="3347" max="3347" width="10.375" style="27" bestFit="1" customWidth="1"/>
    <col min="3348" max="3348" width="5" style="27" customWidth="1"/>
    <col min="3349" max="3349" width="10.375" style="27" bestFit="1" customWidth="1"/>
    <col min="3350" max="3352" width="9" style="27"/>
    <col min="3353" max="3353" width="10.375" style="27" bestFit="1" customWidth="1"/>
    <col min="3354" max="3582" width="9" style="27"/>
    <col min="3583" max="3583" width="3.625" style="27" customWidth="1"/>
    <col min="3584" max="3584" width="4.875" style="27" customWidth="1"/>
    <col min="3585" max="3585" width="5.375" style="27" customWidth="1"/>
    <col min="3586" max="3586" width="31.25" style="27" customWidth="1"/>
    <col min="3587" max="3587" width="7.625" style="27" customWidth="1"/>
    <col min="3588" max="3588" width="2.375" style="27" customWidth="1"/>
    <col min="3589" max="3589" width="11.625" style="27" customWidth="1"/>
    <col min="3590" max="3590" width="2.375" style="27" customWidth="1"/>
    <col min="3591" max="3591" width="11.625" style="27" customWidth="1"/>
    <col min="3592" max="3592" width="2.375" style="27" customWidth="1"/>
    <col min="3593" max="3593" width="10.875" style="27" customWidth="1"/>
    <col min="3594" max="3594" width="2.375" style="27" customWidth="1"/>
    <col min="3595" max="3595" width="11.125" style="27" customWidth="1"/>
    <col min="3596" max="3596" width="1.875" style="27" customWidth="1"/>
    <col min="3597" max="3597" width="11" style="27" customWidth="1"/>
    <col min="3598" max="3598" width="0.75" style="27" customWidth="1"/>
    <col min="3599" max="3599" width="1.875" style="27" customWidth="1"/>
    <col min="3600" max="3600" width="11.875" style="27" bestFit="1" customWidth="1"/>
    <col min="3601" max="3601" width="15.25" style="27" bestFit="1" customWidth="1"/>
    <col min="3602" max="3602" width="5" style="27" customWidth="1"/>
    <col min="3603" max="3603" width="10.375" style="27" bestFit="1" customWidth="1"/>
    <col min="3604" max="3604" width="5" style="27" customWidth="1"/>
    <col min="3605" max="3605" width="10.375" style="27" bestFit="1" customWidth="1"/>
    <col min="3606" max="3608" width="9" style="27"/>
    <col min="3609" max="3609" width="10.375" style="27" bestFit="1" customWidth="1"/>
    <col min="3610" max="3838" width="9" style="27"/>
    <col min="3839" max="3839" width="3.625" style="27" customWidth="1"/>
    <col min="3840" max="3840" width="4.875" style="27" customWidth="1"/>
    <col min="3841" max="3841" width="5.375" style="27" customWidth="1"/>
    <col min="3842" max="3842" width="31.25" style="27" customWidth="1"/>
    <col min="3843" max="3843" width="7.625" style="27" customWidth="1"/>
    <col min="3844" max="3844" width="2.375" style="27" customWidth="1"/>
    <col min="3845" max="3845" width="11.625" style="27" customWidth="1"/>
    <col min="3846" max="3846" width="2.375" style="27" customWidth="1"/>
    <col min="3847" max="3847" width="11.625" style="27" customWidth="1"/>
    <col min="3848" max="3848" width="2.375" style="27" customWidth="1"/>
    <col min="3849" max="3849" width="10.875" style="27" customWidth="1"/>
    <col min="3850" max="3850" width="2.375" style="27" customWidth="1"/>
    <col min="3851" max="3851" width="11.125" style="27" customWidth="1"/>
    <col min="3852" max="3852" width="1.875" style="27" customWidth="1"/>
    <col min="3853" max="3853" width="11" style="27" customWidth="1"/>
    <col min="3854" max="3854" width="0.75" style="27" customWidth="1"/>
    <col min="3855" max="3855" width="1.875" style="27" customWidth="1"/>
    <col min="3856" max="3856" width="11.875" style="27" bestFit="1" customWidth="1"/>
    <col min="3857" max="3857" width="15.25" style="27" bestFit="1" customWidth="1"/>
    <col min="3858" max="3858" width="5" style="27" customWidth="1"/>
    <col min="3859" max="3859" width="10.375" style="27" bestFit="1" customWidth="1"/>
    <col min="3860" max="3860" width="5" style="27" customWidth="1"/>
    <col min="3861" max="3861" width="10.375" style="27" bestFit="1" customWidth="1"/>
    <col min="3862" max="3864" width="9" style="27"/>
    <col min="3865" max="3865" width="10.375" style="27" bestFit="1" customWidth="1"/>
    <col min="3866" max="4094" width="9" style="27"/>
    <col min="4095" max="4095" width="3.625" style="27" customWidth="1"/>
    <col min="4096" max="4096" width="4.875" style="27" customWidth="1"/>
    <col min="4097" max="4097" width="5.375" style="27" customWidth="1"/>
    <col min="4098" max="4098" width="31.25" style="27" customWidth="1"/>
    <col min="4099" max="4099" width="7.625" style="27" customWidth="1"/>
    <col min="4100" max="4100" width="2.375" style="27" customWidth="1"/>
    <col min="4101" max="4101" width="11.625" style="27" customWidth="1"/>
    <col min="4102" max="4102" width="2.375" style="27" customWidth="1"/>
    <col min="4103" max="4103" width="11.625" style="27" customWidth="1"/>
    <col min="4104" max="4104" width="2.375" style="27" customWidth="1"/>
    <col min="4105" max="4105" width="10.875" style="27" customWidth="1"/>
    <col min="4106" max="4106" width="2.375" style="27" customWidth="1"/>
    <col min="4107" max="4107" width="11.125" style="27" customWidth="1"/>
    <col min="4108" max="4108" width="1.875" style="27" customWidth="1"/>
    <col min="4109" max="4109" width="11" style="27" customWidth="1"/>
    <col min="4110" max="4110" width="0.75" style="27" customWidth="1"/>
    <col min="4111" max="4111" width="1.875" style="27" customWidth="1"/>
    <col min="4112" max="4112" width="11.875" style="27" bestFit="1" customWidth="1"/>
    <col min="4113" max="4113" width="15.25" style="27" bestFit="1" customWidth="1"/>
    <col min="4114" max="4114" width="5" style="27" customWidth="1"/>
    <col min="4115" max="4115" width="10.375" style="27" bestFit="1" customWidth="1"/>
    <col min="4116" max="4116" width="5" style="27" customWidth="1"/>
    <col min="4117" max="4117" width="10.375" style="27" bestFit="1" customWidth="1"/>
    <col min="4118" max="4120" width="9" style="27"/>
    <col min="4121" max="4121" width="10.375" style="27" bestFit="1" customWidth="1"/>
    <col min="4122" max="4350" width="9" style="27"/>
    <col min="4351" max="4351" width="3.625" style="27" customWidth="1"/>
    <col min="4352" max="4352" width="4.875" style="27" customWidth="1"/>
    <col min="4353" max="4353" width="5.375" style="27" customWidth="1"/>
    <col min="4354" max="4354" width="31.25" style="27" customWidth="1"/>
    <col min="4355" max="4355" width="7.625" style="27" customWidth="1"/>
    <col min="4356" max="4356" width="2.375" style="27" customWidth="1"/>
    <col min="4357" max="4357" width="11.625" style="27" customWidth="1"/>
    <col min="4358" max="4358" width="2.375" style="27" customWidth="1"/>
    <col min="4359" max="4359" width="11.625" style="27" customWidth="1"/>
    <col min="4360" max="4360" width="2.375" style="27" customWidth="1"/>
    <col min="4361" max="4361" width="10.875" style="27" customWidth="1"/>
    <col min="4362" max="4362" width="2.375" style="27" customWidth="1"/>
    <col min="4363" max="4363" width="11.125" style="27" customWidth="1"/>
    <col min="4364" max="4364" width="1.875" style="27" customWidth="1"/>
    <col min="4365" max="4365" width="11" style="27" customWidth="1"/>
    <col min="4366" max="4366" width="0.75" style="27" customWidth="1"/>
    <col min="4367" max="4367" width="1.875" style="27" customWidth="1"/>
    <col min="4368" max="4368" width="11.875" style="27" bestFit="1" customWidth="1"/>
    <col min="4369" max="4369" width="15.25" style="27" bestFit="1" customWidth="1"/>
    <col min="4370" max="4370" width="5" style="27" customWidth="1"/>
    <col min="4371" max="4371" width="10.375" style="27" bestFit="1" customWidth="1"/>
    <col min="4372" max="4372" width="5" style="27" customWidth="1"/>
    <col min="4373" max="4373" width="10.375" style="27" bestFit="1" customWidth="1"/>
    <col min="4374" max="4376" width="9" style="27"/>
    <col min="4377" max="4377" width="10.375" style="27" bestFit="1" customWidth="1"/>
    <col min="4378" max="4606" width="9" style="27"/>
    <col min="4607" max="4607" width="3.625" style="27" customWidth="1"/>
    <col min="4608" max="4608" width="4.875" style="27" customWidth="1"/>
    <col min="4609" max="4609" width="5.375" style="27" customWidth="1"/>
    <col min="4610" max="4610" width="31.25" style="27" customWidth="1"/>
    <col min="4611" max="4611" width="7.625" style="27" customWidth="1"/>
    <col min="4612" max="4612" width="2.375" style="27" customWidth="1"/>
    <col min="4613" max="4613" width="11.625" style="27" customWidth="1"/>
    <col min="4614" max="4614" width="2.375" style="27" customWidth="1"/>
    <col min="4615" max="4615" width="11.625" style="27" customWidth="1"/>
    <col min="4616" max="4616" width="2.375" style="27" customWidth="1"/>
    <col min="4617" max="4617" width="10.875" style="27" customWidth="1"/>
    <col min="4618" max="4618" width="2.375" style="27" customWidth="1"/>
    <col min="4619" max="4619" width="11.125" style="27" customWidth="1"/>
    <col min="4620" max="4620" width="1.875" style="27" customWidth="1"/>
    <col min="4621" max="4621" width="11" style="27" customWidth="1"/>
    <col min="4622" max="4622" width="0.75" style="27" customWidth="1"/>
    <col min="4623" max="4623" width="1.875" style="27" customWidth="1"/>
    <col min="4624" max="4624" width="11.875" style="27" bestFit="1" customWidth="1"/>
    <col min="4625" max="4625" width="15.25" style="27" bestFit="1" customWidth="1"/>
    <col min="4626" max="4626" width="5" style="27" customWidth="1"/>
    <col min="4627" max="4627" width="10.375" style="27" bestFit="1" customWidth="1"/>
    <col min="4628" max="4628" width="5" style="27" customWidth="1"/>
    <col min="4629" max="4629" width="10.375" style="27" bestFit="1" customWidth="1"/>
    <col min="4630" max="4632" width="9" style="27"/>
    <col min="4633" max="4633" width="10.375" style="27" bestFit="1" customWidth="1"/>
    <col min="4634" max="4862" width="9" style="27"/>
    <col min="4863" max="4863" width="3.625" style="27" customWidth="1"/>
    <col min="4864" max="4864" width="4.875" style="27" customWidth="1"/>
    <col min="4865" max="4865" width="5.375" style="27" customWidth="1"/>
    <col min="4866" max="4866" width="31.25" style="27" customWidth="1"/>
    <col min="4867" max="4867" width="7.625" style="27" customWidth="1"/>
    <col min="4868" max="4868" width="2.375" style="27" customWidth="1"/>
    <col min="4869" max="4869" width="11.625" style="27" customWidth="1"/>
    <col min="4870" max="4870" width="2.375" style="27" customWidth="1"/>
    <col min="4871" max="4871" width="11.625" style="27" customWidth="1"/>
    <col min="4872" max="4872" width="2.375" style="27" customWidth="1"/>
    <col min="4873" max="4873" width="10.875" style="27" customWidth="1"/>
    <col min="4874" max="4874" width="2.375" style="27" customWidth="1"/>
    <col min="4875" max="4875" width="11.125" style="27" customWidth="1"/>
    <col min="4876" max="4876" width="1.875" style="27" customWidth="1"/>
    <col min="4877" max="4877" width="11" style="27" customWidth="1"/>
    <col min="4878" max="4878" width="0.75" style="27" customWidth="1"/>
    <col min="4879" max="4879" width="1.875" style="27" customWidth="1"/>
    <col min="4880" max="4880" width="11.875" style="27" bestFit="1" customWidth="1"/>
    <col min="4881" max="4881" width="15.25" style="27" bestFit="1" customWidth="1"/>
    <col min="4882" max="4882" width="5" style="27" customWidth="1"/>
    <col min="4883" max="4883" width="10.375" style="27" bestFit="1" customWidth="1"/>
    <col min="4884" max="4884" width="5" style="27" customWidth="1"/>
    <col min="4885" max="4885" width="10.375" style="27" bestFit="1" customWidth="1"/>
    <col min="4886" max="4888" width="9" style="27"/>
    <col min="4889" max="4889" width="10.375" style="27" bestFit="1" customWidth="1"/>
    <col min="4890" max="5118" width="9" style="27"/>
    <col min="5119" max="5119" width="3.625" style="27" customWidth="1"/>
    <col min="5120" max="5120" width="4.875" style="27" customWidth="1"/>
    <col min="5121" max="5121" width="5.375" style="27" customWidth="1"/>
    <col min="5122" max="5122" width="31.25" style="27" customWidth="1"/>
    <col min="5123" max="5123" width="7.625" style="27" customWidth="1"/>
    <col min="5124" max="5124" width="2.375" style="27" customWidth="1"/>
    <col min="5125" max="5125" width="11.625" style="27" customWidth="1"/>
    <col min="5126" max="5126" width="2.375" style="27" customWidth="1"/>
    <col min="5127" max="5127" width="11.625" style="27" customWidth="1"/>
    <col min="5128" max="5128" width="2.375" style="27" customWidth="1"/>
    <col min="5129" max="5129" width="10.875" style="27" customWidth="1"/>
    <col min="5130" max="5130" width="2.375" style="27" customWidth="1"/>
    <col min="5131" max="5131" width="11.125" style="27" customWidth="1"/>
    <col min="5132" max="5132" width="1.875" style="27" customWidth="1"/>
    <col min="5133" max="5133" width="11" style="27" customWidth="1"/>
    <col min="5134" max="5134" width="0.75" style="27" customWidth="1"/>
    <col min="5135" max="5135" width="1.875" style="27" customWidth="1"/>
    <col min="5136" max="5136" width="11.875" style="27" bestFit="1" customWidth="1"/>
    <col min="5137" max="5137" width="15.25" style="27" bestFit="1" customWidth="1"/>
    <col min="5138" max="5138" width="5" style="27" customWidth="1"/>
    <col min="5139" max="5139" width="10.375" style="27" bestFit="1" customWidth="1"/>
    <col min="5140" max="5140" width="5" style="27" customWidth="1"/>
    <col min="5141" max="5141" width="10.375" style="27" bestFit="1" customWidth="1"/>
    <col min="5142" max="5144" width="9" style="27"/>
    <col min="5145" max="5145" width="10.375" style="27" bestFit="1" customWidth="1"/>
    <col min="5146" max="5374" width="9" style="27"/>
    <col min="5375" max="5375" width="3.625" style="27" customWidth="1"/>
    <col min="5376" max="5376" width="4.875" style="27" customWidth="1"/>
    <col min="5377" max="5377" width="5.375" style="27" customWidth="1"/>
    <col min="5378" max="5378" width="31.25" style="27" customWidth="1"/>
    <col min="5379" max="5379" width="7.625" style="27" customWidth="1"/>
    <col min="5380" max="5380" width="2.375" style="27" customWidth="1"/>
    <col min="5381" max="5381" width="11.625" style="27" customWidth="1"/>
    <col min="5382" max="5382" width="2.375" style="27" customWidth="1"/>
    <col min="5383" max="5383" width="11.625" style="27" customWidth="1"/>
    <col min="5384" max="5384" width="2.375" style="27" customWidth="1"/>
    <col min="5385" max="5385" width="10.875" style="27" customWidth="1"/>
    <col min="5386" max="5386" width="2.375" style="27" customWidth="1"/>
    <col min="5387" max="5387" width="11.125" style="27" customWidth="1"/>
    <col min="5388" max="5388" width="1.875" style="27" customWidth="1"/>
    <col min="5389" max="5389" width="11" style="27" customWidth="1"/>
    <col min="5390" max="5390" width="0.75" style="27" customWidth="1"/>
    <col min="5391" max="5391" width="1.875" style="27" customWidth="1"/>
    <col min="5392" max="5392" width="11.875" style="27" bestFit="1" customWidth="1"/>
    <col min="5393" max="5393" width="15.25" style="27" bestFit="1" customWidth="1"/>
    <col min="5394" max="5394" width="5" style="27" customWidth="1"/>
    <col min="5395" max="5395" width="10.375" style="27" bestFit="1" customWidth="1"/>
    <col min="5396" max="5396" width="5" style="27" customWidth="1"/>
    <col min="5397" max="5397" width="10.375" style="27" bestFit="1" customWidth="1"/>
    <col min="5398" max="5400" width="9" style="27"/>
    <col min="5401" max="5401" width="10.375" style="27" bestFit="1" customWidth="1"/>
    <col min="5402" max="5630" width="9" style="27"/>
    <col min="5631" max="5631" width="3.625" style="27" customWidth="1"/>
    <col min="5632" max="5632" width="4.875" style="27" customWidth="1"/>
    <col min="5633" max="5633" width="5.375" style="27" customWidth="1"/>
    <col min="5634" max="5634" width="31.25" style="27" customWidth="1"/>
    <col min="5635" max="5635" width="7.625" style="27" customWidth="1"/>
    <col min="5636" max="5636" width="2.375" style="27" customWidth="1"/>
    <col min="5637" max="5637" width="11.625" style="27" customWidth="1"/>
    <col min="5638" max="5638" width="2.375" style="27" customWidth="1"/>
    <col min="5639" max="5639" width="11.625" style="27" customWidth="1"/>
    <col min="5640" max="5640" width="2.375" style="27" customWidth="1"/>
    <col min="5641" max="5641" width="10.875" style="27" customWidth="1"/>
    <col min="5642" max="5642" width="2.375" style="27" customWidth="1"/>
    <col min="5643" max="5643" width="11.125" style="27" customWidth="1"/>
    <col min="5644" max="5644" width="1.875" style="27" customWidth="1"/>
    <col min="5645" max="5645" width="11" style="27" customWidth="1"/>
    <col min="5646" max="5646" width="0.75" style="27" customWidth="1"/>
    <col min="5647" max="5647" width="1.875" style="27" customWidth="1"/>
    <col min="5648" max="5648" width="11.875" style="27" bestFit="1" customWidth="1"/>
    <col min="5649" max="5649" width="15.25" style="27" bestFit="1" customWidth="1"/>
    <col min="5650" max="5650" width="5" style="27" customWidth="1"/>
    <col min="5651" max="5651" width="10.375" style="27" bestFit="1" customWidth="1"/>
    <col min="5652" max="5652" width="5" style="27" customWidth="1"/>
    <col min="5653" max="5653" width="10.375" style="27" bestFit="1" customWidth="1"/>
    <col min="5654" max="5656" width="9" style="27"/>
    <col min="5657" max="5657" width="10.375" style="27" bestFit="1" customWidth="1"/>
    <col min="5658" max="5886" width="9" style="27"/>
    <col min="5887" max="5887" width="3.625" style="27" customWidth="1"/>
    <col min="5888" max="5888" width="4.875" style="27" customWidth="1"/>
    <col min="5889" max="5889" width="5.375" style="27" customWidth="1"/>
    <col min="5890" max="5890" width="31.25" style="27" customWidth="1"/>
    <col min="5891" max="5891" width="7.625" style="27" customWidth="1"/>
    <col min="5892" max="5892" width="2.375" style="27" customWidth="1"/>
    <col min="5893" max="5893" width="11.625" style="27" customWidth="1"/>
    <col min="5894" max="5894" width="2.375" style="27" customWidth="1"/>
    <col min="5895" max="5895" width="11.625" style="27" customWidth="1"/>
    <col min="5896" max="5896" width="2.375" style="27" customWidth="1"/>
    <col min="5897" max="5897" width="10.875" style="27" customWidth="1"/>
    <col min="5898" max="5898" width="2.375" style="27" customWidth="1"/>
    <col min="5899" max="5899" width="11.125" style="27" customWidth="1"/>
    <col min="5900" max="5900" width="1.875" style="27" customWidth="1"/>
    <col min="5901" max="5901" width="11" style="27" customWidth="1"/>
    <col min="5902" max="5902" width="0.75" style="27" customWidth="1"/>
    <col min="5903" max="5903" width="1.875" style="27" customWidth="1"/>
    <col min="5904" max="5904" width="11.875" style="27" bestFit="1" customWidth="1"/>
    <col min="5905" max="5905" width="15.25" style="27" bestFit="1" customWidth="1"/>
    <col min="5906" max="5906" width="5" style="27" customWidth="1"/>
    <col min="5907" max="5907" width="10.375" style="27" bestFit="1" customWidth="1"/>
    <col min="5908" max="5908" width="5" style="27" customWidth="1"/>
    <col min="5909" max="5909" width="10.375" style="27" bestFit="1" customWidth="1"/>
    <col min="5910" max="5912" width="9" style="27"/>
    <col min="5913" max="5913" width="10.375" style="27" bestFit="1" customWidth="1"/>
    <col min="5914" max="6142" width="9" style="27"/>
    <col min="6143" max="6143" width="3.625" style="27" customWidth="1"/>
    <col min="6144" max="6144" width="4.875" style="27" customWidth="1"/>
    <col min="6145" max="6145" width="5.375" style="27" customWidth="1"/>
    <col min="6146" max="6146" width="31.25" style="27" customWidth="1"/>
    <col min="6147" max="6147" width="7.625" style="27" customWidth="1"/>
    <col min="6148" max="6148" width="2.375" style="27" customWidth="1"/>
    <col min="6149" max="6149" width="11.625" style="27" customWidth="1"/>
    <col min="6150" max="6150" width="2.375" style="27" customWidth="1"/>
    <col min="6151" max="6151" width="11.625" style="27" customWidth="1"/>
    <col min="6152" max="6152" width="2.375" style="27" customWidth="1"/>
    <col min="6153" max="6153" width="10.875" style="27" customWidth="1"/>
    <col min="6154" max="6154" width="2.375" style="27" customWidth="1"/>
    <col min="6155" max="6155" width="11.125" style="27" customWidth="1"/>
    <col min="6156" max="6156" width="1.875" style="27" customWidth="1"/>
    <col min="6157" max="6157" width="11" style="27" customWidth="1"/>
    <col min="6158" max="6158" width="0.75" style="27" customWidth="1"/>
    <col min="6159" max="6159" width="1.875" style="27" customWidth="1"/>
    <col min="6160" max="6160" width="11.875" style="27" bestFit="1" customWidth="1"/>
    <col min="6161" max="6161" width="15.25" style="27" bestFit="1" customWidth="1"/>
    <col min="6162" max="6162" width="5" style="27" customWidth="1"/>
    <col min="6163" max="6163" width="10.375" style="27" bestFit="1" customWidth="1"/>
    <col min="6164" max="6164" width="5" style="27" customWidth="1"/>
    <col min="6165" max="6165" width="10.375" style="27" bestFit="1" customWidth="1"/>
    <col min="6166" max="6168" width="9" style="27"/>
    <col min="6169" max="6169" width="10.375" style="27" bestFit="1" customWidth="1"/>
    <col min="6170" max="6398" width="9" style="27"/>
    <col min="6399" max="6399" width="3.625" style="27" customWidth="1"/>
    <col min="6400" max="6400" width="4.875" style="27" customWidth="1"/>
    <col min="6401" max="6401" width="5.375" style="27" customWidth="1"/>
    <col min="6402" max="6402" width="31.25" style="27" customWidth="1"/>
    <col min="6403" max="6403" width="7.625" style="27" customWidth="1"/>
    <col min="6404" max="6404" width="2.375" style="27" customWidth="1"/>
    <col min="6405" max="6405" width="11.625" style="27" customWidth="1"/>
    <col min="6406" max="6406" width="2.375" style="27" customWidth="1"/>
    <col min="6407" max="6407" width="11.625" style="27" customWidth="1"/>
    <col min="6408" max="6408" width="2.375" style="27" customWidth="1"/>
    <col min="6409" max="6409" width="10.875" style="27" customWidth="1"/>
    <col min="6410" max="6410" width="2.375" style="27" customWidth="1"/>
    <col min="6411" max="6411" width="11.125" style="27" customWidth="1"/>
    <col min="6412" max="6412" width="1.875" style="27" customWidth="1"/>
    <col min="6413" max="6413" width="11" style="27" customWidth="1"/>
    <col min="6414" max="6414" width="0.75" style="27" customWidth="1"/>
    <col min="6415" max="6415" width="1.875" style="27" customWidth="1"/>
    <col min="6416" max="6416" width="11.875" style="27" bestFit="1" customWidth="1"/>
    <col min="6417" max="6417" width="15.25" style="27" bestFit="1" customWidth="1"/>
    <col min="6418" max="6418" width="5" style="27" customWidth="1"/>
    <col min="6419" max="6419" width="10.375" style="27" bestFit="1" customWidth="1"/>
    <col min="6420" max="6420" width="5" style="27" customWidth="1"/>
    <col min="6421" max="6421" width="10.375" style="27" bestFit="1" customWidth="1"/>
    <col min="6422" max="6424" width="9" style="27"/>
    <col min="6425" max="6425" width="10.375" style="27" bestFit="1" customWidth="1"/>
    <col min="6426" max="6654" width="9" style="27"/>
    <col min="6655" max="6655" width="3.625" style="27" customWidth="1"/>
    <col min="6656" max="6656" width="4.875" style="27" customWidth="1"/>
    <col min="6657" max="6657" width="5.375" style="27" customWidth="1"/>
    <col min="6658" max="6658" width="31.25" style="27" customWidth="1"/>
    <col min="6659" max="6659" width="7.625" style="27" customWidth="1"/>
    <col min="6660" max="6660" width="2.375" style="27" customWidth="1"/>
    <col min="6661" max="6661" width="11.625" style="27" customWidth="1"/>
    <col min="6662" max="6662" width="2.375" style="27" customWidth="1"/>
    <col min="6663" max="6663" width="11.625" style="27" customWidth="1"/>
    <col min="6664" max="6664" width="2.375" style="27" customWidth="1"/>
    <col min="6665" max="6665" width="10.875" style="27" customWidth="1"/>
    <col min="6666" max="6666" width="2.375" style="27" customWidth="1"/>
    <col min="6667" max="6667" width="11.125" style="27" customWidth="1"/>
    <col min="6668" max="6668" width="1.875" style="27" customWidth="1"/>
    <col min="6669" max="6669" width="11" style="27" customWidth="1"/>
    <col min="6670" max="6670" width="0.75" style="27" customWidth="1"/>
    <col min="6671" max="6671" width="1.875" style="27" customWidth="1"/>
    <col min="6672" max="6672" width="11.875" style="27" bestFit="1" customWidth="1"/>
    <col min="6673" max="6673" width="15.25" style="27" bestFit="1" customWidth="1"/>
    <col min="6674" max="6674" width="5" style="27" customWidth="1"/>
    <col min="6675" max="6675" width="10.375" style="27" bestFit="1" customWidth="1"/>
    <col min="6676" max="6676" width="5" style="27" customWidth="1"/>
    <col min="6677" max="6677" width="10.375" style="27" bestFit="1" customWidth="1"/>
    <col min="6678" max="6680" width="9" style="27"/>
    <col min="6681" max="6681" width="10.375" style="27" bestFit="1" customWidth="1"/>
    <col min="6682" max="6910" width="9" style="27"/>
    <col min="6911" max="6911" width="3.625" style="27" customWidth="1"/>
    <col min="6912" max="6912" width="4.875" style="27" customWidth="1"/>
    <col min="6913" max="6913" width="5.375" style="27" customWidth="1"/>
    <col min="6914" max="6914" width="31.25" style="27" customWidth="1"/>
    <col min="6915" max="6915" width="7.625" style="27" customWidth="1"/>
    <col min="6916" max="6916" width="2.375" style="27" customWidth="1"/>
    <col min="6917" max="6917" width="11.625" style="27" customWidth="1"/>
    <col min="6918" max="6918" width="2.375" style="27" customWidth="1"/>
    <col min="6919" max="6919" width="11.625" style="27" customWidth="1"/>
    <col min="6920" max="6920" width="2.375" style="27" customWidth="1"/>
    <col min="6921" max="6921" width="10.875" style="27" customWidth="1"/>
    <col min="6922" max="6922" width="2.375" style="27" customWidth="1"/>
    <col min="6923" max="6923" width="11.125" style="27" customWidth="1"/>
    <col min="6924" max="6924" width="1.875" style="27" customWidth="1"/>
    <col min="6925" max="6925" width="11" style="27" customWidth="1"/>
    <col min="6926" max="6926" width="0.75" style="27" customWidth="1"/>
    <col min="6927" max="6927" width="1.875" style="27" customWidth="1"/>
    <col min="6928" max="6928" width="11.875" style="27" bestFit="1" customWidth="1"/>
    <col min="6929" max="6929" width="15.25" style="27" bestFit="1" customWidth="1"/>
    <col min="6930" max="6930" width="5" style="27" customWidth="1"/>
    <col min="6931" max="6931" width="10.375" style="27" bestFit="1" customWidth="1"/>
    <col min="6932" max="6932" width="5" style="27" customWidth="1"/>
    <col min="6933" max="6933" width="10.375" style="27" bestFit="1" customWidth="1"/>
    <col min="6934" max="6936" width="9" style="27"/>
    <col min="6937" max="6937" width="10.375" style="27" bestFit="1" customWidth="1"/>
    <col min="6938" max="7166" width="9" style="27"/>
    <col min="7167" max="7167" width="3.625" style="27" customWidth="1"/>
    <col min="7168" max="7168" width="4.875" style="27" customWidth="1"/>
    <col min="7169" max="7169" width="5.375" style="27" customWidth="1"/>
    <col min="7170" max="7170" width="31.25" style="27" customWidth="1"/>
    <col min="7171" max="7171" width="7.625" style="27" customWidth="1"/>
    <col min="7172" max="7172" width="2.375" style="27" customWidth="1"/>
    <col min="7173" max="7173" width="11.625" style="27" customWidth="1"/>
    <col min="7174" max="7174" width="2.375" style="27" customWidth="1"/>
    <col min="7175" max="7175" width="11.625" style="27" customWidth="1"/>
    <col min="7176" max="7176" width="2.375" style="27" customWidth="1"/>
    <col min="7177" max="7177" width="10.875" style="27" customWidth="1"/>
    <col min="7178" max="7178" width="2.375" style="27" customWidth="1"/>
    <col min="7179" max="7179" width="11.125" style="27" customWidth="1"/>
    <col min="7180" max="7180" width="1.875" style="27" customWidth="1"/>
    <col min="7181" max="7181" width="11" style="27" customWidth="1"/>
    <col min="7182" max="7182" width="0.75" style="27" customWidth="1"/>
    <col min="7183" max="7183" width="1.875" style="27" customWidth="1"/>
    <col min="7184" max="7184" width="11.875" style="27" bestFit="1" customWidth="1"/>
    <col min="7185" max="7185" width="15.25" style="27" bestFit="1" customWidth="1"/>
    <col min="7186" max="7186" width="5" style="27" customWidth="1"/>
    <col min="7187" max="7187" width="10.375" style="27" bestFit="1" customWidth="1"/>
    <col min="7188" max="7188" width="5" style="27" customWidth="1"/>
    <col min="7189" max="7189" width="10.375" style="27" bestFit="1" customWidth="1"/>
    <col min="7190" max="7192" width="9" style="27"/>
    <col min="7193" max="7193" width="10.375" style="27" bestFit="1" customWidth="1"/>
    <col min="7194" max="7422" width="9" style="27"/>
    <col min="7423" max="7423" width="3.625" style="27" customWidth="1"/>
    <col min="7424" max="7424" width="4.875" style="27" customWidth="1"/>
    <col min="7425" max="7425" width="5.375" style="27" customWidth="1"/>
    <col min="7426" max="7426" width="31.25" style="27" customWidth="1"/>
    <col min="7427" max="7427" width="7.625" style="27" customWidth="1"/>
    <col min="7428" max="7428" width="2.375" style="27" customWidth="1"/>
    <col min="7429" max="7429" width="11.625" style="27" customWidth="1"/>
    <col min="7430" max="7430" width="2.375" style="27" customWidth="1"/>
    <col min="7431" max="7431" width="11.625" style="27" customWidth="1"/>
    <col min="7432" max="7432" width="2.375" style="27" customWidth="1"/>
    <col min="7433" max="7433" width="10.875" style="27" customWidth="1"/>
    <col min="7434" max="7434" width="2.375" style="27" customWidth="1"/>
    <col min="7435" max="7435" width="11.125" style="27" customWidth="1"/>
    <col min="7436" max="7436" width="1.875" style="27" customWidth="1"/>
    <col min="7437" max="7437" width="11" style="27" customWidth="1"/>
    <col min="7438" max="7438" width="0.75" style="27" customWidth="1"/>
    <col min="7439" max="7439" width="1.875" style="27" customWidth="1"/>
    <col min="7440" max="7440" width="11.875" style="27" bestFit="1" customWidth="1"/>
    <col min="7441" max="7441" width="15.25" style="27" bestFit="1" customWidth="1"/>
    <col min="7442" max="7442" width="5" style="27" customWidth="1"/>
    <col min="7443" max="7443" width="10.375" style="27" bestFit="1" customWidth="1"/>
    <col min="7444" max="7444" width="5" style="27" customWidth="1"/>
    <col min="7445" max="7445" width="10.375" style="27" bestFit="1" customWidth="1"/>
    <col min="7446" max="7448" width="9" style="27"/>
    <col min="7449" max="7449" width="10.375" style="27" bestFit="1" customWidth="1"/>
    <col min="7450" max="7678" width="9" style="27"/>
    <col min="7679" max="7679" width="3.625" style="27" customWidth="1"/>
    <col min="7680" max="7680" width="4.875" style="27" customWidth="1"/>
    <col min="7681" max="7681" width="5.375" style="27" customWidth="1"/>
    <col min="7682" max="7682" width="31.25" style="27" customWidth="1"/>
    <col min="7683" max="7683" width="7.625" style="27" customWidth="1"/>
    <col min="7684" max="7684" width="2.375" style="27" customWidth="1"/>
    <col min="7685" max="7685" width="11.625" style="27" customWidth="1"/>
    <col min="7686" max="7686" width="2.375" style="27" customWidth="1"/>
    <col min="7687" max="7687" width="11.625" style="27" customWidth="1"/>
    <col min="7688" max="7688" width="2.375" style="27" customWidth="1"/>
    <col min="7689" max="7689" width="10.875" style="27" customWidth="1"/>
    <col min="7690" max="7690" width="2.375" style="27" customWidth="1"/>
    <col min="7691" max="7691" width="11.125" style="27" customWidth="1"/>
    <col min="7692" max="7692" width="1.875" style="27" customWidth="1"/>
    <col min="7693" max="7693" width="11" style="27" customWidth="1"/>
    <col min="7694" max="7694" width="0.75" style="27" customWidth="1"/>
    <col min="7695" max="7695" width="1.875" style="27" customWidth="1"/>
    <col min="7696" max="7696" width="11.875" style="27" bestFit="1" customWidth="1"/>
    <col min="7697" max="7697" width="15.25" style="27" bestFit="1" customWidth="1"/>
    <col min="7698" max="7698" width="5" style="27" customWidth="1"/>
    <col min="7699" max="7699" width="10.375" style="27" bestFit="1" customWidth="1"/>
    <col min="7700" max="7700" width="5" style="27" customWidth="1"/>
    <col min="7701" max="7701" width="10.375" style="27" bestFit="1" customWidth="1"/>
    <col min="7702" max="7704" width="9" style="27"/>
    <col min="7705" max="7705" width="10.375" style="27" bestFit="1" customWidth="1"/>
    <col min="7706" max="7934" width="9" style="27"/>
    <col min="7935" max="7935" width="3.625" style="27" customWidth="1"/>
    <col min="7936" max="7936" width="4.875" style="27" customWidth="1"/>
    <col min="7937" max="7937" width="5.375" style="27" customWidth="1"/>
    <col min="7938" max="7938" width="31.25" style="27" customWidth="1"/>
    <col min="7939" max="7939" width="7.625" style="27" customWidth="1"/>
    <col min="7940" max="7940" width="2.375" style="27" customWidth="1"/>
    <col min="7941" max="7941" width="11.625" style="27" customWidth="1"/>
    <col min="7942" max="7942" width="2.375" style="27" customWidth="1"/>
    <col min="7943" max="7943" width="11.625" style="27" customWidth="1"/>
    <col min="7944" max="7944" width="2.375" style="27" customWidth="1"/>
    <col min="7945" max="7945" width="10.875" style="27" customWidth="1"/>
    <col min="7946" max="7946" width="2.375" style="27" customWidth="1"/>
    <col min="7947" max="7947" width="11.125" style="27" customWidth="1"/>
    <col min="7948" max="7948" width="1.875" style="27" customWidth="1"/>
    <col min="7949" max="7949" width="11" style="27" customWidth="1"/>
    <col min="7950" max="7950" width="0.75" style="27" customWidth="1"/>
    <col min="7951" max="7951" width="1.875" style="27" customWidth="1"/>
    <col min="7952" max="7952" width="11.875" style="27" bestFit="1" customWidth="1"/>
    <col min="7953" max="7953" width="15.25" style="27" bestFit="1" customWidth="1"/>
    <col min="7954" max="7954" width="5" style="27" customWidth="1"/>
    <col min="7955" max="7955" width="10.375" style="27" bestFit="1" customWidth="1"/>
    <col min="7956" max="7956" width="5" style="27" customWidth="1"/>
    <col min="7957" max="7957" width="10.375" style="27" bestFit="1" customWidth="1"/>
    <col min="7958" max="7960" width="9" style="27"/>
    <col min="7961" max="7961" width="10.375" style="27" bestFit="1" customWidth="1"/>
    <col min="7962" max="8190" width="9" style="27"/>
    <col min="8191" max="8191" width="3.625" style="27" customWidth="1"/>
    <col min="8192" max="8192" width="4.875" style="27" customWidth="1"/>
    <col min="8193" max="8193" width="5.375" style="27" customWidth="1"/>
    <col min="8194" max="8194" width="31.25" style="27" customWidth="1"/>
    <col min="8195" max="8195" width="7.625" style="27" customWidth="1"/>
    <col min="8196" max="8196" width="2.375" style="27" customWidth="1"/>
    <col min="8197" max="8197" width="11.625" style="27" customWidth="1"/>
    <col min="8198" max="8198" width="2.375" style="27" customWidth="1"/>
    <col min="8199" max="8199" width="11.625" style="27" customWidth="1"/>
    <col min="8200" max="8200" width="2.375" style="27" customWidth="1"/>
    <col min="8201" max="8201" width="10.875" style="27" customWidth="1"/>
    <col min="8202" max="8202" width="2.375" style="27" customWidth="1"/>
    <col min="8203" max="8203" width="11.125" style="27" customWidth="1"/>
    <col min="8204" max="8204" width="1.875" style="27" customWidth="1"/>
    <col min="8205" max="8205" width="11" style="27" customWidth="1"/>
    <col min="8206" max="8206" width="0.75" style="27" customWidth="1"/>
    <col min="8207" max="8207" width="1.875" style="27" customWidth="1"/>
    <col min="8208" max="8208" width="11.875" style="27" bestFit="1" customWidth="1"/>
    <col min="8209" max="8209" width="15.25" style="27" bestFit="1" customWidth="1"/>
    <col min="8210" max="8210" width="5" style="27" customWidth="1"/>
    <col min="8211" max="8211" width="10.375" style="27" bestFit="1" customWidth="1"/>
    <col min="8212" max="8212" width="5" style="27" customWidth="1"/>
    <col min="8213" max="8213" width="10.375" style="27" bestFit="1" customWidth="1"/>
    <col min="8214" max="8216" width="9" style="27"/>
    <col min="8217" max="8217" width="10.375" style="27" bestFit="1" customWidth="1"/>
    <col min="8218" max="8446" width="9" style="27"/>
    <col min="8447" max="8447" width="3.625" style="27" customWidth="1"/>
    <col min="8448" max="8448" width="4.875" style="27" customWidth="1"/>
    <col min="8449" max="8449" width="5.375" style="27" customWidth="1"/>
    <col min="8450" max="8450" width="31.25" style="27" customWidth="1"/>
    <col min="8451" max="8451" width="7.625" style="27" customWidth="1"/>
    <col min="8452" max="8452" width="2.375" style="27" customWidth="1"/>
    <col min="8453" max="8453" width="11.625" style="27" customWidth="1"/>
    <col min="8454" max="8454" width="2.375" style="27" customWidth="1"/>
    <col min="8455" max="8455" width="11.625" style="27" customWidth="1"/>
    <col min="8456" max="8456" width="2.375" style="27" customWidth="1"/>
    <col min="8457" max="8457" width="10.875" style="27" customWidth="1"/>
    <col min="8458" max="8458" width="2.375" style="27" customWidth="1"/>
    <col min="8459" max="8459" width="11.125" style="27" customWidth="1"/>
    <col min="8460" max="8460" width="1.875" style="27" customWidth="1"/>
    <col min="8461" max="8461" width="11" style="27" customWidth="1"/>
    <col min="8462" max="8462" width="0.75" style="27" customWidth="1"/>
    <col min="8463" max="8463" width="1.875" style="27" customWidth="1"/>
    <col min="8464" max="8464" width="11.875" style="27" bestFit="1" customWidth="1"/>
    <col min="8465" max="8465" width="15.25" style="27" bestFit="1" customWidth="1"/>
    <col min="8466" max="8466" width="5" style="27" customWidth="1"/>
    <col min="8467" max="8467" width="10.375" style="27" bestFit="1" customWidth="1"/>
    <col min="8468" max="8468" width="5" style="27" customWidth="1"/>
    <col min="8469" max="8469" width="10.375" style="27" bestFit="1" customWidth="1"/>
    <col min="8470" max="8472" width="9" style="27"/>
    <col min="8473" max="8473" width="10.375" style="27" bestFit="1" customWidth="1"/>
    <col min="8474" max="8702" width="9" style="27"/>
    <col min="8703" max="8703" width="3.625" style="27" customWidth="1"/>
    <col min="8704" max="8704" width="4.875" style="27" customWidth="1"/>
    <col min="8705" max="8705" width="5.375" style="27" customWidth="1"/>
    <col min="8706" max="8706" width="31.25" style="27" customWidth="1"/>
    <col min="8707" max="8707" width="7.625" style="27" customWidth="1"/>
    <col min="8708" max="8708" width="2.375" style="27" customWidth="1"/>
    <col min="8709" max="8709" width="11.625" style="27" customWidth="1"/>
    <col min="8710" max="8710" width="2.375" style="27" customWidth="1"/>
    <col min="8711" max="8711" width="11.625" style="27" customWidth="1"/>
    <col min="8712" max="8712" width="2.375" style="27" customWidth="1"/>
    <col min="8713" max="8713" width="10.875" style="27" customWidth="1"/>
    <col min="8714" max="8714" width="2.375" style="27" customWidth="1"/>
    <col min="8715" max="8715" width="11.125" style="27" customWidth="1"/>
    <col min="8716" max="8716" width="1.875" style="27" customWidth="1"/>
    <col min="8717" max="8717" width="11" style="27" customWidth="1"/>
    <col min="8718" max="8718" width="0.75" style="27" customWidth="1"/>
    <col min="8719" max="8719" width="1.875" style="27" customWidth="1"/>
    <col min="8720" max="8720" width="11.875" style="27" bestFit="1" customWidth="1"/>
    <col min="8721" max="8721" width="15.25" style="27" bestFit="1" customWidth="1"/>
    <col min="8722" max="8722" width="5" style="27" customWidth="1"/>
    <col min="8723" max="8723" width="10.375" style="27" bestFit="1" customWidth="1"/>
    <col min="8724" max="8724" width="5" style="27" customWidth="1"/>
    <col min="8725" max="8725" width="10.375" style="27" bestFit="1" customWidth="1"/>
    <col min="8726" max="8728" width="9" style="27"/>
    <col min="8729" max="8729" width="10.375" style="27" bestFit="1" customWidth="1"/>
    <col min="8730" max="8958" width="9" style="27"/>
    <col min="8959" max="8959" width="3.625" style="27" customWidth="1"/>
    <col min="8960" max="8960" width="4.875" style="27" customWidth="1"/>
    <col min="8961" max="8961" width="5.375" style="27" customWidth="1"/>
    <col min="8962" max="8962" width="31.25" style="27" customWidth="1"/>
    <col min="8963" max="8963" width="7.625" style="27" customWidth="1"/>
    <col min="8964" max="8964" width="2.375" style="27" customWidth="1"/>
    <col min="8965" max="8965" width="11.625" style="27" customWidth="1"/>
    <col min="8966" max="8966" width="2.375" style="27" customWidth="1"/>
    <col min="8967" max="8967" width="11.625" style="27" customWidth="1"/>
    <col min="8968" max="8968" width="2.375" style="27" customWidth="1"/>
    <col min="8969" max="8969" width="10.875" style="27" customWidth="1"/>
    <col min="8970" max="8970" width="2.375" style="27" customWidth="1"/>
    <col min="8971" max="8971" width="11.125" style="27" customWidth="1"/>
    <col min="8972" max="8972" width="1.875" style="27" customWidth="1"/>
    <col min="8973" max="8973" width="11" style="27" customWidth="1"/>
    <col min="8974" max="8974" width="0.75" style="27" customWidth="1"/>
    <col min="8975" max="8975" width="1.875" style="27" customWidth="1"/>
    <col min="8976" max="8976" width="11.875" style="27" bestFit="1" customWidth="1"/>
    <col min="8977" max="8977" width="15.25" style="27" bestFit="1" customWidth="1"/>
    <col min="8978" max="8978" width="5" style="27" customWidth="1"/>
    <col min="8979" max="8979" width="10.375" style="27" bestFit="1" customWidth="1"/>
    <col min="8980" max="8980" width="5" style="27" customWidth="1"/>
    <col min="8981" max="8981" width="10.375" style="27" bestFit="1" customWidth="1"/>
    <col min="8982" max="8984" width="9" style="27"/>
    <col min="8985" max="8985" width="10.375" style="27" bestFit="1" customWidth="1"/>
    <col min="8986" max="9214" width="9" style="27"/>
    <col min="9215" max="9215" width="3.625" style="27" customWidth="1"/>
    <col min="9216" max="9216" width="4.875" style="27" customWidth="1"/>
    <col min="9217" max="9217" width="5.375" style="27" customWidth="1"/>
    <col min="9218" max="9218" width="31.25" style="27" customWidth="1"/>
    <col min="9219" max="9219" width="7.625" style="27" customWidth="1"/>
    <col min="9220" max="9220" width="2.375" style="27" customWidth="1"/>
    <col min="9221" max="9221" width="11.625" style="27" customWidth="1"/>
    <col min="9222" max="9222" width="2.375" style="27" customWidth="1"/>
    <col min="9223" max="9223" width="11.625" style="27" customWidth="1"/>
    <col min="9224" max="9224" width="2.375" style="27" customWidth="1"/>
    <col min="9225" max="9225" width="10.875" style="27" customWidth="1"/>
    <col min="9226" max="9226" width="2.375" style="27" customWidth="1"/>
    <col min="9227" max="9227" width="11.125" style="27" customWidth="1"/>
    <col min="9228" max="9228" width="1.875" style="27" customWidth="1"/>
    <col min="9229" max="9229" width="11" style="27" customWidth="1"/>
    <col min="9230" max="9230" width="0.75" style="27" customWidth="1"/>
    <col min="9231" max="9231" width="1.875" style="27" customWidth="1"/>
    <col min="9232" max="9232" width="11.875" style="27" bestFit="1" customWidth="1"/>
    <col min="9233" max="9233" width="15.25" style="27" bestFit="1" customWidth="1"/>
    <col min="9234" max="9234" width="5" style="27" customWidth="1"/>
    <col min="9235" max="9235" width="10.375" style="27" bestFit="1" customWidth="1"/>
    <col min="9236" max="9236" width="5" style="27" customWidth="1"/>
    <col min="9237" max="9237" width="10.375" style="27" bestFit="1" customWidth="1"/>
    <col min="9238" max="9240" width="9" style="27"/>
    <col min="9241" max="9241" width="10.375" style="27" bestFit="1" customWidth="1"/>
    <col min="9242" max="9470" width="9" style="27"/>
    <col min="9471" max="9471" width="3.625" style="27" customWidth="1"/>
    <col min="9472" max="9472" width="4.875" style="27" customWidth="1"/>
    <col min="9473" max="9473" width="5.375" style="27" customWidth="1"/>
    <col min="9474" max="9474" width="31.25" style="27" customWidth="1"/>
    <col min="9475" max="9475" width="7.625" style="27" customWidth="1"/>
    <col min="9476" max="9476" width="2.375" style="27" customWidth="1"/>
    <col min="9477" max="9477" width="11.625" style="27" customWidth="1"/>
    <col min="9478" max="9478" width="2.375" style="27" customWidth="1"/>
    <col min="9479" max="9479" width="11.625" style="27" customWidth="1"/>
    <col min="9480" max="9480" width="2.375" style="27" customWidth="1"/>
    <col min="9481" max="9481" width="10.875" style="27" customWidth="1"/>
    <col min="9482" max="9482" width="2.375" style="27" customWidth="1"/>
    <col min="9483" max="9483" width="11.125" style="27" customWidth="1"/>
    <col min="9484" max="9484" width="1.875" style="27" customWidth="1"/>
    <col min="9485" max="9485" width="11" style="27" customWidth="1"/>
    <col min="9486" max="9486" width="0.75" style="27" customWidth="1"/>
    <col min="9487" max="9487" width="1.875" style="27" customWidth="1"/>
    <col min="9488" max="9488" width="11.875" style="27" bestFit="1" customWidth="1"/>
    <col min="9489" max="9489" width="15.25" style="27" bestFit="1" customWidth="1"/>
    <col min="9490" max="9490" width="5" style="27" customWidth="1"/>
    <col min="9491" max="9491" width="10.375" style="27" bestFit="1" customWidth="1"/>
    <col min="9492" max="9492" width="5" style="27" customWidth="1"/>
    <col min="9493" max="9493" width="10.375" style="27" bestFit="1" customWidth="1"/>
    <col min="9494" max="9496" width="9" style="27"/>
    <col min="9497" max="9497" width="10.375" style="27" bestFit="1" customWidth="1"/>
    <col min="9498" max="9726" width="9" style="27"/>
    <col min="9727" max="9727" width="3.625" style="27" customWidth="1"/>
    <col min="9728" max="9728" width="4.875" style="27" customWidth="1"/>
    <col min="9729" max="9729" width="5.375" style="27" customWidth="1"/>
    <col min="9730" max="9730" width="31.25" style="27" customWidth="1"/>
    <col min="9731" max="9731" width="7.625" style="27" customWidth="1"/>
    <col min="9732" max="9732" width="2.375" style="27" customWidth="1"/>
    <col min="9733" max="9733" width="11.625" style="27" customWidth="1"/>
    <col min="9734" max="9734" width="2.375" style="27" customWidth="1"/>
    <col min="9735" max="9735" width="11.625" style="27" customWidth="1"/>
    <col min="9736" max="9736" width="2.375" style="27" customWidth="1"/>
    <col min="9737" max="9737" width="10.875" style="27" customWidth="1"/>
    <col min="9738" max="9738" width="2.375" style="27" customWidth="1"/>
    <col min="9739" max="9739" width="11.125" style="27" customWidth="1"/>
    <col min="9740" max="9740" width="1.875" style="27" customWidth="1"/>
    <col min="9741" max="9741" width="11" style="27" customWidth="1"/>
    <col min="9742" max="9742" width="0.75" style="27" customWidth="1"/>
    <col min="9743" max="9743" width="1.875" style="27" customWidth="1"/>
    <col min="9744" max="9744" width="11.875" style="27" bestFit="1" customWidth="1"/>
    <col min="9745" max="9745" width="15.25" style="27" bestFit="1" customWidth="1"/>
    <col min="9746" max="9746" width="5" style="27" customWidth="1"/>
    <col min="9747" max="9747" width="10.375" style="27" bestFit="1" customWidth="1"/>
    <col min="9748" max="9748" width="5" style="27" customWidth="1"/>
    <col min="9749" max="9749" width="10.375" style="27" bestFit="1" customWidth="1"/>
    <col min="9750" max="9752" width="9" style="27"/>
    <col min="9753" max="9753" width="10.375" style="27" bestFit="1" customWidth="1"/>
    <col min="9754" max="9982" width="9" style="27"/>
    <col min="9983" max="9983" width="3.625" style="27" customWidth="1"/>
    <col min="9984" max="9984" width="4.875" style="27" customWidth="1"/>
    <col min="9985" max="9985" width="5.375" style="27" customWidth="1"/>
    <col min="9986" max="9986" width="31.25" style="27" customWidth="1"/>
    <col min="9987" max="9987" width="7.625" style="27" customWidth="1"/>
    <col min="9988" max="9988" width="2.375" style="27" customWidth="1"/>
    <col min="9989" max="9989" width="11.625" style="27" customWidth="1"/>
    <col min="9990" max="9990" width="2.375" style="27" customWidth="1"/>
    <col min="9991" max="9991" width="11.625" style="27" customWidth="1"/>
    <col min="9992" max="9992" width="2.375" style="27" customWidth="1"/>
    <col min="9993" max="9993" width="10.875" style="27" customWidth="1"/>
    <col min="9994" max="9994" width="2.375" style="27" customWidth="1"/>
    <col min="9995" max="9995" width="11.125" style="27" customWidth="1"/>
    <col min="9996" max="9996" width="1.875" style="27" customWidth="1"/>
    <col min="9997" max="9997" width="11" style="27" customWidth="1"/>
    <col min="9998" max="9998" width="0.75" style="27" customWidth="1"/>
    <col min="9999" max="9999" width="1.875" style="27" customWidth="1"/>
    <col min="10000" max="10000" width="11.875" style="27" bestFit="1" customWidth="1"/>
    <col min="10001" max="10001" width="15.25" style="27" bestFit="1" customWidth="1"/>
    <col min="10002" max="10002" width="5" style="27" customWidth="1"/>
    <col min="10003" max="10003" width="10.375" style="27" bestFit="1" customWidth="1"/>
    <col min="10004" max="10004" width="5" style="27" customWidth="1"/>
    <col min="10005" max="10005" width="10.375" style="27" bestFit="1" customWidth="1"/>
    <col min="10006" max="10008" width="9" style="27"/>
    <col min="10009" max="10009" width="10.375" style="27" bestFit="1" customWidth="1"/>
    <col min="10010" max="10238" width="9" style="27"/>
    <col min="10239" max="10239" width="3.625" style="27" customWidth="1"/>
    <col min="10240" max="10240" width="4.875" style="27" customWidth="1"/>
    <col min="10241" max="10241" width="5.375" style="27" customWidth="1"/>
    <col min="10242" max="10242" width="31.25" style="27" customWidth="1"/>
    <col min="10243" max="10243" width="7.625" style="27" customWidth="1"/>
    <col min="10244" max="10244" width="2.375" style="27" customWidth="1"/>
    <col min="10245" max="10245" width="11.625" style="27" customWidth="1"/>
    <col min="10246" max="10246" width="2.375" style="27" customWidth="1"/>
    <col min="10247" max="10247" width="11.625" style="27" customWidth="1"/>
    <col min="10248" max="10248" width="2.375" style="27" customWidth="1"/>
    <col min="10249" max="10249" width="10.875" style="27" customWidth="1"/>
    <col min="10250" max="10250" width="2.375" style="27" customWidth="1"/>
    <col min="10251" max="10251" width="11.125" style="27" customWidth="1"/>
    <col min="10252" max="10252" width="1.875" style="27" customWidth="1"/>
    <col min="10253" max="10253" width="11" style="27" customWidth="1"/>
    <col min="10254" max="10254" width="0.75" style="27" customWidth="1"/>
    <col min="10255" max="10255" width="1.875" style="27" customWidth="1"/>
    <col min="10256" max="10256" width="11.875" style="27" bestFit="1" customWidth="1"/>
    <col min="10257" max="10257" width="15.25" style="27" bestFit="1" customWidth="1"/>
    <col min="10258" max="10258" width="5" style="27" customWidth="1"/>
    <col min="10259" max="10259" width="10.375" style="27" bestFit="1" customWidth="1"/>
    <col min="10260" max="10260" width="5" style="27" customWidth="1"/>
    <col min="10261" max="10261" width="10.375" style="27" bestFit="1" customWidth="1"/>
    <col min="10262" max="10264" width="9" style="27"/>
    <col min="10265" max="10265" width="10.375" style="27" bestFit="1" customWidth="1"/>
    <col min="10266" max="10494" width="9" style="27"/>
    <col min="10495" max="10495" width="3.625" style="27" customWidth="1"/>
    <col min="10496" max="10496" width="4.875" style="27" customWidth="1"/>
    <col min="10497" max="10497" width="5.375" style="27" customWidth="1"/>
    <col min="10498" max="10498" width="31.25" style="27" customWidth="1"/>
    <col min="10499" max="10499" width="7.625" style="27" customWidth="1"/>
    <col min="10500" max="10500" width="2.375" style="27" customWidth="1"/>
    <col min="10501" max="10501" width="11.625" style="27" customWidth="1"/>
    <col min="10502" max="10502" width="2.375" style="27" customWidth="1"/>
    <col min="10503" max="10503" width="11.625" style="27" customWidth="1"/>
    <col min="10504" max="10504" width="2.375" style="27" customWidth="1"/>
    <col min="10505" max="10505" width="10.875" style="27" customWidth="1"/>
    <col min="10506" max="10506" width="2.375" style="27" customWidth="1"/>
    <col min="10507" max="10507" width="11.125" style="27" customWidth="1"/>
    <col min="10508" max="10508" width="1.875" style="27" customWidth="1"/>
    <col min="10509" max="10509" width="11" style="27" customWidth="1"/>
    <col min="10510" max="10510" width="0.75" style="27" customWidth="1"/>
    <col min="10511" max="10511" width="1.875" style="27" customWidth="1"/>
    <col min="10512" max="10512" width="11.875" style="27" bestFit="1" customWidth="1"/>
    <col min="10513" max="10513" width="15.25" style="27" bestFit="1" customWidth="1"/>
    <col min="10514" max="10514" width="5" style="27" customWidth="1"/>
    <col min="10515" max="10515" width="10.375" style="27" bestFit="1" customWidth="1"/>
    <col min="10516" max="10516" width="5" style="27" customWidth="1"/>
    <col min="10517" max="10517" width="10.375" style="27" bestFit="1" customWidth="1"/>
    <col min="10518" max="10520" width="9" style="27"/>
    <col min="10521" max="10521" width="10.375" style="27" bestFit="1" customWidth="1"/>
    <col min="10522" max="10750" width="9" style="27"/>
    <col min="10751" max="10751" width="3.625" style="27" customWidth="1"/>
    <col min="10752" max="10752" width="4.875" style="27" customWidth="1"/>
    <col min="10753" max="10753" width="5.375" style="27" customWidth="1"/>
    <col min="10754" max="10754" width="31.25" style="27" customWidth="1"/>
    <col min="10755" max="10755" width="7.625" style="27" customWidth="1"/>
    <col min="10756" max="10756" width="2.375" style="27" customWidth="1"/>
    <col min="10757" max="10757" width="11.625" style="27" customWidth="1"/>
    <col min="10758" max="10758" width="2.375" style="27" customWidth="1"/>
    <col min="10759" max="10759" width="11.625" style="27" customWidth="1"/>
    <col min="10760" max="10760" width="2.375" style="27" customWidth="1"/>
    <col min="10761" max="10761" width="10.875" style="27" customWidth="1"/>
    <col min="10762" max="10762" width="2.375" style="27" customWidth="1"/>
    <col min="10763" max="10763" width="11.125" style="27" customWidth="1"/>
    <col min="10764" max="10764" width="1.875" style="27" customWidth="1"/>
    <col min="10765" max="10765" width="11" style="27" customWidth="1"/>
    <col min="10766" max="10766" width="0.75" style="27" customWidth="1"/>
    <col min="10767" max="10767" width="1.875" style="27" customWidth="1"/>
    <col min="10768" max="10768" width="11.875" style="27" bestFit="1" customWidth="1"/>
    <col min="10769" max="10769" width="15.25" style="27" bestFit="1" customWidth="1"/>
    <col min="10770" max="10770" width="5" style="27" customWidth="1"/>
    <col min="10771" max="10771" width="10.375" style="27" bestFit="1" customWidth="1"/>
    <col min="10772" max="10772" width="5" style="27" customWidth="1"/>
    <col min="10773" max="10773" width="10.375" style="27" bestFit="1" customWidth="1"/>
    <col min="10774" max="10776" width="9" style="27"/>
    <col min="10777" max="10777" width="10.375" style="27" bestFit="1" customWidth="1"/>
    <col min="10778" max="11006" width="9" style="27"/>
    <col min="11007" max="11007" width="3.625" style="27" customWidth="1"/>
    <col min="11008" max="11008" width="4.875" style="27" customWidth="1"/>
    <col min="11009" max="11009" width="5.375" style="27" customWidth="1"/>
    <col min="11010" max="11010" width="31.25" style="27" customWidth="1"/>
    <col min="11011" max="11011" width="7.625" style="27" customWidth="1"/>
    <col min="11012" max="11012" width="2.375" style="27" customWidth="1"/>
    <col min="11013" max="11013" width="11.625" style="27" customWidth="1"/>
    <col min="11014" max="11014" width="2.375" style="27" customWidth="1"/>
    <col min="11015" max="11015" width="11.625" style="27" customWidth="1"/>
    <col min="11016" max="11016" width="2.375" style="27" customWidth="1"/>
    <col min="11017" max="11017" width="10.875" style="27" customWidth="1"/>
    <col min="11018" max="11018" width="2.375" style="27" customWidth="1"/>
    <col min="11019" max="11019" width="11.125" style="27" customWidth="1"/>
    <col min="11020" max="11020" width="1.875" style="27" customWidth="1"/>
    <col min="11021" max="11021" width="11" style="27" customWidth="1"/>
    <col min="11022" max="11022" width="0.75" style="27" customWidth="1"/>
    <col min="11023" max="11023" width="1.875" style="27" customWidth="1"/>
    <col min="11024" max="11024" width="11.875" style="27" bestFit="1" customWidth="1"/>
    <col min="11025" max="11025" width="15.25" style="27" bestFit="1" customWidth="1"/>
    <col min="11026" max="11026" width="5" style="27" customWidth="1"/>
    <col min="11027" max="11027" width="10.375" style="27" bestFit="1" customWidth="1"/>
    <col min="11028" max="11028" width="5" style="27" customWidth="1"/>
    <col min="11029" max="11029" width="10.375" style="27" bestFit="1" customWidth="1"/>
    <col min="11030" max="11032" width="9" style="27"/>
    <col min="11033" max="11033" width="10.375" style="27" bestFit="1" customWidth="1"/>
    <col min="11034" max="11262" width="9" style="27"/>
    <col min="11263" max="11263" width="3.625" style="27" customWidth="1"/>
    <col min="11264" max="11264" width="4.875" style="27" customWidth="1"/>
    <col min="11265" max="11265" width="5.375" style="27" customWidth="1"/>
    <col min="11266" max="11266" width="31.25" style="27" customWidth="1"/>
    <col min="11267" max="11267" width="7.625" style="27" customWidth="1"/>
    <col min="11268" max="11268" width="2.375" style="27" customWidth="1"/>
    <col min="11269" max="11269" width="11.625" style="27" customWidth="1"/>
    <col min="11270" max="11270" width="2.375" style="27" customWidth="1"/>
    <col min="11271" max="11271" width="11.625" style="27" customWidth="1"/>
    <col min="11272" max="11272" width="2.375" style="27" customWidth="1"/>
    <col min="11273" max="11273" width="10.875" style="27" customWidth="1"/>
    <col min="11274" max="11274" width="2.375" style="27" customWidth="1"/>
    <col min="11275" max="11275" width="11.125" style="27" customWidth="1"/>
    <col min="11276" max="11276" width="1.875" style="27" customWidth="1"/>
    <col min="11277" max="11277" width="11" style="27" customWidth="1"/>
    <col min="11278" max="11278" width="0.75" style="27" customWidth="1"/>
    <col min="11279" max="11279" width="1.875" style="27" customWidth="1"/>
    <col min="11280" max="11280" width="11.875" style="27" bestFit="1" customWidth="1"/>
    <col min="11281" max="11281" width="15.25" style="27" bestFit="1" customWidth="1"/>
    <col min="11282" max="11282" width="5" style="27" customWidth="1"/>
    <col min="11283" max="11283" width="10.375" style="27" bestFit="1" customWidth="1"/>
    <col min="11284" max="11284" width="5" style="27" customWidth="1"/>
    <col min="11285" max="11285" width="10.375" style="27" bestFit="1" customWidth="1"/>
    <col min="11286" max="11288" width="9" style="27"/>
    <col min="11289" max="11289" width="10.375" style="27" bestFit="1" customWidth="1"/>
    <col min="11290" max="11518" width="9" style="27"/>
    <col min="11519" max="11519" width="3.625" style="27" customWidth="1"/>
    <col min="11520" max="11520" width="4.875" style="27" customWidth="1"/>
    <col min="11521" max="11521" width="5.375" style="27" customWidth="1"/>
    <col min="11522" max="11522" width="31.25" style="27" customWidth="1"/>
    <col min="11523" max="11523" width="7.625" style="27" customWidth="1"/>
    <col min="11524" max="11524" width="2.375" style="27" customWidth="1"/>
    <col min="11525" max="11525" width="11.625" style="27" customWidth="1"/>
    <col min="11526" max="11526" width="2.375" style="27" customWidth="1"/>
    <col min="11527" max="11527" width="11.625" style="27" customWidth="1"/>
    <col min="11528" max="11528" width="2.375" style="27" customWidth="1"/>
    <col min="11529" max="11529" width="10.875" style="27" customWidth="1"/>
    <col min="11530" max="11530" width="2.375" style="27" customWidth="1"/>
    <col min="11531" max="11531" width="11.125" style="27" customWidth="1"/>
    <col min="11532" max="11532" width="1.875" style="27" customWidth="1"/>
    <col min="11533" max="11533" width="11" style="27" customWidth="1"/>
    <col min="11534" max="11534" width="0.75" style="27" customWidth="1"/>
    <col min="11535" max="11535" width="1.875" style="27" customWidth="1"/>
    <col min="11536" max="11536" width="11.875" style="27" bestFit="1" customWidth="1"/>
    <col min="11537" max="11537" width="15.25" style="27" bestFit="1" customWidth="1"/>
    <col min="11538" max="11538" width="5" style="27" customWidth="1"/>
    <col min="11539" max="11539" width="10.375" style="27" bestFit="1" customWidth="1"/>
    <col min="11540" max="11540" width="5" style="27" customWidth="1"/>
    <col min="11541" max="11541" width="10.375" style="27" bestFit="1" customWidth="1"/>
    <col min="11542" max="11544" width="9" style="27"/>
    <col min="11545" max="11545" width="10.375" style="27" bestFit="1" customWidth="1"/>
    <col min="11546" max="11774" width="9" style="27"/>
    <col min="11775" max="11775" width="3.625" style="27" customWidth="1"/>
    <col min="11776" max="11776" width="4.875" style="27" customWidth="1"/>
    <col min="11777" max="11777" width="5.375" style="27" customWidth="1"/>
    <col min="11778" max="11778" width="31.25" style="27" customWidth="1"/>
    <col min="11779" max="11779" width="7.625" style="27" customWidth="1"/>
    <col min="11780" max="11780" width="2.375" style="27" customWidth="1"/>
    <col min="11781" max="11781" width="11.625" style="27" customWidth="1"/>
    <col min="11782" max="11782" width="2.375" style="27" customWidth="1"/>
    <col min="11783" max="11783" width="11.625" style="27" customWidth="1"/>
    <col min="11784" max="11784" width="2.375" style="27" customWidth="1"/>
    <col min="11785" max="11785" width="10.875" style="27" customWidth="1"/>
    <col min="11786" max="11786" width="2.375" style="27" customWidth="1"/>
    <col min="11787" max="11787" width="11.125" style="27" customWidth="1"/>
    <col min="11788" max="11788" width="1.875" style="27" customWidth="1"/>
    <col min="11789" max="11789" width="11" style="27" customWidth="1"/>
    <col min="11790" max="11790" width="0.75" style="27" customWidth="1"/>
    <col min="11791" max="11791" width="1.875" style="27" customWidth="1"/>
    <col min="11792" max="11792" width="11.875" style="27" bestFit="1" customWidth="1"/>
    <col min="11793" max="11793" width="15.25" style="27" bestFit="1" customWidth="1"/>
    <col min="11794" max="11794" width="5" style="27" customWidth="1"/>
    <col min="11795" max="11795" width="10.375" style="27" bestFit="1" customWidth="1"/>
    <col min="11796" max="11796" width="5" style="27" customWidth="1"/>
    <col min="11797" max="11797" width="10.375" style="27" bestFit="1" customWidth="1"/>
    <col min="11798" max="11800" width="9" style="27"/>
    <col min="11801" max="11801" width="10.375" style="27" bestFit="1" customWidth="1"/>
    <col min="11802" max="12030" width="9" style="27"/>
    <col min="12031" max="12031" width="3.625" style="27" customWidth="1"/>
    <col min="12032" max="12032" width="4.875" style="27" customWidth="1"/>
    <col min="12033" max="12033" width="5.375" style="27" customWidth="1"/>
    <col min="12034" max="12034" width="31.25" style="27" customWidth="1"/>
    <col min="12035" max="12035" width="7.625" style="27" customWidth="1"/>
    <col min="12036" max="12036" width="2.375" style="27" customWidth="1"/>
    <col min="12037" max="12037" width="11.625" style="27" customWidth="1"/>
    <col min="12038" max="12038" width="2.375" style="27" customWidth="1"/>
    <col min="12039" max="12039" width="11.625" style="27" customWidth="1"/>
    <col min="12040" max="12040" width="2.375" style="27" customWidth="1"/>
    <col min="12041" max="12041" width="10.875" style="27" customWidth="1"/>
    <col min="12042" max="12042" width="2.375" style="27" customWidth="1"/>
    <col min="12043" max="12043" width="11.125" style="27" customWidth="1"/>
    <col min="12044" max="12044" width="1.875" style="27" customWidth="1"/>
    <col min="12045" max="12045" width="11" style="27" customWidth="1"/>
    <col min="12046" max="12046" width="0.75" style="27" customWidth="1"/>
    <col min="12047" max="12047" width="1.875" style="27" customWidth="1"/>
    <col min="12048" max="12048" width="11.875" style="27" bestFit="1" customWidth="1"/>
    <col min="12049" max="12049" width="15.25" style="27" bestFit="1" customWidth="1"/>
    <col min="12050" max="12050" width="5" style="27" customWidth="1"/>
    <col min="12051" max="12051" width="10.375" style="27" bestFit="1" customWidth="1"/>
    <col min="12052" max="12052" width="5" style="27" customWidth="1"/>
    <col min="12053" max="12053" width="10.375" style="27" bestFit="1" customWidth="1"/>
    <col min="12054" max="12056" width="9" style="27"/>
    <col min="12057" max="12057" width="10.375" style="27" bestFit="1" customWidth="1"/>
    <col min="12058" max="12286" width="9" style="27"/>
    <col min="12287" max="12287" width="3.625" style="27" customWidth="1"/>
    <col min="12288" max="12288" width="4.875" style="27" customWidth="1"/>
    <col min="12289" max="12289" width="5.375" style="27" customWidth="1"/>
    <col min="12290" max="12290" width="31.25" style="27" customWidth="1"/>
    <col min="12291" max="12291" width="7.625" style="27" customWidth="1"/>
    <col min="12292" max="12292" width="2.375" style="27" customWidth="1"/>
    <col min="12293" max="12293" width="11.625" style="27" customWidth="1"/>
    <col min="12294" max="12294" width="2.375" style="27" customWidth="1"/>
    <col min="12295" max="12295" width="11.625" style="27" customWidth="1"/>
    <col min="12296" max="12296" width="2.375" style="27" customWidth="1"/>
    <col min="12297" max="12297" width="10.875" style="27" customWidth="1"/>
    <col min="12298" max="12298" width="2.375" style="27" customWidth="1"/>
    <col min="12299" max="12299" width="11.125" style="27" customWidth="1"/>
    <col min="12300" max="12300" width="1.875" style="27" customWidth="1"/>
    <col min="12301" max="12301" width="11" style="27" customWidth="1"/>
    <col min="12302" max="12302" width="0.75" style="27" customWidth="1"/>
    <col min="12303" max="12303" width="1.875" style="27" customWidth="1"/>
    <col min="12304" max="12304" width="11.875" style="27" bestFit="1" customWidth="1"/>
    <col min="12305" max="12305" width="15.25" style="27" bestFit="1" customWidth="1"/>
    <col min="12306" max="12306" width="5" style="27" customWidth="1"/>
    <col min="12307" max="12307" width="10.375" style="27" bestFit="1" customWidth="1"/>
    <col min="12308" max="12308" width="5" style="27" customWidth="1"/>
    <col min="12309" max="12309" width="10.375" style="27" bestFit="1" customWidth="1"/>
    <col min="12310" max="12312" width="9" style="27"/>
    <col min="12313" max="12313" width="10.375" style="27" bestFit="1" customWidth="1"/>
    <col min="12314" max="12542" width="9" style="27"/>
    <col min="12543" max="12543" width="3.625" style="27" customWidth="1"/>
    <col min="12544" max="12544" width="4.875" style="27" customWidth="1"/>
    <col min="12545" max="12545" width="5.375" style="27" customWidth="1"/>
    <col min="12546" max="12546" width="31.25" style="27" customWidth="1"/>
    <col min="12547" max="12547" width="7.625" style="27" customWidth="1"/>
    <col min="12548" max="12548" width="2.375" style="27" customWidth="1"/>
    <col min="12549" max="12549" width="11.625" style="27" customWidth="1"/>
    <col min="12550" max="12550" width="2.375" style="27" customWidth="1"/>
    <col min="12551" max="12551" width="11.625" style="27" customWidth="1"/>
    <col min="12552" max="12552" width="2.375" style="27" customWidth="1"/>
    <col min="12553" max="12553" width="10.875" style="27" customWidth="1"/>
    <col min="12554" max="12554" width="2.375" style="27" customWidth="1"/>
    <col min="12555" max="12555" width="11.125" style="27" customWidth="1"/>
    <col min="12556" max="12556" width="1.875" style="27" customWidth="1"/>
    <col min="12557" max="12557" width="11" style="27" customWidth="1"/>
    <col min="12558" max="12558" width="0.75" style="27" customWidth="1"/>
    <col min="12559" max="12559" width="1.875" style="27" customWidth="1"/>
    <col min="12560" max="12560" width="11.875" style="27" bestFit="1" customWidth="1"/>
    <col min="12561" max="12561" width="15.25" style="27" bestFit="1" customWidth="1"/>
    <col min="12562" max="12562" width="5" style="27" customWidth="1"/>
    <col min="12563" max="12563" width="10.375" style="27" bestFit="1" customWidth="1"/>
    <col min="12564" max="12564" width="5" style="27" customWidth="1"/>
    <col min="12565" max="12565" width="10.375" style="27" bestFit="1" customWidth="1"/>
    <col min="12566" max="12568" width="9" style="27"/>
    <col min="12569" max="12569" width="10.375" style="27" bestFit="1" customWidth="1"/>
    <col min="12570" max="12798" width="9" style="27"/>
    <col min="12799" max="12799" width="3.625" style="27" customWidth="1"/>
    <col min="12800" max="12800" width="4.875" style="27" customWidth="1"/>
    <col min="12801" max="12801" width="5.375" style="27" customWidth="1"/>
    <col min="12802" max="12802" width="31.25" style="27" customWidth="1"/>
    <col min="12803" max="12803" width="7.625" style="27" customWidth="1"/>
    <col min="12804" max="12804" width="2.375" style="27" customWidth="1"/>
    <col min="12805" max="12805" width="11.625" style="27" customWidth="1"/>
    <col min="12806" max="12806" width="2.375" style="27" customWidth="1"/>
    <col min="12807" max="12807" width="11.625" style="27" customWidth="1"/>
    <col min="12808" max="12808" width="2.375" style="27" customWidth="1"/>
    <col min="12809" max="12809" width="10.875" style="27" customWidth="1"/>
    <col min="12810" max="12810" width="2.375" style="27" customWidth="1"/>
    <col min="12811" max="12811" width="11.125" style="27" customWidth="1"/>
    <col min="12812" max="12812" width="1.875" style="27" customWidth="1"/>
    <col min="12813" max="12813" width="11" style="27" customWidth="1"/>
    <col min="12814" max="12814" width="0.75" style="27" customWidth="1"/>
    <col min="12815" max="12815" width="1.875" style="27" customWidth="1"/>
    <col min="12816" max="12816" width="11.875" style="27" bestFit="1" customWidth="1"/>
    <col min="12817" max="12817" width="15.25" style="27" bestFit="1" customWidth="1"/>
    <col min="12818" max="12818" width="5" style="27" customWidth="1"/>
    <col min="12819" max="12819" width="10.375" style="27" bestFit="1" customWidth="1"/>
    <col min="12820" max="12820" width="5" style="27" customWidth="1"/>
    <col min="12821" max="12821" width="10.375" style="27" bestFit="1" customWidth="1"/>
    <col min="12822" max="12824" width="9" style="27"/>
    <col min="12825" max="12825" width="10.375" style="27" bestFit="1" customWidth="1"/>
    <col min="12826" max="13054" width="9" style="27"/>
    <col min="13055" max="13055" width="3.625" style="27" customWidth="1"/>
    <col min="13056" max="13056" width="4.875" style="27" customWidth="1"/>
    <col min="13057" max="13057" width="5.375" style="27" customWidth="1"/>
    <col min="13058" max="13058" width="31.25" style="27" customWidth="1"/>
    <col min="13059" max="13059" width="7.625" style="27" customWidth="1"/>
    <col min="13060" max="13060" width="2.375" style="27" customWidth="1"/>
    <col min="13061" max="13061" width="11.625" style="27" customWidth="1"/>
    <col min="13062" max="13062" width="2.375" style="27" customWidth="1"/>
    <col min="13063" max="13063" width="11.625" style="27" customWidth="1"/>
    <col min="13064" max="13064" width="2.375" style="27" customWidth="1"/>
    <col min="13065" max="13065" width="10.875" style="27" customWidth="1"/>
    <col min="13066" max="13066" width="2.375" style="27" customWidth="1"/>
    <col min="13067" max="13067" width="11.125" style="27" customWidth="1"/>
    <col min="13068" max="13068" width="1.875" style="27" customWidth="1"/>
    <col min="13069" max="13069" width="11" style="27" customWidth="1"/>
    <col min="13070" max="13070" width="0.75" style="27" customWidth="1"/>
    <col min="13071" max="13071" width="1.875" style="27" customWidth="1"/>
    <col min="13072" max="13072" width="11.875" style="27" bestFit="1" customWidth="1"/>
    <col min="13073" max="13073" width="15.25" style="27" bestFit="1" customWidth="1"/>
    <col min="13074" max="13074" width="5" style="27" customWidth="1"/>
    <col min="13075" max="13075" width="10.375" style="27" bestFit="1" customWidth="1"/>
    <col min="13076" max="13076" width="5" style="27" customWidth="1"/>
    <col min="13077" max="13077" width="10.375" style="27" bestFit="1" customWidth="1"/>
    <col min="13078" max="13080" width="9" style="27"/>
    <col min="13081" max="13081" width="10.375" style="27" bestFit="1" customWidth="1"/>
    <col min="13082" max="13310" width="9" style="27"/>
    <col min="13311" max="13311" width="3.625" style="27" customWidth="1"/>
    <col min="13312" max="13312" width="4.875" style="27" customWidth="1"/>
    <col min="13313" max="13313" width="5.375" style="27" customWidth="1"/>
    <col min="13314" max="13314" width="31.25" style="27" customWidth="1"/>
    <col min="13315" max="13315" width="7.625" style="27" customWidth="1"/>
    <col min="13316" max="13316" width="2.375" style="27" customWidth="1"/>
    <col min="13317" max="13317" width="11.625" style="27" customWidth="1"/>
    <col min="13318" max="13318" width="2.375" style="27" customWidth="1"/>
    <col min="13319" max="13319" width="11.625" style="27" customWidth="1"/>
    <col min="13320" max="13320" width="2.375" style="27" customWidth="1"/>
    <col min="13321" max="13321" width="10.875" style="27" customWidth="1"/>
    <col min="13322" max="13322" width="2.375" style="27" customWidth="1"/>
    <col min="13323" max="13323" width="11.125" style="27" customWidth="1"/>
    <col min="13324" max="13324" width="1.875" style="27" customWidth="1"/>
    <col min="13325" max="13325" width="11" style="27" customWidth="1"/>
    <col min="13326" max="13326" width="0.75" style="27" customWidth="1"/>
    <col min="13327" max="13327" width="1.875" style="27" customWidth="1"/>
    <col min="13328" max="13328" width="11.875" style="27" bestFit="1" customWidth="1"/>
    <col min="13329" max="13329" width="15.25" style="27" bestFit="1" customWidth="1"/>
    <col min="13330" max="13330" width="5" style="27" customWidth="1"/>
    <col min="13331" max="13331" width="10.375" style="27" bestFit="1" customWidth="1"/>
    <col min="13332" max="13332" width="5" style="27" customWidth="1"/>
    <col min="13333" max="13333" width="10.375" style="27" bestFit="1" customWidth="1"/>
    <col min="13334" max="13336" width="9" style="27"/>
    <col min="13337" max="13337" width="10.375" style="27" bestFit="1" customWidth="1"/>
    <col min="13338" max="13566" width="9" style="27"/>
    <col min="13567" max="13567" width="3.625" style="27" customWidth="1"/>
    <col min="13568" max="13568" width="4.875" style="27" customWidth="1"/>
    <col min="13569" max="13569" width="5.375" style="27" customWidth="1"/>
    <col min="13570" max="13570" width="31.25" style="27" customWidth="1"/>
    <col min="13571" max="13571" width="7.625" style="27" customWidth="1"/>
    <col min="13572" max="13572" width="2.375" style="27" customWidth="1"/>
    <col min="13573" max="13573" width="11.625" style="27" customWidth="1"/>
    <col min="13574" max="13574" width="2.375" style="27" customWidth="1"/>
    <col min="13575" max="13575" width="11.625" style="27" customWidth="1"/>
    <col min="13576" max="13576" width="2.375" style="27" customWidth="1"/>
    <col min="13577" max="13577" width="10.875" style="27" customWidth="1"/>
    <col min="13578" max="13578" width="2.375" style="27" customWidth="1"/>
    <col min="13579" max="13579" width="11.125" style="27" customWidth="1"/>
    <col min="13580" max="13580" width="1.875" style="27" customWidth="1"/>
    <col min="13581" max="13581" width="11" style="27" customWidth="1"/>
    <col min="13582" max="13582" width="0.75" style="27" customWidth="1"/>
    <col min="13583" max="13583" width="1.875" style="27" customWidth="1"/>
    <col min="13584" max="13584" width="11.875" style="27" bestFit="1" customWidth="1"/>
    <col min="13585" max="13585" width="15.25" style="27" bestFit="1" customWidth="1"/>
    <col min="13586" max="13586" width="5" style="27" customWidth="1"/>
    <col min="13587" max="13587" width="10.375" style="27" bestFit="1" customWidth="1"/>
    <col min="13588" max="13588" width="5" style="27" customWidth="1"/>
    <col min="13589" max="13589" width="10.375" style="27" bestFit="1" customWidth="1"/>
    <col min="13590" max="13592" width="9" style="27"/>
    <col min="13593" max="13593" width="10.375" style="27" bestFit="1" customWidth="1"/>
    <col min="13594" max="13822" width="9" style="27"/>
    <col min="13823" max="13823" width="3.625" style="27" customWidth="1"/>
    <col min="13824" max="13824" width="4.875" style="27" customWidth="1"/>
    <col min="13825" max="13825" width="5.375" style="27" customWidth="1"/>
    <col min="13826" max="13826" width="31.25" style="27" customWidth="1"/>
    <col min="13827" max="13827" width="7.625" style="27" customWidth="1"/>
    <col min="13828" max="13828" width="2.375" style="27" customWidth="1"/>
    <col min="13829" max="13829" width="11.625" style="27" customWidth="1"/>
    <col min="13830" max="13830" width="2.375" style="27" customWidth="1"/>
    <col min="13831" max="13831" width="11.625" style="27" customWidth="1"/>
    <col min="13832" max="13832" width="2.375" style="27" customWidth="1"/>
    <col min="13833" max="13833" width="10.875" style="27" customWidth="1"/>
    <col min="13834" max="13834" width="2.375" style="27" customWidth="1"/>
    <col min="13835" max="13835" width="11.125" style="27" customWidth="1"/>
    <col min="13836" max="13836" width="1.875" style="27" customWidth="1"/>
    <col min="13837" max="13837" width="11" style="27" customWidth="1"/>
    <col min="13838" max="13838" width="0.75" style="27" customWidth="1"/>
    <col min="13839" max="13839" width="1.875" style="27" customWidth="1"/>
    <col min="13840" max="13840" width="11.875" style="27" bestFit="1" customWidth="1"/>
    <col min="13841" max="13841" width="15.25" style="27" bestFit="1" customWidth="1"/>
    <col min="13842" max="13842" width="5" style="27" customWidth="1"/>
    <col min="13843" max="13843" width="10.375" style="27" bestFit="1" customWidth="1"/>
    <col min="13844" max="13844" width="5" style="27" customWidth="1"/>
    <col min="13845" max="13845" width="10.375" style="27" bestFit="1" customWidth="1"/>
    <col min="13846" max="13848" width="9" style="27"/>
    <col min="13849" max="13849" width="10.375" style="27" bestFit="1" customWidth="1"/>
    <col min="13850" max="14078" width="9" style="27"/>
    <col min="14079" max="14079" width="3.625" style="27" customWidth="1"/>
    <col min="14080" max="14080" width="4.875" style="27" customWidth="1"/>
    <col min="14081" max="14081" width="5.375" style="27" customWidth="1"/>
    <col min="14082" max="14082" width="31.25" style="27" customWidth="1"/>
    <col min="14083" max="14083" width="7.625" style="27" customWidth="1"/>
    <col min="14084" max="14084" width="2.375" style="27" customWidth="1"/>
    <col min="14085" max="14085" width="11.625" style="27" customWidth="1"/>
    <col min="14086" max="14086" width="2.375" style="27" customWidth="1"/>
    <col min="14087" max="14087" width="11.625" style="27" customWidth="1"/>
    <col min="14088" max="14088" width="2.375" style="27" customWidth="1"/>
    <col min="14089" max="14089" width="10.875" style="27" customWidth="1"/>
    <col min="14090" max="14090" width="2.375" style="27" customWidth="1"/>
    <col min="14091" max="14091" width="11.125" style="27" customWidth="1"/>
    <col min="14092" max="14092" width="1.875" style="27" customWidth="1"/>
    <col min="14093" max="14093" width="11" style="27" customWidth="1"/>
    <col min="14094" max="14094" width="0.75" style="27" customWidth="1"/>
    <col min="14095" max="14095" width="1.875" style="27" customWidth="1"/>
    <col min="14096" max="14096" width="11.875" style="27" bestFit="1" customWidth="1"/>
    <col min="14097" max="14097" width="15.25" style="27" bestFit="1" customWidth="1"/>
    <col min="14098" max="14098" width="5" style="27" customWidth="1"/>
    <col min="14099" max="14099" width="10.375" style="27" bestFit="1" customWidth="1"/>
    <col min="14100" max="14100" width="5" style="27" customWidth="1"/>
    <col min="14101" max="14101" width="10.375" style="27" bestFit="1" customWidth="1"/>
    <col min="14102" max="14104" width="9" style="27"/>
    <col min="14105" max="14105" width="10.375" style="27" bestFit="1" customWidth="1"/>
    <col min="14106" max="14334" width="9" style="27"/>
    <col min="14335" max="14335" width="3.625" style="27" customWidth="1"/>
    <col min="14336" max="14336" width="4.875" style="27" customWidth="1"/>
    <col min="14337" max="14337" width="5.375" style="27" customWidth="1"/>
    <col min="14338" max="14338" width="31.25" style="27" customWidth="1"/>
    <col min="14339" max="14339" width="7.625" style="27" customWidth="1"/>
    <col min="14340" max="14340" width="2.375" style="27" customWidth="1"/>
    <col min="14341" max="14341" width="11.625" style="27" customWidth="1"/>
    <col min="14342" max="14342" width="2.375" style="27" customWidth="1"/>
    <col min="14343" max="14343" width="11.625" style="27" customWidth="1"/>
    <col min="14344" max="14344" width="2.375" style="27" customWidth="1"/>
    <col min="14345" max="14345" width="10.875" style="27" customWidth="1"/>
    <col min="14346" max="14346" width="2.375" style="27" customWidth="1"/>
    <col min="14347" max="14347" width="11.125" style="27" customWidth="1"/>
    <col min="14348" max="14348" width="1.875" style="27" customWidth="1"/>
    <col min="14349" max="14349" width="11" style="27" customWidth="1"/>
    <col min="14350" max="14350" width="0.75" style="27" customWidth="1"/>
    <col min="14351" max="14351" width="1.875" style="27" customWidth="1"/>
    <col min="14352" max="14352" width="11.875" style="27" bestFit="1" customWidth="1"/>
    <col min="14353" max="14353" width="15.25" style="27" bestFit="1" customWidth="1"/>
    <col min="14354" max="14354" width="5" style="27" customWidth="1"/>
    <col min="14355" max="14355" width="10.375" style="27" bestFit="1" customWidth="1"/>
    <col min="14356" max="14356" width="5" style="27" customWidth="1"/>
    <col min="14357" max="14357" width="10.375" style="27" bestFit="1" customWidth="1"/>
    <col min="14358" max="14360" width="9" style="27"/>
    <col min="14361" max="14361" width="10.375" style="27" bestFit="1" customWidth="1"/>
    <col min="14362" max="14590" width="9" style="27"/>
    <col min="14591" max="14591" width="3.625" style="27" customWidth="1"/>
    <col min="14592" max="14592" width="4.875" style="27" customWidth="1"/>
    <col min="14593" max="14593" width="5.375" style="27" customWidth="1"/>
    <col min="14594" max="14594" width="31.25" style="27" customWidth="1"/>
    <col min="14595" max="14595" width="7.625" style="27" customWidth="1"/>
    <col min="14596" max="14596" width="2.375" style="27" customWidth="1"/>
    <col min="14597" max="14597" width="11.625" style="27" customWidth="1"/>
    <col min="14598" max="14598" width="2.375" style="27" customWidth="1"/>
    <col min="14599" max="14599" width="11.625" style="27" customWidth="1"/>
    <col min="14600" max="14600" width="2.375" style="27" customWidth="1"/>
    <col min="14601" max="14601" width="10.875" style="27" customWidth="1"/>
    <col min="14602" max="14602" width="2.375" style="27" customWidth="1"/>
    <col min="14603" max="14603" width="11.125" style="27" customWidth="1"/>
    <col min="14604" max="14604" width="1.875" style="27" customWidth="1"/>
    <col min="14605" max="14605" width="11" style="27" customWidth="1"/>
    <col min="14606" max="14606" width="0.75" style="27" customWidth="1"/>
    <col min="14607" max="14607" width="1.875" style="27" customWidth="1"/>
    <col min="14608" max="14608" width="11.875" style="27" bestFit="1" customWidth="1"/>
    <col min="14609" max="14609" width="15.25" style="27" bestFit="1" customWidth="1"/>
    <col min="14610" max="14610" width="5" style="27" customWidth="1"/>
    <col min="14611" max="14611" width="10.375" style="27" bestFit="1" customWidth="1"/>
    <col min="14612" max="14612" width="5" style="27" customWidth="1"/>
    <col min="14613" max="14613" width="10.375" style="27" bestFit="1" customWidth="1"/>
    <col min="14614" max="14616" width="9" style="27"/>
    <col min="14617" max="14617" width="10.375" style="27" bestFit="1" customWidth="1"/>
    <col min="14618" max="14846" width="9" style="27"/>
    <col min="14847" max="14847" width="3.625" style="27" customWidth="1"/>
    <col min="14848" max="14848" width="4.875" style="27" customWidth="1"/>
    <col min="14849" max="14849" width="5.375" style="27" customWidth="1"/>
    <col min="14850" max="14850" width="31.25" style="27" customWidth="1"/>
    <col min="14851" max="14851" width="7.625" style="27" customWidth="1"/>
    <col min="14852" max="14852" width="2.375" style="27" customWidth="1"/>
    <col min="14853" max="14853" width="11.625" style="27" customWidth="1"/>
    <col min="14854" max="14854" width="2.375" style="27" customWidth="1"/>
    <col min="14855" max="14855" width="11.625" style="27" customWidth="1"/>
    <col min="14856" max="14856" width="2.375" style="27" customWidth="1"/>
    <col min="14857" max="14857" width="10.875" style="27" customWidth="1"/>
    <col min="14858" max="14858" width="2.375" style="27" customWidth="1"/>
    <col min="14859" max="14859" width="11.125" style="27" customWidth="1"/>
    <col min="14860" max="14860" width="1.875" style="27" customWidth="1"/>
    <col min="14861" max="14861" width="11" style="27" customWidth="1"/>
    <col min="14862" max="14862" width="0.75" style="27" customWidth="1"/>
    <col min="14863" max="14863" width="1.875" style="27" customWidth="1"/>
    <col min="14864" max="14864" width="11.875" style="27" bestFit="1" customWidth="1"/>
    <col min="14865" max="14865" width="15.25" style="27" bestFit="1" customWidth="1"/>
    <col min="14866" max="14866" width="5" style="27" customWidth="1"/>
    <col min="14867" max="14867" width="10.375" style="27" bestFit="1" customWidth="1"/>
    <col min="14868" max="14868" width="5" style="27" customWidth="1"/>
    <col min="14869" max="14869" width="10.375" style="27" bestFit="1" customWidth="1"/>
    <col min="14870" max="14872" width="9" style="27"/>
    <col min="14873" max="14873" width="10.375" style="27" bestFit="1" customWidth="1"/>
    <col min="14874" max="15102" width="9" style="27"/>
    <col min="15103" max="15103" width="3.625" style="27" customWidth="1"/>
    <col min="15104" max="15104" width="4.875" style="27" customWidth="1"/>
    <col min="15105" max="15105" width="5.375" style="27" customWidth="1"/>
    <col min="15106" max="15106" width="31.25" style="27" customWidth="1"/>
    <col min="15107" max="15107" width="7.625" style="27" customWidth="1"/>
    <col min="15108" max="15108" width="2.375" style="27" customWidth="1"/>
    <col min="15109" max="15109" width="11.625" style="27" customWidth="1"/>
    <col min="15110" max="15110" width="2.375" style="27" customWidth="1"/>
    <col min="15111" max="15111" width="11.625" style="27" customWidth="1"/>
    <col min="15112" max="15112" width="2.375" style="27" customWidth="1"/>
    <col min="15113" max="15113" width="10.875" style="27" customWidth="1"/>
    <col min="15114" max="15114" width="2.375" style="27" customWidth="1"/>
    <col min="15115" max="15115" width="11.125" style="27" customWidth="1"/>
    <col min="15116" max="15116" width="1.875" style="27" customWidth="1"/>
    <col min="15117" max="15117" width="11" style="27" customWidth="1"/>
    <col min="15118" max="15118" width="0.75" style="27" customWidth="1"/>
    <col min="15119" max="15119" width="1.875" style="27" customWidth="1"/>
    <col min="15120" max="15120" width="11.875" style="27" bestFit="1" customWidth="1"/>
    <col min="15121" max="15121" width="15.25" style="27" bestFit="1" customWidth="1"/>
    <col min="15122" max="15122" width="5" style="27" customWidth="1"/>
    <col min="15123" max="15123" width="10.375" style="27" bestFit="1" customWidth="1"/>
    <col min="15124" max="15124" width="5" style="27" customWidth="1"/>
    <col min="15125" max="15125" width="10.375" style="27" bestFit="1" customWidth="1"/>
    <col min="15126" max="15128" width="9" style="27"/>
    <col min="15129" max="15129" width="10.375" style="27" bestFit="1" customWidth="1"/>
    <col min="15130" max="15358" width="9" style="27"/>
    <col min="15359" max="15359" width="3.625" style="27" customWidth="1"/>
    <col min="15360" max="15360" width="4.875" style="27" customWidth="1"/>
    <col min="15361" max="15361" width="5.375" style="27" customWidth="1"/>
    <col min="15362" max="15362" width="31.25" style="27" customWidth="1"/>
    <col min="15363" max="15363" width="7.625" style="27" customWidth="1"/>
    <col min="15364" max="15364" width="2.375" style="27" customWidth="1"/>
    <col min="15365" max="15365" width="11.625" style="27" customWidth="1"/>
    <col min="15366" max="15366" width="2.375" style="27" customWidth="1"/>
    <col min="15367" max="15367" width="11.625" style="27" customWidth="1"/>
    <col min="15368" max="15368" width="2.375" style="27" customWidth="1"/>
    <col min="15369" max="15369" width="10.875" style="27" customWidth="1"/>
    <col min="15370" max="15370" width="2.375" style="27" customWidth="1"/>
    <col min="15371" max="15371" width="11.125" style="27" customWidth="1"/>
    <col min="15372" max="15372" width="1.875" style="27" customWidth="1"/>
    <col min="15373" max="15373" width="11" style="27" customWidth="1"/>
    <col min="15374" max="15374" width="0.75" style="27" customWidth="1"/>
    <col min="15375" max="15375" width="1.875" style="27" customWidth="1"/>
    <col min="15376" max="15376" width="11.875" style="27" bestFit="1" customWidth="1"/>
    <col min="15377" max="15377" width="15.25" style="27" bestFit="1" customWidth="1"/>
    <col min="15378" max="15378" width="5" style="27" customWidth="1"/>
    <col min="15379" max="15379" width="10.375" style="27" bestFit="1" customWidth="1"/>
    <col min="15380" max="15380" width="5" style="27" customWidth="1"/>
    <col min="15381" max="15381" width="10.375" style="27" bestFit="1" customWidth="1"/>
    <col min="15382" max="15384" width="9" style="27"/>
    <col min="15385" max="15385" width="10.375" style="27" bestFit="1" customWidth="1"/>
    <col min="15386" max="15614" width="9" style="27"/>
    <col min="15615" max="15615" width="3.625" style="27" customWidth="1"/>
    <col min="15616" max="15616" width="4.875" style="27" customWidth="1"/>
    <col min="15617" max="15617" width="5.375" style="27" customWidth="1"/>
    <col min="15618" max="15618" width="31.25" style="27" customWidth="1"/>
    <col min="15619" max="15619" width="7.625" style="27" customWidth="1"/>
    <col min="15620" max="15620" width="2.375" style="27" customWidth="1"/>
    <col min="15621" max="15621" width="11.625" style="27" customWidth="1"/>
    <col min="15622" max="15622" width="2.375" style="27" customWidth="1"/>
    <col min="15623" max="15623" width="11.625" style="27" customWidth="1"/>
    <col min="15624" max="15624" width="2.375" style="27" customWidth="1"/>
    <col min="15625" max="15625" width="10.875" style="27" customWidth="1"/>
    <col min="15626" max="15626" width="2.375" style="27" customWidth="1"/>
    <col min="15627" max="15627" width="11.125" style="27" customWidth="1"/>
    <col min="15628" max="15628" width="1.875" style="27" customWidth="1"/>
    <col min="15629" max="15629" width="11" style="27" customWidth="1"/>
    <col min="15630" max="15630" width="0.75" style="27" customWidth="1"/>
    <col min="15631" max="15631" width="1.875" style="27" customWidth="1"/>
    <col min="15632" max="15632" width="11.875" style="27" bestFit="1" customWidth="1"/>
    <col min="15633" max="15633" width="15.25" style="27" bestFit="1" customWidth="1"/>
    <col min="15634" max="15634" width="5" style="27" customWidth="1"/>
    <col min="15635" max="15635" width="10.375" style="27" bestFit="1" customWidth="1"/>
    <col min="15636" max="15636" width="5" style="27" customWidth="1"/>
    <col min="15637" max="15637" width="10.375" style="27" bestFit="1" customWidth="1"/>
    <col min="15638" max="15640" width="9" style="27"/>
    <col min="15641" max="15641" width="10.375" style="27" bestFit="1" customWidth="1"/>
    <col min="15642" max="15870" width="9" style="27"/>
    <col min="15871" max="15871" width="3.625" style="27" customWidth="1"/>
    <col min="15872" max="15872" width="4.875" style="27" customWidth="1"/>
    <col min="15873" max="15873" width="5.375" style="27" customWidth="1"/>
    <col min="15874" max="15874" width="31.25" style="27" customWidth="1"/>
    <col min="15875" max="15875" width="7.625" style="27" customWidth="1"/>
    <col min="15876" max="15876" width="2.375" style="27" customWidth="1"/>
    <col min="15877" max="15877" width="11.625" style="27" customWidth="1"/>
    <col min="15878" max="15878" width="2.375" style="27" customWidth="1"/>
    <col min="15879" max="15879" width="11.625" style="27" customWidth="1"/>
    <col min="15880" max="15880" width="2.375" style="27" customWidth="1"/>
    <col min="15881" max="15881" width="10.875" style="27" customWidth="1"/>
    <col min="15882" max="15882" width="2.375" style="27" customWidth="1"/>
    <col min="15883" max="15883" width="11.125" style="27" customWidth="1"/>
    <col min="15884" max="15884" width="1.875" style="27" customWidth="1"/>
    <col min="15885" max="15885" width="11" style="27" customWidth="1"/>
    <col min="15886" max="15886" width="0.75" style="27" customWidth="1"/>
    <col min="15887" max="15887" width="1.875" style="27" customWidth="1"/>
    <col min="15888" max="15888" width="11.875" style="27" bestFit="1" customWidth="1"/>
    <col min="15889" max="15889" width="15.25" style="27" bestFit="1" customWidth="1"/>
    <col min="15890" max="15890" width="5" style="27" customWidth="1"/>
    <col min="15891" max="15891" width="10.375" style="27" bestFit="1" customWidth="1"/>
    <col min="15892" max="15892" width="5" style="27" customWidth="1"/>
    <col min="15893" max="15893" width="10.375" style="27" bestFit="1" customWidth="1"/>
    <col min="15894" max="15896" width="9" style="27"/>
    <col min="15897" max="15897" width="10.375" style="27" bestFit="1" customWidth="1"/>
    <col min="15898" max="16126" width="9" style="27"/>
    <col min="16127" max="16127" width="3.625" style="27" customWidth="1"/>
    <col min="16128" max="16128" width="4.875" style="27" customWidth="1"/>
    <col min="16129" max="16129" width="5.375" style="27" customWidth="1"/>
    <col min="16130" max="16130" width="31.25" style="27" customWidth="1"/>
    <col min="16131" max="16131" width="7.625" style="27" customWidth="1"/>
    <col min="16132" max="16132" width="2.375" style="27" customWidth="1"/>
    <col min="16133" max="16133" width="11.625" style="27" customWidth="1"/>
    <col min="16134" max="16134" width="2.375" style="27" customWidth="1"/>
    <col min="16135" max="16135" width="11.625" style="27" customWidth="1"/>
    <col min="16136" max="16136" width="2.375" style="27" customWidth="1"/>
    <col min="16137" max="16137" width="10.875" style="27" customWidth="1"/>
    <col min="16138" max="16138" width="2.375" style="27" customWidth="1"/>
    <col min="16139" max="16139" width="11.125" style="27" customWidth="1"/>
    <col min="16140" max="16140" width="1.875" style="27" customWidth="1"/>
    <col min="16141" max="16141" width="11" style="27" customWidth="1"/>
    <col min="16142" max="16142" width="0.75" style="27" customWidth="1"/>
    <col min="16143" max="16143" width="1.875" style="27" customWidth="1"/>
    <col min="16144" max="16144" width="11.875" style="27" bestFit="1" customWidth="1"/>
    <col min="16145" max="16145" width="15.25" style="27" bestFit="1" customWidth="1"/>
    <col min="16146" max="16146" width="5" style="27" customWidth="1"/>
    <col min="16147" max="16147" width="10.375" style="27" bestFit="1" customWidth="1"/>
    <col min="16148" max="16148" width="5" style="27" customWidth="1"/>
    <col min="16149" max="16149" width="10.375" style="27" bestFit="1" customWidth="1"/>
    <col min="16150" max="16152" width="9" style="27"/>
    <col min="16153" max="16153" width="10.375" style="27" bestFit="1" customWidth="1"/>
    <col min="16154" max="16382" width="9" style="27"/>
    <col min="16383" max="16384" width="9" style="27" customWidth="1"/>
  </cols>
  <sheetData>
    <row r="1" spans="1:19" s="37" customFormat="1" ht="20.25" customHeight="1">
      <c r="A1" s="2588" t="s">
        <v>1135</v>
      </c>
      <c r="B1" s="2588"/>
      <c r="C1" s="2588"/>
      <c r="D1" s="2588"/>
      <c r="E1" s="2588"/>
      <c r="F1" s="2588"/>
      <c r="G1" s="2588"/>
      <c r="H1" s="2588"/>
      <c r="I1" s="2588"/>
      <c r="J1" s="2588"/>
      <c r="K1" s="2588"/>
      <c r="L1" s="2588"/>
      <c r="M1" s="2588"/>
      <c r="N1" s="2588"/>
      <c r="O1" s="40"/>
      <c r="P1" s="43"/>
      <c r="Q1" s="43"/>
      <c r="R1" s="42"/>
      <c r="S1" s="42"/>
    </row>
    <row r="2" spans="1:19" s="37" customFormat="1" ht="20.25" customHeight="1">
      <c r="A2" s="2589" t="s">
        <v>196</v>
      </c>
      <c r="B2" s="2589"/>
      <c r="C2" s="2589"/>
      <c r="D2" s="2589"/>
      <c r="E2" s="2589"/>
      <c r="F2" s="2589"/>
      <c r="G2" s="2589"/>
      <c r="H2" s="2589"/>
      <c r="I2" s="2589"/>
      <c r="J2" s="2589"/>
      <c r="K2" s="2589"/>
      <c r="L2" s="2589"/>
      <c r="M2" s="2589"/>
      <c r="N2" s="2589"/>
      <c r="P2" s="43"/>
      <c r="Q2" s="43"/>
      <c r="R2" s="42"/>
      <c r="S2" s="42"/>
    </row>
    <row r="3" spans="1:19" s="37" customFormat="1" ht="20.25" customHeight="1">
      <c r="A3" s="2589" t="s">
        <v>1641</v>
      </c>
      <c r="B3" s="2589"/>
      <c r="C3" s="2589"/>
      <c r="D3" s="2589"/>
      <c r="E3" s="2589"/>
      <c r="F3" s="2589"/>
      <c r="G3" s="2589"/>
      <c r="H3" s="2589"/>
      <c r="I3" s="2589"/>
      <c r="J3" s="2589"/>
      <c r="K3" s="2589"/>
      <c r="L3" s="2589"/>
      <c r="M3" s="2589"/>
      <c r="N3" s="2589"/>
      <c r="P3" s="43"/>
      <c r="Q3" s="43"/>
      <c r="R3" s="42"/>
      <c r="S3" s="42"/>
    </row>
    <row r="4" spans="1:19" s="37" customFormat="1" ht="59.25" customHeight="1">
      <c r="A4" s="1272"/>
      <c r="B4" s="1272"/>
      <c r="C4" s="1272"/>
      <c r="D4" s="1272"/>
      <c r="E4" s="1272"/>
      <c r="F4" s="1272"/>
      <c r="G4" s="1272"/>
      <c r="H4" s="1272"/>
      <c r="I4" s="1272"/>
      <c r="J4" s="1272"/>
      <c r="K4" s="1272"/>
      <c r="L4" s="1272"/>
      <c r="M4" s="1272"/>
      <c r="N4" s="42"/>
      <c r="O4" s="42"/>
      <c r="P4" s="43"/>
      <c r="Q4" s="43"/>
      <c r="R4" s="42"/>
      <c r="S4" s="42"/>
    </row>
    <row r="5" spans="1:19" ht="33" customHeight="1">
      <c r="A5" s="1273" t="s">
        <v>71</v>
      </c>
      <c r="B5" s="113" t="s">
        <v>547</v>
      </c>
      <c r="C5" s="1274"/>
      <c r="D5" s="1274"/>
      <c r="E5" s="1274"/>
      <c r="F5" s="1274"/>
      <c r="G5" s="1274"/>
      <c r="H5" s="1275"/>
      <c r="I5" s="1276"/>
      <c r="J5" s="1275"/>
      <c r="K5" s="1276"/>
      <c r="M5" s="1275"/>
      <c r="N5" s="1275"/>
    </row>
    <row r="6" spans="1:19" ht="33" customHeight="1">
      <c r="A6" s="1273"/>
      <c r="B6" s="113"/>
      <c r="C6" s="1274"/>
      <c r="D6" s="1274"/>
      <c r="E6" s="1274"/>
      <c r="F6" s="1274"/>
      <c r="G6" s="1274"/>
      <c r="H6" s="1275"/>
      <c r="I6" s="1276"/>
      <c r="J6" s="1275"/>
      <c r="K6" s="1276"/>
      <c r="M6" s="1277"/>
      <c r="N6" s="1277" t="s">
        <v>1273</v>
      </c>
    </row>
    <row r="7" spans="1:19" s="37" customFormat="1" ht="20.25" customHeight="1">
      <c r="J7" s="1278" t="s">
        <v>194</v>
      </c>
      <c r="K7" s="40"/>
      <c r="L7" s="1279">
        <v>1403</v>
      </c>
      <c r="M7" s="40"/>
      <c r="N7" s="1279">
        <v>1402</v>
      </c>
      <c r="P7" s="61"/>
      <c r="Q7" s="61"/>
    </row>
    <row r="8" spans="1:19" ht="20.25" customHeight="1">
      <c r="C8" s="63"/>
      <c r="D8" s="63"/>
      <c r="E8" s="63"/>
      <c r="F8" s="63"/>
      <c r="M8" s="36"/>
      <c r="P8" s="60"/>
      <c r="Q8" s="60"/>
    </row>
    <row r="9" spans="1:19" ht="25.5" customHeight="1">
      <c r="B9" s="171" t="s">
        <v>753</v>
      </c>
      <c r="C9" s="171"/>
      <c r="D9" s="171"/>
      <c r="E9" s="171"/>
      <c r="F9" s="171"/>
      <c r="G9" s="134"/>
      <c r="H9" s="134"/>
      <c r="I9" s="134"/>
      <c r="J9" s="1280" t="s">
        <v>1517</v>
      </c>
      <c r="K9" s="134"/>
      <c r="L9" s="1281">
        <f>L23</f>
        <v>0</v>
      </c>
      <c r="M9" s="1281"/>
      <c r="N9" s="1281">
        <f>N23</f>
        <v>0</v>
      </c>
    </row>
    <row r="10" spans="1:19" ht="25.5" customHeight="1">
      <c r="B10" s="171" t="s">
        <v>754</v>
      </c>
      <c r="C10" s="171"/>
      <c r="D10" s="171"/>
      <c r="E10" s="171"/>
      <c r="F10" s="171"/>
      <c r="G10" s="134"/>
      <c r="H10" s="134"/>
      <c r="I10" s="134"/>
      <c r="J10" s="1280" t="s">
        <v>1518</v>
      </c>
      <c r="K10" s="134"/>
      <c r="L10" s="1281">
        <v>0</v>
      </c>
      <c r="M10" s="1281"/>
      <c r="N10" s="1281">
        <v>0</v>
      </c>
    </row>
    <row r="11" spans="1:19" ht="25.5" customHeight="1">
      <c r="B11" s="171" t="s">
        <v>989</v>
      </c>
      <c r="C11" s="171"/>
      <c r="D11" s="171"/>
      <c r="E11" s="171"/>
      <c r="F11" s="171"/>
      <c r="G11" s="134"/>
      <c r="H11" s="134"/>
      <c r="I11" s="134"/>
      <c r="J11" s="1280"/>
      <c r="K11" s="134"/>
      <c r="L11" s="1281">
        <v>0</v>
      </c>
      <c r="M11" s="1281"/>
      <c r="N11" s="1281">
        <v>0</v>
      </c>
    </row>
    <row r="12" spans="1:19" ht="25.5" customHeight="1">
      <c r="B12" s="171" t="s">
        <v>85</v>
      </c>
      <c r="C12" s="171"/>
      <c r="D12" s="171"/>
      <c r="E12" s="171"/>
      <c r="F12" s="171"/>
      <c r="G12" s="134"/>
      <c r="H12" s="134"/>
      <c r="I12" s="134"/>
      <c r="J12" s="1280" t="s">
        <v>1519</v>
      </c>
      <c r="K12" s="134"/>
      <c r="L12" s="1282">
        <v>0</v>
      </c>
      <c r="M12" s="1281"/>
      <c r="N12" s="1282">
        <v>0</v>
      </c>
    </row>
    <row r="13" spans="1:19" ht="25.5" customHeight="1" thickBot="1">
      <c r="B13" s="134"/>
      <c r="C13" s="134"/>
      <c r="D13" s="134"/>
      <c r="E13" s="134"/>
      <c r="F13" s="134"/>
      <c r="G13" s="134"/>
      <c r="H13" s="134"/>
      <c r="I13" s="134"/>
      <c r="J13" s="1283"/>
      <c r="K13" s="134"/>
      <c r="L13" s="1284">
        <f>SUM(L9:L12)</f>
        <v>0</v>
      </c>
      <c r="M13" s="1285"/>
      <c r="N13" s="1284">
        <f>SUM(N9:N12)</f>
        <v>0</v>
      </c>
    </row>
    <row r="14" spans="1:19" ht="20.25" customHeight="1" thickTop="1"/>
    <row r="15" spans="1:19" ht="30.75" customHeight="1">
      <c r="P15" s="60"/>
      <c r="Q15" s="60"/>
    </row>
    <row r="16" spans="1:19" s="1288" customFormat="1" ht="21.75" customHeight="1">
      <c r="A16" s="1286" t="s">
        <v>704</v>
      </c>
      <c r="B16" s="2584" t="s">
        <v>755</v>
      </c>
      <c r="C16" s="2584"/>
      <c r="D16" s="2584"/>
      <c r="E16" s="2584"/>
      <c r="F16" s="2584"/>
      <c r="G16" s="2584"/>
      <c r="H16" s="2584"/>
      <c r="I16" s="2584"/>
      <c r="J16" s="2584"/>
      <c r="K16" s="2584"/>
      <c r="L16" s="2584"/>
      <c r="M16" s="2584"/>
      <c r="N16" s="2584"/>
      <c r="O16" s="1287"/>
      <c r="P16" s="1287"/>
    </row>
    <row r="17" spans="1:16" s="1288" customFormat="1" ht="21.75" customHeight="1">
      <c r="A17" s="1286"/>
      <c r="B17" s="1287"/>
      <c r="C17" s="1287"/>
      <c r="D17" s="1287"/>
      <c r="E17" s="1287"/>
      <c r="F17" s="1287"/>
      <c r="G17" s="1287"/>
      <c r="H17" s="1287"/>
      <c r="I17" s="1287"/>
      <c r="J17" s="1287"/>
      <c r="K17" s="1287"/>
      <c r="L17" s="1287"/>
      <c r="M17" s="1287"/>
      <c r="N17" s="1287"/>
      <c r="O17" s="1287"/>
      <c r="P17" s="1287"/>
    </row>
    <row r="18" spans="1:16" ht="33" customHeight="1">
      <c r="A18" s="1273"/>
      <c r="B18" s="113"/>
      <c r="C18" s="1274"/>
      <c r="D18" s="1274"/>
      <c r="E18" s="1274"/>
      <c r="F18" s="1274"/>
      <c r="G18" s="1274"/>
      <c r="H18" s="1275"/>
      <c r="I18" s="1276"/>
      <c r="J18" s="1275"/>
      <c r="K18" s="1276"/>
      <c r="M18" s="1277"/>
      <c r="N18" s="1277" t="s">
        <v>1273</v>
      </c>
    </row>
    <row r="19" spans="1:16" s="1294" customFormat="1" ht="21.75" customHeight="1">
      <c r="A19" s="1289"/>
      <c r="B19" s="1290" t="s">
        <v>248</v>
      </c>
      <c r="C19" s="1291"/>
      <c r="D19" s="2590" t="s">
        <v>249</v>
      </c>
      <c r="E19" s="2590"/>
      <c r="F19" s="2590"/>
      <c r="G19" s="1292"/>
      <c r="H19" s="1290" t="s">
        <v>250</v>
      </c>
      <c r="I19" s="1293"/>
      <c r="L19" s="1295">
        <v>1403</v>
      </c>
      <c r="M19" s="1296"/>
      <c r="N19" s="1295">
        <v>1402</v>
      </c>
      <c r="O19" s="1296"/>
      <c r="P19" s="1296"/>
    </row>
    <row r="20" spans="1:16" s="1288" customFormat="1" ht="25.5" customHeight="1">
      <c r="A20" s="1297"/>
      <c r="B20" s="1298" t="s">
        <v>522</v>
      </c>
      <c r="C20" s="1299"/>
      <c r="D20" s="2585" t="s">
        <v>548</v>
      </c>
      <c r="E20" s="2585"/>
      <c r="F20" s="2585"/>
      <c r="G20" s="1298"/>
      <c r="H20" s="1298" t="s">
        <v>523</v>
      </c>
      <c r="I20" s="1298"/>
      <c r="J20" s="1298"/>
      <c r="K20" s="69"/>
      <c r="L20" s="1300">
        <v>0</v>
      </c>
      <c r="M20" s="1301"/>
      <c r="N20" s="1300">
        <v>0</v>
      </c>
      <c r="O20" s="1302"/>
      <c r="P20" s="1302"/>
    </row>
    <row r="21" spans="1:16" s="1288" customFormat="1" ht="25.5" customHeight="1">
      <c r="A21" s="1297"/>
      <c r="B21" s="1298" t="s">
        <v>522</v>
      </c>
      <c r="C21" s="1299"/>
      <c r="D21" s="2585" t="s">
        <v>548</v>
      </c>
      <c r="E21" s="2585"/>
      <c r="F21" s="2585"/>
      <c r="G21" s="1298"/>
      <c r="H21" s="1298" t="s">
        <v>523</v>
      </c>
      <c r="I21" s="1298"/>
      <c r="J21" s="1298"/>
      <c r="K21" s="69"/>
      <c r="L21" s="1300">
        <v>0</v>
      </c>
      <c r="M21" s="1301"/>
      <c r="N21" s="1300">
        <v>0</v>
      </c>
      <c r="O21" s="1302"/>
      <c r="P21" s="1302"/>
    </row>
    <row r="22" spans="1:16" s="1288" customFormat="1" ht="25.5" customHeight="1">
      <c r="A22" s="1297"/>
      <c r="B22" s="1298" t="s">
        <v>522</v>
      </c>
      <c r="C22" s="1299"/>
      <c r="D22" s="2585" t="s">
        <v>548</v>
      </c>
      <c r="E22" s="2585"/>
      <c r="F22" s="2585"/>
      <c r="G22" s="1298"/>
      <c r="H22" s="1298" t="s">
        <v>523</v>
      </c>
      <c r="I22" s="1298"/>
      <c r="J22" s="1298"/>
      <c r="K22" s="69"/>
      <c r="L22" s="1300">
        <v>0</v>
      </c>
      <c r="M22" s="1301"/>
      <c r="N22" s="1300">
        <v>0</v>
      </c>
      <c r="O22" s="1302"/>
      <c r="P22" s="1302"/>
    </row>
    <row r="23" spans="1:16" s="1288" customFormat="1" ht="25.5" customHeight="1" thickBot="1">
      <c r="A23" s="1297"/>
      <c r="B23" s="1303"/>
      <c r="C23" s="1304"/>
      <c r="D23" s="69"/>
      <c r="E23" s="1305"/>
      <c r="F23" s="1305"/>
      <c r="G23" s="1305"/>
      <c r="I23" s="69"/>
      <c r="J23" s="69"/>
      <c r="K23" s="1305"/>
      <c r="L23" s="1306">
        <f>SUM(L20:L22)</f>
        <v>0</v>
      </c>
      <c r="M23" s="1307"/>
      <c r="N23" s="1306">
        <f>SUM(N20:N22)</f>
        <v>0</v>
      </c>
      <c r="O23" s="1308"/>
      <c r="P23" s="1308"/>
    </row>
    <row r="24" spans="1:16" s="1288" customFormat="1" ht="25.5" customHeight="1" thickTop="1">
      <c r="A24" s="1297"/>
      <c r="B24" s="1303"/>
      <c r="C24" s="1304"/>
      <c r="D24" s="69"/>
      <c r="E24" s="1305"/>
      <c r="F24" s="1305"/>
      <c r="G24" s="1305"/>
      <c r="I24" s="69"/>
      <c r="J24" s="69"/>
      <c r="K24" s="1305"/>
      <c r="L24" s="1309"/>
      <c r="M24" s="1307"/>
      <c r="N24" s="1309"/>
      <c r="O24" s="1308"/>
      <c r="P24" s="1308"/>
    </row>
    <row r="25" spans="1:16" s="1288" customFormat="1" ht="53.25" customHeight="1">
      <c r="A25" s="1310" t="s">
        <v>1520</v>
      </c>
      <c r="B25" s="2586" t="s">
        <v>769</v>
      </c>
      <c r="C25" s="2586"/>
      <c r="D25" s="2586"/>
      <c r="E25" s="2586"/>
      <c r="F25" s="2586"/>
      <c r="G25" s="2586"/>
      <c r="H25" s="2586"/>
      <c r="I25" s="2586"/>
      <c r="J25" s="2586"/>
      <c r="K25" s="2586"/>
      <c r="L25" s="2586"/>
      <c r="M25" s="2586"/>
      <c r="N25" s="2586"/>
      <c r="O25" s="1308"/>
      <c r="P25" s="1308"/>
    </row>
    <row r="26" spans="1:16" s="1288" customFormat="1" ht="12.75" customHeight="1">
      <c r="A26" s="1311"/>
      <c r="B26" s="1312"/>
      <c r="C26" s="1312"/>
      <c r="D26" s="1312"/>
      <c r="E26" s="1312"/>
      <c r="F26" s="1312"/>
      <c r="G26" s="1312"/>
      <c r="H26" s="1312"/>
      <c r="I26" s="1312"/>
      <c r="J26" s="1312"/>
      <c r="K26" s="1312"/>
      <c r="L26" s="1312"/>
      <c r="M26" s="1312"/>
      <c r="N26" s="1312"/>
      <c r="O26" s="1308"/>
      <c r="P26" s="1308"/>
    </row>
    <row r="27" spans="1:16" s="1288" customFormat="1" ht="33.75" customHeight="1">
      <c r="A27" s="1286" t="s">
        <v>705</v>
      </c>
      <c r="B27" s="2587" t="s">
        <v>819</v>
      </c>
      <c r="C27" s="2587"/>
      <c r="D27" s="2587"/>
      <c r="E27" s="2587"/>
      <c r="F27" s="2587"/>
      <c r="G27" s="2587"/>
      <c r="H27" s="2587"/>
      <c r="I27" s="2587"/>
      <c r="J27" s="2587"/>
      <c r="K27" s="2587"/>
      <c r="L27" s="2587"/>
      <c r="M27" s="2587"/>
      <c r="N27" s="2587"/>
      <c r="O27" s="1308"/>
      <c r="P27" s="1308"/>
    </row>
    <row r="28" spans="1:16" ht="33" customHeight="1"/>
    <row r="29" spans="1:16" s="1288" customFormat="1" ht="25.5" customHeight="1">
      <c r="A29" s="1313" t="s">
        <v>706</v>
      </c>
      <c r="B29" s="2584" t="s">
        <v>692</v>
      </c>
      <c r="C29" s="2584"/>
      <c r="D29" s="2584"/>
      <c r="E29" s="2584"/>
      <c r="F29" s="2584"/>
      <c r="G29" s="2584"/>
      <c r="H29" s="2584"/>
      <c r="I29" s="2584"/>
      <c r="J29" s="2584"/>
      <c r="K29" s="2584"/>
      <c r="L29" s="2584"/>
      <c r="M29" s="2584"/>
      <c r="N29" s="2584"/>
      <c r="O29" s="1287"/>
      <c r="P29" s="1287"/>
    </row>
    <row r="30" spans="1:16" s="1288" customFormat="1" ht="25.5" customHeight="1">
      <c r="A30" s="1313"/>
      <c r="B30" s="1287"/>
      <c r="C30" s="1287"/>
      <c r="D30" s="1287"/>
      <c r="E30" s="1287"/>
      <c r="F30" s="1287"/>
      <c r="G30" s="1287"/>
      <c r="H30" s="1287"/>
      <c r="I30" s="1287"/>
      <c r="J30" s="1287"/>
      <c r="K30" s="1287"/>
      <c r="L30" s="1287"/>
      <c r="M30" s="1287"/>
      <c r="N30" s="1287"/>
      <c r="O30" s="1287"/>
      <c r="P30" s="1287"/>
    </row>
    <row r="31" spans="1:16" s="1288" customFormat="1" ht="18.75" customHeight="1">
      <c r="A31" s="1286"/>
      <c r="B31" s="1287"/>
      <c r="C31" s="1287"/>
      <c r="D31" s="1287"/>
      <c r="E31" s="1287"/>
      <c r="F31" s="1287"/>
      <c r="G31" s="1287"/>
      <c r="H31" s="1287"/>
      <c r="I31" s="1287"/>
      <c r="J31" s="1287"/>
      <c r="K31" s="1287"/>
      <c r="L31" s="1287"/>
      <c r="M31" s="1287"/>
      <c r="N31" s="1287"/>
      <c r="O31" s="1314"/>
      <c r="P31" s="1314"/>
    </row>
    <row r="32" spans="1:16" s="1288" customFormat="1" ht="18.75" customHeight="1">
      <c r="A32" s="1313" t="s">
        <v>1521</v>
      </c>
      <c r="B32" s="2584" t="s">
        <v>990</v>
      </c>
      <c r="C32" s="2584"/>
      <c r="D32" s="2584"/>
      <c r="E32" s="2584"/>
      <c r="F32" s="2584"/>
      <c r="G32" s="2584"/>
      <c r="H32" s="2584"/>
      <c r="I32" s="2584"/>
      <c r="J32" s="2584"/>
      <c r="K32" s="2584"/>
      <c r="L32" s="2584"/>
      <c r="M32" s="1287"/>
      <c r="N32" s="1287"/>
      <c r="O32" s="1314"/>
      <c r="P32" s="1314"/>
    </row>
    <row r="33" spans="1:16" ht="33" customHeight="1">
      <c r="A33" s="1273"/>
      <c r="B33" s="113"/>
      <c r="C33" s="1274"/>
      <c r="D33" s="1274"/>
      <c r="E33" s="1274"/>
      <c r="F33" s="1274"/>
      <c r="G33" s="1274"/>
      <c r="H33" s="1275"/>
      <c r="I33" s="1276"/>
      <c r="J33" s="1275"/>
      <c r="K33" s="1276"/>
      <c r="M33" s="1277"/>
      <c r="N33" s="1277" t="s">
        <v>1273</v>
      </c>
    </row>
    <row r="34" spans="1:16" s="1288" customFormat="1">
      <c r="L34" s="1295">
        <v>1403</v>
      </c>
      <c r="M34" s="1296"/>
      <c r="N34" s="1295">
        <v>1402</v>
      </c>
      <c r="O34" s="1296"/>
      <c r="P34" s="1296"/>
    </row>
    <row r="35" spans="1:16" s="1288" customFormat="1" ht="25.5" customHeight="1">
      <c r="A35" s="1297"/>
      <c r="B35" s="1315" t="s">
        <v>535</v>
      </c>
      <c r="C35" s="69"/>
      <c r="D35" s="69"/>
      <c r="E35" s="69"/>
      <c r="F35" s="69"/>
      <c r="G35" s="69"/>
      <c r="H35" s="69"/>
      <c r="I35" s="69"/>
      <c r="J35" s="69"/>
      <c r="K35" s="1316"/>
      <c r="L35" s="1300">
        <v>0</v>
      </c>
      <c r="M35" s="1301"/>
      <c r="N35" s="1300">
        <v>0</v>
      </c>
      <c r="O35" s="1302"/>
      <c r="P35" s="1302"/>
    </row>
    <row r="36" spans="1:16" s="1288" customFormat="1" ht="25.5" customHeight="1">
      <c r="A36" s="1297"/>
      <c r="B36" s="1315" t="s">
        <v>535</v>
      </c>
      <c r="C36" s="69"/>
      <c r="D36" s="69"/>
      <c r="E36" s="69"/>
      <c r="F36" s="69"/>
      <c r="G36" s="69"/>
      <c r="H36" s="69"/>
      <c r="I36" s="69"/>
      <c r="J36" s="69"/>
      <c r="K36" s="1316"/>
      <c r="L36" s="1300">
        <v>0</v>
      </c>
      <c r="M36" s="1301"/>
      <c r="N36" s="1300">
        <v>0</v>
      </c>
      <c r="O36" s="1302"/>
      <c r="P36" s="1302"/>
    </row>
    <row r="37" spans="1:16" s="1288" customFormat="1" ht="25.5" customHeight="1" thickBot="1">
      <c r="A37" s="1297"/>
      <c r="B37" s="2583" t="s">
        <v>948</v>
      </c>
      <c r="C37" s="2583"/>
      <c r="D37" s="2583"/>
      <c r="E37" s="2583"/>
      <c r="F37" s="2583"/>
      <c r="G37" s="69"/>
      <c r="H37" s="69"/>
      <c r="I37" s="69"/>
      <c r="J37" s="69"/>
      <c r="K37" s="1316"/>
      <c r="L37" s="1306">
        <f>SUM(L35:L36)</f>
        <v>0</v>
      </c>
      <c r="M37" s="1307"/>
      <c r="N37" s="1306">
        <f>SUM(N35:N36)</f>
        <v>0</v>
      </c>
      <c r="O37" s="1302"/>
      <c r="P37" s="1302"/>
    </row>
    <row r="38" spans="1:16" ht="30" customHeight="1" thickTop="1" thickBot="1">
      <c r="B38" s="2583" t="s">
        <v>991</v>
      </c>
      <c r="C38" s="2583"/>
      <c r="D38" s="2583"/>
      <c r="E38" s="2583"/>
      <c r="F38" s="2583"/>
      <c r="L38" s="1317">
        <v>0</v>
      </c>
      <c r="M38" s="1307"/>
      <c r="N38" s="1317">
        <v>0</v>
      </c>
    </row>
    <row r="39" spans="1:16" ht="20.25" customHeight="1" thickTop="1"/>
  </sheetData>
  <mergeCells count="14">
    <mergeCell ref="A1:N1"/>
    <mergeCell ref="A2:N2"/>
    <mergeCell ref="A3:N3"/>
    <mergeCell ref="B16:N16"/>
    <mergeCell ref="D19:F19"/>
    <mergeCell ref="B37:F37"/>
    <mergeCell ref="B38:F38"/>
    <mergeCell ref="B29:N29"/>
    <mergeCell ref="D20:F20"/>
    <mergeCell ref="D21:F21"/>
    <mergeCell ref="D22:F22"/>
    <mergeCell ref="B25:N25"/>
    <mergeCell ref="B27:N27"/>
    <mergeCell ref="B32:L32"/>
  </mergeCells>
  <printOptions horizontalCentered="1"/>
  <pageMargins left="0.19685039370078741" right="0.19685039370078741" top="0.39370078740157483" bottom="0.39370078740157483" header="0.31496062992125984" footer="0.31496062992125984"/>
  <pageSetup paperSize="9" scale="70" orientation="portrait" r:id="rId1"/>
  <headerFooter>
    <oddFooter>&amp;C&amp;"B Mitra,Regular"&amp;12&amp;P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theme="7"/>
  </sheetPr>
  <dimension ref="A1:U38"/>
  <sheetViews>
    <sheetView rightToLeft="1" view="pageBreakPreview" zoomScale="90" zoomScaleNormal="100" zoomScaleSheetLayoutView="90" workbookViewId="0">
      <selection activeCell="D10" sqref="D10"/>
    </sheetView>
  </sheetViews>
  <sheetFormatPr defaultRowHeight="22.5"/>
  <cols>
    <col min="1" max="1" width="8.625" style="2023" customWidth="1"/>
    <col min="2" max="2" width="19.75" style="420" customWidth="1"/>
    <col min="3" max="3" width="0.75" style="420" customWidth="1"/>
    <col min="4" max="4" width="8.75" style="420" customWidth="1"/>
    <col min="5" max="5" width="0.75" style="420" customWidth="1"/>
    <col min="6" max="6" width="12.75" style="420" customWidth="1"/>
    <col min="7" max="7" width="0.75" style="420" customWidth="1"/>
    <col min="8" max="8" width="12.75" style="420" customWidth="1"/>
    <col min="9" max="9" width="0.75" style="420" customWidth="1"/>
    <col min="10" max="10" width="12.75" style="420" customWidth="1"/>
    <col min="11" max="11" width="0.75" style="420" customWidth="1"/>
    <col min="12" max="12" width="12.75" style="420" customWidth="1"/>
    <col min="13" max="13" width="0.75" style="420" customWidth="1"/>
    <col min="14" max="14" width="12.125" style="420" customWidth="1"/>
    <col min="15" max="15" width="1.375" style="420" customWidth="1"/>
    <col min="16" max="16" width="11.625" style="420" customWidth="1"/>
    <col min="17" max="17" width="1.875" style="420" customWidth="1"/>
    <col min="18" max="18" width="11.625" style="2034" customWidth="1"/>
    <col min="19" max="19" width="15.25" style="2034" bestFit="1" customWidth="1"/>
    <col min="20" max="20" width="5" style="420" customWidth="1"/>
    <col min="21" max="21" width="10.375" style="420" bestFit="1" customWidth="1"/>
    <col min="22" max="22" width="5" style="420" customWidth="1"/>
    <col min="23" max="23" width="10.375" style="420" bestFit="1" customWidth="1"/>
    <col min="24" max="26" width="9" style="420"/>
    <col min="27" max="27" width="10.375" style="420" bestFit="1" customWidth="1"/>
    <col min="28" max="256" width="9" style="420"/>
    <col min="257" max="257" width="3.625" style="420" customWidth="1"/>
    <col min="258" max="258" width="4.875" style="420" customWidth="1"/>
    <col min="259" max="259" width="5.375" style="420" customWidth="1"/>
    <col min="260" max="260" width="31.25" style="420" customWidth="1"/>
    <col min="261" max="261" width="7.625" style="420" customWidth="1"/>
    <col min="262" max="262" width="2.375" style="420" customWidth="1"/>
    <col min="263" max="263" width="11.625" style="420" customWidth="1"/>
    <col min="264" max="264" width="2.375" style="420" customWidth="1"/>
    <col min="265" max="265" width="11.625" style="420" customWidth="1"/>
    <col min="266" max="266" width="2.375" style="420" customWidth="1"/>
    <col min="267" max="267" width="10.875" style="420" customWidth="1"/>
    <col min="268" max="268" width="2.375" style="420" customWidth="1"/>
    <col min="269" max="269" width="11.125" style="420" customWidth="1"/>
    <col min="270" max="270" width="1.875" style="420" customWidth="1"/>
    <col min="271" max="271" width="11" style="420" customWidth="1"/>
    <col min="272" max="272" width="0.75" style="420" customWidth="1"/>
    <col min="273" max="273" width="1.875" style="420" customWidth="1"/>
    <col min="274" max="274" width="11.875" style="420" bestFit="1" customWidth="1"/>
    <col min="275" max="275" width="15.25" style="420" bestFit="1" customWidth="1"/>
    <col min="276" max="276" width="5" style="420" customWidth="1"/>
    <col min="277" max="277" width="10.375" style="420" bestFit="1" customWidth="1"/>
    <col min="278" max="278" width="5" style="420" customWidth="1"/>
    <col min="279" max="279" width="10.375" style="420" bestFit="1" customWidth="1"/>
    <col min="280" max="282" width="9" style="420"/>
    <col min="283" max="283" width="10.375" style="420" bestFit="1" customWidth="1"/>
    <col min="284" max="512" width="9" style="420"/>
    <col min="513" max="513" width="3.625" style="420" customWidth="1"/>
    <col min="514" max="514" width="4.875" style="420" customWidth="1"/>
    <col min="515" max="515" width="5.375" style="420" customWidth="1"/>
    <col min="516" max="516" width="31.25" style="420" customWidth="1"/>
    <col min="517" max="517" width="7.625" style="420" customWidth="1"/>
    <col min="518" max="518" width="2.375" style="420" customWidth="1"/>
    <col min="519" max="519" width="11.625" style="420" customWidth="1"/>
    <col min="520" max="520" width="2.375" style="420" customWidth="1"/>
    <col min="521" max="521" width="11.625" style="420" customWidth="1"/>
    <col min="522" max="522" width="2.375" style="420" customWidth="1"/>
    <col min="523" max="523" width="10.875" style="420" customWidth="1"/>
    <col min="524" max="524" width="2.375" style="420" customWidth="1"/>
    <col min="525" max="525" width="11.125" style="420" customWidth="1"/>
    <col min="526" max="526" width="1.875" style="420" customWidth="1"/>
    <col min="527" max="527" width="11" style="420" customWidth="1"/>
    <col min="528" max="528" width="0.75" style="420" customWidth="1"/>
    <col min="529" max="529" width="1.875" style="420" customWidth="1"/>
    <col min="530" max="530" width="11.875" style="420" bestFit="1" customWidth="1"/>
    <col min="531" max="531" width="15.25" style="420" bestFit="1" customWidth="1"/>
    <col min="532" max="532" width="5" style="420" customWidth="1"/>
    <col min="533" max="533" width="10.375" style="420" bestFit="1" customWidth="1"/>
    <col min="534" max="534" width="5" style="420" customWidth="1"/>
    <col min="535" max="535" width="10.375" style="420" bestFit="1" customWidth="1"/>
    <col min="536" max="538" width="9" style="420"/>
    <col min="539" max="539" width="10.375" style="420" bestFit="1" customWidth="1"/>
    <col min="540" max="768" width="9" style="420"/>
    <col min="769" max="769" width="3.625" style="420" customWidth="1"/>
    <col min="770" max="770" width="4.875" style="420" customWidth="1"/>
    <col min="771" max="771" width="5.375" style="420" customWidth="1"/>
    <col min="772" max="772" width="31.25" style="420" customWidth="1"/>
    <col min="773" max="773" width="7.625" style="420" customWidth="1"/>
    <col min="774" max="774" width="2.375" style="420" customWidth="1"/>
    <col min="775" max="775" width="11.625" style="420" customWidth="1"/>
    <col min="776" max="776" width="2.375" style="420" customWidth="1"/>
    <col min="777" max="777" width="11.625" style="420" customWidth="1"/>
    <col min="778" max="778" width="2.375" style="420" customWidth="1"/>
    <col min="779" max="779" width="10.875" style="420" customWidth="1"/>
    <col min="780" max="780" width="2.375" style="420" customWidth="1"/>
    <col min="781" max="781" width="11.125" style="420" customWidth="1"/>
    <col min="782" max="782" width="1.875" style="420" customWidth="1"/>
    <col min="783" max="783" width="11" style="420" customWidth="1"/>
    <col min="784" max="784" width="0.75" style="420" customWidth="1"/>
    <col min="785" max="785" width="1.875" style="420" customWidth="1"/>
    <col min="786" max="786" width="11.875" style="420" bestFit="1" customWidth="1"/>
    <col min="787" max="787" width="15.25" style="420" bestFit="1" customWidth="1"/>
    <col min="788" max="788" width="5" style="420" customWidth="1"/>
    <col min="789" max="789" width="10.375" style="420" bestFit="1" customWidth="1"/>
    <col min="790" max="790" width="5" style="420" customWidth="1"/>
    <col min="791" max="791" width="10.375" style="420" bestFit="1" customWidth="1"/>
    <col min="792" max="794" width="9" style="420"/>
    <col min="795" max="795" width="10.375" style="420" bestFit="1" customWidth="1"/>
    <col min="796" max="1024" width="9" style="420"/>
    <col min="1025" max="1025" width="3.625" style="420" customWidth="1"/>
    <col min="1026" max="1026" width="4.875" style="420" customWidth="1"/>
    <col min="1027" max="1027" width="5.375" style="420" customWidth="1"/>
    <col min="1028" max="1028" width="31.25" style="420" customWidth="1"/>
    <col min="1029" max="1029" width="7.625" style="420" customWidth="1"/>
    <col min="1030" max="1030" width="2.375" style="420" customWidth="1"/>
    <col min="1031" max="1031" width="11.625" style="420" customWidth="1"/>
    <col min="1032" max="1032" width="2.375" style="420" customWidth="1"/>
    <col min="1033" max="1033" width="11.625" style="420" customWidth="1"/>
    <col min="1034" max="1034" width="2.375" style="420" customWidth="1"/>
    <col min="1035" max="1035" width="10.875" style="420" customWidth="1"/>
    <col min="1036" max="1036" width="2.375" style="420" customWidth="1"/>
    <col min="1037" max="1037" width="11.125" style="420" customWidth="1"/>
    <col min="1038" max="1038" width="1.875" style="420" customWidth="1"/>
    <col min="1039" max="1039" width="11" style="420" customWidth="1"/>
    <col min="1040" max="1040" width="0.75" style="420" customWidth="1"/>
    <col min="1041" max="1041" width="1.875" style="420" customWidth="1"/>
    <col min="1042" max="1042" width="11.875" style="420" bestFit="1" customWidth="1"/>
    <col min="1043" max="1043" width="15.25" style="420" bestFit="1" customWidth="1"/>
    <col min="1044" max="1044" width="5" style="420" customWidth="1"/>
    <col min="1045" max="1045" width="10.375" style="420" bestFit="1" customWidth="1"/>
    <col min="1046" max="1046" width="5" style="420" customWidth="1"/>
    <col min="1047" max="1047" width="10.375" style="420" bestFit="1" customWidth="1"/>
    <col min="1048" max="1050" width="9" style="420"/>
    <col min="1051" max="1051" width="10.375" style="420" bestFit="1" customWidth="1"/>
    <col min="1052" max="1280" width="9" style="420"/>
    <col min="1281" max="1281" width="3.625" style="420" customWidth="1"/>
    <col min="1282" max="1282" width="4.875" style="420" customWidth="1"/>
    <col min="1283" max="1283" width="5.375" style="420" customWidth="1"/>
    <col min="1284" max="1284" width="31.25" style="420" customWidth="1"/>
    <col min="1285" max="1285" width="7.625" style="420" customWidth="1"/>
    <col min="1286" max="1286" width="2.375" style="420" customWidth="1"/>
    <col min="1287" max="1287" width="11.625" style="420" customWidth="1"/>
    <col min="1288" max="1288" width="2.375" style="420" customWidth="1"/>
    <col min="1289" max="1289" width="11.625" style="420" customWidth="1"/>
    <col min="1290" max="1290" width="2.375" style="420" customWidth="1"/>
    <col min="1291" max="1291" width="10.875" style="420" customWidth="1"/>
    <col min="1292" max="1292" width="2.375" style="420" customWidth="1"/>
    <col min="1293" max="1293" width="11.125" style="420" customWidth="1"/>
    <col min="1294" max="1294" width="1.875" style="420" customWidth="1"/>
    <col min="1295" max="1295" width="11" style="420" customWidth="1"/>
    <col min="1296" max="1296" width="0.75" style="420" customWidth="1"/>
    <col min="1297" max="1297" width="1.875" style="420" customWidth="1"/>
    <col min="1298" max="1298" width="11.875" style="420" bestFit="1" customWidth="1"/>
    <col min="1299" max="1299" width="15.25" style="420" bestFit="1" customWidth="1"/>
    <col min="1300" max="1300" width="5" style="420" customWidth="1"/>
    <col min="1301" max="1301" width="10.375" style="420" bestFit="1" customWidth="1"/>
    <col min="1302" max="1302" width="5" style="420" customWidth="1"/>
    <col min="1303" max="1303" width="10.375" style="420" bestFit="1" customWidth="1"/>
    <col min="1304" max="1306" width="9" style="420"/>
    <col min="1307" max="1307" width="10.375" style="420" bestFit="1" customWidth="1"/>
    <col min="1308" max="1536" width="9" style="420"/>
    <col min="1537" max="1537" width="3.625" style="420" customWidth="1"/>
    <col min="1538" max="1538" width="4.875" style="420" customWidth="1"/>
    <col min="1539" max="1539" width="5.375" style="420" customWidth="1"/>
    <col min="1540" max="1540" width="31.25" style="420" customWidth="1"/>
    <col min="1541" max="1541" width="7.625" style="420" customWidth="1"/>
    <col min="1542" max="1542" width="2.375" style="420" customWidth="1"/>
    <col min="1543" max="1543" width="11.625" style="420" customWidth="1"/>
    <col min="1544" max="1544" width="2.375" style="420" customWidth="1"/>
    <col min="1545" max="1545" width="11.625" style="420" customWidth="1"/>
    <col min="1546" max="1546" width="2.375" style="420" customWidth="1"/>
    <col min="1547" max="1547" width="10.875" style="420" customWidth="1"/>
    <col min="1548" max="1548" width="2.375" style="420" customWidth="1"/>
    <col min="1549" max="1549" width="11.125" style="420" customWidth="1"/>
    <col min="1550" max="1550" width="1.875" style="420" customWidth="1"/>
    <col min="1551" max="1551" width="11" style="420" customWidth="1"/>
    <col min="1552" max="1552" width="0.75" style="420" customWidth="1"/>
    <col min="1553" max="1553" width="1.875" style="420" customWidth="1"/>
    <col min="1554" max="1554" width="11.875" style="420" bestFit="1" customWidth="1"/>
    <col min="1555" max="1555" width="15.25" style="420" bestFit="1" customWidth="1"/>
    <col min="1556" max="1556" width="5" style="420" customWidth="1"/>
    <col min="1557" max="1557" width="10.375" style="420" bestFit="1" customWidth="1"/>
    <col min="1558" max="1558" width="5" style="420" customWidth="1"/>
    <col min="1559" max="1559" width="10.375" style="420" bestFit="1" customWidth="1"/>
    <col min="1560" max="1562" width="9" style="420"/>
    <col min="1563" max="1563" width="10.375" style="420" bestFit="1" customWidth="1"/>
    <col min="1564" max="1792" width="9" style="420"/>
    <col min="1793" max="1793" width="3.625" style="420" customWidth="1"/>
    <col min="1794" max="1794" width="4.875" style="420" customWidth="1"/>
    <col min="1795" max="1795" width="5.375" style="420" customWidth="1"/>
    <col min="1796" max="1796" width="31.25" style="420" customWidth="1"/>
    <col min="1797" max="1797" width="7.625" style="420" customWidth="1"/>
    <col min="1798" max="1798" width="2.375" style="420" customWidth="1"/>
    <col min="1799" max="1799" width="11.625" style="420" customWidth="1"/>
    <col min="1800" max="1800" width="2.375" style="420" customWidth="1"/>
    <col min="1801" max="1801" width="11.625" style="420" customWidth="1"/>
    <col min="1802" max="1802" width="2.375" style="420" customWidth="1"/>
    <col min="1803" max="1803" width="10.875" style="420" customWidth="1"/>
    <col min="1804" max="1804" width="2.375" style="420" customWidth="1"/>
    <col min="1805" max="1805" width="11.125" style="420" customWidth="1"/>
    <col min="1806" max="1806" width="1.875" style="420" customWidth="1"/>
    <col min="1807" max="1807" width="11" style="420" customWidth="1"/>
    <col min="1808" max="1808" width="0.75" style="420" customWidth="1"/>
    <col min="1809" max="1809" width="1.875" style="420" customWidth="1"/>
    <col min="1810" max="1810" width="11.875" style="420" bestFit="1" customWidth="1"/>
    <col min="1811" max="1811" width="15.25" style="420" bestFit="1" customWidth="1"/>
    <col min="1812" max="1812" width="5" style="420" customWidth="1"/>
    <col min="1813" max="1813" width="10.375" style="420" bestFit="1" customWidth="1"/>
    <col min="1814" max="1814" width="5" style="420" customWidth="1"/>
    <col min="1815" max="1815" width="10.375" style="420" bestFit="1" customWidth="1"/>
    <col min="1816" max="1818" width="9" style="420"/>
    <col min="1819" max="1819" width="10.375" style="420" bestFit="1" customWidth="1"/>
    <col min="1820" max="2048" width="9" style="420"/>
    <col min="2049" max="2049" width="3.625" style="420" customWidth="1"/>
    <col min="2050" max="2050" width="4.875" style="420" customWidth="1"/>
    <col min="2051" max="2051" width="5.375" style="420" customWidth="1"/>
    <col min="2052" max="2052" width="31.25" style="420" customWidth="1"/>
    <col min="2053" max="2053" width="7.625" style="420" customWidth="1"/>
    <col min="2054" max="2054" width="2.375" style="420" customWidth="1"/>
    <col min="2055" max="2055" width="11.625" style="420" customWidth="1"/>
    <col min="2056" max="2056" width="2.375" style="420" customWidth="1"/>
    <col min="2057" max="2057" width="11.625" style="420" customWidth="1"/>
    <col min="2058" max="2058" width="2.375" style="420" customWidth="1"/>
    <col min="2059" max="2059" width="10.875" style="420" customWidth="1"/>
    <col min="2060" max="2060" width="2.375" style="420" customWidth="1"/>
    <col min="2061" max="2061" width="11.125" style="420" customWidth="1"/>
    <col min="2062" max="2062" width="1.875" style="420" customWidth="1"/>
    <col min="2063" max="2063" width="11" style="420" customWidth="1"/>
    <col min="2064" max="2064" width="0.75" style="420" customWidth="1"/>
    <col min="2065" max="2065" width="1.875" style="420" customWidth="1"/>
    <col min="2066" max="2066" width="11.875" style="420" bestFit="1" customWidth="1"/>
    <col min="2067" max="2067" width="15.25" style="420" bestFit="1" customWidth="1"/>
    <col min="2068" max="2068" width="5" style="420" customWidth="1"/>
    <col min="2069" max="2069" width="10.375" style="420" bestFit="1" customWidth="1"/>
    <col min="2070" max="2070" width="5" style="420" customWidth="1"/>
    <col min="2071" max="2071" width="10.375" style="420" bestFit="1" customWidth="1"/>
    <col min="2072" max="2074" width="9" style="420"/>
    <col min="2075" max="2075" width="10.375" style="420" bestFit="1" customWidth="1"/>
    <col min="2076" max="2304" width="9" style="420"/>
    <col min="2305" max="2305" width="3.625" style="420" customWidth="1"/>
    <col min="2306" max="2306" width="4.875" style="420" customWidth="1"/>
    <col min="2307" max="2307" width="5.375" style="420" customWidth="1"/>
    <col min="2308" max="2308" width="31.25" style="420" customWidth="1"/>
    <col min="2309" max="2309" width="7.625" style="420" customWidth="1"/>
    <col min="2310" max="2310" width="2.375" style="420" customWidth="1"/>
    <col min="2311" max="2311" width="11.625" style="420" customWidth="1"/>
    <col min="2312" max="2312" width="2.375" style="420" customWidth="1"/>
    <col min="2313" max="2313" width="11.625" style="420" customWidth="1"/>
    <col min="2314" max="2314" width="2.375" style="420" customWidth="1"/>
    <col min="2315" max="2315" width="10.875" style="420" customWidth="1"/>
    <col min="2316" max="2316" width="2.375" style="420" customWidth="1"/>
    <col min="2317" max="2317" width="11.125" style="420" customWidth="1"/>
    <col min="2318" max="2318" width="1.875" style="420" customWidth="1"/>
    <col min="2319" max="2319" width="11" style="420" customWidth="1"/>
    <col min="2320" max="2320" width="0.75" style="420" customWidth="1"/>
    <col min="2321" max="2321" width="1.875" style="420" customWidth="1"/>
    <col min="2322" max="2322" width="11.875" style="420" bestFit="1" customWidth="1"/>
    <col min="2323" max="2323" width="15.25" style="420" bestFit="1" customWidth="1"/>
    <col min="2324" max="2324" width="5" style="420" customWidth="1"/>
    <col min="2325" max="2325" width="10.375" style="420" bestFit="1" customWidth="1"/>
    <col min="2326" max="2326" width="5" style="420" customWidth="1"/>
    <col min="2327" max="2327" width="10.375" style="420" bestFit="1" customWidth="1"/>
    <col min="2328" max="2330" width="9" style="420"/>
    <col min="2331" max="2331" width="10.375" style="420" bestFit="1" customWidth="1"/>
    <col min="2332" max="2560" width="9" style="420"/>
    <col min="2561" max="2561" width="3.625" style="420" customWidth="1"/>
    <col min="2562" max="2562" width="4.875" style="420" customWidth="1"/>
    <col min="2563" max="2563" width="5.375" style="420" customWidth="1"/>
    <col min="2564" max="2564" width="31.25" style="420" customWidth="1"/>
    <col min="2565" max="2565" width="7.625" style="420" customWidth="1"/>
    <col min="2566" max="2566" width="2.375" style="420" customWidth="1"/>
    <col min="2567" max="2567" width="11.625" style="420" customWidth="1"/>
    <col min="2568" max="2568" width="2.375" style="420" customWidth="1"/>
    <col min="2569" max="2569" width="11.625" style="420" customWidth="1"/>
    <col min="2570" max="2570" width="2.375" style="420" customWidth="1"/>
    <col min="2571" max="2571" width="10.875" style="420" customWidth="1"/>
    <col min="2572" max="2572" width="2.375" style="420" customWidth="1"/>
    <col min="2573" max="2573" width="11.125" style="420" customWidth="1"/>
    <col min="2574" max="2574" width="1.875" style="420" customWidth="1"/>
    <col min="2575" max="2575" width="11" style="420" customWidth="1"/>
    <col min="2576" max="2576" width="0.75" style="420" customWidth="1"/>
    <col min="2577" max="2577" width="1.875" style="420" customWidth="1"/>
    <col min="2578" max="2578" width="11.875" style="420" bestFit="1" customWidth="1"/>
    <col min="2579" max="2579" width="15.25" style="420" bestFit="1" customWidth="1"/>
    <col min="2580" max="2580" width="5" style="420" customWidth="1"/>
    <col min="2581" max="2581" width="10.375" style="420" bestFit="1" customWidth="1"/>
    <col min="2582" max="2582" width="5" style="420" customWidth="1"/>
    <col min="2583" max="2583" width="10.375" style="420" bestFit="1" customWidth="1"/>
    <col min="2584" max="2586" width="9" style="420"/>
    <col min="2587" max="2587" width="10.375" style="420" bestFit="1" customWidth="1"/>
    <col min="2588" max="2816" width="9" style="420"/>
    <col min="2817" max="2817" width="3.625" style="420" customWidth="1"/>
    <col min="2818" max="2818" width="4.875" style="420" customWidth="1"/>
    <col min="2819" max="2819" width="5.375" style="420" customWidth="1"/>
    <col min="2820" max="2820" width="31.25" style="420" customWidth="1"/>
    <col min="2821" max="2821" width="7.625" style="420" customWidth="1"/>
    <col min="2822" max="2822" width="2.375" style="420" customWidth="1"/>
    <col min="2823" max="2823" width="11.625" style="420" customWidth="1"/>
    <col min="2824" max="2824" width="2.375" style="420" customWidth="1"/>
    <col min="2825" max="2825" width="11.625" style="420" customWidth="1"/>
    <col min="2826" max="2826" width="2.375" style="420" customWidth="1"/>
    <col min="2827" max="2827" width="10.875" style="420" customWidth="1"/>
    <col min="2828" max="2828" width="2.375" style="420" customWidth="1"/>
    <col min="2829" max="2829" width="11.125" style="420" customWidth="1"/>
    <col min="2830" max="2830" width="1.875" style="420" customWidth="1"/>
    <col min="2831" max="2831" width="11" style="420" customWidth="1"/>
    <col min="2832" max="2832" width="0.75" style="420" customWidth="1"/>
    <col min="2833" max="2833" width="1.875" style="420" customWidth="1"/>
    <col min="2834" max="2834" width="11.875" style="420" bestFit="1" customWidth="1"/>
    <col min="2835" max="2835" width="15.25" style="420" bestFit="1" customWidth="1"/>
    <col min="2836" max="2836" width="5" style="420" customWidth="1"/>
    <col min="2837" max="2837" width="10.375" style="420" bestFit="1" customWidth="1"/>
    <col min="2838" max="2838" width="5" style="420" customWidth="1"/>
    <col min="2839" max="2839" width="10.375" style="420" bestFit="1" customWidth="1"/>
    <col min="2840" max="2842" width="9" style="420"/>
    <col min="2843" max="2843" width="10.375" style="420" bestFit="1" customWidth="1"/>
    <col min="2844" max="3072" width="9" style="420"/>
    <col min="3073" max="3073" width="3.625" style="420" customWidth="1"/>
    <col min="3074" max="3074" width="4.875" style="420" customWidth="1"/>
    <col min="3075" max="3075" width="5.375" style="420" customWidth="1"/>
    <col min="3076" max="3076" width="31.25" style="420" customWidth="1"/>
    <col min="3077" max="3077" width="7.625" style="420" customWidth="1"/>
    <col min="3078" max="3078" width="2.375" style="420" customWidth="1"/>
    <col min="3079" max="3079" width="11.625" style="420" customWidth="1"/>
    <col min="3080" max="3080" width="2.375" style="420" customWidth="1"/>
    <col min="3081" max="3081" width="11.625" style="420" customWidth="1"/>
    <col min="3082" max="3082" width="2.375" style="420" customWidth="1"/>
    <col min="3083" max="3083" width="10.875" style="420" customWidth="1"/>
    <col min="3084" max="3084" width="2.375" style="420" customWidth="1"/>
    <col min="3085" max="3085" width="11.125" style="420" customWidth="1"/>
    <col min="3086" max="3086" width="1.875" style="420" customWidth="1"/>
    <col min="3087" max="3087" width="11" style="420" customWidth="1"/>
    <col min="3088" max="3088" width="0.75" style="420" customWidth="1"/>
    <col min="3089" max="3089" width="1.875" style="420" customWidth="1"/>
    <col min="3090" max="3090" width="11.875" style="420" bestFit="1" customWidth="1"/>
    <col min="3091" max="3091" width="15.25" style="420" bestFit="1" customWidth="1"/>
    <col min="3092" max="3092" width="5" style="420" customWidth="1"/>
    <col min="3093" max="3093" width="10.375" style="420" bestFit="1" customWidth="1"/>
    <col min="3094" max="3094" width="5" style="420" customWidth="1"/>
    <col min="3095" max="3095" width="10.375" style="420" bestFit="1" customWidth="1"/>
    <col min="3096" max="3098" width="9" style="420"/>
    <col min="3099" max="3099" width="10.375" style="420" bestFit="1" customWidth="1"/>
    <col min="3100" max="3328" width="9" style="420"/>
    <col min="3329" max="3329" width="3.625" style="420" customWidth="1"/>
    <col min="3330" max="3330" width="4.875" style="420" customWidth="1"/>
    <col min="3331" max="3331" width="5.375" style="420" customWidth="1"/>
    <col min="3332" max="3332" width="31.25" style="420" customWidth="1"/>
    <col min="3333" max="3333" width="7.625" style="420" customWidth="1"/>
    <col min="3334" max="3334" width="2.375" style="420" customWidth="1"/>
    <col min="3335" max="3335" width="11.625" style="420" customWidth="1"/>
    <col min="3336" max="3336" width="2.375" style="420" customWidth="1"/>
    <col min="3337" max="3337" width="11.625" style="420" customWidth="1"/>
    <col min="3338" max="3338" width="2.375" style="420" customWidth="1"/>
    <col min="3339" max="3339" width="10.875" style="420" customWidth="1"/>
    <col min="3340" max="3340" width="2.375" style="420" customWidth="1"/>
    <col min="3341" max="3341" width="11.125" style="420" customWidth="1"/>
    <col min="3342" max="3342" width="1.875" style="420" customWidth="1"/>
    <col min="3343" max="3343" width="11" style="420" customWidth="1"/>
    <col min="3344" max="3344" width="0.75" style="420" customWidth="1"/>
    <col min="3345" max="3345" width="1.875" style="420" customWidth="1"/>
    <col min="3346" max="3346" width="11.875" style="420" bestFit="1" customWidth="1"/>
    <col min="3347" max="3347" width="15.25" style="420" bestFit="1" customWidth="1"/>
    <col min="3348" max="3348" width="5" style="420" customWidth="1"/>
    <col min="3349" max="3349" width="10.375" style="420" bestFit="1" customWidth="1"/>
    <col min="3350" max="3350" width="5" style="420" customWidth="1"/>
    <col min="3351" max="3351" width="10.375" style="420" bestFit="1" customWidth="1"/>
    <col min="3352" max="3354" width="9" style="420"/>
    <col min="3355" max="3355" width="10.375" style="420" bestFit="1" customWidth="1"/>
    <col min="3356" max="3584" width="9" style="420"/>
    <col min="3585" max="3585" width="3.625" style="420" customWidth="1"/>
    <col min="3586" max="3586" width="4.875" style="420" customWidth="1"/>
    <col min="3587" max="3587" width="5.375" style="420" customWidth="1"/>
    <col min="3588" max="3588" width="31.25" style="420" customWidth="1"/>
    <col min="3589" max="3589" width="7.625" style="420" customWidth="1"/>
    <col min="3590" max="3590" width="2.375" style="420" customWidth="1"/>
    <col min="3591" max="3591" width="11.625" style="420" customWidth="1"/>
    <col min="3592" max="3592" width="2.375" style="420" customWidth="1"/>
    <col min="3593" max="3593" width="11.625" style="420" customWidth="1"/>
    <col min="3594" max="3594" width="2.375" style="420" customWidth="1"/>
    <col min="3595" max="3595" width="10.875" style="420" customWidth="1"/>
    <col min="3596" max="3596" width="2.375" style="420" customWidth="1"/>
    <col min="3597" max="3597" width="11.125" style="420" customWidth="1"/>
    <col min="3598" max="3598" width="1.875" style="420" customWidth="1"/>
    <col min="3599" max="3599" width="11" style="420" customWidth="1"/>
    <col min="3600" max="3600" width="0.75" style="420" customWidth="1"/>
    <col min="3601" max="3601" width="1.875" style="420" customWidth="1"/>
    <col min="3602" max="3602" width="11.875" style="420" bestFit="1" customWidth="1"/>
    <col min="3603" max="3603" width="15.25" style="420" bestFit="1" customWidth="1"/>
    <col min="3604" max="3604" width="5" style="420" customWidth="1"/>
    <col min="3605" max="3605" width="10.375" style="420" bestFit="1" customWidth="1"/>
    <col min="3606" max="3606" width="5" style="420" customWidth="1"/>
    <col min="3607" max="3607" width="10.375" style="420" bestFit="1" customWidth="1"/>
    <col min="3608" max="3610" width="9" style="420"/>
    <col min="3611" max="3611" width="10.375" style="420" bestFit="1" customWidth="1"/>
    <col min="3612" max="3840" width="9" style="420"/>
    <col min="3841" max="3841" width="3.625" style="420" customWidth="1"/>
    <col min="3842" max="3842" width="4.875" style="420" customWidth="1"/>
    <col min="3843" max="3843" width="5.375" style="420" customWidth="1"/>
    <col min="3844" max="3844" width="31.25" style="420" customWidth="1"/>
    <col min="3845" max="3845" width="7.625" style="420" customWidth="1"/>
    <col min="3846" max="3846" width="2.375" style="420" customWidth="1"/>
    <col min="3847" max="3847" width="11.625" style="420" customWidth="1"/>
    <col min="3848" max="3848" width="2.375" style="420" customWidth="1"/>
    <col min="3849" max="3849" width="11.625" style="420" customWidth="1"/>
    <col min="3850" max="3850" width="2.375" style="420" customWidth="1"/>
    <col min="3851" max="3851" width="10.875" style="420" customWidth="1"/>
    <col min="3852" max="3852" width="2.375" style="420" customWidth="1"/>
    <col min="3853" max="3853" width="11.125" style="420" customWidth="1"/>
    <col min="3854" max="3854" width="1.875" style="420" customWidth="1"/>
    <col min="3855" max="3855" width="11" style="420" customWidth="1"/>
    <col min="3856" max="3856" width="0.75" style="420" customWidth="1"/>
    <col min="3857" max="3857" width="1.875" style="420" customWidth="1"/>
    <col min="3858" max="3858" width="11.875" style="420" bestFit="1" customWidth="1"/>
    <col min="3859" max="3859" width="15.25" style="420" bestFit="1" customWidth="1"/>
    <col min="3860" max="3860" width="5" style="420" customWidth="1"/>
    <col min="3861" max="3861" width="10.375" style="420" bestFit="1" customWidth="1"/>
    <col min="3862" max="3862" width="5" style="420" customWidth="1"/>
    <col min="3863" max="3863" width="10.375" style="420" bestFit="1" customWidth="1"/>
    <col min="3864" max="3866" width="9" style="420"/>
    <col min="3867" max="3867" width="10.375" style="420" bestFit="1" customWidth="1"/>
    <col min="3868" max="4096" width="9" style="420"/>
    <col min="4097" max="4097" width="3.625" style="420" customWidth="1"/>
    <col min="4098" max="4098" width="4.875" style="420" customWidth="1"/>
    <col min="4099" max="4099" width="5.375" style="420" customWidth="1"/>
    <col min="4100" max="4100" width="31.25" style="420" customWidth="1"/>
    <col min="4101" max="4101" width="7.625" style="420" customWidth="1"/>
    <col min="4102" max="4102" width="2.375" style="420" customWidth="1"/>
    <col min="4103" max="4103" width="11.625" style="420" customWidth="1"/>
    <col min="4104" max="4104" width="2.375" style="420" customWidth="1"/>
    <col min="4105" max="4105" width="11.625" style="420" customWidth="1"/>
    <col min="4106" max="4106" width="2.375" style="420" customWidth="1"/>
    <col min="4107" max="4107" width="10.875" style="420" customWidth="1"/>
    <col min="4108" max="4108" width="2.375" style="420" customWidth="1"/>
    <col min="4109" max="4109" width="11.125" style="420" customWidth="1"/>
    <col min="4110" max="4110" width="1.875" style="420" customWidth="1"/>
    <col min="4111" max="4111" width="11" style="420" customWidth="1"/>
    <col min="4112" max="4112" width="0.75" style="420" customWidth="1"/>
    <col min="4113" max="4113" width="1.875" style="420" customWidth="1"/>
    <col min="4114" max="4114" width="11.875" style="420" bestFit="1" customWidth="1"/>
    <col min="4115" max="4115" width="15.25" style="420" bestFit="1" customWidth="1"/>
    <col min="4116" max="4116" width="5" style="420" customWidth="1"/>
    <col min="4117" max="4117" width="10.375" style="420" bestFit="1" customWidth="1"/>
    <col min="4118" max="4118" width="5" style="420" customWidth="1"/>
    <col min="4119" max="4119" width="10.375" style="420" bestFit="1" customWidth="1"/>
    <col min="4120" max="4122" width="9" style="420"/>
    <col min="4123" max="4123" width="10.375" style="420" bestFit="1" customWidth="1"/>
    <col min="4124" max="4352" width="9" style="420"/>
    <col min="4353" max="4353" width="3.625" style="420" customWidth="1"/>
    <col min="4354" max="4354" width="4.875" style="420" customWidth="1"/>
    <col min="4355" max="4355" width="5.375" style="420" customWidth="1"/>
    <col min="4356" max="4356" width="31.25" style="420" customWidth="1"/>
    <col min="4357" max="4357" width="7.625" style="420" customWidth="1"/>
    <col min="4358" max="4358" width="2.375" style="420" customWidth="1"/>
    <col min="4359" max="4359" width="11.625" style="420" customWidth="1"/>
    <col min="4360" max="4360" width="2.375" style="420" customWidth="1"/>
    <col min="4361" max="4361" width="11.625" style="420" customWidth="1"/>
    <col min="4362" max="4362" width="2.375" style="420" customWidth="1"/>
    <col min="4363" max="4363" width="10.875" style="420" customWidth="1"/>
    <col min="4364" max="4364" width="2.375" style="420" customWidth="1"/>
    <col min="4365" max="4365" width="11.125" style="420" customWidth="1"/>
    <col min="4366" max="4366" width="1.875" style="420" customWidth="1"/>
    <col min="4367" max="4367" width="11" style="420" customWidth="1"/>
    <col min="4368" max="4368" width="0.75" style="420" customWidth="1"/>
    <col min="4369" max="4369" width="1.875" style="420" customWidth="1"/>
    <col min="4370" max="4370" width="11.875" style="420" bestFit="1" customWidth="1"/>
    <col min="4371" max="4371" width="15.25" style="420" bestFit="1" customWidth="1"/>
    <col min="4372" max="4372" width="5" style="420" customWidth="1"/>
    <col min="4373" max="4373" width="10.375" style="420" bestFit="1" customWidth="1"/>
    <col min="4374" max="4374" width="5" style="420" customWidth="1"/>
    <col min="4375" max="4375" width="10.375" style="420" bestFit="1" customWidth="1"/>
    <col min="4376" max="4378" width="9" style="420"/>
    <col min="4379" max="4379" width="10.375" style="420" bestFit="1" customWidth="1"/>
    <col min="4380" max="4608" width="9" style="420"/>
    <col min="4609" max="4609" width="3.625" style="420" customWidth="1"/>
    <col min="4610" max="4610" width="4.875" style="420" customWidth="1"/>
    <col min="4611" max="4611" width="5.375" style="420" customWidth="1"/>
    <col min="4612" max="4612" width="31.25" style="420" customWidth="1"/>
    <col min="4613" max="4613" width="7.625" style="420" customWidth="1"/>
    <col min="4614" max="4614" width="2.375" style="420" customWidth="1"/>
    <col min="4615" max="4615" width="11.625" style="420" customWidth="1"/>
    <col min="4616" max="4616" width="2.375" style="420" customWidth="1"/>
    <col min="4617" max="4617" width="11.625" style="420" customWidth="1"/>
    <col min="4618" max="4618" width="2.375" style="420" customWidth="1"/>
    <col min="4619" max="4619" width="10.875" style="420" customWidth="1"/>
    <col min="4620" max="4620" width="2.375" style="420" customWidth="1"/>
    <col min="4621" max="4621" width="11.125" style="420" customWidth="1"/>
    <col min="4622" max="4622" width="1.875" style="420" customWidth="1"/>
    <col min="4623" max="4623" width="11" style="420" customWidth="1"/>
    <col min="4624" max="4624" width="0.75" style="420" customWidth="1"/>
    <col min="4625" max="4625" width="1.875" style="420" customWidth="1"/>
    <col min="4626" max="4626" width="11.875" style="420" bestFit="1" customWidth="1"/>
    <col min="4627" max="4627" width="15.25" style="420" bestFit="1" customWidth="1"/>
    <col min="4628" max="4628" width="5" style="420" customWidth="1"/>
    <col min="4629" max="4629" width="10.375" style="420" bestFit="1" customWidth="1"/>
    <col min="4630" max="4630" width="5" style="420" customWidth="1"/>
    <col min="4631" max="4631" width="10.375" style="420" bestFit="1" customWidth="1"/>
    <col min="4632" max="4634" width="9" style="420"/>
    <col min="4635" max="4635" width="10.375" style="420" bestFit="1" customWidth="1"/>
    <col min="4636" max="4864" width="9" style="420"/>
    <col min="4865" max="4865" width="3.625" style="420" customWidth="1"/>
    <col min="4866" max="4866" width="4.875" style="420" customWidth="1"/>
    <col min="4867" max="4867" width="5.375" style="420" customWidth="1"/>
    <col min="4868" max="4868" width="31.25" style="420" customWidth="1"/>
    <col min="4869" max="4869" width="7.625" style="420" customWidth="1"/>
    <col min="4870" max="4870" width="2.375" style="420" customWidth="1"/>
    <col min="4871" max="4871" width="11.625" style="420" customWidth="1"/>
    <col min="4872" max="4872" width="2.375" style="420" customWidth="1"/>
    <col min="4873" max="4873" width="11.625" style="420" customWidth="1"/>
    <col min="4874" max="4874" width="2.375" style="420" customWidth="1"/>
    <col min="4875" max="4875" width="10.875" style="420" customWidth="1"/>
    <col min="4876" max="4876" width="2.375" style="420" customWidth="1"/>
    <col min="4877" max="4877" width="11.125" style="420" customWidth="1"/>
    <col min="4878" max="4878" width="1.875" style="420" customWidth="1"/>
    <col min="4879" max="4879" width="11" style="420" customWidth="1"/>
    <col min="4880" max="4880" width="0.75" style="420" customWidth="1"/>
    <col min="4881" max="4881" width="1.875" style="420" customWidth="1"/>
    <col min="4882" max="4882" width="11.875" style="420" bestFit="1" customWidth="1"/>
    <col min="4883" max="4883" width="15.25" style="420" bestFit="1" customWidth="1"/>
    <col min="4884" max="4884" width="5" style="420" customWidth="1"/>
    <col min="4885" max="4885" width="10.375" style="420" bestFit="1" customWidth="1"/>
    <col min="4886" max="4886" width="5" style="420" customWidth="1"/>
    <col min="4887" max="4887" width="10.375" style="420" bestFit="1" customWidth="1"/>
    <col min="4888" max="4890" width="9" style="420"/>
    <col min="4891" max="4891" width="10.375" style="420" bestFit="1" customWidth="1"/>
    <col min="4892" max="5120" width="9" style="420"/>
    <col min="5121" max="5121" width="3.625" style="420" customWidth="1"/>
    <col min="5122" max="5122" width="4.875" style="420" customWidth="1"/>
    <col min="5123" max="5123" width="5.375" style="420" customWidth="1"/>
    <col min="5124" max="5124" width="31.25" style="420" customWidth="1"/>
    <col min="5125" max="5125" width="7.625" style="420" customWidth="1"/>
    <col min="5126" max="5126" width="2.375" style="420" customWidth="1"/>
    <col min="5127" max="5127" width="11.625" style="420" customWidth="1"/>
    <col min="5128" max="5128" width="2.375" style="420" customWidth="1"/>
    <col min="5129" max="5129" width="11.625" style="420" customWidth="1"/>
    <col min="5130" max="5130" width="2.375" style="420" customWidth="1"/>
    <col min="5131" max="5131" width="10.875" style="420" customWidth="1"/>
    <col min="5132" max="5132" width="2.375" style="420" customWidth="1"/>
    <col min="5133" max="5133" width="11.125" style="420" customWidth="1"/>
    <col min="5134" max="5134" width="1.875" style="420" customWidth="1"/>
    <col min="5135" max="5135" width="11" style="420" customWidth="1"/>
    <col min="5136" max="5136" width="0.75" style="420" customWidth="1"/>
    <col min="5137" max="5137" width="1.875" style="420" customWidth="1"/>
    <col min="5138" max="5138" width="11.875" style="420" bestFit="1" customWidth="1"/>
    <col min="5139" max="5139" width="15.25" style="420" bestFit="1" customWidth="1"/>
    <col min="5140" max="5140" width="5" style="420" customWidth="1"/>
    <col min="5141" max="5141" width="10.375" style="420" bestFit="1" customWidth="1"/>
    <col min="5142" max="5142" width="5" style="420" customWidth="1"/>
    <col min="5143" max="5143" width="10.375" style="420" bestFit="1" customWidth="1"/>
    <col min="5144" max="5146" width="9" style="420"/>
    <col min="5147" max="5147" width="10.375" style="420" bestFit="1" customWidth="1"/>
    <col min="5148" max="5376" width="9" style="420"/>
    <col min="5377" max="5377" width="3.625" style="420" customWidth="1"/>
    <col min="5378" max="5378" width="4.875" style="420" customWidth="1"/>
    <col min="5379" max="5379" width="5.375" style="420" customWidth="1"/>
    <col min="5380" max="5380" width="31.25" style="420" customWidth="1"/>
    <col min="5381" max="5381" width="7.625" style="420" customWidth="1"/>
    <col min="5382" max="5382" width="2.375" style="420" customWidth="1"/>
    <col min="5383" max="5383" width="11.625" style="420" customWidth="1"/>
    <col min="5384" max="5384" width="2.375" style="420" customWidth="1"/>
    <col min="5385" max="5385" width="11.625" style="420" customWidth="1"/>
    <col min="5386" max="5386" width="2.375" style="420" customWidth="1"/>
    <col min="5387" max="5387" width="10.875" style="420" customWidth="1"/>
    <col min="5388" max="5388" width="2.375" style="420" customWidth="1"/>
    <col min="5389" max="5389" width="11.125" style="420" customWidth="1"/>
    <col min="5390" max="5390" width="1.875" style="420" customWidth="1"/>
    <col min="5391" max="5391" width="11" style="420" customWidth="1"/>
    <col min="5392" max="5392" width="0.75" style="420" customWidth="1"/>
    <col min="5393" max="5393" width="1.875" style="420" customWidth="1"/>
    <col min="5394" max="5394" width="11.875" style="420" bestFit="1" customWidth="1"/>
    <col min="5395" max="5395" width="15.25" style="420" bestFit="1" customWidth="1"/>
    <col min="5396" max="5396" width="5" style="420" customWidth="1"/>
    <col min="5397" max="5397" width="10.375" style="420" bestFit="1" customWidth="1"/>
    <col min="5398" max="5398" width="5" style="420" customWidth="1"/>
    <col min="5399" max="5399" width="10.375" style="420" bestFit="1" customWidth="1"/>
    <col min="5400" max="5402" width="9" style="420"/>
    <col min="5403" max="5403" width="10.375" style="420" bestFit="1" customWidth="1"/>
    <col min="5404" max="5632" width="9" style="420"/>
    <col min="5633" max="5633" width="3.625" style="420" customWidth="1"/>
    <col min="5634" max="5634" width="4.875" style="420" customWidth="1"/>
    <col min="5635" max="5635" width="5.375" style="420" customWidth="1"/>
    <col min="5636" max="5636" width="31.25" style="420" customWidth="1"/>
    <col min="5637" max="5637" width="7.625" style="420" customWidth="1"/>
    <col min="5638" max="5638" width="2.375" style="420" customWidth="1"/>
    <col min="5639" max="5639" width="11.625" style="420" customWidth="1"/>
    <col min="5640" max="5640" width="2.375" style="420" customWidth="1"/>
    <col min="5641" max="5641" width="11.625" style="420" customWidth="1"/>
    <col min="5642" max="5642" width="2.375" style="420" customWidth="1"/>
    <col min="5643" max="5643" width="10.875" style="420" customWidth="1"/>
    <col min="5644" max="5644" width="2.375" style="420" customWidth="1"/>
    <col min="5645" max="5645" width="11.125" style="420" customWidth="1"/>
    <col min="5646" max="5646" width="1.875" style="420" customWidth="1"/>
    <col min="5647" max="5647" width="11" style="420" customWidth="1"/>
    <col min="5648" max="5648" width="0.75" style="420" customWidth="1"/>
    <col min="5649" max="5649" width="1.875" style="420" customWidth="1"/>
    <col min="5650" max="5650" width="11.875" style="420" bestFit="1" customWidth="1"/>
    <col min="5651" max="5651" width="15.25" style="420" bestFit="1" customWidth="1"/>
    <col min="5652" max="5652" width="5" style="420" customWidth="1"/>
    <col min="5653" max="5653" width="10.375" style="420" bestFit="1" customWidth="1"/>
    <col min="5654" max="5654" width="5" style="420" customWidth="1"/>
    <col min="5655" max="5655" width="10.375" style="420" bestFit="1" customWidth="1"/>
    <col min="5656" max="5658" width="9" style="420"/>
    <col min="5659" max="5659" width="10.375" style="420" bestFit="1" customWidth="1"/>
    <col min="5660" max="5888" width="9" style="420"/>
    <col min="5889" max="5889" width="3.625" style="420" customWidth="1"/>
    <col min="5890" max="5890" width="4.875" style="420" customWidth="1"/>
    <col min="5891" max="5891" width="5.375" style="420" customWidth="1"/>
    <col min="5892" max="5892" width="31.25" style="420" customWidth="1"/>
    <col min="5893" max="5893" width="7.625" style="420" customWidth="1"/>
    <col min="5894" max="5894" width="2.375" style="420" customWidth="1"/>
    <col min="5895" max="5895" width="11.625" style="420" customWidth="1"/>
    <col min="5896" max="5896" width="2.375" style="420" customWidth="1"/>
    <col min="5897" max="5897" width="11.625" style="420" customWidth="1"/>
    <col min="5898" max="5898" width="2.375" style="420" customWidth="1"/>
    <col min="5899" max="5899" width="10.875" style="420" customWidth="1"/>
    <col min="5900" max="5900" width="2.375" style="420" customWidth="1"/>
    <col min="5901" max="5901" width="11.125" style="420" customWidth="1"/>
    <col min="5902" max="5902" width="1.875" style="420" customWidth="1"/>
    <col min="5903" max="5903" width="11" style="420" customWidth="1"/>
    <col min="5904" max="5904" width="0.75" style="420" customWidth="1"/>
    <col min="5905" max="5905" width="1.875" style="420" customWidth="1"/>
    <col min="5906" max="5906" width="11.875" style="420" bestFit="1" customWidth="1"/>
    <col min="5907" max="5907" width="15.25" style="420" bestFit="1" customWidth="1"/>
    <col min="5908" max="5908" width="5" style="420" customWidth="1"/>
    <col min="5909" max="5909" width="10.375" style="420" bestFit="1" customWidth="1"/>
    <col min="5910" max="5910" width="5" style="420" customWidth="1"/>
    <col min="5911" max="5911" width="10.375" style="420" bestFit="1" customWidth="1"/>
    <col min="5912" max="5914" width="9" style="420"/>
    <col min="5915" max="5915" width="10.375" style="420" bestFit="1" customWidth="1"/>
    <col min="5916" max="6144" width="9" style="420"/>
    <col min="6145" max="6145" width="3.625" style="420" customWidth="1"/>
    <col min="6146" max="6146" width="4.875" style="420" customWidth="1"/>
    <col min="6147" max="6147" width="5.375" style="420" customWidth="1"/>
    <col min="6148" max="6148" width="31.25" style="420" customWidth="1"/>
    <col min="6149" max="6149" width="7.625" style="420" customWidth="1"/>
    <col min="6150" max="6150" width="2.375" style="420" customWidth="1"/>
    <col min="6151" max="6151" width="11.625" style="420" customWidth="1"/>
    <col min="6152" max="6152" width="2.375" style="420" customWidth="1"/>
    <col min="6153" max="6153" width="11.625" style="420" customWidth="1"/>
    <col min="6154" max="6154" width="2.375" style="420" customWidth="1"/>
    <col min="6155" max="6155" width="10.875" style="420" customWidth="1"/>
    <col min="6156" max="6156" width="2.375" style="420" customWidth="1"/>
    <col min="6157" max="6157" width="11.125" style="420" customWidth="1"/>
    <col min="6158" max="6158" width="1.875" style="420" customWidth="1"/>
    <col min="6159" max="6159" width="11" style="420" customWidth="1"/>
    <col min="6160" max="6160" width="0.75" style="420" customWidth="1"/>
    <col min="6161" max="6161" width="1.875" style="420" customWidth="1"/>
    <col min="6162" max="6162" width="11.875" style="420" bestFit="1" customWidth="1"/>
    <col min="6163" max="6163" width="15.25" style="420" bestFit="1" customWidth="1"/>
    <col min="6164" max="6164" width="5" style="420" customWidth="1"/>
    <col min="6165" max="6165" width="10.375" style="420" bestFit="1" customWidth="1"/>
    <col min="6166" max="6166" width="5" style="420" customWidth="1"/>
    <col min="6167" max="6167" width="10.375" style="420" bestFit="1" customWidth="1"/>
    <col min="6168" max="6170" width="9" style="420"/>
    <col min="6171" max="6171" width="10.375" style="420" bestFit="1" customWidth="1"/>
    <col min="6172" max="6400" width="9" style="420"/>
    <col min="6401" max="6401" width="3.625" style="420" customWidth="1"/>
    <col min="6402" max="6402" width="4.875" style="420" customWidth="1"/>
    <col min="6403" max="6403" width="5.375" style="420" customWidth="1"/>
    <col min="6404" max="6404" width="31.25" style="420" customWidth="1"/>
    <col min="6405" max="6405" width="7.625" style="420" customWidth="1"/>
    <col min="6406" max="6406" width="2.375" style="420" customWidth="1"/>
    <col min="6407" max="6407" width="11.625" style="420" customWidth="1"/>
    <col min="6408" max="6408" width="2.375" style="420" customWidth="1"/>
    <col min="6409" max="6409" width="11.625" style="420" customWidth="1"/>
    <col min="6410" max="6410" width="2.375" style="420" customWidth="1"/>
    <col min="6411" max="6411" width="10.875" style="420" customWidth="1"/>
    <col min="6412" max="6412" width="2.375" style="420" customWidth="1"/>
    <col min="6413" max="6413" width="11.125" style="420" customWidth="1"/>
    <col min="6414" max="6414" width="1.875" style="420" customWidth="1"/>
    <col min="6415" max="6415" width="11" style="420" customWidth="1"/>
    <col min="6416" max="6416" width="0.75" style="420" customWidth="1"/>
    <col min="6417" max="6417" width="1.875" style="420" customWidth="1"/>
    <col min="6418" max="6418" width="11.875" style="420" bestFit="1" customWidth="1"/>
    <col min="6419" max="6419" width="15.25" style="420" bestFit="1" customWidth="1"/>
    <col min="6420" max="6420" width="5" style="420" customWidth="1"/>
    <col min="6421" max="6421" width="10.375" style="420" bestFit="1" customWidth="1"/>
    <col min="6422" max="6422" width="5" style="420" customWidth="1"/>
    <col min="6423" max="6423" width="10.375" style="420" bestFit="1" customWidth="1"/>
    <col min="6424" max="6426" width="9" style="420"/>
    <col min="6427" max="6427" width="10.375" style="420" bestFit="1" customWidth="1"/>
    <col min="6428" max="6656" width="9" style="420"/>
    <col min="6657" max="6657" width="3.625" style="420" customWidth="1"/>
    <col min="6658" max="6658" width="4.875" style="420" customWidth="1"/>
    <col min="6659" max="6659" width="5.375" style="420" customWidth="1"/>
    <col min="6660" max="6660" width="31.25" style="420" customWidth="1"/>
    <col min="6661" max="6661" width="7.625" style="420" customWidth="1"/>
    <col min="6662" max="6662" width="2.375" style="420" customWidth="1"/>
    <col min="6663" max="6663" width="11.625" style="420" customWidth="1"/>
    <col min="6664" max="6664" width="2.375" style="420" customWidth="1"/>
    <col min="6665" max="6665" width="11.625" style="420" customWidth="1"/>
    <col min="6666" max="6666" width="2.375" style="420" customWidth="1"/>
    <col min="6667" max="6667" width="10.875" style="420" customWidth="1"/>
    <col min="6668" max="6668" width="2.375" style="420" customWidth="1"/>
    <col min="6669" max="6669" width="11.125" style="420" customWidth="1"/>
    <col min="6670" max="6670" width="1.875" style="420" customWidth="1"/>
    <col min="6671" max="6671" width="11" style="420" customWidth="1"/>
    <col min="6672" max="6672" width="0.75" style="420" customWidth="1"/>
    <col min="6673" max="6673" width="1.875" style="420" customWidth="1"/>
    <col min="6674" max="6674" width="11.875" style="420" bestFit="1" customWidth="1"/>
    <col min="6675" max="6675" width="15.25" style="420" bestFit="1" customWidth="1"/>
    <col min="6676" max="6676" width="5" style="420" customWidth="1"/>
    <col min="6677" max="6677" width="10.375" style="420" bestFit="1" customWidth="1"/>
    <col min="6678" max="6678" width="5" style="420" customWidth="1"/>
    <col min="6679" max="6679" width="10.375" style="420" bestFit="1" customWidth="1"/>
    <col min="6680" max="6682" width="9" style="420"/>
    <col min="6683" max="6683" width="10.375" style="420" bestFit="1" customWidth="1"/>
    <col min="6684" max="6912" width="9" style="420"/>
    <col min="6913" max="6913" width="3.625" style="420" customWidth="1"/>
    <col min="6914" max="6914" width="4.875" style="420" customWidth="1"/>
    <col min="6915" max="6915" width="5.375" style="420" customWidth="1"/>
    <col min="6916" max="6916" width="31.25" style="420" customWidth="1"/>
    <col min="6917" max="6917" width="7.625" style="420" customWidth="1"/>
    <col min="6918" max="6918" width="2.375" style="420" customWidth="1"/>
    <col min="6919" max="6919" width="11.625" style="420" customWidth="1"/>
    <col min="6920" max="6920" width="2.375" style="420" customWidth="1"/>
    <col min="6921" max="6921" width="11.625" style="420" customWidth="1"/>
    <col min="6922" max="6922" width="2.375" style="420" customWidth="1"/>
    <col min="6923" max="6923" width="10.875" style="420" customWidth="1"/>
    <col min="6924" max="6924" width="2.375" style="420" customWidth="1"/>
    <col min="6925" max="6925" width="11.125" style="420" customWidth="1"/>
    <col min="6926" max="6926" width="1.875" style="420" customWidth="1"/>
    <col min="6927" max="6927" width="11" style="420" customWidth="1"/>
    <col min="6928" max="6928" width="0.75" style="420" customWidth="1"/>
    <col min="6929" max="6929" width="1.875" style="420" customWidth="1"/>
    <col min="6930" max="6930" width="11.875" style="420" bestFit="1" customWidth="1"/>
    <col min="6931" max="6931" width="15.25" style="420" bestFit="1" customWidth="1"/>
    <col min="6932" max="6932" width="5" style="420" customWidth="1"/>
    <col min="6933" max="6933" width="10.375" style="420" bestFit="1" customWidth="1"/>
    <col min="6934" max="6934" width="5" style="420" customWidth="1"/>
    <col min="6935" max="6935" width="10.375" style="420" bestFit="1" customWidth="1"/>
    <col min="6936" max="6938" width="9" style="420"/>
    <col min="6939" max="6939" width="10.375" style="420" bestFit="1" customWidth="1"/>
    <col min="6940" max="7168" width="9" style="420"/>
    <col min="7169" max="7169" width="3.625" style="420" customWidth="1"/>
    <col min="7170" max="7170" width="4.875" style="420" customWidth="1"/>
    <col min="7171" max="7171" width="5.375" style="420" customWidth="1"/>
    <col min="7172" max="7172" width="31.25" style="420" customWidth="1"/>
    <col min="7173" max="7173" width="7.625" style="420" customWidth="1"/>
    <col min="7174" max="7174" width="2.375" style="420" customWidth="1"/>
    <col min="7175" max="7175" width="11.625" style="420" customWidth="1"/>
    <col min="7176" max="7176" width="2.375" style="420" customWidth="1"/>
    <col min="7177" max="7177" width="11.625" style="420" customWidth="1"/>
    <col min="7178" max="7178" width="2.375" style="420" customWidth="1"/>
    <col min="7179" max="7179" width="10.875" style="420" customWidth="1"/>
    <col min="7180" max="7180" width="2.375" style="420" customWidth="1"/>
    <col min="7181" max="7181" width="11.125" style="420" customWidth="1"/>
    <col min="7182" max="7182" width="1.875" style="420" customWidth="1"/>
    <col min="7183" max="7183" width="11" style="420" customWidth="1"/>
    <col min="7184" max="7184" width="0.75" style="420" customWidth="1"/>
    <col min="7185" max="7185" width="1.875" style="420" customWidth="1"/>
    <col min="7186" max="7186" width="11.875" style="420" bestFit="1" customWidth="1"/>
    <col min="7187" max="7187" width="15.25" style="420" bestFit="1" customWidth="1"/>
    <col min="7188" max="7188" width="5" style="420" customWidth="1"/>
    <col min="7189" max="7189" width="10.375" style="420" bestFit="1" customWidth="1"/>
    <col min="7190" max="7190" width="5" style="420" customWidth="1"/>
    <col min="7191" max="7191" width="10.375" style="420" bestFit="1" customWidth="1"/>
    <col min="7192" max="7194" width="9" style="420"/>
    <col min="7195" max="7195" width="10.375" style="420" bestFit="1" customWidth="1"/>
    <col min="7196" max="7424" width="9" style="420"/>
    <col min="7425" max="7425" width="3.625" style="420" customWidth="1"/>
    <col min="7426" max="7426" width="4.875" style="420" customWidth="1"/>
    <col min="7427" max="7427" width="5.375" style="420" customWidth="1"/>
    <col min="7428" max="7428" width="31.25" style="420" customWidth="1"/>
    <col min="7429" max="7429" width="7.625" style="420" customWidth="1"/>
    <col min="7430" max="7430" width="2.375" style="420" customWidth="1"/>
    <col min="7431" max="7431" width="11.625" style="420" customWidth="1"/>
    <col min="7432" max="7432" width="2.375" style="420" customWidth="1"/>
    <col min="7433" max="7433" width="11.625" style="420" customWidth="1"/>
    <col min="7434" max="7434" width="2.375" style="420" customWidth="1"/>
    <col min="7435" max="7435" width="10.875" style="420" customWidth="1"/>
    <col min="7436" max="7436" width="2.375" style="420" customWidth="1"/>
    <col min="7437" max="7437" width="11.125" style="420" customWidth="1"/>
    <col min="7438" max="7438" width="1.875" style="420" customWidth="1"/>
    <col min="7439" max="7439" width="11" style="420" customWidth="1"/>
    <col min="7440" max="7440" width="0.75" style="420" customWidth="1"/>
    <col min="7441" max="7441" width="1.875" style="420" customWidth="1"/>
    <col min="7442" max="7442" width="11.875" style="420" bestFit="1" customWidth="1"/>
    <col min="7443" max="7443" width="15.25" style="420" bestFit="1" customWidth="1"/>
    <col min="7444" max="7444" width="5" style="420" customWidth="1"/>
    <col min="7445" max="7445" width="10.375" style="420" bestFit="1" customWidth="1"/>
    <col min="7446" max="7446" width="5" style="420" customWidth="1"/>
    <col min="7447" max="7447" width="10.375" style="420" bestFit="1" customWidth="1"/>
    <col min="7448" max="7450" width="9" style="420"/>
    <col min="7451" max="7451" width="10.375" style="420" bestFit="1" customWidth="1"/>
    <col min="7452" max="7680" width="9" style="420"/>
    <col min="7681" max="7681" width="3.625" style="420" customWidth="1"/>
    <col min="7682" max="7682" width="4.875" style="420" customWidth="1"/>
    <col min="7683" max="7683" width="5.375" style="420" customWidth="1"/>
    <col min="7684" max="7684" width="31.25" style="420" customWidth="1"/>
    <col min="7685" max="7685" width="7.625" style="420" customWidth="1"/>
    <col min="7686" max="7686" width="2.375" style="420" customWidth="1"/>
    <col min="7687" max="7687" width="11.625" style="420" customWidth="1"/>
    <col min="7688" max="7688" width="2.375" style="420" customWidth="1"/>
    <col min="7689" max="7689" width="11.625" style="420" customWidth="1"/>
    <col min="7690" max="7690" width="2.375" style="420" customWidth="1"/>
    <col min="7691" max="7691" width="10.875" style="420" customWidth="1"/>
    <col min="7692" max="7692" width="2.375" style="420" customWidth="1"/>
    <col min="7693" max="7693" width="11.125" style="420" customWidth="1"/>
    <col min="7694" max="7694" width="1.875" style="420" customWidth="1"/>
    <col min="7695" max="7695" width="11" style="420" customWidth="1"/>
    <col min="7696" max="7696" width="0.75" style="420" customWidth="1"/>
    <col min="7697" max="7697" width="1.875" style="420" customWidth="1"/>
    <col min="7698" max="7698" width="11.875" style="420" bestFit="1" customWidth="1"/>
    <col min="7699" max="7699" width="15.25" style="420" bestFit="1" customWidth="1"/>
    <col min="7700" max="7700" width="5" style="420" customWidth="1"/>
    <col min="7701" max="7701" width="10.375" style="420" bestFit="1" customWidth="1"/>
    <col min="7702" max="7702" width="5" style="420" customWidth="1"/>
    <col min="7703" max="7703" width="10.375" style="420" bestFit="1" customWidth="1"/>
    <col min="7704" max="7706" width="9" style="420"/>
    <col min="7707" max="7707" width="10.375" style="420" bestFit="1" customWidth="1"/>
    <col min="7708" max="7936" width="9" style="420"/>
    <col min="7937" max="7937" width="3.625" style="420" customWidth="1"/>
    <col min="7938" max="7938" width="4.875" style="420" customWidth="1"/>
    <col min="7939" max="7939" width="5.375" style="420" customWidth="1"/>
    <col min="7940" max="7940" width="31.25" style="420" customWidth="1"/>
    <col min="7941" max="7941" width="7.625" style="420" customWidth="1"/>
    <col min="7942" max="7942" width="2.375" style="420" customWidth="1"/>
    <col min="7943" max="7943" width="11.625" style="420" customWidth="1"/>
    <col min="7944" max="7944" width="2.375" style="420" customWidth="1"/>
    <col min="7945" max="7945" width="11.625" style="420" customWidth="1"/>
    <col min="7946" max="7946" width="2.375" style="420" customWidth="1"/>
    <col min="7947" max="7947" width="10.875" style="420" customWidth="1"/>
    <col min="7948" max="7948" width="2.375" style="420" customWidth="1"/>
    <col min="7949" max="7949" width="11.125" style="420" customWidth="1"/>
    <col min="7950" max="7950" width="1.875" style="420" customWidth="1"/>
    <col min="7951" max="7951" width="11" style="420" customWidth="1"/>
    <col min="7952" max="7952" width="0.75" style="420" customWidth="1"/>
    <col min="7953" max="7953" width="1.875" style="420" customWidth="1"/>
    <col min="7954" max="7954" width="11.875" style="420" bestFit="1" customWidth="1"/>
    <col min="7955" max="7955" width="15.25" style="420" bestFit="1" customWidth="1"/>
    <col min="7956" max="7956" width="5" style="420" customWidth="1"/>
    <col min="7957" max="7957" width="10.375" style="420" bestFit="1" customWidth="1"/>
    <col min="7958" max="7958" width="5" style="420" customWidth="1"/>
    <col min="7959" max="7959" width="10.375" style="420" bestFit="1" customWidth="1"/>
    <col min="7960" max="7962" width="9" style="420"/>
    <col min="7963" max="7963" width="10.375" style="420" bestFit="1" customWidth="1"/>
    <col min="7964" max="8192" width="9" style="420"/>
    <col min="8193" max="8193" width="3.625" style="420" customWidth="1"/>
    <col min="8194" max="8194" width="4.875" style="420" customWidth="1"/>
    <col min="8195" max="8195" width="5.375" style="420" customWidth="1"/>
    <col min="8196" max="8196" width="31.25" style="420" customWidth="1"/>
    <col min="8197" max="8197" width="7.625" style="420" customWidth="1"/>
    <col min="8198" max="8198" width="2.375" style="420" customWidth="1"/>
    <col min="8199" max="8199" width="11.625" style="420" customWidth="1"/>
    <col min="8200" max="8200" width="2.375" style="420" customWidth="1"/>
    <col min="8201" max="8201" width="11.625" style="420" customWidth="1"/>
    <col min="8202" max="8202" width="2.375" style="420" customWidth="1"/>
    <col min="8203" max="8203" width="10.875" style="420" customWidth="1"/>
    <col min="8204" max="8204" width="2.375" style="420" customWidth="1"/>
    <col min="8205" max="8205" width="11.125" style="420" customWidth="1"/>
    <col min="8206" max="8206" width="1.875" style="420" customWidth="1"/>
    <col min="8207" max="8207" width="11" style="420" customWidth="1"/>
    <col min="8208" max="8208" width="0.75" style="420" customWidth="1"/>
    <col min="8209" max="8209" width="1.875" style="420" customWidth="1"/>
    <col min="8210" max="8210" width="11.875" style="420" bestFit="1" customWidth="1"/>
    <col min="8211" max="8211" width="15.25" style="420" bestFit="1" customWidth="1"/>
    <col min="8212" max="8212" width="5" style="420" customWidth="1"/>
    <col min="8213" max="8213" width="10.375" style="420" bestFit="1" customWidth="1"/>
    <col min="8214" max="8214" width="5" style="420" customWidth="1"/>
    <col min="8215" max="8215" width="10.375" style="420" bestFit="1" customWidth="1"/>
    <col min="8216" max="8218" width="9" style="420"/>
    <col min="8219" max="8219" width="10.375" style="420" bestFit="1" customWidth="1"/>
    <col min="8220" max="8448" width="9" style="420"/>
    <col min="8449" max="8449" width="3.625" style="420" customWidth="1"/>
    <col min="8450" max="8450" width="4.875" style="420" customWidth="1"/>
    <col min="8451" max="8451" width="5.375" style="420" customWidth="1"/>
    <col min="8452" max="8452" width="31.25" style="420" customWidth="1"/>
    <col min="8453" max="8453" width="7.625" style="420" customWidth="1"/>
    <col min="8454" max="8454" width="2.375" style="420" customWidth="1"/>
    <col min="8455" max="8455" width="11.625" style="420" customWidth="1"/>
    <col min="8456" max="8456" width="2.375" style="420" customWidth="1"/>
    <col min="8457" max="8457" width="11.625" style="420" customWidth="1"/>
    <col min="8458" max="8458" width="2.375" style="420" customWidth="1"/>
    <col min="8459" max="8459" width="10.875" style="420" customWidth="1"/>
    <col min="8460" max="8460" width="2.375" style="420" customWidth="1"/>
    <col min="8461" max="8461" width="11.125" style="420" customWidth="1"/>
    <col min="8462" max="8462" width="1.875" style="420" customWidth="1"/>
    <col min="8463" max="8463" width="11" style="420" customWidth="1"/>
    <col min="8464" max="8464" width="0.75" style="420" customWidth="1"/>
    <col min="8465" max="8465" width="1.875" style="420" customWidth="1"/>
    <col min="8466" max="8466" width="11.875" style="420" bestFit="1" customWidth="1"/>
    <col min="8467" max="8467" width="15.25" style="420" bestFit="1" customWidth="1"/>
    <col min="8468" max="8468" width="5" style="420" customWidth="1"/>
    <col min="8469" max="8469" width="10.375" style="420" bestFit="1" customWidth="1"/>
    <col min="8470" max="8470" width="5" style="420" customWidth="1"/>
    <col min="8471" max="8471" width="10.375" style="420" bestFit="1" customWidth="1"/>
    <col min="8472" max="8474" width="9" style="420"/>
    <col min="8475" max="8475" width="10.375" style="420" bestFit="1" customWidth="1"/>
    <col min="8476" max="8704" width="9" style="420"/>
    <col min="8705" max="8705" width="3.625" style="420" customWidth="1"/>
    <col min="8706" max="8706" width="4.875" style="420" customWidth="1"/>
    <col min="8707" max="8707" width="5.375" style="420" customWidth="1"/>
    <col min="8708" max="8708" width="31.25" style="420" customWidth="1"/>
    <col min="8709" max="8709" width="7.625" style="420" customWidth="1"/>
    <col min="8710" max="8710" width="2.375" style="420" customWidth="1"/>
    <col min="8711" max="8711" width="11.625" style="420" customWidth="1"/>
    <col min="8712" max="8712" width="2.375" style="420" customWidth="1"/>
    <col min="8713" max="8713" width="11.625" style="420" customWidth="1"/>
    <col min="8714" max="8714" width="2.375" style="420" customWidth="1"/>
    <col min="8715" max="8715" width="10.875" style="420" customWidth="1"/>
    <col min="8716" max="8716" width="2.375" style="420" customWidth="1"/>
    <col min="8717" max="8717" width="11.125" style="420" customWidth="1"/>
    <col min="8718" max="8718" width="1.875" style="420" customWidth="1"/>
    <col min="8719" max="8719" width="11" style="420" customWidth="1"/>
    <col min="8720" max="8720" width="0.75" style="420" customWidth="1"/>
    <col min="8721" max="8721" width="1.875" style="420" customWidth="1"/>
    <col min="8722" max="8722" width="11.875" style="420" bestFit="1" customWidth="1"/>
    <col min="8723" max="8723" width="15.25" style="420" bestFit="1" customWidth="1"/>
    <col min="8724" max="8724" width="5" style="420" customWidth="1"/>
    <col min="8725" max="8725" width="10.375" style="420" bestFit="1" customWidth="1"/>
    <col min="8726" max="8726" width="5" style="420" customWidth="1"/>
    <col min="8727" max="8727" width="10.375" style="420" bestFit="1" customWidth="1"/>
    <col min="8728" max="8730" width="9" style="420"/>
    <col min="8731" max="8731" width="10.375" style="420" bestFit="1" customWidth="1"/>
    <col min="8732" max="8960" width="9" style="420"/>
    <col min="8961" max="8961" width="3.625" style="420" customWidth="1"/>
    <col min="8962" max="8962" width="4.875" style="420" customWidth="1"/>
    <col min="8963" max="8963" width="5.375" style="420" customWidth="1"/>
    <col min="8964" max="8964" width="31.25" style="420" customWidth="1"/>
    <col min="8965" max="8965" width="7.625" style="420" customWidth="1"/>
    <col min="8966" max="8966" width="2.375" style="420" customWidth="1"/>
    <col min="8967" max="8967" width="11.625" style="420" customWidth="1"/>
    <col min="8968" max="8968" width="2.375" style="420" customWidth="1"/>
    <col min="8969" max="8969" width="11.625" style="420" customWidth="1"/>
    <col min="8970" max="8970" width="2.375" style="420" customWidth="1"/>
    <col min="8971" max="8971" width="10.875" style="420" customWidth="1"/>
    <col min="8972" max="8972" width="2.375" style="420" customWidth="1"/>
    <col min="8973" max="8973" width="11.125" style="420" customWidth="1"/>
    <col min="8974" max="8974" width="1.875" style="420" customWidth="1"/>
    <col min="8975" max="8975" width="11" style="420" customWidth="1"/>
    <col min="8976" max="8976" width="0.75" style="420" customWidth="1"/>
    <col min="8977" max="8977" width="1.875" style="420" customWidth="1"/>
    <col min="8978" max="8978" width="11.875" style="420" bestFit="1" customWidth="1"/>
    <col min="8979" max="8979" width="15.25" style="420" bestFit="1" customWidth="1"/>
    <col min="8980" max="8980" width="5" style="420" customWidth="1"/>
    <col min="8981" max="8981" width="10.375" style="420" bestFit="1" customWidth="1"/>
    <col min="8982" max="8982" width="5" style="420" customWidth="1"/>
    <col min="8983" max="8983" width="10.375" style="420" bestFit="1" customWidth="1"/>
    <col min="8984" max="8986" width="9" style="420"/>
    <col min="8987" max="8987" width="10.375" style="420" bestFit="1" customWidth="1"/>
    <col min="8988" max="9216" width="9" style="420"/>
    <col min="9217" max="9217" width="3.625" style="420" customWidth="1"/>
    <col min="9218" max="9218" width="4.875" style="420" customWidth="1"/>
    <col min="9219" max="9219" width="5.375" style="420" customWidth="1"/>
    <col min="9220" max="9220" width="31.25" style="420" customWidth="1"/>
    <col min="9221" max="9221" width="7.625" style="420" customWidth="1"/>
    <col min="9222" max="9222" width="2.375" style="420" customWidth="1"/>
    <col min="9223" max="9223" width="11.625" style="420" customWidth="1"/>
    <col min="9224" max="9224" width="2.375" style="420" customWidth="1"/>
    <col min="9225" max="9225" width="11.625" style="420" customWidth="1"/>
    <col min="9226" max="9226" width="2.375" style="420" customWidth="1"/>
    <col min="9227" max="9227" width="10.875" style="420" customWidth="1"/>
    <col min="9228" max="9228" width="2.375" style="420" customWidth="1"/>
    <col min="9229" max="9229" width="11.125" style="420" customWidth="1"/>
    <col min="9230" max="9230" width="1.875" style="420" customWidth="1"/>
    <col min="9231" max="9231" width="11" style="420" customWidth="1"/>
    <col min="9232" max="9232" width="0.75" style="420" customWidth="1"/>
    <col min="9233" max="9233" width="1.875" style="420" customWidth="1"/>
    <col min="9234" max="9234" width="11.875" style="420" bestFit="1" customWidth="1"/>
    <col min="9235" max="9235" width="15.25" style="420" bestFit="1" customWidth="1"/>
    <col min="9236" max="9236" width="5" style="420" customWidth="1"/>
    <col min="9237" max="9237" width="10.375" style="420" bestFit="1" customWidth="1"/>
    <col min="9238" max="9238" width="5" style="420" customWidth="1"/>
    <col min="9239" max="9239" width="10.375" style="420" bestFit="1" customWidth="1"/>
    <col min="9240" max="9242" width="9" style="420"/>
    <col min="9243" max="9243" width="10.375" style="420" bestFit="1" customWidth="1"/>
    <col min="9244" max="9472" width="9" style="420"/>
    <col min="9473" max="9473" width="3.625" style="420" customWidth="1"/>
    <col min="9474" max="9474" width="4.875" style="420" customWidth="1"/>
    <col min="9475" max="9475" width="5.375" style="420" customWidth="1"/>
    <col min="9476" max="9476" width="31.25" style="420" customWidth="1"/>
    <col min="9477" max="9477" width="7.625" style="420" customWidth="1"/>
    <col min="9478" max="9478" width="2.375" style="420" customWidth="1"/>
    <col min="9479" max="9479" width="11.625" style="420" customWidth="1"/>
    <col min="9480" max="9480" width="2.375" style="420" customWidth="1"/>
    <col min="9481" max="9481" width="11.625" style="420" customWidth="1"/>
    <col min="9482" max="9482" width="2.375" style="420" customWidth="1"/>
    <col min="9483" max="9483" width="10.875" style="420" customWidth="1"/>
    <col min="9484" max="9484" width="2.375" style="420" customWidth="1"/>
    <col min="9485" max="9485" width="11.125" style="420" customWidth="1"/>
    <col min="9486" max="9486" width="1.875" style="420" customWidth="1"/>
    <col min="9487" max="9487" width="11" style="420" customWidth="1"/>
    <col min="9488" max="9488" width="0.75" style="420" customWidth="1"/>
    <col min="9489" max="9489" width="1.875" style="420" customWidth="1"/>
    <col min="9490" max="9490" width="11.875" style="420" bestFit="1" customWidth="1"/>
    <col min="9491" max="9491" width="15.25" style="420" bestFit="1" customWidth="1"/>
    <col min="9492" max="9492" width="5" style="420" customWidth="1"/>
    <col min="9493" max="9493" width="10.375" style="420" bestFit="1" customWidth="1"/>
    <col min="9494" max="9494" width="5" style="420" customWidth="1"/>
    <col min="9495" max="9495" width="10.375" style="420" bestFit="1" customWidth="1"/>
    <col min="9496" max="9498" width="9" style="420"/>
    <col min="9499" max="9499" width="10.375" style="420" bestFit="1" customWidth="1"/>
    <col min="9500" max="9728" width="9" style="420"/>
    <col min="9729" max="9729" width="3.625" style="420" customWidth="1"/>
    <col min="9730" max="9730" width="4.875" style="420" customWidth="1"/>
    <col min="9731" max="9731" width="5.375" style="420" customWidth="1"/>
    <col min="9732" max="9732" width="31.25" style="420" customWidth="1"/>
    <col min="9733" max="9733" width="7.625" style="420" customWidth="1"/>
    <col min="9734" max="9734" width="2.375" style="420" customWidth="1"/>
    <col min="9735" max="9735" width="11.625" style="420" customWidth="1"/>
    <col min="9736" max="9736" width="2.375" style="420" customWidth="1"/>
    <col min="9737" max="9737" width="11.625" style="420" customWidth="1"/>
    <col min="9738" max="9738" width="2.375" style="420" customWidth="1"/>
    <col min="9739" max="9739" width="10.875" style="420" customWidth="1"/>
    <col min="9740" max="9740" width="2.375" style="420" customWidth="1"/>
    <col min="9741" max="9741" width="11.125" style="420" customWidth="1"/>
    <col min="9742" max="9742" width="1.875" style="420" customWidth="1"/>
    <col min="9743" max="9743" width="11" style="420" customWidth="1"/>
    <col min="9744" max="9744" width="0.75" style="420" customWidth="1"/>
    <col min="9745" max="9745" width="1.875" style="420" customWidth="1"/>
    <col min="9746" max="9746" width="11.875" style="420" bestFit="1" customWidth="1"/>
    <col min="9747" max="9747" width="15.25" style="420" bestFit="1" customWidth="1"/>
    <col min="9748" max="9748" width="5" style="420" customWidth="1"/>
    <col min="9749" max="9749" width="10.375" style="420" bestFit="1" customWidth="1"/>
    <col min="9750" max="9750" width="5" style="420" customWidth="1"/>
    <col min="9751" max="9751" width="10.375" style="420" bestFit="1" customWidth="1"/>
    <col min="9752" max="9754" width="9" style="420"/>
    <col min="9755" max="9755" width="10.375" style="420" bestFit="1" customWidth="1"/>
    <col min="9756" max="9984" width="9" style="420"/>
    <col min="9985" max="9985" width="3.625" style="420" customWidth="1"/>
    <col min="9986" max="9986" width="4.875" style="420" customWidth="1"/>
    <col min="9987" max="9987" width="5.375" style="420" customWidth="1"/>
    <col min="9988" max="9988" width="31.25" style="420" customWidth="1"/>
    <col min="9989" max="9989" width="7.625" style="420" customWidth="1"/>
    <col min="9990" max="9990" width="2.375" style="420" customWidth="1"/>
    <col min="9991" max="9991" width="11.625" style="420" customWidth="1"/>
    <col min="9992" max="9992" width="2.375" style="420" customWidth="1"/>
    <col min="9993" max="9993" width="11.625" style="420" customWidth="1"/>
    <col min="9994" max="9994" width="2.375" style="420" customWidth="1"/>
    <col min="9995" max="9995" width="10.875" style="420" customWidth="1"/>
    <col min="9996" max="9996" width="2.375" style="420" customWidth="1"/>
    <col min="9997" max="9997" width="11.125" style="420" customWidth="1"/>
    <col min="9998" max="9998" width="1.875" style="420" customWidth="1"/>
    <col min="9999" max="9999" width="11" style="420" customWidth="1"/>
    <col min="10000" max="10000" width="0.75" style="420" customWidth="1"/>
    <col min="10001" max="10001" width="1.875" style="420" customWidth="1"/>
    <col min="10002" max="10002" width="11.875" style="420" bestFit="1" customWidth="1"/>
    <col min="10003" max="10003" width="15.25" style="420" bestFit="1" customWidth="1"/>
    <col min="10004" max="10004" width="5" style="420" customWidth="1"/>
    <col min="10005" max="10005" width="10.375" style="420" bestFit="1" customWidth="1"/>
    <col min="10006" max="10006" width="5" style="420" customWidth="1"/>
    <col min="10007" max="10007" width="10.375" style="420" bestFit="1" customWidth="1"/>
    <col min="10008" max="10010" width="9" style="420"/>
    <col min="10011" max="10011" width="10.375" style="420" bestFit="1" customWidth="1"/>
    <col min="10012" max="10240" width="9" style="420"/>
    <col min="10241" max="10241" width="3.625" style="420" customWidth="1"/>
    <col min="10242" max="10242" width="4.875" style="420" customWidth="1"/>
    <col min="10243" max="10243" width="5.375" style="420" customWidth="1"/>
    <col min="10244" max="10244" width="31.25" style="420" customWidth="1"/>
    <col min="10245" max="10245" width="7.625" style="420" customWidth="1"/>
    <col min="10246" max="10246" width="2.375" style="420" customWidth="1"/>
    <col min="10247" max="10247" width="11.625" style="420" customWidth="1"/>
    <col min="10248" max="10248" width="2.375" style="420" customWidth="1"/>
    <col min="10249" max="10249" width="11.625" style="420" customWidth="1"/>
    <col min="10250" max="10250" width="2.375" style="420" customWidth="1"/>
    <col min="10251" max="10251" width="10.875" style="420" customWidth="1"/>
    <col min="10252" max="10252" width="2.375" style="420" customWidth="1"/>
    <col min="10253" max="10253" width="11.125" style="420" customWidth="1"/>
    <col min="10254" max="10254" width="1.875" style="420" customWidth="1"/>
    <col min="10255" max="10255" width="11" style="420" customWidth="1"/>
    <col min="10256" max="10256" width="0.75" style="420" customWidth="1"/>
    <col min="10257" max="10257" width="1.875" style="420" customWidth="1"/>
    <col min="10258" max="10258" width="11.875" style="420" bestFit="1" customWidth="1"/>
    <col min="10259" max="10259" width="15.25" style="420" bestFit="1" customWidth="1"/>
    <col min="10260" max="10260" width="5" style="420" customWidth="1"/>
    <col min="10261" max="10261" width="10.375" style="420" bestFit="1" customWidth="1"/>
    <col min="10262" max="10262" width="5" style="420" customWidth="1"/>
    <col min="10263" max="10263" width="10.375" style="420" bestFit="1" customWidth="1"/>
    <col min="10264" max="10266" width="9" style="420"/>
    <col min="10267" max="10267" width="10.375" style="420" bestFit="1" customWidth="1"/>
    <col min="10268" max="10496" width="9" style="420"/>
    <col min="10497" max="10497" width="3.625" style="420" customWidth="1"/>
    <col min="10498" max="10498" width="4.875" style="420" customWidth="1"/>
    <col min="10499" max="10499" width="5.375" style="420" customWidth="1"/>
    <col min="10500" max="10500" width="31.25" style="420" customWidth="1"/>
    <col min="10501" max="10501" width="7.625" style="420" customWidth="1"/>
    <col min="10502" max="10502" width="2.375" style="420" customWidth="1"/>
    <col min="10503" max="10503" width="11.625" style="420" customWidth="1"/>
    <col min="10504" max="10504" width="2.375" style="420" customWidth="1"/>
    <col min="10505" max="10505" width="11.625" style="420" customWidth="1"/>
    <col min="10506" max="10506" width="2.375" style="420" customWidth="1"/>
    <col min="10507" max="10507" width="10.875" style="420" customWidth="1"/>
    <col min="10508" max="10508" width="2.375" style="420" customWidth="1"/>
    <col min="10509" max="10509" width="11.125" style="420" customWidth="1"/>
    <col min="10510" max="10510" width="1.875" style="420" customWidth="1"/>
    <col min="10511" max="10511" width="11" style="420" customWidth="1"/>
    <col min="10512" max="10512" width="0.75" style="420" customWidth="1"/>
    <col min="10513" max="10513" width="1.875" style="420" customWidth="1"/>
    <col min="10514" max="10514" width="11.875" style="420" bestFit="1" customWidth="1"/>
    <col min="10515" max="10515" width="15.25" style="420" bestFit="1" customWidth="1"/>
    <col min="10516" max="10516" width="5" style="420" customWidth="1"/>
    <col min="10517" max="10517" width="10.375" style="420" bestFit="1" customWidth="1"/>
    <col min="10518" max="10518" width="5" style="420" customWidth="1"/>
    <col min="10519" max="10519" width="10.375" style="420" bestFit="1" customWidth="1"/>
    <col min="10520" max="10522" width="9" style="420"/>
    <col min="10523" max="10523" width="10.375" style="420" bestFit="1" customWidth="1"/>
    <col min="10524" max="10752" width="9" style="420"/>
    <col min="10753" max="10753" width="3.625" style="420" customWidth="1"/>
    <col min="10754" max="10754" width="4.875" style="420" customWidth="1"/>
    <col min="10755" max="10755" width="5.375" style="420" customWidth="1"/>
    <col min="10756" max="10756" width="31.25" style="420" customWidth="1"/>
    <col min="10757" max="10757" width="7.625" style="420" customWidth="1"/>
    <col min="10758" max="10758" width="2.375" style="420" customWidth="1"/>
    <col min="10759" max="10759" width="11.625" style="420" customWidth="1"/>
    <col min="10760" max="10760" width="2.375" style="420" customWidth="1"/>
    <col min="10761" max="10761" width="11.625" style="420" customWidth="1"/>
    <col min="10762" max="10762" width="2.375" style="420" customWidth="1"/>
    <col min="10763" max="10763" width="10.875" style="420" customWidth="1"/>
    <col min="10764" max="10764" width="2.375" style="420" customWidth="1"/>
    <col min="10765" max="10765" width="11.125" style="420" customWidth="1"/>
    <col min="10766" max="10766" width="1.875" style="420" customWidth="1"/>
    <col min="10767" max="10767" width="11" style="420" customWidth="1"/>
    <col min="10768" max="10768" width="0.75" style="420" customWidth="1"/>
    <col min="10769" max="10769" width="1.875" style="420" customWidth="1"/>
    <col min="10770" max="10770" width="11.875" style="420" bestFit="1" customWidth="1"/>
    <col min="10771" max="10771" width="15.25" style="420" bestFit="1" customWidth="1"/>
    <col min="10772" max="10772" width="5" style="420" customWidth="1"/>
    <col min="10773" max="10773" width="10.375" style="420" bestFit="1" customWidth="1"/>
    <col min="10774" max="10774" width="5" style="420" customWidth="1"/>
    <col min="10775" max="10775" width="10.375" style="420" bestFit="1" customWidth="1"/>
    <col min="10776" max="10778" width="9" style="420"/>
    <col min="10779" max="10779" width="10.375" style="420" bestFit="1" customWidth="1"/>
    <col min="10780" max="11008" width="9" style="420"/>
    <col min="11009" max="11009" width="3.625" style="420" customWidth="1"/>
    <col min="11010" max="11010" width="4.875" style="420" customWidth="1"/>
    <col min="11011" max="11011" width="5.375" style="420" customWidth="1"/>
    <col min="11012" max="11012" width="31.25" style="420" customWidth="1"/>
    <col min="11013" max="11013" width="7.625" style="420" customWidth="1"/>
    <col min="11014" max="11014" width="2.375" style="420" customWidth="1"/>
    <col min="11015" max="11015" width="11.625" style="420" customWidth="1"/>
    <col min="11016" max="11016" width="2.375" style="420" customWidth="1"/>
    <col min="11017" max="11017" width="11.625" style="420" customWidth="1"/>
    <col min="11018" max="11018" width="2.375" style="420" customWidth="1"/>
    <col min="11019" max="11019" width="10.875" style="420" customWidth="1"/>
    <col min="11020" max="11020" width="2.375" style="420" customWidth="1"/>
    <col min="11021" max="11021" width="11.125" style="420" customWidth="1"/>
    <col min="11022" max="11022" width="1.875" style="420" customWidth="1"/>
    <col min="11023" max="11023" width="11" style="420" customWidth="1"/>
    <col min="11024" max="11024" width="0.75" style="420" customWidth="1"/>
    <col min="11025" max="11025" width="1.875" style="420" customWidth="1"/>
    <col min="11026" max="11026" width="11.875" style="420" bestFit="1" customWidth="1"/>
    <col min="11027" max="11027" width="15.25" style="420" bestFit="1" customWidth="1"/>
    <col min="11028" max="11028" width="5" style="420" customWidth="1"/>
    <col min="11029" max="11029" width="10.375" style="420" bestFit="1" customWidth="1"/>
    <col min="11030" max="11030" width="5" style="420" customWidth="1"/>
    <col min="11031" max="11031" width="10.375" style="420" bestFit="1" customWidth="1"/>
    <col min="11032" max="11034" width="9" style="420"/>
    <col min="11035" max="11035" width="10.375" style="420" bestFit="1" customWidth="1"/>
    <col min="11036" max="11264" width="9" style="420"/>
    <col min="11265" max="11265" width="3.625" style="420" customWidth="1"/>
    <col min="11266" max="11266" width="4.875" style="420" customWidth="1"/>
    <col min="11267" max="11267" width="5.375" style="420" customWidth="1"/>
    <col min="11268" max="11268" width="31.25" style="420" customWidth="1"/>
    <col min="11269" max="11269" width="7.625" style="420" customWidth="1"/>
    <col min="11270" max="11270" width="2.375" style="420" customWidth="1"/>
    <col min="11271" max="11271" width="11.625" style="420" customWidth="1"/>
    <col min="11272" max="11272" width="2.375" style="420" customWidth="1"/>
    <col min="11273" max="11273" width="11.625" style="420" customWidth="1"/>
    <col min="11274" max="11274" width="2.375" style="420" customWidth="1"/>
    <col min="11275" max="11275" width="10.875" style="420" customWidth="1"/>
    <col min="11276" max="11276" width="2.375" style="420" customWidth="1"/>
    <col min="11277" max="11277" width="11.125" style="420" customWidth="1"/>
    <col min="11278" max="11278" width="1.875" style="420" customWidth="1"/>
    <col min="11279" max="11279" width="11" style="420" customWidth="1"/>
    <col min="11280" max="11280" width="0.75" style="420" customWidth="1"/>
    <col min="11281" max="11281" width="1.875" style="420" customWidth="1"/>
    <col min="11282" max="11282" width="11.875" style="420" bestFit="1" customWidth="1"/>
    <col min="11283" max="11283" width="15.25" style="420" bestFit="1" customWidth="1"/>
    <col min="11284" max="11284" width="5" style="420" customWidth="1"/>
    <col min="11285" max="11285" width="10.375" style="420" bestFit="1" customWidth="1"/>
    <col min="11286" max="11286" width="5" style="420" customWidth="1"/>
    <col min="11287" max="11287" width="10.375" style="420" bestFit="1" customWidth="1"/>
    <col min="11288" max="11290" width="9" style="420"/>
    <col min="11291" max="11291" width="10.375" style="420" bestFit="1" customWidth="1"/>
    <col min="11292" max="11520" width="9" style="420"/>
    <col min="11521" max="11521" width="3.625" style="420" customWidth="1"/>
    <col min="11522" max="11522" width="4.875" style="420" customWidth="1"/>
    <col min="11523" max="11523" width="5.375" style="420" customWidth="1"/>
    <col min="11524" max="11524" width="31.25" style="420" customWidth="1"/>
    <col min="11525" max="11525" width="7.625" style="420" customWidth="1"/>
    <col min="11526" max="11526" width="2.375" style="420" customWidth="1"/>
    <col min="11527" max="11527" width="11.625" style="420" customWidth="1"/>
    <col min="11528" max="11528" width="2.375" style="420" customWidth="1"/>
    <col min="11529" max="11529" width="11.625" style="420" customWidth="1"/>
    <col min="11530" max="11530" width="2.375" style="420" customWidth="1"/>
    <col min="11531" max="11531" width="10.875" style="420" customWidth="1"/>
    <col min="11532" max="11532" width="2.375" style="420" customWidth="1"/>
    <col min="11533" max="11533" width="11.125" style="420" customWidth="1"/>
    <col min="11534" max="11534" width="1.875" style="420" customWidth="1"/>
    <col min="11535" max="11535" width="11" style="420" customWidth="1"/>
    <col min="11536" max="11536" width="0.75" style="420" customWidth="1"/>
    <col min="11537" max="11537" width="1.875" style="420" customWidth="1"/>
    <col min="11538" max="11538" width="11.875" style="420" bestFit="1" customWidth="1"/>
    <col min="11539" max="11539" width="15.25" style="420" bestFit="1" customWidth="1"/>
    <col min="11540" max="11540" width="5" style="420" customWidth="1"/>
    <col min="11541" max="11541" width="10.375" style="420" bestFit="1" customWidth="1"/>
    <col min="11542" max="11542" width="5" style="420" customWidth="1"/>
    <col min="11543" max="11543" width="10.375" style="420" bestFit="1" customWidth="1"/>
    <col min="11544" max="11546" width="9" style="420"/>
    <col min="11547" max="11547" width="10.375" style="420" bestFit="1" customWidth="1"/>
    <col min="11548" max="11776" width="9" style="420"/>
    <col min="11777" max="11777" width="3.625" style="420" customWidth="1"/>
    <col min="11778" max="11778" width="4.875" style="420" customWidth="1"/>
    <col min="11779" max="11779" width="5.375" style="420" customWidth="1"/>
    <col min="11780" max="11780" width="31.25" style="420" customWidth="1"/>
    <col min="11781" max="11781" width="7.625" style="420" customWidth="1"/>
    <col min="11782" max="11782" width="2.375" style="420" customWidth="1"/>
    <col min="11783" max="11783" width="11.625" style="420" customWidth="1"/>
    <col min="11784" max="11784" width="2.375" style="420" customWidth="1"/>
    <col min="11785" max="11785" width="11.625" style="420" customWidth="1"/>
    <col min="11786" max="11786" width="2.375" style="420" customWidth="1"/>
    <col min="11787" max="11787" width="10.875" style="420" customWidth="1"/>
    <col min="11788" max="11788" width="2.375" style="420" customWidth="1"/>
    <col min="11789" max="11789" width="11.125" style="420" customWidth="1"/>
    <col min="11790" max="11790" width="1.875" style="420" customWidth="1"/>
    <col min="11791" max="11791" width="11" style="420" customWidth="1"/>
    <col min="11792" max="11792" width="0.75" style="420" customWidth="1"/>
    <col min="11793" max="11793" width="1.875" style="420" customWidth="1"/>
    <col min="11794" max="11794" width="11.875" style="420" bestFit="1" customWidth="1"/>
    <col min="11795" max="11795" width="15.25" style="420" bestFit="1" customWidth="1"/>
    <col min="11796" max="11796" width="5" style="420" customWidth="1"/>
    <col min="11797" max="11797" width="10.375" style="420" bestFit="1" customWidth="1"/>
    <col min="11798" max="11798" width="5" style="420" customWidth="1"/>
    <col min="11799" max="11799" width="10.375" style="420" bestFit="1" customWidth="1"/>
    <col min="11800" max="11802" width="9" style="420"/>
    <col min="11803" max="11803" width="10.375" style="420" bestFit="1" customWidth="1"/>
    <col min="11804" max="12032" width="9" style="420"/>
    <col min="12033" max="12033" width="3.625" style="420" customWidth="1"/>
    <col min="12034" max="12034" width="4.875" style="420" customWidth="1"/>
    <col min="12035" max="12035" width="5.375" style="420" customWidth="1"/>
    <col min="12036" max="12036" width="31.25" style="420" customWidth="1"/>
    <col min="12037" max="12037" width="7.625" style="420" customWidth="1"/>
    <col min="12038" max="12038" width="2.375" style="420" customWidth="1"/>
    <col min="12039" max="12039" width="11.625" style="420" customWidth="1"/>
    <col min="12040" max="12040" width="2.375" style="420" customWidth="1"/>
    <col min="12041" max="12041" width="11.625" style="420" customWidth="1"/>
    <col min="12042" max="12042" width="2.375" style="420" customWidth="1"/>
    <col min="12043" max="12043" width="10.875" style="420" customWidth="1"/>
    <col min="12044" max="12044" width="2.375" style="420" customWidth="1"/>
    <col min="12045" max="12045" width="11.125" style="420" customWidth="1"/>
    <col min="12046" max="12046" width="1.875" style="420" customWidth="1"/>
    <col min="12047" max="12047" width="11" style="420" customWidth="1"/>
    <col min="12048" max="12048" width="0.75" style="420" customWidth="1"/>
    <col min="12049" max="12049" width="1.875" style="420" customWidth="1"/>
    <col min="12050" max="12050" width="11.875" style="420" bestFit="1" customWidth="1"/>
    <col min="12051" max="12051" width="15.25" style="420" bestFit="1" customWidth="1"/>
    <col min="12052" max="12052" width="5" style="420" customWidth="1"/>
    <col min="12053" max="12053" width="10.375" style="420" bestFit="1" customWidth="1"/>
    <col min="12054" max="12054" width="5" style="420" customWidth="1"/>
    <col min="12055" max="12055" width="10.375" style="420" bestFit="1" customWidth="1"/>
    <col min="12056" max="12058" width="9" style="420"/>
    <col min="12059" max="12059" width="10.375" style="420" bestFit="1" customWidth="1"/>
    <col min="12060" max="12288" width="9" style="420"/>
    <col min="12289" max="12289" width="3.625" style="420" customWidth="1"/>
    <col min="12290" max="12290" width="4.875" style="420" customWidth="1"/>
    <col min="12291" max="12291" width="5.375" style="420" customWidth="1"/>
    <col min="12292" max="12292" width="31.25" style="420" customWidth="1"/>
    <col min="12293" max="12293" width="7.625" style="420" customWidth="1"/>
    <col min="12294" max="12294" width="2.375" style="420" customWidth="1"/>
    <col min="12295" max="12295" width="11.625" style="420" customWidth="1"/>
    <col min="12296" max="12296" width="2.375" style="420" customWidth="1"/>
    <col min="12297" max="12297" width="11.625" style="420" customWidth="1"/>
    <col min="12298" max="12298" width="2.375" style="420" customWidth="1"/>
    <col min="12299" max="12299" width="10.875" style="420" customWidth="1"/>
    <col min="12300" max="12300" width="2.375" style="420" customWidth="1"/>
    <col min="12301" max="12301" width="11.125" style="420" customWidth="1"/>
    <col min="12302" max="12302" width="1.875" style="420" customWidth="1"/>
    <col min="12303" max="12303" width="11" style="420" customWidth="1"/>
    <col min="12304" max="12304" width="0.75" style="420" customWidth="1"/>
    <col min="12305" max="12305" width="1.875" style="420" customWidth="1"/>
    <col min="12306" max="12306" width="11.875" style="420" bestFit="1" customWidth="1"/>
    <col min="12307" max="12307" width="15.25" style="420" bestFit="1" customWidth="1"/>
    <col min="12308" max="12308" width="5" style="420" customWidth="1"/>
    <col min="12309" max="12309" width="10.375" style="420" bestFit="1" customWidth="1"/>
    <col min="12310" max="12310" width="5" style="420" customWidth="1"/>
    <col min="12311" max="12311" width="10.375" style="420" bestFit="1" customWidth="1"/>
    <col min="12312" max="12314" width="9" style="420"/>
    <col min="12315" max="12315" width="10.375" style="420" bestFit="1" customWidth="1"/>
    <col min="12316" max="12544" width="9" style="420"/>
    <col min="12545" max="12545" width="3.625" style="420" customWidth="1"/>
    <col min="12546" max="12546" width="4.875" style="420" customWidth="1"/>
    <col min="12547" max="12547" width="5.375" style="420" customWidth="1"/>
    <col min="12548" max="12548" width="31.25" style="420" customWidth="1"/>
    <col min="12549" max="12549" width="7.625" style="420" customWidth="1"/>
    <col min="12550" max="12550" width="2.375" style="420" customWidth="1"/>
    <col min="12551" max="12551" width="11.625" style="420" customWidth="1"/>
    <col min="12552" max="12552" width="2.375" style="420" customWidth="1"/>
    <col min="12553" max="12553" width="11.625" style="420" customWidth="1"/>
    <col min="12554" max="12554" width="2.375" style="420" customWidth="1"/>
    <col min="12555" max="12555" width="10.875" style="420" customWidth="1"/>
    <col min="12556" max="12556" width="2.375" style="420" customWidth="1"/>
    <col min="12557" max="12557" width="11.125" style="420" customWidth="1"/>
    <col min="12558" max="12558" width="1.875" style="420" customWidth="1"/>
    <col min="12559" max="12559" width="11" style="420" customWidth="1"/>
    <col min="12560" max="12560" width="0.75" style="420" customWidth="1"/>
    <col min="12561" max="12561" width="1.875" style="420" customWidth="1"/>
    <col min="12562" max="12562" width="11.875" style="420" bestFit="1" customWidth="1"/>
    <col min="12563" max="12563" width="15.25" style="420" bestFit="1" customWidth="1"/>
    <col min="12564" max="12564" width="5" style="420" customWidth="1"/>
    <col min="12565" max="12565" width="10.375" style="420" bestFit="1" customWidth="1"/>
    <col min="12566" max="12566" width="5" style="420" customWidth="1"/>
    <col min="12567" max="12567" width="10.375" style="420" bestFit="1" customWidth="1"/>
    <col min="12568" max="12570" width="9" style="420"/>
    <col min="12571" max="12571" width="10.375" style="420" bestFit="1" customWidth="1"/>
    <col min="12572" max="12800" width="9" style="420"/>
    <col min="12801" max="12801" width="3.625" style="420" customWidth="1"/>
    <col min="12802" max="12802" width="4.875" style="420" customWidth="1"/>
    <col min="12803" max="12803" width="5.375" style="420" customWidth="1"/>
    <col min="12804" max="12804" width="31.25" style="420" customWidth="1"/>
    <col min="12805" max="12805" width="7.625" style="420" customWidth="1"/>
    <col min="12806" max="12806" width="2.375" style="420" customWidth="1"/>
    <col min="12807" max="12807" width="11.625" style="420" customWidth="1"/>
    <col min="12808" max="12808" width="2.375" style="420" customWidth="1"/>
    <col min="12809" max="12809" width="11.625" style="420" customWidth="1"/>
    <col min="12810" max="12810" width="2.375" style="420" customWidth="1"/>
    <col min="12811" max="12811" width="10.875" style="420" customWidth="1"/>
    <col min="12812" max="12812" width="2.375" style="420" customWidth="1"/>
    <col min="12813" max="12813" width="11.125" style="420" customWidth="1"/>
    <col min="12814" max="12814" width="1.875" style="420" customWidth="1"/>
    <col min="12815" max="12815" width="11" style="420" customWidth="1"/>
    <col min="12816" max="12816" width="0.75" style="420" customWidth="1"/>
    <col min="12817" max="12817" width="1.875" style="420" customWidth="1"/>
    <col min="12818" max="12818" width="11.875" style="420" bestFit="1" customWidth="1"/>
    <col min="12819" max="12819" width="15.25" style="420" bestFit="1" customWidth="1"/>
    <col min="12820" max="12820" width="5" style="420" customWidth="1"/>
    <col min="12821" max="12821" width="10.375" style="420" bestFit="1" customWidth="1"/>
    <col min="12822" max="12822" width="5" style="420" customWidth="1"/>
    <col min="12823" max="12823" width="10.375" style="420" bestFit="1" customWidth="1"/>
    <col min="12824" max="12826" width="9" style="420"/>
    <col min="12827" max="12827" width="10.375" style="420" bestFit="1" customWidth="1"/>
    <col min="12828" max="13056" width="9" style="420"/>
    <col min="13057" max="13057" width="3.625" style="420" customWidth="1"/>
    <col min="13058" max="13058" width="4.875" style="420" customWidth="1"/>
    <col min="13059" max="13059" width="5.375" style="420" customWidth="1"/>
    <col min="13060" max="13060" width="31.25" style="420" customWidth="1"/>
    <col min="13061" max="13061" width="7.625" style="420" customWidth="1"/>
    <col min="13062" max="13062" width="2.375" style="420" customWidth="1"/>
    <col min="13063" max="13063" width="11.625" style="420" customWidth="1"/>
    <col min="13064" max="13064" width="2.375" style="420" customWidth="1"/>
    <col min="13065" max="13065" width="11.625" style="420" customWidth="1"/>
    <col min="13066" max="13066" width="2.375" style="420" customWidth="1"/>
    <col min="13067" max="13067" width="10.875" style="420" customWidth="1"/>
    <col min="13068" max="13068" width="2.375" style="420" customWidth="1"/>
    <col min="13069" max="13069" width="11.125" style="420" customWidth="1"/>
    <col min="13070" max="13070" width="1.875" style="420" customWidth="1"/>
    <col min="13071" max="13071" width="11" style="420" customWidth="1"/>
    <col min="13072" max="13072" width="0.75" style="420" customWidth="1"/>
    <col min="13073" max="13073" width="1.875" style="420" customWidth="1"/>
    <col min="13074" max="13074" width="11.875" style="420" bestFit="1" customWidth="1"/>
    <col min="13075" max="13075" width="15.25" style="420" bestFit="1" customWidth="1"/>
    <col min="13076" max="13076" width="5" style="420" customWidth="1"/>
    <col min="13077" max="13077" width="10.375" style="420" bestFit="1" customWidth="1"/>
    <col min="13078" max="13078" width="5" style="420" customWidth="1"/>
    <col min="13079" max="13079" width="10.375" style="420" bestFit="1" customWidth="1"/>
    <col min="13080" max="13082" width="9" style="420"/>
    <col min="13083" max="13083" width="10.375" style="420" bestFit="1" customWidth="1"/>
    <col min="13084" max="13312" width="9" style="420"/>
    <col min="13313" max="13313" width="3.625" style="420" customWidth="1"/>
    <col min="13314" max="13314" width="4.875" style="420" customWidth="1"/>
    <col min="13315" max="13315" width="5.375" style="420" customWidth="1"/>
    <col min="13316" max="13316" width="31.25" style="420" customWidth="1"/>
    <col min="13317" max="13317" width="7.625" style="420" customWidth="1"/>
    <col min="13318" max="13318" width="2.375" style="420" customWidth="1"/>
    <col min="13319" max="13319" width="11.625" style="420" customWidth="1"/>
    <col min="13320" max="13320" width="2.375" style="420" customWidth="1"/>
    <col min="13321" max="13321" width="11.625" style="420" customWidth="1"/>
    <col min="13322" max="13322" width="2.375" style="420" customWidth="1"/>
    <col min="13323" max="13323" width="10.875" style="420" customWidth="1"/>
    <col min="13324" max="13324" width="2.375" style="420" customWidth="1"/>
    <col min="13325" max="13325" width="11.125" style="420" customWidth="1"/>
    <col min="13326" max="13326" width="1.875" style="420" customWidth="1"/>
    <col min="13327" max="13327" width="11" style="420" customWidth="1"/>
    <col min="13328" max="13328" width="0.75" style="420" customWidth="1"/>
    <col min="13329" max="13329" width="1.875" style="420" customWidth="1"/>
    <col min="13330" max="13330" width="11.875" style="420" bestFit="1" customWidth="1"/>
    <col min="13331" max="13331" width="15.25" style="420" bestFit="1" customWidth="1"/>
    <col min="13332" max="13332" width="5" style="420" customWidth="1"/>
    <col min="13333" max="13333" width="10.375" style="420" bestFit="1" customWidth="1"/>
    <col min="13334" max="13334" width="5" style="420" customWidth="1"/>
    <col min="13335" max="13335" width="10.375" style="420" bestFit="1" customWidth="1"/>
    <col min="13336" max="13338" width="9" style="420"/>
    <col min="13339" max="13339" width="10.375" style="420" bestFit="1" customWidth="1"/>
    <col min="13340" max="13568" width="9" style="420"/>
    <col min="13569" max="13569" width="3.625" style="420" customWidth="1"/>
    <col min="13570" max="13570" width="4.875" style="420" customWidth="1"/>
    <col min="13571" max="13571" width="5.375" style="420" customWidth="1"/>
    <col min="13572" max="13572" width="31.25" style="420" customWidth="1"/>
    <col min="13573" max="13573" width="7.625" style="420" customWidth="1"/>
    <col min="13574" max="13574" width="2.375" style="420" customWidth="1"/>
    <col min="13575" max="13575" width="11.625" style="420" customWidth="1"/>
    <col min="13576" max="13576" width="2.375" style="420" customWidth="1"/>
    <col min="13577" max="13577" width="11.625" style="420" customWidth="1"/>
    <col min="13578" max="13578" width="2.375" style="420" customWidth="1"/>
    <col min="13579" max="13579" width="10.875" style="420" customWidth="1"/>
    <col min="13580" max="13580" width="2.375" style="420" customWidth="1"/>
    <col min="13581" max="13581" width="11.125" style="420" customWidth="1"/>
    <col min="13582" max="13582" width="1.875" style="420" customWidth="1"/>
    <col min="13583" max="13583" width="11" style="420" customWidth="1"/>
    <col min="13584" max="13584" width="0.75" style="420" customWidth="1"/>
    <col min="13585" max="13585" width="1.875" style="420" customWidth="1"/>
    <col min="13586" max="13586" width="11.875" style="420" bestFit="1" customWidth="1"/>
    <col min="13587" max="13587" width="15.25" style="420" bestFit="1" customWidth="1"/>
    <col min="13588" max="13588" width="5" style="420" customWidth="1"/>
    <col min="13589" max="13589" width="10.375" style="420" bestFit="1" customWidth="1"/>
    <col min="13590" max="13590" width="5" style="420" customWidth="1"/>
    <col min="13591" max="13591" width="10.375" style="420" bestFit="1" customWidth="1"/>
    <col min="13592" max="13594" width="9" style="420"/>
    <col min="13595" max="13595" width="10.375" style="420" bestFit="1" customWidth="1"/>
    <col min="13596" max="13824" width="9" style="420"/>
    <col min="13825" max="13825" width="3.625" style="420" customWidth="1"/>
    <col min="13826" max="13826" width="4.875" style="420" customWidth="1"/>
    <col min="13827" max="13827" width="5.375" style="420" customWidth="1"/>
    <col min="13828" max="13828" width="31.25" style="420" customWidth="1"/>
    <col min="13829" max="13829" width="7.625" style="420" customWidth="1"/>
    <col min="13830" max="13830" width="2.375" style="420" customWidth="1"/>
    <col min="13831" max="13831" width="11.625" style="420" customWidth="1"/>
    <col min="13832" max="13832" width="2.375" style="420" customWidth="1"/>
    <col min="13833" max="13833" width="11.625" style="420" customWidth="1"/>
    <col min="13834" max="13834" width="2.375" style="420" customWidth="1"/>
    <col min="13835" max="13835" width="10.875" style="420" customWidth="1"/>
    <col min="13836" max="13836" width="2.375" style="420" customWidth="1"/>
    <col min="13837" max="13837" width="11.125" style="420" customWidth="1"/>
    <col min="13838" max="13838" width="1.875" style="420" customWidth="1"/>
    <col min="13839" max="13839" width="11" style="420" customWidth="1"/>
    <col min="13840" max="13840" width="0.75" style="420" customWidth="1"/>
    <col min="13841" max="13841" width="1.875" style="420" customWidth="1"/>
    <col min="13842" max="13842" width="11.875" style="420" bestFit="1" customWidth="1"/>
    <col min="13843" max="13843" width="15.25" style="420" bestFit="1" customWidth="1"/>
    <col min="13844" max="13844" width="5" style="420" customWidth="1"/>
    <col min="13845" max="13845" width="10.375" style="420" bestFit="1" customWidth="1"/>
    <col min="13846" max="13846" width="5" style="420" customWidth="1"/>
    <col min="13847" max="13847" width="10.375" style="420" bestFit="1" customWidth="1"/>
    <col min="13848" max="13850" width="9" style="420"/>
    <col min="13851" max="13851" width="10.375" style="420" bestFit="1" customWidth="1"/>
    <col min="13852" max="14080" width="9" style="420"/>
    <col min="14081" max="14081" width="3.625" style="420" customWidth="1"/>
    <col min="14082" max="14082" width="4.875" style="420" customWidth="1"/>
    <col min="14083" max="14083" width="5.375" style="420" customWidth="1"/>
    <col min="14084" max="14084" width="31.25" style="420" customWidth="1"/>
    <col min="14085" max="14085" width="7.625" style="420" customWidth="1"/>
    <col min="14086" max="14086" width="2.375" style="420" customWidth="1"/>
    <col min="14087" max="14087" width="11.625" style="420" customWidth="1"/>
    <col min="14088" max="14088" width="2.375" style="420" customWidth="1"/>
    <col min="14089" max="14089" width="11.625" style="420" customWidth="1"/>
    <col min="14090" max="14090" width="2.375" style="420" customWidth="1"/>
    <col min="14091" max="14091" width="10.875" style="420" customWidth="1"/>
    <col min="14092" max="14092" width="2.375" style="420" customWidth="1"/>
    <col min="14093" max="14093" width="11.125" style="420" customWidth="1"/>
    <col min="14094" max="14094" width="1.875" style="420" customWidth="1"/>
    <col min="14095" max="14095" width="11" style="420" customWidth="1"/>
    <col min="14096" max="14096" width="0.75" style="420" customWidth="1"/>
    <col min="14097" max="14097" width="1.875" style="420" customWidth="1"/>
    <col min="14098" max="14098" width="11.875" style="420" bestFit="1" customWidth="1"/>
    <col min="14099" max="14099" width="15.25" style="420" bestFit="1" customWidth="1"/>
    <col min="14100" max="14100" width="5" style="420" customWidth="1"/>
    <col min="14101" max="14101" width="10.375" style="420" bestFit="1" customWidth="1"/>
    <col min="14102" max="14102" width="5" style="420" customWidth="1"/>
    <col min="14103" max="14103" width="10.375" style="420" bestFit="1" customWidth="1"/>
    <col min="14104" max="14106" width="9" style="420"/>
    <col min="14107" max="14107" width="10.375" style="420" bestFit="1" customWidth="1"/>
    <col min="14108" max="14336" width="9" style="420"/>
    <col min="14337" max="14337" width="3.625" style="420" customWidth="1"/>
    <col min="14338" max="14338" width="4.875" style="420" customWidth="1"/>
    <col min="14339" max="14339" width="5.375" style="420" customWidth="1"/>
    <col min="14340" max="14340" width="31.25" style="420" customWidth="1"/>
    <col min="14341" max="14341" width="7.625" style="420" customWidth="1"/>
    <col min="14342" max="14342" width="2.375" style="420" customWidth="1"/>
    <col min="14343" max="14343" width="11.625" style="420" customWidth="1"/>
    <col min="14344" max="14344" width="2.375" style="420" customWidth="1"/>
    <col min="14345" max="14345" width="11.625" style="420" customWidth="1"/>
    <col min="14346" max="14346" width="2.375" style="420" customWidth="1"/>
    <col min="14347" max="14347" width="10.875" style="420" customWidth="1"/>
    <col min="14348" max="14348" width="2.375" style="420" customWidth="1"/>
    <col min="14349" max="14349" width="11.125" style="420" customWidth="1"/>
    <col min="14350" max="14350" width="1.875" style="420" customWidth="1"/>
    <col min="14351" max="14351" width="11" style="420" customWidth="1"/>
    <col min="14352" max="14352" width="0.75" style="420" customWidth="1"/>
    <col min="14353" max="14353" width="1.875" style="420" customWidth="1"/>
    <col min="14354" max="14354" width="11.875" style="420" bestFit="1" customWidth="1"/>
    <col min="14355" max="14355" width="15.25" style="420" bestFit="1" customWidth="1"/>
    <col min="14356" max="14356" width="5" style="420" customWidth="1"/>
    <col min="14357" max="14357" width="10.375" style="420" bestFit="1" customWidth="1"/>
    <col min="14358" max="14358" width="5" style="420" customWidth="1"/>
    <col min="14359" max="14359" width="10.375" style="420" bestFit="1" customWidth="1"/>
    <col min="14360" max="14362" width="9" style="420"/>
    <col min="14363" max="14363" width="10.375" style="420" bestFit="1" customWidth="1"/>
    <col min="14364" max="14592" width="9" style="420"/>
    <col min="14593" max="14593" width="3.625" style="420" customWidth="1"/>
    <col min="14594" max="14594" width="4.875" style="420" customWidth="1"/>
    <col min="14595" max="14595" width="5.375" style="420" customWidth="1"/>
    <col min="14596" max="14596" width="31.25" style="420" customWidth="1"/>
    <col min="14597" max="14597" width="7.625" style="420" customWidth="1"/>
    <col min="14598" max="14598" width="2.375" style="420" customWidth="1"/>
    <col min="14599" max="14599" width="11.625" style="420" customWidth="1"/>
    <col min="14600" max="14600" width="2.375" style="420" customWidth="1"/>
    <col min="14601" max="14601" width="11.625" style="420" customWidth="1"/>
    <col min="14602" max="14602" width="2.375" style="420" customWidth="1"/>
    <col min="14603" max="14603" width="10.875" style="420" customWidth="1"/>
    <col min="14604" max="14604" width="2.375" style="420" customWidth="1"/>
    <col min="14605" max="14605" width="11.125" style="420" customWidth="1"/>
    <col min="14606" max="14606" width="1.875" style="420" customWidth="1"/>
    <col min="14607" max="14607" width="11" style="420" customWidth="1"/>
    <col min="14608" max="14608" width="0.75" style="420" customWidth="1"/>
    <col min="14609" max="14609" width="1.875" style="420" customWidth="1"/>
    <col min="14610" max="14610" width="11.875" style="420" bestFit="1" customWidth="1"/>
    <col min="14611" max="14611" width="15.25" style="420" bestFit="1" customWidth="1"/>
    <col min="14612" max="14612" width="5" style="420" customWidth="1"/>
    <col min="14613" max="14613" width="10.375" style="420" bestFit="1" customWidth="1"/>
    <col min="14614" max="14614" width="5" style="420" customWidth="1"/>
    <col min="14615" max="14615" width="10.375" style="420" bestFit="1" customWidth="1"/>
    <col min="14616" max="14618" width="9" style="420"/>
    <col min="14619" max="14619" width="10.375" style="420" bestFit="1" customWidth="1"/>
    <col min="14620" max="14848" width="9" style="420"/>
    <col min="14849" max="14849" width="3.625" style="420" customWidth="1"/>
    <col min="14850" max="14850" width="4.875" style="420" customWidth="1"/>
    <col min="14851" max="14851" width="5.375" style="420" customWidth="1"/>
    <col min="14852" max="14852" width="31.25" style="420" customWidth="1"/>
    <col min="14853" max="14853" width="7.625" style="420" customWidth="1"/>
    <col min="14854" max="14854" width="2.375" style="420" customWidth="1"/>
    <col min="14855" max="14855" width="11.625" style="420" customWidth="1"/>
    <col min="14856" max="14856" width="2.375" style="420" customWidth="1"/>
    <col min="14857" max="14857" width="11.625" style="420" customWidth="1"/>
    <col min="14858" max="14858" width="2.375" style="420" customWidth="1"/>
    <col min="14859" max="14859" width="10.875" style="420" customWidth="1"/>
    <col min="14860" max="14860" width="2.375" style="420" customWidth="1"/>
    <col min="14861" max="14861" width="11.125" style="420" customWidth="1"/>
    <col min="14862" max="14862" width="1.875" style="420" customWidth="1"/>
    <col min="14863" max="14863" width="11" style="420" customWidth="1"/>
    <col min="14864" max="14864" width="0.75" style="420" customWidth="1"/>
    <col min="14865" max="14865" width="1.875" style="420" customWidth="1"/>
    <col min="14866" max="14866" width="11.875" style="420" bestFit="1" customWidth="1"/>
    <col min="14867" max="14867" width="15.25" style="420" bestFit="1" customWidth="1"/>
    <col min="14868" max="14868" width="5" style="420" customWidth="1"/>
    <col min="14869" max="14869" width="10.375" style="420" bestFit="1" customWidth="1"/>
    <col min="14870" max="14870" width="5" style="420" customWidth="1"/>
    <col min="14871" max="14871" width="10.375" style="420" bestFit="1" customWidth="1"/>
    <col min="14872" max="14874" width="9" style="420"/>
    <col min="14875" max="14875" width="10.375" style="420" bestFit="1" customWidth="1"/>
    <col min="14876" max="15104" width="9" style="420"/>
    <col min="15105" max="15105" width="3.625" style="420" customWidth="1"/>
    <col min="15106" max="15106" width="4.875" style="420" customWidth="1"/>
    <col min="15107" max="15107" width="5.375" style="420" customWidth="1"/>
    <col min="15108" max="15108" width="31.25" style="420" customWidth="1"/>
    <col min="15109" max="15109" width="7.625" style="420" customWidth="1"/>
    <col min="15110" max="15110" width="2.375" style="420" customWidth="1"/>
    <col min="15111" max="15111" width="11.625" style="420" customWidth="1"/>
    <col min="15112" max="15112" width="2.375" style="420" customWidth="1"/>
    <col min="15113" max="15113" width="11.625" style="420" customWidth="1"/>
    <col min="15114" max="15114" width="2.375" style="420" customWidth="1"/>
    <col min="15115" max="15115" width="10.875" style="420" customWidth="1"/>
    <col min="15116" max="15116" width="2.375" style="420" customWidth="1"/>
    <col min="15117" max="15117" width="11.125" style="420" customWidth="1"/>
    <col min="15118" max="15118" width="1.875" style="420" customWidth="1"/>
    <col min="15119" max="15119" width="11" style="420" customWidth="1"/>
    <col min="15120" max="15120" width="0.75" style="420" customWidth="1"/>
    <col min="15121" max="15121" width="1.875" style="420" customWidth="1"/>
    <col min="15122" max="15122" width="11.875" style="420" bestFit="1" customWidth="1"/>
    <col min="15123" max="15123" width="15.25" style="420" bestFit="1" customWidth="1"/>
    <col min="15124" max="15124" width="5" style="420" customWidth="1"/>
    <col min="15125" max="15125" width="10.375" style="420" bestFit="1" customWidth="1"/>
    <col min="15126" max="15126" width="5" style="420" customWidth="1"/>
    <col min="15127" max="15127" width="10.375" style="420" bestFit="1" customWidth="1"/>
    <col min="15128" max="15130" width="9" style="420"/>
    <col min="15131" max="15131" width="10.375" style="420" bestFit="1" customWidth="1"/>
    <col min="15132" max="15360" width="9" style="420"/>
    <col min="15361" max="15361" width="3.625" style="420" customWidth="1"/>
    <col min="15362" max="15362" width="4.875" style="420" customWidth="1"/>
    <col min="15363" max="15363" width="5.375" style="420" customWidth="1"/>
    <col min="15364" max="15364" width="31.25" style="420" customWidth="1"/>
    <col min="15365" max="15365" width="7.625" style="420" customWidth="1"/>
    <col min="15366" max="15366" width="2.375" style="420" customWidth="1"/>
    <col min="15367" max="15367" width="11.625" style="420" customWidth="1"/>
    <col min="15368" max="15368" width="2.375" style="420" customWidth="1"/>
    <col min="15369" max="15369" width="11.625" style="420" customWidth="1"/>
    <col min="15370" max="15370" width="2.375" style="420" customWidth="1"/>
    <col min="15371" max="15371" width="10.875" style="420" customWidth="1"/>
    <col min="15372" max="15372" width="2.375" style="420" customWidth="1"/>
    <col min="15373" max="15373" width="11.125" style="420" customWidth="1"/>
    <col min="15374" max="15374" width="1.875" style="420" customWidth="1"/>
    <col min="15375" max="15375" width="11" style="420" customWidth="1"/>
    <col min="15376" max="15376" width="0.75" style="420" customWidth="1"/>
    <col min="15377" max="15377" width="1.875" style="420" customWidth="1"/>
    <col min="15378" max="15378" width="11.875" style="420" bestFit="1" customWidth="1"/>
    <col min="15379" max="15379" width="15.25" style="420" bestFit="1" customWidth="1"/>
    <col min="15380" max="15380" width="5" style="420" customWidth="1"/>
    <col min="15381" max="15381" width="10.375" style="420" bestFit="1" customWidth="1"/>
    <col min="15382" max="15382" width="5" style="420" customWidth="1"/>
    <col min="15383" max="15383" width="10.375" style="420" bestFit="1" customWidth="1"/>
    <col min="15384" max="15386" width="9" style="420"/>
    <col min="15387" max="15387" width="10.375" style="420" bestFit="1" customWidth="1"/>
    <col min="15388" max="15616" width="9" style="420"/>
    <col min="15617" max="15617" width="3.625" style="420" customWidth="1"/>
    <col min="15618" max="15618" width="4.875" style="420" customWidth="1"/>
    <col min="15619" max="15619" width="5.375" style="420" customWidth="1"/>
    <col min="15620" max="15620" width="31.25" style="420" customWidth="1"/>
    <col min="15621" max="15621" width="7.625" style="420" customWidth="1"/>
    <col min="15622" max="15622" width="2.375" style="420" customWidth="1"/>
    <col min="15623" max="15623" width="11.625" style="420" customWidth="1"/>
    <col min="15624" max="15624" width="2.375" style="420" customWidth="1"/>
    <col min="15625" max="15625" width="11.625" style="420" customWidth="1"/>
    <col min="15626" max="15626" width="2.375" style="420" customWidth="1"/>
    <col min="15627" max="15627" width="10.875" style="420" customWidth="1"/>
    <col min="15628" max="15628" width="2.375" style="420" customWidth="1"/>
    <col min="15629" max="15629" width="11.125" style="420" customWidth="1"/>
    <col min="15630" max="15630" width="1.875" style="420" customWidth="1"/>
    <col min="15631" max="15631" width="11" style="420" customWidth="1"/>
    <col min="15632" max="15632" width="0.75" style="420" customWidth="1"/>
    <col min="15633" max="15633" width="1.875" style="420" customWidth="1"/>
    <col min="15634" max="15634" width="11.875" style="420" bestFit="1" customWidth="1"/>
    <col min="15635" max="15635" width="15.25" style="420" bestFit="1" customWidth="1"/>
    <col min="15636" max="15636" width="5" style="420" customWidth="1"/>
    <col min="15637" max="15637" width="10.375" style="420" bestFit="1" customWidth="1"/>
    <col min="15638" max="15638" width="5" style="420" customWidth="1"/>
    <col min="15639" max="15639" width="10.375" style="420" bestFit="1" customWidth="1"/>
    <col min="15640" max="15642" width="9" style="420"/>
    <col min="15643" max="15643" width="10.375" style="420" bestFit="1" customWidth="1"/>
    <col min="15644" max="15872" width="9" style="420"/>
    <col min="15873" max="15873" width="3.625" style="420" customWidth="1"/>
    <col min="15874" max="15874" width="4.875" style="420" customWidth="1"/>
    <col min="15875" max="15875" width="5.375" style="420" customWidth="1"/>
    <col min="15876" max="15876" width="31.25" style="420" customWidth="1"/>
    <col min="15877" max="15877" width="7.625" style="420" customWidth="1"/>
    <col min="15878" max="15878" width="2.375" style="420" customWidth="1"/>
    <col min="15879" max="15879" width="11.625" style="420" customWidth="1"/>
    <col min="15880" max="15880" width="2.375" style="420" customWidth="1"/>
    <col min="15881" max="15881" width="11.625" style="420" customWidth="1"/>
    <col min="15882" max="15882" width="2.375" style="420" customWidth="1"/>
    <col min="15883" max="15883" width="10.875" style="420" customWidth="1"/>
    <col min="15884" max="15884" width="2.375" style="420" customWidth="1"/>
    <col min="15885" max="15885" width="11.125" style="420" customWidth="1"/>
    <col min="15886" max="15886" width="1.875" style="420" customWidth="1"/>
    <col min="15887" max="15887" width="11" style="420" customWidth="1"/>
    <col min="15888" max="15888" width="0.75" style="420" customWidth="1"/>
    <col min="15889" max="15889" width="1.875" style="420" customWidth="1"/>
    <col min="15890" max="15890" width="11.875" style="420" bestFit="1" customWidth="1"/>
    <col min="15891" max="15891" width="15.25" style="420" bestFit="1" customWidth="1"/>
    <col min="15892" max="15892" width="5" style="420" customWidth="1"/>
    <col min="15893" max="15893" width="10.375" style="420" bestFit="1" customWidth="1"/>
    <col min="15894" max="15894" width="5" style="420" customWidth="1"/>
    <col min="15895" max="15895" width="10.375" style="420" bestFit="1" customWidth="1"/>
    <col min="15896" max="15898" width="9" style="420"/>
    <col min="15899" max="15899" width="10.375" style="420" bestFit="1" customWidth="1"/>
    <col min="15900" max="16128" width="9" style="420"/>
    <col min="16129" max="16129" width="3.625" style="420" customWidth="1"/>
    <col min="16130" max="16130" width="4.875" style="420" customWidth="1"/>
    <col min="16131" max="16131" width="5.375" style="420" customWidth="1"/>
    <col min="16132" max="16132" width="31.25" style="420" customWidth="1"/>
    <col min="16133" max="16133" width="7.625" style="420" customWidth="1"/>
    <col min="16134" max="16134" width="2.375" style="420" customWidth="1"/>
    <col min="16135" max="16135" width="11.625" style="420" customWidth="1"/>
    <col min="16136" max="16136" width="2.375" style="420" customWidth="1"/>
    <col min="16137" max="16137" width="11.625" style="420" customWidth="1"/>
    <col min="16138" max="16138" width="2.375" style="420" customWidth="1"/>
    <col min="16139" max="16139" width="10.875" style="420" customWidth="1"/>
    <col min="16140" max="16140" width="2.375" style="420" customWidth="1"/>
    <col min="16141" max="16141" width="11.125" style="420" customWidth="1"/>
    <col min="16142" max="16142" width="1.875" style="420" customWidth="1"/>
    <col min="16143" max="16143" width="11" style="420" customWidth="1"/>
    <col min="16144" max="16144" width="0.75" style="420" customWidth="1"/>
    <col min="16145" max="16145" width="1.875" style="420" customWidth="1"/>
    <col min="16146" max="16146" width="11.875" style="420" bestFit="1" customWidth="1"/>
    <col min="16147" max="16147" width="15.25" style="420" bestFit="1" customWidth="1"/>
    <col min="16148" max="16148" width="5" style="420" customWidth="1"/>
    <col min="16149" max="16149" width="10.375" style="420" bestFit="1" customWidth="1"/>
    <col min="16150" max="16150" width="5" style="420" customWidth="1"/>
    <col min="16151" max="16151" width="10.375" style="420" bestFit="1" customWidth="1"/>
    <col min="16152" max="16154" width="9" style="420"/>
    <col min="16155" max="16155" width="10.375" style="420" bestFit="1" customWidth="1"/>
    <col min="16156" max="16383" width="9" style="420"/>
    <col min="16384" max="16384" width="9" style="420" customWidth="1"/>
  </cols>
  <sheetData>
    <row r="1" spans="1:21" s="2022" customFormat="1" ht="23.25">
      <c r="A1" s="2594" t="s">
        <v>1135</v>
      </c>
      <c r="B1" s="2594"/>
      <c r="C1" s="2594"/>
      <c r="D1" s="2594"/>
      <c r="E1" s="2594"/>
      <c r="F1" s="2594"/>
      <c r="G1" s="2594"/>
      <c r="H1" s="2594"/>
      <c r="I1" s="2594"/>
      <c r="J1" s="2594"/>
      <c r="K1" s="2594"/>
      <c r="L1" s="2594"/>
      <c r="M1" s="2594"/>
      <c r="N1" s="2594"/>
      <c r="O1" s="2019"/>
      <c r="P1" s="2020"/>
      <c r="Q1" s="2020"/>
      <c r="R1" s="2021"/>
      <c r="S1" s="2021"/>
      <c r="T1" s="2020"/>
      <c r="U1" s="2020"/>
    </row>
    <row r="2" spans="1:21" s="2022" customFormat="1" ht="23.25">
      <c r="A2" s="2595" t="s">
        <v>196</v>
      </c>
      <c r="B2" s="2595"/>
      <c r="C2" s="2595"/>
      <c r="D2" s="2595"/>
      <c r="E2" s="2595"/>
      <c r="F2" s="2595"/>
      <c r="G2" s="2595"/>
      <c r="H2" s="2595"/>
      <c r="I2" s="2595"/>
      <c r="J2" s="2595"/>
      <c r="K2" s="2595"/>
      <c r="L2" s="2595"/>
      <c r="M2" s="2595"/>
      <c r="N2" s="2595"/>
      <c r="P2" s="2020"/>
      <c r="Q2" s="2020"/>
      <c r="R2" s="2021"/>
      <c r="S2" s="2021"/>
      <c r="T2" s="2020"/>
      <c r="U2" s="2020"/>
    </row>
    <row r="3" spans="1:21" s="2022" customFormat="1" ht="23.25">
      <c r="A3" s="2595" t="s">
        <v>1641</v>
      </c>
      <c r="B3" s="2595"/>
      <c r="C3" s="2595"/>
      <c r="D3" s="2595"/>
      <c r="E3" s="2595"/>
      <c r="F3" s="2595"/>
      <c r="G3" s="2595"/>
      <c r="H3" s="2595"/>
      <c r="I3" s="2595"/>
      <c r="J3" s="2595"/>
      <c r="K3" s="2595"/>
      <c r="L3" s="2595"/>
      <c r="M3" s="2595"/>
      <c r="N3" s="2595"/>
      <c r="P3" s="2020"/>
      <c r="Q3" s="2020"/>
      <c r="R3" s="2021"/>
      <c r="S3" s="2021"/>
      <c r="T3" s="2020"/>
      <c r="U3" s="2020"/>
    </row>
    <row r="4" spans="1:21" ht="42" customHeight="1">
      <c r="B4" s="2593"/>
      <c r="C4" s="2593"/>
      <c r="D4" s="2593"/>
      <c r="E4" s="2593"/>
      <c r="F4" s="2593"/>
      <c r="G4" s="2593"/>
      <c r="H4" s="2593"/>
      <c r="I4" s="2593"/>
      <c r="J4" s="2593"/>
      <c r="K4" s="2593"/>
      <c r="L4" s="2593"/>
      <c r="M4" s="2593"/>
      <c r="N4" s="2593"/>
      <c r="O4" s="2593"/>
      <c r="P4" s="2024"/>
      <c r="Q4" s="2024"/>
      <c r="R4" s="2025"/>
      <c r="S4" s="2025"/>
      <c r="T4" s="2024"/>
      <c r="U4" s="2024"/>
    </row>
    <row r="5" spans="1:21" ht="54.75" customHeight="1">
      <c r="R5" s="421"/>
      <c r="S5" s="421"/>
    </row>
    <row r="6" spans="1:21" ht="23.25">
      <c r="A6" s="2026" t="s">
        <v>1522</v>
      </c>
      <c r="B6" s="2027" t="s">
        <v>251</v>
      </c>
      <c r="C6" s="2028"/>
      <c r="D6" s="2028"/>
      <c r="E6" s="2028"/>
      <c r="F6" s="2028"/>
      <c r="G6" s="2028"/>
      <c r="H6" s="2028"/>
      <c r="I6" s="2028"/>
      <c r="J6" s="2028"/>
      <c r="K6" s="2029"/>
      <c r="L6" s="2029"/>
      <c r="M6" s="2029"/>
      <c r="N6" s="2029"/>
      <c r="O6" s="2028"/>
      <c r="P6" s="2029"/>
      <c r="Q6" s="2028"/>
      <c r="R6" s="2029"/>
      <c r="S6" s="2028"/>
      <c r="T6" s="2029"/>
    </row>
    <row r="7" spans="1:21" ht="36" customHeight="1">
      <c r="A7" s="2030"/>
      <c r="B7" s="2596" t="s">
        <v>1663</v>
      </c>
      <c r="C7" s="2596"/>
      <c r="D7" s="2596"/>
      <c r="E7" s="2596"/>
      <c r="F7" s="2596"/>
      <c r="G7" s="2596"/>
      <c r="H7" s="2596"/>
      <c r="I7" s="2596"/>
      <c r="J7" s="2596"/>
      <c r="K7" s="2596"/>
      <c r="L7" s="2596"/>
      <c r="M7" s="2596"/>
      <c r="N7" s="2596"/>
      <c r="O7" s="2032"/>
      <c r="P7" s="2032"/>
      <c r="Q7" s="2032"/>
      <c r="R7" s="2032"/>
      <c r="S7" s="2032"/>
      <c r="T7" s="2032"/>
    </row>
    <row r="8" spans="1:21" ht="30" customHeight="1">
      <c r="A8" s="2030"/>
      <c r="B8" s="2596"/>
      <c r="C8" s="2596"/>
      <c r="D8" s="2596"/>
      <c r="E8" s="2596"/>
      <c r="F8" s="2596"/>
      <c r="G8" s="2596"/>
      <c r="H8" s="2596"/>
      <c r="I8" s="2596"/>
      <c r="J8" s="2596"/>
      <c r="K8" s="2596"/>
      <c r="L8" s="2596"/>
      <c r="M8" s="2596"/>
      <c r="N8" s="2596"/>
      <c r="O8" s="2029"/>
      <c r="P8" s="2029"/>
      <c r="Q8" s="2029"/>
      <c r="R8" s="2029"/>
      <c r="S8" s="2029"/>
      <c r="T8" s="2029"/>
    </row>
    <row r="9" spans="1:21" ht="12.75" customHeight="1">
      <c r="A9" s="2030"/>
      <c r="B9" s="2031"/>
      <c r="C9" s="2031"/>
      <c r="D9" s="2031"/>
      <c r="E9" s="2031"/>
      <c r="F9" s="2031"/>
      <c r="G9" s="2031"/>
      <c r="H9" s="2031"/>
      <c r="I9" s="2031"/>
      <c r="J9" s="2031"/>
      <c r="K9" s="2031"/>
      <c r="L9" s="2031"/>
      <c r="M9" s="2031"/>
      <c r="N9" s="2031"/>
      <c r="O9" s="2029"/>
      <c r="P9" s="2029"/>
      <c r="Q9" s="2029"/>
      <c r="R9" s="2029"/>
      <c r="S9" s="2029"/>
      <c r="T9" s="2029"/>
    </row>
    <row r="10" spans="1:21" ht="35.25" customHeight="1">
      <c r="A10" s="2033" t="s">
        <v>770</v>
      </c>
      <c r="B10" s="2027" t="s">
        <v>740</v>
      </c>
    </row>
    <row r="11" spans="1:21" ht="35.25" customHeight="1">
      <c r="A11" s="2033"/>
      <c r="B11" s="2596" t="s">
        <v>1686</v>
      </c>
      <c r="C11" s="2596"/>
      <c r="D11" s="2596"/>
      <c r="E11" s="2596"/>
      <c r="F11" s="2596"/>
      <c r="G11" s="2596"/>
      <c r="H11" s="2596"/>
      <c r="I11" s="2596"/>
      <c r="J11" s="2596"/>
      <c r="K11" s="2596"/>
      <c r="L11" s="2596"/>
      <c r="M11" s="2596"/>
      <c r="N11" s="2596"/>
      <c r="R11" s="2591"/>
      <c r="S11" s="2591"/>
    </row>
    <row r="12" spans="1:21" ht="35.25" customHeight="1">
      <c r="A12" s="2033"/>
      <c r="B12" s="2596"/>
      <c r="C12" s="2596"/>
      <c r="D12" s="2596"/>
      <c r="E12" s="2596"/>
      <c r="F12" s="2596"/>
      <c r="G12" s="2596"/>
      <c r="H12" s="2596"/>
      <c r="I12" s="2596"/>
      <c r="J12" s="2596"/>
      <c r="K12" s="2596"/>
      <c r="L12" s="2596"/>
      <c r="M12" s="2596"/>
      <c r="N12" s="2596"/>
      <c r="R12" s="2591"/>
      <c r="S12" s="2591"/>
    </row>
    <row r="13" spans="1:21" ht="35.25" customHeight="1">
      <c r="A13" s="2033"/>
      <c r="B13" s="2027"/>
    </row>
    <row r="14" spans="1:21" ht="35.25" customHeight="1">
      <c r="A14" s="2033"/>
      <c r="B14" s="2027"/>
    </row>
    <row r="15" spans="1:21">
      <c r="A15" s="2033" t="s">
        <v>1414</v>
      </c>
      <c r="B15" s="2033" t="s">
        <v>771</v>
      </c>
      <c r="C15" s="2035"/>
      <c r="D15" s="2035"/>
      <c r="E15" s="2035"/>
      <c r="F15" s="2035"/>
      <c r="G15" s="2035"/>
      <c r="H15" s="2035"/>
      <c r="I15" s="2035"/>
    </row>
    <row r="16" spans="1:21">
      <c r="A16" s="2033"/>
      <c r="B16" s="2033"/>
      <c r="C16" s="2035"/>
      <c r="D16" s="2035"/>
      <c r="E16" s="2035"/>
      <c r="F16" s="2035"/>
      <c r="G16" s="2035"/>
      <c r="H16" s="2035"/>
      <c r="I16" s="2035"/>
      <c r="L16" s="425" t="s">
        <v>1273</v>
      </c>
    </row>
    <row r="17" spans="1:12">
      <c r="A17" s="2036"/>
      <c r="B17" s="2037"/>
      <c r="C17" s="2037"/>
      <c r="D17" s="2036"/>
      <c r="E17" s="2038"/>
      <c r="F17" s="2039"/>
      <c r="G17" s="2040"/>
      <c r="H17" s="2041" t="s">
        <v>194</v>
      </c>
      <c r="I17" s="2039"/>
      <c r="J17" s="2042">
        <v>1403</v>
      </c>
      <c r="K17" s="2043"/>
      <c r="L17" s="2042">
        <v>1402</v>
      </c>
    </row>
    <row r="18" spans="1:12" ht="30" customHeight="1">
      <c r="A18" s="2044"/>
      <c r="B18" s="2045" t="s">
        <v>353</v>
      </c>
      <c r="C18" s="2046"/>
      <c r="D18" s="2047"/>
      <c r="E18" s="2047"/>
      <c r="F18" s="2044"/>
      <c r="G18" s="2048"/>
      <c r="H18" s="2047"/>
      <c r="I18" s="2044"/>
      <c r="J18" s="2049">
        <f>L21</f>
        <v>0</v>
      </c>
      <c r="K18" s="2050"/>
      <c r="L18" s="2051">
        <v>0</v>
      </c>
    </row>
    <row r="19" spans="1:12" ht="30" customHeight="1">
      <c r="A19" s="2044"/>
      <c r="B19" s="2045" t="s">
        <v>699</v>
      </c>
      <c r="C19" s="2046"/>
      <c r="D19" s="2052"/>
      <c r="E19" s="2053"/>
      <c r="F19" s="2044"/>
      <c r="G19" s="2054"/>
      <c r="H19" s="422" t="s">
        <v>1523</v>
      </c>
      <c r="I19" s="2044"/>
      <c r="J19" s="2050">
        <f>J29</f>
        <v>0</v>
      </c>
      <c r="K19" s="2050"/>
      <c r="L19" s="2051">
        <f>L29</f>
        <v>0</v>
      </c>
    </row>
    <row r="20" spans="1:12" ht="30" customHeight="1">
      <c r="A20" s="2044"/>
      <c r="B20" s="2045" t="s">
        <v>698</v>
      </c>
      <c r="C20" s="2046"/>
      <c r="D20" s="2052"/>
      <c r="E20" s="2053"/>
      <c r="F20" s="2044"/>
      <c r="G20" s="2054"/>
      <c r="H20" s="422" t="s">
        <v>1524</v>
      </c>
      <c r="I20" s="2044"/>
      <c r="J20" s="2050">
        <f>J37</f>
        <v>0</v>
      </c>
      <c r="K20" s="2050"/>
      <c r="L20" s="2051">
        <f>L37</f>
        <v>0</v>
      </c>
    </row>
    <row r="21" spans="1:12" ht="30" customHeight="1" thickBot="1">
      <c r="A21" s="2044"/>
      <c r="B21" s="2045" t="s">
        <v>232</v>
      </c>
      <c r="C21" s="2046"/>
      <c r="D21" s="2055"/>
      <c r="E21" s="2055"/>
      <c r="F21" s="2044"/>
      <c r="G21" s="2056"/>
      <c r="H21" s="2055"/>
      <c r="I21" s="2044"/>
      <c r="J21" s="2057">
        <f>SUM(J18:J20)</f>
        <v>0</v>
      </c>
      <c r="K21" s="2058"/>
      <c r="L21" s="2057">
        <f>SUM(L18:L20)</f>
        <v>0</v>
      </c>
    </row>
    <row r="22" spans="1:12" ht="39" customHeight="1" thickTop="1">
      <c r="A22" s="2059"/>
      <c r="B22" s="2060"/>
      <c r="C22" s="2060"/>
      <c r="D22" s="2060"/>
      <c r="E22" s="2060"/>
      <c r="F22" s="2059"/>
      <c r="G22" s="2059"/>
      <c r="H22" s="2059"/>
      <c r="I22" s="2059"/>
    </row>
    <row r="23" spans="1:12">
      <c r="A23" s="2033" t="s">
        <v>1525</v>
      </c>
      <c r="B23" s="2592" t="s">
        <v>966</v>
      </c>
      <c r="C23" s="2592"/>
      <c r="D23" s="2592"/>
      <c r="E23" s="2592"/>
      <c r="F23" s="2592"/>
      <c r="G23" s="2592"/>
      <c r="H23" s="2592"/>
      <c r="I23" s="2059"/>
    </row>
    <row r="24" spans="1:12">
      <c r="A24" s="2036"/>
      <c r="B24" s="2037"/>
      <c r="C24" s="2037"/>
      <c r="D24" s="2036"/>
      <c r="E24" s="2036"/>
      <c r="F24" s="2037"/>
      <c r="G24" s="2040"/>
      <c r="H24" s="2043"/>
      <c r="I24" s="2040"/>
    </row>
    <row r="25" spans="1:12">
      <c r="A25" s="2033"/>
      <c r="B25" s="2033"/>
      <c r="C25" s="2035"/>
      <c r="D25" s="2035"/>
      <c r="E25" s="2035"/>
      <c r="F25" s="2035"/>
      <c r="G25" s="2035"/>
      <c r="H25" s="2035"/>
      <c r="I25" s="2035"/>
      <c r="L25" s="425" t="s">
        <v>1273</v>
      </c>
    </row>
    <row r="26" spans="1:12">
      <c r="A26" s="2037"/>
      <c r="B26" s="2037"/>
      <c r="C26" s="2037"/>
      <c r="D26" s="2037"/>
      <c r="E26" s="2037"/>
      <c r="F26" s="2037"/>
      <c r="G26" s="2061"/>
      <c r="H26" s="2062"/>
      <c r="I26" s="2061"/>
      <c r="J26" s="2042">
        <v>1403</v>
      </c>
      <c r="K26" s="2043"/>
      <c r="L26" s="2042">
        <v>1402</v>
      </c>
    </row>
    <row r="27" spans="1:12" ht="30" customHeight="1">
      <c r="A27" s="2044"/>
      <c r="B27" s="2063" t="s">
        <v>772</v>
      </c>
      <c r="C27" s="2063"/>
      <c r="D27" s="2064"/>
      <c r="E27" s="2064"/>
      <c r="F27" s="2044"/>
      <c r="G27" s="2054"/>
      <c r="H27" s="2054"/>
      <c r="I27" s="2064"/>
      <c r="J27" s="2049">
        <v>0</v>
      </c>
      <c r="K27" s="2050"/>
      <c r="L27" s="2051">
        <v>0</v>
      </c>
    </row>
    <row r="28" spans="1:12" ht="30" customHeight="1">
      <c r="A28" s="2044"/>
      <c r="B28" s="2063" t="s">
        <v>772</v>
      </c>
      <c r="C28" s="2063"/>
      <c r="D28" s="2063"/>
      <c r="E28" s="2063"/>
      <c r="F28" s="2044"/>
      <c r="G28" s="2056"/>
      <c r="H28" s="2037"/>
      <c r="I28" s="2056"/>
      <c r="J28" s="2050">
        <v>0</v>
      </c>
      <c r="K28" s="2050"/>
      <c r="L28" s="2051">
        <v>0</v>
      </c>
    </row>
    <row r="29" spans="1:12" ht="30" customHeight="1" thickBot="1">
      <c r="A29" s="2065"/>
      <c r="B29" s="2065"/>
      <c r="C29" s="2065"/>
      <c r="D29" s="2063"/>
      <c r="E29" s="2063"/>
      <c r="F29" s="2044"/>
      <c r="G29" s="2048"/>
      <c r="H29" s="2044"/>
      <c r="I29" s="2048"/>
      <c r="J29" s="2057">
        <f>SUM(J27:J28)</f>
        <v>0</v>
      </c>
      <c r="K29" s="2058"/>
      <c r="L29" s="2057">
        <f>SUM(L27:L28)</f>
        <v>0</v>
      </c>
    </row>
    <row r="30" spans="1:12" ht="36" customHeight="1" thickTop="1">
      <c r="A30" s="2065"/>
      <c r="B30" s="2065"/>
      <c r="C30" s="2065"/>
      <c r="D30" s="2063"/>
      <c r="E30" s="2063"/>
      <c r="F30" s="2044"/>
      <c r="G30" s="2048"/>
      <c r="H30" s="2044"/>
      <c r="I30" s="2048"/>
      <c r="J30" s="2056"/>
      <c r="K30" s="2037"/>
      <c r="L30" s="2056"/>
    </row>
    <row r="31" spans="1:12">
      <c r="A31" s="2033" t="s">
        <v>1526</v>
      </c>
      <c r="B31" s="2033" t="s">
        <v>967</v>
      </c>
      <c r="C31" s="2035"/>
      <c r="D31" s="2035"/>
      <c r="E31" s="2035"/>
      <c r="F31" s="2035"/>
      <c r="G31" s="2035"/>
      <c r="H31" s="2059"/>
      <c r="I31" s="2059"/>
    </row>
    <row r="32" spans="1:12">
      <c r="A32" s="2036"/>
      <c r="B32" s="2037"/>
      <c r="C32" s="2037"/>
      <c r="D32" s="2036"/>
      <c r="E32" s="2036"/>
      <c r="F32" s="2037"/>
      <c r="G32" s="2040"/>
      <c r="H32" s="2043"/>
      <c r="I32" s="2040"/>
    </row>
    <row r="33" spans="1:12">
      <c r="A33" s="2033"/>
      <c r="B33" s="2033"/>
      <c r="C33" s="2035"/>
      <c r="D33" s="2035"/>
      <c r="E33" s="2035"/>
      <c r="F33" s="2035"/>
      <c r="G33" s="2035"/>
      <c r="H33" s="2035"/>
      <c r="I33" s="2035"/>
      <c r="L33" s="425" t="s">
        <v>1273</v>
      </c>
    </row>
    <row r="34" spans="1:12">
      <c r="A34" s="2037"/>
      <c r="B34" s="2037"/>
      <c r="C34" s="2037"/>
      <c r="D34" s="2037"/>
      <c r="E34" s="2037"/>
      <c r="F34" s="2037"/>
      <c r="G34" s="2061"/>
      <c r="H34" s="2062"/>
      <c r="I34" s="2061"/>
      <c r="J34" s="2042">
        <v>1403</v>
      </c>
      <c r="K34" s="2043"/>
      <c r="L34" s="2042">
        <v>1402</v>
      </c>
    </row>
    <row r="35" spans="1:12" ht="30" customHeight="1">
      <c r="A35" s="2044"/>
      <c r="B35" s="2063" t="s">
        <v>772</v>
      </c>
      <c r="C35" s="2063"/>
      <c r="D35" s="2064"/>
      <c r="E35" s="2064"/>
      <c r="F35" s="2044"/>
      <c r="G35" s="2054"/>
      <c r="H35" s="2054"/>
      <c r="I35" s="2064"/>
      <c r="J35" s="2049">
        <v>0</v>
      </c>
      <c r="K35" s="2050"/>
      <c r="L35" s="2051">
        <v>0</v>
      </c>
    </row>
    <row r="36" spans="1:12" ht="30" customHeight="1">
      <c r="A36" s="2044"/>
      <c r="B36" s="2063" t="s">
        <v>772</v>
      </c>
      <c r="C36" s="2063"/>
      <c r="D36" s="2063"/>
      <c r="E36" s="2063"/>
      <c r="F36" s="2044"/>
      <c r="G36" s="2056"/>
      <c r="H36" s="2037"/>
      <c r="I36" s="2056"/>
      <c r="J36" s="2050">
        <v>0</v>
      </c>
      <c r="K36" s="2050"/>
      <c r="L36" s="2051">
        <v>0</v>
      </c>
    </row>
    <row r="37" spans="1:12" ht="30" customHeight="1" thickBot="1">
      <c r="J37" s="2057">
        <f>SUM(J35:J36)</f>
        <v>0</v>
      </c>
      <c r="K37" s="2058"/>
      <c r="L37" s="2057">
        <f>SUM(L35:L36)</f>
        <v>0</v>
      </c>
    </row>
    <row r="38" spans="1:12" ht="23.25" thickTop="1"/>
  </sheetData>
  <mergeCells count="8">
    <mergeCell ref="R11:S12"/>
    <mergeCell ref="B23:H23"/>
    <mergeCell ref="B4:O4"/>
    <mergeCell ref="A1:N1"/>
    <mergeCell ref="A2:N2"/>
    <mergeCell ref="A3:N3"/>
    <mergeCell ref="B7:N8"/>
    <mergeCell ref="B11:N12"/>
  </mergeCells>
  <dataValidations disablePrompts="1" count="1">
    <dataValidation type="whole" operator="lessThan" allowBlank="1" showInputMessage="1" showErrorMessage="1" errorTitle="كاربر گرامي" error="ععد اين سلول مي بايست منفي درج گردد" sqref="K20 K28 K36" xr:uid="{00000000-0002-0000-1C00-000000000000}">
      <formula1>0</formula1>
    </dataValidation>
  </dataValidations>
  <printOptions horizontalCentered="1"/>
  <pageMargins left="0.39370078740157483" right="0.39370078740157483" top="0.39370078740157483" bottom="0.39370078740157483" header="0.31496062992125984" footer="0.31496062992125984"/>
  <pageSetup paperSize="9" scale="73" orientation="portrait" r:id="rId1"/>
  <headerFooter>
    <oddFooter>&amp;C&amp;"B Mitra,Regular"&amp;12&amp;P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sheetPr>
  <dimension ref="A1:O34"/>
  <sheetViews>
    <sheetView rightToLeft="1" view="pageBreakPreview" zoomScaleNormal="100" zoomScaleSheetLayoutView="100" workbookViewId="0">
      <selection activeCell="B7" sqref="B7:H7"/>
    </sheetView>
  </sheetViews>
  <sheetFormatPr defaultRowHeight="18"/>
  <cols>
    <col min="1" max="1" width="2.125" style="81" customWidth="1"/>
    <col min="2" max="2" width="36.125" style="81" customWidth="1"/>
    <col min="3" max="3" width="13.875" style="81" customWidth="1"/>
    <col min="4" max="4" width="2.75" style="81" customWidth="1"/>
    <col min="5" max="5" width="7.625" style="81" customWidth="1"/>
    <col min="6" max="6" width="2.125" style="81" customWidth="1"/>
    <col min="7" max="7" width="10.625" style="6" customWidth="1"/>
    <col min="8" max="8" width="0.75" style="6" customWidth="1"/>
    <col min="9" max="9" width="10.625" style="6" customWidth="1"/>
    <col min="10" max="10" width="2.375" style="81" customWidth="1"/>
    <col min="11" max="11" width="10.625" style="222" bestFit="1" customWidth="1"/>
    <col min="12" max="12" width="9" style="81"/>
    <col min="13" max="13" width="9.875" style="81" bestFit="1" customWidth="1"/>
    <col min="14" max="14" width="15.875" style="81" bestFit="1" customWidth="1"/>
    <col min="15" max="253" width="9" style="81"/>
    <col min="254" max="254" width="2.125" style="81" customWidth="1"/>
    <col min="255" max="255" width="36.125" style="81" customWidth="1"/>
    <col min="256" max="256" width="1.125" style="81" customWidth="1"/>
    <col min="257" max="257" width="5.75" style="81" customWidth="1"/>
    <col min="258" max="258" width="2.125" style="81" customWidth="1"/>
    <col min="259" max="259" width="14" style="81" customWidth="1"/>
    <col min="260" max="260" width="1.75" style="81" customWidth="1"/>
    <col min="261" max="261" width="14" style="81" customWidth="1"/>
    <col min="262" max="262" width="10.375" style="81" customWidth="1"/>
    <col min="263" max="263" width="14.625" style="81" customWidth="1"/>
    <col min="264" max="264" width="0.75" style="81" customWidth="1"/>
    <col min="265" max="265" width="6.875" style="81" customWidth="1"/>
    <col min="266" max="266" width="11.375" style="81" customWidth="1"/>
    <col min="267" max="267" width="10.625" style="81" bestFit="1" customWidth="1"/>
    <col min="268" max="268" width="9" style="81"/>
    <col min="269" max="269" width="9.875" style="81" bestFit="1" customWidth="1"/>
    <col min="270" max="270" width="15.875" style="81" bestFit="1" customWidth="1"/>
    <col min="271" max="509" width="9" style="81"/>
    <col min="510" max="510" width="2.125" style="81" customWidth="1"/>
    <col min="511" max="511" width="36.125" style="81" customWidth="1"/>
    <col min="512" max="512" width="1.125" style="81" customWidth="1"/>
    <col min="513" max="513" width="5.75" style="81" customWidth="1"/>
    <col min="514" max="514" width="2.125" style="81" customWidth="1"/>
    <col min="515" max="515" width="14" style="81" customWidth="1"/>
    <col min="516" max="516" width="1.75" style="81" customWidth="1"/>
    <col min="517" max="517" width="14" style="81" customWidth="1"/>
    <col min="518" max="518" width="10.375" style="81" customWidth="1"/>
    <col min="519" max="519" width="14.625" style="81" customWidth="1"/>
    <col min="520" max="520" width="0.75" style="81" customWidth="1"/>
    <col min="521" max="521" width="6.875" style="81" customWidth="1"/>
    <col min="522" max="522" width="11.375" style="81" customWidth="1"/>
    <col min="523" max="523" width="10.625" style="81" bestFit="1" customWidth="1"/>
    <col min="524" max="524" width="9" style="81"/>
    <col min="525" max="525" width="9.875" style="81" bestFit="1" customWidth="1"/>
    <col min="526" max="526" width="15.875" style="81" bestFit="1" customWidth="1"/>
    <col min="527" max="765" width="9" style="81"/>
    <col min="766" max="766" width="2.125" style="81" customWidth="1"/>
    <col min="767" max="767" width="36.125" style="81" customWidth="1"/>
    <col min="768" max="768" width="1.125" style="81" customWidth="1"/>
    <col min="769" max="769" width="5.75" style="81" customWidth="1"/>
    <col min="770" max="770" width="2.125" style="81" customWidth="1"/>
    <col min="771" max="771" width="14" style="81" customWidth="1"/>
    <col min="772" max="772" width="1.75" style="81" customWidth="1"/>
    <col min="773" max="773" width="14" style="81" customWidth="1"/>
    <col min="774" max="774" width="10.375" style="81" customWidth="1"/>
    <col min="775" max="775" width="14.625" style="81" customWidth="1"/>
    <col min="776" max="776" width="0.75" style="81" customWidth="1"/>
    <col min="777" max="777" width="6.875" style="81" customWidth="1"/>
    <col min="778" max="778" width="11.375" style="81" customWidth="1"/>
    <col min="779" max="779" width="10.625" style="81" bestFit="1" customWidth="1"/>
    <col min="780" max="780" width="9" style="81"/>
    <col min="781" max="781" width="9.875" style="81" bestFit="1" customWidth="1"/>
    <col min="782" max="782" width="15.875" style="81" bestFit="1" customWidth="1"/>
    <col min="783" max="1021" width="9" style="81"/>
    <col min="1022" max="1022" width="2.125" style="81" customWidth="1"/>
    <col min="1023" max="1023" width="36.125" style="81" customWidth="1"/>
    <col min="1024" max="1024" width="1.125" style="81" customWidth="1"/>
    <col min="1025" max="1025" width="5.75" style="81" customWidth="1"/>
    <col min="1026" max="1026" width="2.125" style="81" customWidth="1"/>
    <col min="1027" max="1027" width="14" style="81" customWidth="1"/>
    <col min="1028" max="1028" width="1.75" style="81" customWidth="1"/>
    <col min="1029" max="1029" width="14" style="81" customWidth="1"/>
    <col min="1030" max="1030" width="10.375" style="81" customWidth="1"/>
    <col min="1031" max="1031" width="14.625" style="81" customWidth="1"/>
    <col min="1032" max="1032" width="0.75" style="81" customWidth="1"/>
    <col min="1033" max="1033" width="6.875" style="81" customWidth="1"/>
    <col min="1034" max="1034" width="11.375" style="81" customWidth="1"/>
    <col min="1035" max="1035" width="10.625" style="81" bestFit="1" customWidth="1"/>
    <col min="1036" max="1036" width="9" style="81"/>
    <col min="1037" max="1037" width="9.875" style="81" bestFit="1" customWidth="1"/>
    <col min="1038" max="1038" width="15.875" style="81" bestFit="1" customWidth="1"/>
    <col min="1039" max="1277" width="9" style="81"/>
    <col min="1278" max="1278" width="2.125" style="81" customWidth="1"/>
    <col min="1279" max="1279" width="36.125" style="81" customWidth="1"/>
    <col min="1280" max="1280" width="1.125" style="81" customWidth="1"/>
    <col min="1281" max="1281" width="5.75" style="81" customWidth="1"/>
    <col min="1282" max="1282" width="2.125" style="81" customWidth="1"/>
    <col min="1283" max="1283" width="14" style="81" customWidth="1"/>
    <col min="1284" max="1284" width="1.75" style="81" customWidth="1"/>
    <col min="1285" max="1285" width="14" style="81" customWidth="1"/>
    <col min="1286" max="1286" width="10.375" style="81" customWidth="1"/>
    <col min="1287" max="1287" width="14.625" style="81" customWidth="1"/>
    <col min="1288" max="1288" width="0.75" style="81" customWidth="1"/>
    <col min="1289" max="1289" width="6.875" style="81" customWidth="1"/>
    <col min="1290" max="1290" width="11.375" style="81" customWidth="1"/>
    <col min="1291" max="1291" width="10.625" style="81" bestFit="1" customWidth="1"/>
    <col min="1292" max="1292" width="9" style="81"/>
    <col min="1293" max="1293" width="9.875" style="81" bestFit="1" customWidth="1"/>
    <col min="1294" max="1294" width="15.875" style="81" bestFit="1" customWidth="1"/>
    <col min="1295" max="1533" width="9" style="81"/>
    <col min="1534" max="1534" width="2.125" style="81" customWidth="1"/>
    <col min="1535" max="1535" width="36.125" style="81" customWidth="1"/>
    <col min="1536" max="1536" width="1.125" style="81" customWidth="1"/>
    <col min="1537" max="1537" width="5.75" style="81" customWidth="1"/>
    <col min="1538" max="1538" width="2.125" style="81" customWidth="1"/>
    <col min="1539" max="1539" width="14" style="81" customWidth="1"/>
    <col min="1540" max="1540" width="1.75" style="81" customWidth="1"/>
    <col min="1541" max="1541" width="14" style="81" customWidth="1"/>
    <col min="1542" max="1542" width="10.375" style="81" customWidth="1"/>
    <col min="1543" max="1543" width="14.625" style="81" customWidth="1"/>
    <col min="1544" max="1544" width="0.75" style="81" customWidth="1"/>
    <col min="1545" max="1545" width="6.875" style="81" customWidth="1"/>
    <col min="1546" max="1546" width="11.375" style="81" customWidth="1"/>
    <col min="1547" max="1547" width="10.625" style="81" bestFit="1" customWidth="1"/>
    <col min="1548" max="1548" width="9" style="81"/>
    <col min="1549" max="1549" width="9.875" style="81" bestFit="1" customWidth="1"/>
    <col min="1550" max="1550" width="15.875" style="81" bestFit="1" customWidth="1"/>
    <col min="1551" max="1789" width="9" style="81"/>
    <col min="1790" max="1790" width="2.125" style="81" customWidth="1"/>
    <col min="1791" max="1791" width="36.125" style="81" customWidth="1"/>
    <col min="1792" max="1792" width="1.125" style="81" customWidth="1"/>
    <col min="1793" max="1793" width="5.75" style="81" customWidth="1"/>
    <col min="1794" max="1794" width="2.125" style="81" customWidth="1"/>
    <col min="1795" max="1795" width="14" style="81" customWidth="1"/>
    <col min="1796" max="1796" width="1.75" style="81" customWidth="1"/>
    <col min="1797" max="1797" width="14" style="81" customWidth="1"/>
    <col min="1798" max="1798" width="10.375" style="81" customWidth="1"/>
    <col min="1799" max="1799" width="14.625" style="81" customWidth="1"/>
    <col min="1800" max="1800" width="0.75" style="81" customWidth="1"/>
    <col min="1801" max="1801" width="6.875" style="81" customWidth="1"/>
    <col min="1802" max="1802" width="11.375" style="81" customWidth="1"/>
    <col min="1803" max="1803" width="10.625" style="81" bestFit="1" customWidth="1"/>
    <col min="1804" max="1804" width="9" style="81"/>
    <col min="1805" max="1805" width="9.875" style="81" bestFit="1" customWidth="1"/>
    <col min="1806" max="1806" width="15.875" style="81" bestFit="1" customWidth="1"/>
    <col min="1807" max="2045" width="9" style="81"/>
    <col min="2046" max="2046" width="2.125" style="81" customWidth="1"/>
    <col min="2047" max="2047" width="36.125" style="81" customWidth="1"/>
    <col min="2048" max="2048" width="1.125" style="81" customWidth="1"/>
    <col min="2049" max="2049" width="5.75" style="81" customWidth="1"/>
    <col min="2050" max="2050" width="2.125" style="81" customWidth="1"/>
    <col min="2051" max="2051" width="14" style="81" customWidth="1"/>
    <col min="2052" max="2052" width="1.75" style="81" customWidth="1"/>
    <col min="2053" max="2053" width="14" style="81" customWidth="1"/>
    <col min="2054" max="2054" width="10.375" style="81" customWidth="1"/>
    <col min="2055" max="2055" width="14.625" style="81" customWidth="1"/>
    <col min="2056" max="2056" width="0.75" style="81" customWidth="1"/>
    <col min="2057" max="2057" width="6.875" style="81" customWidth="1"/>
    <col min="2058" max="2058" width="11.375" style="81" customWidth="1"/>
    <col min="2059" max="2059" width="10.625" style="81" bestFit="1" customWidth="1"/>
    <col min="2060" max="2060" width="9" style="81"/>
    <col min="2061" max="2061" width="9.875" style="81" bestFit="1" customWidth="1"/>
    <col min="2062" max="2062" width="15.875" style="81" bestFit="1" customWidth="1"/>
    <col min="2063" max="2301" width="9" style="81"/>
    <col min="2302" max="2302" width="2.125" style="81" customWidth="1"/>
    <col min="2303" max="2303" width="36.125" style="81" customWidth="1"/>
    <col min="2304" max="2304" width="1.125" style="81" customWidth="1"/>
    <col min="2305" max="2305" width="5.75" style="81" customWidth="1"/>
    <col min="2306" max="2306" width="2.125" style="81" customWidth="1"/>
    <col min="2307" max="2307" width="14" style="81" customWidth="1"/>
    <col min="2308" max="2308" width="1.75" style="81" customWidth="1"/>
    <col min="2309" max="2309" width="14" style="81" customWidth="1"/>
    <col min="2310" max="2310" width="10.375" style="81" customWidth="1"/>
    <col min="2311" max="2311" width="14.625" style="81" customWidth="1"/>
    <col min="2312" max="2312" width="0.75" style="81" customWidth="1"/>
    <col min="2313" max="2313" width="6.875" style="81" customWidth="1"/>
    <col min="2314" max="2314" width="11.375" style="81" customWidth="1"/>
    <col min="2315" max="2315" width="10.625" style="81" bestFit="1" customWidth="1"/>
    <col min="2316" max="2316" width="9" style="81"/>
    <col min="2317" max="2317" width="9.875" style="81" bestFit="1" customWidth="1"/>
    <col min="2318" max="2318" width="15.875" style="81" bestFit="1" customWidth="1"/>
    <col min="2319" max="2557" width="9" style="81"/>
    <col min="2558" max="2558" width="2.125" style="81" customWidth="1"/>
    <col min="2559" max="2559" width="36.125" style="81" customWidth="1"/>
    <col min="2560" max="2560" width="1.125" style="81" customWidth="1"/>
    <col min="2561" max="2561" width="5.75" style="81" customWidth="1"/>
    <col min="2562" max="2562" width="2.125" style="81" customWidth="1"/>
    <col min="2563" max="2563" width="14" style="81" customWidth="1"/>
    <col min="2564" max="2564" width="1.75" style="81" customWidth="1"/>
    <col min="2565" max="2565" width="14" style="81" customWidth="1"/>
    <col min="2566" max="2566" width="10.375" style="81" customWidth="1"/>
    <col min="2567" max="2567" width="14.625" style="81" customWidth="1"/>
    <col min="2568" max="2568" width="0.75" style="81" customWidth="1"/>
    <col min="2569" max="2569" width="6.875" style="81" customWidth="1"/>
    <col min="2570" max="2570" width="11.375" style="81" customWidth="1"/>
    <col min="2571" max="2571" width="10.625" style="81" bestFit="1" customWidth="1"/>
    <col min="2572" max="2572" width="9" style="81"/>
    <col min="2573" max="2573" width="9.875" style="81" bestFit="1" customWidth="1"/>
    <col min="2574" max="2574" width="15.875" style="81" bestFit="1" customWidth="1"/>
    <col min="2575" max="2813" width="9" style="81"/>
    <col min="2814" max="2814" width="2.125" style="81" customWidth="1"/>
    <col min="2815" max="2815" width="36.125" style="81" customWidth="1"/>
    <col min="2816" max="2816" width="1.125" style="81" customWidth="1"/>
    <col min="2817" max="2817" width="5.75" style="81" customWidth="1"/>
    <col min="2818" max="2818" width="2.125" style="81" customWidth="1"/>
    <col min="2819" max="2819" width="14" style="81" customWidth="1"/>
    <col min="2820" max="2820" width="1.75" style="81" customWidth="1"/>
    <col min="2821" max="2821" width="14" style="81" customWidth="1"/>
    <col min="2822" max="2822" width="10.375" style="81" customWidth="1"/>
    <col min="2823" max="2823" width="14.625" style="81" customWidth="1"/>
    <col min="2824" max="2824" width="0.75" style="81" customWidth="1"/>
    <col min="2825" max="2825" width="6.875" style="81" customWidth="1"/>
    <col min="2826" max="2826" width="11.375" style="81" customWidth="1"/>
    <col min="2827" max="2827" width="10.625" style="81" bestFit="1" customWidth="1"/>
    <col min="2828" max="2828" width="9" style="81"/>
    <col min="2829" max="2829" width="9.875" style="81" bestFit="1" customWidth="1"/>
    <col min="2830" max="2830" width="15.875" style="81" bestFit="1" customWidth="1"/>
    <col min="2831" max="3069" width="9" style="81"/>
    <col min="3070" max="3070" width="2.125" style="81" customWidth="1"/>
    <col min="3071" max="3071" width="36.125" style="81" customWidth="1"/>
    <col min="3072" max="3072" width="1.125" style="81" customWidth="1"/>
    <col min="3073" max="3073" width="5.75" style="81" customWidth="1"/>
    <col min="3074" max="3074" width="2.125" style="81" customWidth="1"/>
    <col min="3075" max="3075" width="14" style="81" customWidth="1"/>
    <col min="3076" max="3076" width="1.75" style="81" customWidth="1"/>
    <col min="3077" max="3077" width="14" style="81" customWidth="1"/>
    <col min="3078" max="3078" width="10.375" style="81" customWidth="1"/>
    <col min="3079" max="3079" width="14.625" style="81" customWidth="1"/>
    <col min="3080" max="3080" width="0.75" style="81" customWidth="1"/>
    <col min="3081" max="3081" width="6.875" style="81" customWidth="1"/>
    <col min="3082" max="3082" width="11.375" style="81" customWidth="1"/>
    <col min="3083" max="3083" width="10.625" style="81" bestFit="1" customWidth="1"/>
    <col min="3084" max="3084" width="9" style="81"/>
    <col min="3085" max="3085" width="9.875" style="81" bestFit="1" customWidth="1"/>
    <col min="3086" max="3086" width="15.875" style="81" bestFit="1" customWidth="1"/>
    <col min="3087" max="3325" width="9" style="81"/>
    <col min="3326" max="3326" width="2.125" style="81" customWidth="1"/>
    <col min="3327" max="3327" width="36.125" style="81" customWidth="1"/>
    <col min="3328" max="3328" width="1.125" style="81" customWidth="1"/>
    <col min="3329" max="3329" width="5.75" style="81" customWidth="1"/>
    <col min="3330" max="3330" width="2.125" style="81" customWidth="1"/>
    <col min="3331" max="3331" width="14" style="81" customWidth="1"/>
    <col min="3332" max="3332" width="1.75" style="81" customWidth="1"/>
    <col min="3333" max="3333" width="14" style="81" customWidth="1"/>
    <col min="3334" max="3334" width="10.375" style="81" customWidth="1"/>
    <col min="3335" max="3335" width="14.625" style="81" customWidth="1"/>
    <col min="3336" max="3336" width="0.75" style="81" customWidth="1"/>
    <col min="3337" max="3337" width="6.875" style="81" customWidth="1"/>
    <col min="3338" max="3338" width="11.375" style="81" customWidth="1"/>
    <col min="3339" max="3339" width="10.625" style="81" bestFit="1" customWidth="1"/>
    <col min="3340" max="3340" width="9" style="81"/>
    <col min="3341" max="3341" width="9.875" style="81" bestFit="1" customWidth="1"/>
    <col min="3342" max="3342" width="15.875" style="81" bestFit="1" customWidth="1"/>
    <col min="3343" max="3581" width="9" style="81"/>
    <col min="3582" max="3582" width="2.125" style="81" customWidth="1"/>
    <col min="3583" max="3583" width="36.125" style="81" customWidth="1"/>
    <col min="3584" max="3584" width="1.125" style="81" customWidth="1"/>
    <col min="3585" max="3585" width="5.75" style="81" customWidth="1"/>
    <col min="3586" max="3586" width="2.125" style="81" customWidth="1"/>
    <col min="3587" max="3587" width="14" style="81" customWidth="1"/>
    <col min="3588" max="3588" width="1.75" style="81" customWidth="1"/>
    <col min="3589" max="3589" width="14" style="81" customWidth="1"/>
    <col min="3590" max="3590" width="10.375" style="81" customWidth="1"/>
    <col min="3591" max="3591" width="14.625" style="81" customWidth="1"/>
    <col min="3592" max="3592" width="0.75" style="81" customWidth="1"/>
    <col min="3593" max="3593" width="6.875" style="81" customWidth="1"/>
    <col min="3594" max="3594" width="11.375" style="81" customWidth="1"/>
    <col min="3595" max="3595" width="10.625" style="81" bestFit="1" customWidth="1"/>
    <col min="3596" max="3596" width="9" style="81"/>
    <col min="3597" max="3597" width="9.875" style="81" bestFit="1" customWidth="1"/>
    <col min="3598" max="3598" width="15.875" style="81" bestFit="1" customWidth="1"/>
    <col min="3599" max="3837" width="9" style="81"/>
    <col min="3838" max="3838" width="2.125" style="81" customWidth="1"/>
    <col min="3839" max="3839" width="36.125" style="81" customWidth="1"/>
    <col min="3840" max="3840" width="1.125" style="81" customWidth="1"/>
    <col min="3841" max="3841" width="5.75" style="81" customWidth="1"/>
    <col min="3842" max="3842" width="2.125" style="81" customWidth="1"/>
    <col min="3843" max="3843" width="14" style="81" customWidth="1"/>
    <col min="3844" max="3844" width="1.75" style="81" customWidth="1"/>
    <col min="3845" max="3845" width="14" style="81" customWidth="1"/>
    <col min="3846" max="3846" width="10.375" style="81" customWidth="1"/>
    <col min="3847" max="3847" width="14.625" style="81" customWidth="1"/>
    <col min="3848" max="3848" width="0.75" style="81" customWidth="1"/>
    <col min="3849" max="3849" width="6.875" style="81" customWidth="1"/>
    <col min="3850" max="3850" width="11.375" style="81" customWidth="1"/>
    <col min="3851" max="3851" width="10.625" style="81" bestFit="1" customWidth="1"/>
    <col min="3852" max="3852" width="9" style="81"/>
    <col min="3853" max="3853" width="9.875" style="81" bestFit="1" customWidth="1"/>
    <col min="3854" max="3854" width="15.875" style="81" bestFit="1" customWidth="1"/>
    <col min="3855" max="4093" width="9" style="81"/>
    <col min="4094" max="4094" width="2.125" style="81" customWidth="1"/>
    <col min="4095" max="4095" width="36.125" style="81" customWidth="1"/>
    <col min="4096" max="4096" width="1.125" style="81" customWidth="1"/>
    <col min="4097" max="4097" width="5.75" style="81" customWidth="1"/>
    <col min="4098" max="4098" width="2.125" style="81" customWidth="1"/>
    <col min="4099" max="4099" width="14" style="81" customWidth="1"/>
    <col min="4100" max="4100" width="1.75" style="81" customWidth="1"/>
    <col min="4101" max="4101" width="14" style="81" customWidth="1"/>
    <col min="4102" max="4102" width="10.375" style="81" customWidth="1"/>
    <col min="4103" max="4103" width="14.625" style="81" customWidth="1"/>
    <col min="4104" max="4104" width="0.75" style="81" customWidth="1"/>
    <col min="4105" max="4105" width="6.875" style="81" customWidth="1"/>
    <col min="4106" max="4106" width="11.375" style="81" customWidth="1"/>
    <col min="4107" max="4107" width="10.625" style="81" bestFit="1" customWidth="1"/>
    <col min="4108" max="4108" width="9" style="81"/>
    <col min="4109" max="4109" width="9.875" style="81" bestFit="1" customWidth="1"/>
    <col min="4110" max="4110" width="15.875" style="81" bestFit="1" customWidth="1"/>
    <col min="4111" max="4349" width="9" style="81"/>
    <col min="4350" max="4350" width="2.125" style="81" customWidth="1"/>
    <col min="4351" max="4351" width="36.125" style="81" customWidth="1"/>
    <col min="4352" max="4352" width="1.125" style="81" customWidth="1"/>
    <col min="4353" max="4353" width="5.75" style="81" customWidth="1"/>
    <col min="4354" max="4354" width="2.125" style="81" customWidth="1"/>
    <col min="4355" max="4355" width="14" style="81" customWidth="1"/>
    <col min="4356" max="4356" width="1.75" style="81" customWidth="1"/>
    <col min="4357" max="4357" width="14" style="81" customWidth="1"/>
    <col min="4358" max="4358" width="10.375" style="81" customWidth="1"/>
    <col min="4359" max="4359" width="14.625" style="81" customWidth="1"/>
    <col min="4360" max="4360" width="0.75" style="81" customWidth="1"/>
    <col min="4361" max="4361" width="6.875" style="81" customWidth="1"/>
    <col min="4362" max="4362" width="11.375" style="81" customWidth="1"/>
    <col min="4363" max="4363" width="10.625" style="81" bestFit="1" customWidth="1"/>
    <col min="4364" max="4364" width="9" style="81"/>
    <col min="4365" max="4365" width="9.875" style="81" bestFit="1" customWidth="1"/>
    <col min="4366" max="4366" width="15.875" style="81" bestFit="1" customWidth="1"/>
    <col min="4367" max="4605" width="9" style="81"/>
    <col min="4606" max="4606" width="2.125" style="81" customWidth="1"/>
    <col min="4607" max="4607" width="36.125" style="81" customWidth="1"/>
    <col min="4608" max="4608" width="1.125" style="81" customWidth="1"/>
    <col min="4609" max="4609" width="5.75" style="81" customWidth="1"/>
    <col min="4610" max="4610" width="2.125" style="81" customWidth="1"/>
    <col min="4611" max="4611" width="14" style="81" customWidth="1"/>
    <col min="4612" max="4612" width="1.75" style="81" customWidth="1"/>
    <col min="4613" max="4613" width="14" style="81" customWidth="1"/>
    <col min="4614" max="4614" width="10.375" style="81" customWidth="1"/>
    <col min="4615" max="4615" width="14.625" style="81" customWidth="1"/>
    <col min="4616" max="4616" width="0.75" style="81" customWidth="1"/>
    <col min="4617" max="4617" width="6.875" style="81" customWidth="1"/>
    <col min="4618" max="4618" width="11.375" style="81" customWidth="1"/>
    <col min="4619" max="4619" width="10.625" style="81" bestFit="1" customWidth="1"/>
    <col min="4620" max="4620" width="9" style="81"/>
    <col min="4621" max="4621" width="9.875" style="81" bestFit="1" customWidth="1"/>
    <col min="4622" max="4622" width="15.875" style="81" bestFit="1" customWidth="1"/>
    <col min="4623" max="4861" width="9" style="81"/>
    <col min="4862" max="4862" width="2.125" style="81" customWidth="1"/>
    <col min="4863" max="4863" width="36.125" style="81" customWidth="1"/>
    <col min="4864" max="4864" width="1.125" style="81" customWidth="1"/>
    <col min="4865" max="4865" width="5.75" style="81" customWidth="1"/>
    <col min="4866" max="4866" width="2.125" style="81" customWidth="1"/>
    <col min="4867" max="4867" width="14" style="81" customWidth="1"/>
    <col min="4868" max="4868" width="1.75" style="81" customWidth="1"/>
    <col min="4869" max="4869" width="14" style="81" customWidth="1"/>
    <col min="4870" max="4870" width="10.375" style="81" customWidth="1"/>
    <col min="4871" max="4871" width="14.625" style="81" customWidth="1"/>
    <col min="4872" max="4872" width="0.75" style="81" customWidth="1"/>
    <col min="4873" max="4873" width="6.875" style="81" customWidth="1"/>
    <col min="4874" max="4874" width="11.375" style="81" customWidth="1"/>
    <col min="4875" max="4875" width="10.625" style="81" bestFit="1" customWidth="1"/>
    <col min="4876" max="4876" width="9" style="81"/>
    <col min="4877" max="4877" width="9.875" style="81" bestFit="1" customWidth="1"/>
    <col min="4878" max="4878" width="15.875" style="81" bestFit="1" customWidth="1"/>
    <col min="4879" max="5117" width="9" style="81"/>
    <col min="5118" max="5118" width="2.125" style="81" customWidth="1"/>
    <col min="5119" max="5119" width="36.125" style="81" customWidth="1"/>
    <col min="5120" max="5120" width="1.125" style="81" customWidth="1"/>
    <col min="5121" max="5121" width="5.75" style="81" customWidth="1"/>
    <col min="5122" max="5122" width="2.125" style="81" customWidth="1"/>
    <col min="5123" max="5123" width="14" style="81" customWidth="1"/>
    <col min="5124" max="5124" width="1.75" style="81" customWidth="1"/>
    <col min="5125" max="5125" width="14" style="81" customWidth="1"/>
    <col min="5126" max="5126" width="10.375" style="81" customWidth="1"/>
    <col min="5127" max="5127" width="14.625" style="81" customWidth="1"/>
    <col min="5128" max="5128" width="0.75" style="81" customWidth="1"/>
    <col min="5129" max="5129" width="6.875" style="81" customWidth="1"/>
    <col min="5130" max="5130" width="11.375" style="81" customWidth="1"/>
    <col min="5131" max="5131" width="10.625" style="81" bestFit="1" customWidth="1"/>
    <col min="5132" max="5132" width="9" style="81"/>
    <col min="5133" max="5133" width="9.875" style="81" bestFit="1" customWidth="1"/>
    <col min="5134" max="5134" width="15.875" style="81" bestFit="1" customWidth="1"/>
    <col min="5135" max="5373" width="9" style="81"/>
    <col min="5374" max="5374" width="2.125" style="81" customWidth="1"/>
    <col min="5375" max="5375" width="36.125" style="81" customWidth="1"/>
    <col min="5376" max="5376" width="1.125" style="81" customWidth="1"/>
    <col min="5377" max="5377" width="5.75" style="81" customWidth="1"/>
    <col min="5378" max="5378" width="2.125" style="81" customWidth="1"/>
    <col min="5379" max="5379" width="14" style="81" customWidth="1"/>
    <col min="5380" max="5380" width="1.75" style="81" customWidth="1"/>
    <col min="5381" max="5381" width="14" style="81" customWidth="1"/>
    <col min="5382" max="5382" width="10.375" style="81" customWidth="1"/>
    <col min="5383" max="5383" width="14.625" style="81" customWidth="1"/>
    <col min="5384" max="5384" width="0.75" style="81" customWidth="1"/>
    <col min="5385" max="5385" width="6.875" style="81" customWidth="1"/>
    <col min="5386" max="5386" width="11.375" style="81" customWidth="1"/>
    <col min="5387" max="5387" width="10.625" style="81" bestFit="1" customWidth="1"/>
    <col min="5388" max="5388" width="9" style="81"/>
    <col min="5389" max="5389" width="9.875" style="81" bestFit="1" customWidth="1"/>
    <col min="5390" max="5390" width="15.875" style="81" bestFit="1" customWidth="1"/>
    <col min="5391" max="5629" width="9" style="81"/>
    <col min="5630" max="5630" width="2.125" style="81" customWidth="1"/>
    <col min="5631" max="5631" width="36.125" style="81" customWidth="1"/>
    <col min="5632" max="5632" width="1.125" style="81" customWidth="1"/>
    <col min="5633" max="5633" width="5.75" style="81" customWidth="1"/>
    <col min="5634" max="5634" width="2.125" style="81" customWidth="1"/>
    <col min="5635" max="5635" width="14" style="81" customWidth="1"/>
    <col min="5636" max="5636" width="1.75" style="81" customWidth="1"/>
    <col min="5637" max="5637" width="14" style="81" customWidth="1"/>
    <col min="5638" max="5638" width="10.375" style="81" customWidth="1"/>
    <col min="5639" max="5639" width="14.625" style="81" customWidth="1"/>
    <col min="5640" max="5640" width="0.75" style="81" customWidth="1"/>
    <col min="5641" max="5641" width="6.875" style="81" customWidth="1"/>
    <col min="5642" max="5642" width="11.375" style="81" customWidth="1"/>
    <col min="5643" max="5643" width="10.625" style="81" bestFit="1" customWidth="1"/>
    <col min="5644" max="5644" width="9" style="81"/>
    <col min="5645" max="5645" width="9.875" style="81" bestFit="1" customWidth="1"/>
    <col min="5646" max="5646" width="15.875" style="81" bestFit="1" customWidth="1"/>
    <col min="5647" max="5885" width="9" style="81"/>
    <col min="5886" max="5886" width="2.125" style="81" customWidth="1"/>
    <col min="5887" max="5887" width="36.125" style="81" customWidth="1"/>
    <col min="5888" max="5888" width="1.125" style="81" customWidth="1"/>
    <col min="5889" max="5889" width="5.75" style="81" customWidth="1"/>
    <col min="5890" max="5890" width="2.125" style="81" customWidth="1"/>
    <col min="5891" max="5891" width="14" style="81" customWidth="1"/>
    <col min="5892" max="5892" width="1.75" style="81" customWidth="1"/>
    <col min="5893" max="5893" width="14" style="81" customWidth="1"/>
    <col min="5894" max="5894" width="10.375" style="81" customWidth="1"/>
    <col min="5895" max="5895" width="14.625" style="81" customWidth="1"/>
    <col min="5896" max="5896" width="0.75" style="81" customWidth="1"/>
    <col min="5897" max="5897" width="6.875" style="81" customWidth="1"/>
    <col min="5898" max="5898" width="11.375" style="81" customWidth="1"/>
    <col min="5899" max="5899" width="10.625" style="81" bestFit="1" customWidth="1"/>
    <col min="5900" max="5900" width="9" style="81"/>
    <col min="5901" max="5901" width="9.875" style="81" bestFit="1" customWidth="1"/>
    <col min="5902" max="5902" width="15.875" style="81" bestFit="1" customWidth="1"/>
    <col min="5903" max="6141" width="9" style="81"/>
    <col min="6142" max="6142" width="2.125" style="81" customWidth="1"/>
    <col min="6143" max="6143" width="36.125" style="81" customWidth="1"/>
    <col min="6144" max="6144" width="1.125" style="81" customWidth="1"/>
    <col min="6145" max="6145" width="5.75" style="81" customWidth="1"/>
    <col min="6146" max="6146" width="2.125" style="81" customWidth="1"/>
    <col min="6147" max="6147" width="14" style="81" customWidth="1"/>
    <col min="6148" max="6148" width="1.75" style="81" customWidth="1"/>
    <col min="6149" max="6149" width="14" style="81" customWidth="1"/>
    <col min="6150" max="6150" width="10.375" style="81" customWidth="1"/>
    <col min="6151" max="6151" width="14.625" style="81" customWidth="1"/>
    <col min="6152" max="6152" width="0.75" style="81" customWidth="1"/>
    <col min="6153" max="6153" width="6.875" style="81" customWidth="1"/>
    <col min="6154" max="6154" width="11.375" style="81" customWidth="1"/>
    <col min="6155" max="6155" width="10.625" style="81" bestFit="1" customWidth="1"/>
    <col min="6156" max="6156" width="9" style="81"/>
    <col min="6157" max="6157" width="9.875" style="81" bestFit="1" customWidth="1"/>
    <col min="6158" max="6158" width="15.875" style="81" bestFit="1" customWidth="1"/>
    <col min="6159" max="6397" width="9" style="81"/>
    <col min="6398" max="6398" width="2.125" style="81" customWidth="1"/>
    <col min="6399" max="6399" width="36.125" style="81" customWidth="1"/>
    <col min="6400" max="6400" width="1.125" style="81" customWidth="1"/>
    <col min="6401" max="6401" width="5.75" style="81" customWidth="1"/>
    <col min="6402" max="6402" width="2.125" style="81" customWidth="1"/>
    <col min="6403" max="6403" width="14" style="81" customWidth="1"/>
    <col min="6404" max="6404" width="1.75" style="81" customWidth="1"/>
    <col min="6405" max="6405" width="14" style="81" customWidth="1"/>
    <col min="6406" max="6406" width="10.375" style="81" customWidth="1"/>
    <col min="6407" max="6407" width="14.625" style="81" customWidth="1"/>
    <col min="6408" max="6408" width="0.75" style="81" customWidth="1"/>
    <col min="6409" max="6409" width="6.875" style="81" customWidth="1"/>
    <col min="6410" max="6410" width="11.375" style="81" customWidth="1"/>
    <col min="6411" max="6411" width="10.625" style="81" bestFit="1" customWidth="1"/>
    <col min="6412" max="6412" width="9" style="81"/>
    <col min="6413" max="6413" width="9.875" style="81" bestFit="1" customWidth="1"/>
    <col min="6414" max="6414" width="15.875" style="81" bestFit="1" customWidth="1"/>
    <col min="6415" max="6653" width="9" style="81"/>
    <col min="6654" max="6654" width="2.125" style="81" customWidth="1"/>
    <col min="6655" max="6655" width="36.125" style="81" customWidth="1"/>
    <col min="6656" max="6656" width="1.125" style="81" customWidth="1"/>
    <col min="6657" max="6657" width="5.75" style="81" customWidth="1"/>
    <col min="6658" max="6658" width="2.125" style="81" customWidth="1"/>
    <col min="6659" max="6659" width="14" style="81" customWidth="1"/>
    <col min="6660" max="6660" width="1.75" style="81" customWidth="1"/>
    <col min="6661" max="6661" width="14" style="81" customWidth="1"/>
    <col min="6662" max="6662" width="10.375" style="81" customWidth="1"/>
    <col min="6663" max="6663" width="14.625" style="81" customWidth="1"/>
    <col min="6664" max="6664" width="0.75" style="81" customWidth="1"/>
    <col min="6665" max="6665" width="6.875" style="81" customWidth="1"/>
    <col min="6666" max="6666" width="11.375" style="81" customWidth="1"/>
    <col min="6667" max="6667" width="10.625" style="81" bestFit="1" customWidth="1"/>
    <col min="6668" max="6668" width="9" style="81"/>
    <col min="6669" max="6669" width="9.875" style="81" bestFit="1" customWidth="1"/>
    <col min="6670" max="6670" width="15.875" style="81" bestFit="1" customWidth="1"/>
    <col min="6671" max="6909" width="9" style="81"/>
    <col min="6910" max="6910" width="2.125" style="81" customWidth="1"/>
    <col min="6911" max="6911" width="36.125" style="81" customWidth="1"/>
    <col min="6912" max="6912" width="1.125" style="81" customWidth="1"/>
    <col min="6913" max="6913" width="5.75" style="81" customWidth="1"/>
    <col min="6914" max="6914" width="2.125" style="81" customWidth="1"/>
    <col min="6915" max="6915" width="14" style="81" customWidth="1"/>
    <col min="6916" max="6916" width="1.75" style="81" customWidth="1"/>
    <col min="6917" max="6917" width="14" style="81" customWidth="1"/>
    <col min="6918" max="6918" width="10.375" style="81" customWidth="1"/>
    <col min="6919" max="6919" width="14.625" style="81" customWidth="1"/>
    <col min="6920" max="6920" width="0.75" style="81" customWidth="1"/>
    <col min="6921" max="6921" width="6.875" style="81" customWidth="1"/>
    <col min="6922" max="6922" width="11.375" style="81" customWidth="1"/>
    <col min="6923" max="6923" width="10.625" style="81" bestFit="1" customWidth="1"/>
    <col min="6924" max="6924" width="9" style="81"/>
    <col min="6925" max="6925" width="9.875" style="81" bestFit="1" customWidth="1"/>
    <col min="6926" max="6926" width="15.875" style="81" bestFit="1" customWidth="1"/>
    <col min="6927" max="7165" width="9" style="81"/>
    <col min="7166" max="7166" width="2.125" style="81" customWidth="1"/>
    <col min="7167" max="7167" width="36.125" style="81" customWidth="1"/>
    <col min="7168" max="7168" width="1.125" style="81" customWidth="1"/>
    <col min="7169" max="7169" width="5.75" style="81" customWidth="1"/>
    <col min="7170" max="7170" width="2.125" style="81" customWidth="1"/>
    <col min="7171" max="7171" width="14" style="81" customWidth="1"/>
    <col min="7172" max="7172" width="1.75" style="81" customWidth="1"/>
    <col min="7173" max="7173" width="14" style="81" customWidth="1"/>
    <col min="7174" max="7174" width="10.375" style="81" customWidth="1"/>
    <col min="7175" max="7175" width="14.625" style="81" customWidth="1"/>
    <col min="7176" max="7176" width="0.75" style="81" customWidth="1"/>
    <col min="7177" max="7177" width="6.875" style="81" customWidth="1"/>
    <col min="7178" max="7178" width="11.375" style="81" customWidth="1"/>
    <col min="7179" max="7179" width="10.625" style="81" bestFit="1" customWidth="1"/>
    <col min="7180" max="7180" width="9" style="81"/>
    <col min="7181" max="7181" width="9.875" style="81" bestFit="1" customWidth="1"/>
    <col min="7182" max="7182" width="15.875" style="81" bestFit="1" customWidth="1"/>
    <col min="7183" max="7421" width="9" style="81"/>
    <col min="7422" max="7422" width="2.125" style="81" customWidth="1"/>
    <col min="7423" max="7423" width="36.125" style="81" customWidth="1"/>
    <col min="7424" max="7424" width="1.125" style="81" customWidth="1"/>
    <col min="7425" max="7425" width="5.75" style="81" customWidth="1"/>
    <col min="7426" max="7426" width="2.125" style="81" customWidth="1"/>
    <col min="7427" max="7427" width="14" style="81" customWidth="1"/>
    <col min="7428" max="7428" width="1.75" style="81" customWidth="1"/>
    <col min="7429" max="7429" width="14" style="81" customWidth="1"/>
    <col min="7430" max="7430" width="10.375" style="81" customWidth="1"/>
    <col min="7431" max="7431" width="14.625" style="81" customWidth="1"/>
    <col min="7432" max="7432" width="0.75" style="81" customWidth="1"/>
    <col min="7433" max="7433" width="6.875" style="81" customWidth="1"/>
    <col min="7434" max="7434" width="11.375" style="81" customWidth="1"/>
    <col min="7435" max="7435" width="10.625" style="81" bestFit="1" customWidth="1"/>
    <col min="7436" max="7436" width="9" style="81"/>
    <col min="7437" max="7437" width="9.875" style="81" bestFit="1" customWidth="1"/>
    <col min="7438" max="7438" width="15.875" style="81" bestFit="1" customWidth="1"/>
    <col min="7439" max="7677" width="9" style="81"/>
    <col min="7678" max="7678" width="2.125" style="81" customWidth="1"/>
    <col min="7679" max="7679" width="36.125" style="81" customWidth="1"/>
    <col min="7680" max="7680" width="1.125" style="81" customWidth="1"/>
    <col min="7681" max="7681" width="5.75" style="81" customWidth="1"/>
    <col min="7682" max="7682" width="2.125" style="81" customWidth="1"/>
    <col min="7683" max="7683" width="14" style="81" customWidth="1"/>
    <col min="7684" max="7684" width="1.75" style="81" customWidth="1"/>
    <col min="7685" max="7685" width="14" style="81" customWidth="1"/>
    <col min="7686" max="7686" width="10.375" style="81" customWidth="1"/>
    <col min="7687" max="7687" width="14.625" style="81" customWidth="1"/>
    <col min="7688" max="7688" width="0.75" style="81" customWidth="1"/>
    <col min="7689" max="7689" width="6.875" style="81" customWidth="1"/>
    <col min="7690" max="7690" width="11.375" style="81" customWidth="1"/>
    <col min="7691" max="7691" width="10.625" style="81" bestFit="1" customWidth="1"/>
    <col min="7692" max="7692" width="9" style="81"/>
    <col min="7693" max="7693" width="9.875" style="81" bestFit="1" customWidth="1"/>
    <col min="7694" max="7694" width="15.875" style="81" bestFit="1" customWidth="1"/>
    <col min="7695" max="7933" width="9" style="81"/>
    <col min="7934" max="7934" width="2.125" style="81" customWidth="1"/>
    <col min="7935" max="7935" width="36.125" style="81" customWidth="1"/>
    <col min="7936" max="7936" width="1.125" style="81" customWidth="1"/>
    <col min="7937" max="7937" width="5.75" style="81" customWidth="1"/>
    <col min="7938" max="7938" width="2.125" style="81" customWidth="1"/>
    <col min="7939" max="7939" width="14" style="81" customWidth="1"/>
    <col min="7940" max="7940" width="1.75" style="81" customWidth="1"/>
    <col min="7941" max="7941" width="14" style="81" customWidth="1"/>
    <col min="7942" max="7942" width="10.375" style="81" customWidth="1"/>
    <col min="7943" max="7943" width="14.625" style="81" customWidth="1"/>
    <col min="7944" max="7944" width="0.75" style="81" customWidth="1"/>
    <col min="7945" max="7945" width="6.875" style="81" customWidth="1"/>
    <col min="7946" max="7946" width="11.375" style="81" customWidth="1"/>
    <col min="7947" max="7947" width="10.625" style="81" bestFit="1" customWidth="1"/>
    <col min="7948" max="7948" width="9" style="81"/>
    <col min="7949" max="7949" width="9.875" style="81" bestFit="1" customWidth="1"/>
    <col min="7950" max="7950" width="15.875" style="81" bestFit="1" customWidth="1"/>
    <col min="7951" max="8189" width="9" style="81"/>
    <col min="8190" max="8190" width="2.125" style="81" customWidth="1"/>
    <col min="8191" max="8191" width="36.125" style="81" customWidth="1"/>
    <col min="8192" max="8192" width="1.125" style="81" customWidth="1"/>
    <col min="8193" max="8193" width="5.75" style="81" customWidth="1"/>
    <col min="8194" max="8194" width="2.125" style="81" customWidth="1"/>
    <col min="8195" max="8195" width="14" style="81" customWidth="1"/>
    <col min="8196" max="8196" width="1.75" style="81" customWidth="1"/>
    <col min="8197" max="8197" width="14" style="81" customWidth="1"/>
    <col min="8198" max="8198" width="10.375" style="81" customWidth="1"/>
    <col min="8199" max="8199" width="14.625" style="81" customWidth="1"/>
    <col min="8200" max="8200" width="0.75" style="81" customWidth="1"/>
    <col min="8201" max="8201" width="6.875" style="81" customWidth="1"/>
    <col min="8202" max="8202" width="11.375" style="81" customWidth="1"/>
    <col min="8203" max="8203" width="10.625" style="81" bestFit="1" customWidth="1"/>
    <col min="8204" max="8204" width="9" style="81"/>
    <col min="8205" max="8205" width="9.875" style="81" bestFit="1" customWidth="1"/>
    <col min="8206" max="8206" width="15.875" style="81" bestFit="1" customWidth="1"/>
    <col min="8207" max="8445" width="9" style="81"/>
    <col min="8446" max="8446" width="2.125" style="81" customWidth="1"/>
    <col min="8447" max="8447" width="36.125" style="81" customWidth="1"/>
    <col min="8448" max="8448" width="1.125" style="81" customWidth="1"/>
    <col min="8449" max="8449" width="5.75" style="81" customWidth="1"/>
    <col min="8450" max="8450" width="2.125" style="81" customWidth="1"/>
    <col min="8451" max="8451" width="14" style="81" customWidth="1"/>
    <col min="8452" max="8452" width="1.75" style="81" customWidth="1"/>
    <col min="8453" max="8453" width="14" style="81" customWidth="1"/>
    <col min="8454" max="8454" width="10.375" style="81" customWidth="1"/>
    <col min="8455" max="8455" width="14.625" style="81" customWidth="1"/>
    <col min="8456" max="8456" width="0.75" style="81" customWidth="1"/>
    <col min="8457" max="8457" width="6.875" style="81" customWidth="1"/>
    <col min="8458" max="8458" width="11.375" style="81" customWidth="1"/>
    <col min="8459" max="8459" width="10.625" style="81" bestFit="1" customWidth="1"/>
    <col min="8460" max="8460" width="9" style="81"/>
    <col min="8461" max="8461" width="9.875" style="81" bestFit="1" customWidth="1"/>
    <col min="8462" max="8462" width="15.875" style="81" bestFit="1" customWidth="1"/>
    <col min="8463" max="8701" width="9" style="81"/>
    <col min="8702" max="8702" width="2.125" style="81" customWidth="1"/>
    <col min="8703" max="8703" width="36.125" style="81" customWidth="1"/>
    <col min="8704" max="8704" width="1.125" style="81" customWidth="1"/>
    <col min="8705" max="8705" width="5.75" style="81" customWidth="1"/>
    <col min="8706" max="8706" width="2.125" style="81" customWidth="1"/>
    <col min="8707" max="8707" width="14" style="81" customWidth="1"/>
    <col min="8708" max="8708" width="1.75" style="81" customWidth="1"/>
    <col min="8709" max="8709" width="14" style="81" customWidth="1"/>
    <col min="8710" max="8710" width="10.375" style="81" customWidth="1"/>
    <col min="8711" max="8711" width="14.625" style="81" customWidth="1"/>
    <col min="8712" max="8712" width="0.75" style="81" customWidth="1"/>
    <col min="8713" max="8713" width="6.875" style="81" customWidth="1"/>
    <col min="8714" max="8714" width="11.375" style="81" customWidth="1"/>
    <col min="8715" max="8715" width="10.625" style="81" bestFit="1" customWidth="1"/>
    <col min="8716" max="8716" width="9" style="81"/>
    <col min="8717" max="8717" width="9.875" style="81" bestFit="1" customWidth="1"/>
    <col min="8718" max="8718" width="15.875" style="81" bestFit="1" customWidth="1"/>
    <col min="8719" max="8957" width="9" style="81"/>
    <col min="8958" max="8958" width="2.125" style="81" customWidth="1"/>
    <col min="8959" max="8959" width="36.125" style="81" customWidth="1"/>
    <col min="8960" max="8960" width="1.125" style="81" customWidth="1"/>
    <col min="8961" max="8961" width="5.75" style="81" customWidth="1"/>
    <col min="8962" max="8962" width="2.125" style="81" customWidth="1"/>
    <col min="8963" max="8963" width="14" style="81" customWidth="1"/>
    <col min="8964" max="8964" width="1.75" style="81" customWidth="1"/>
    <col min="8965" max="8965" width="14" style="81" customWidth="1"/>
    <col min="8966" max="8966" width="10.375" style="81" customWidth="1"/>
    <col min="8967" max="8967" width="14.625" style="81" customWidth="1"/>
    <col min="8968" max="8968" width="0.75" style="81" customWidth="1"/>
    <col min="8969" max="8969" width="6.875" style="81" customWidth="1"/>
    <col min="8970" max="8970" width="11.375" style="81" customWidth="1"/>
    <col min="8971" max="8971" width="10.625" style="81" bestFit="1" customWidth="1"/>
    <col min="8972" max="8972" width="9" style="81"/>
    <col min="8973" max="8973" width="9.875" style="81" bestFit="1" customWidth="1"/>
    <col min="8974" max="8974" width="15.875" style="81" bestFit="1" customWidth="1"/>
    <col min="8975" max="9213" width="9" style="81"/>
    <col min="9214" max="9214" width="2.125" style="81" customWidth="1"/>
    <col min="9215" max="9215" width="36.125" style="81" customWidth="1"/>
    <col min="9216" max="9216" width="1.125" style="81" customWidth="1"/>
    <col min="9217" max="9217" width="5.75" style="81" customWidth="1"/>
    <col min="9218" max="9218" width="2.125" style="81" customWidth="1"/>
    <col min="9219" max="9219" width="14" style="81" customWidth="1"/>
    <col min="9220" max="9220" width="1.75" style="81" customWidth="1"/>
    <col min="9221" max="9221" width="14" style="81" customWidth="1"/>
    <col min="9222" max="9222" width="10.375" style="81" customWidth="1"/>
    <col min="9223" max="9223" width="14.625" style="81" customWidth="1"/>
    <col min="9224" max="9224" width="0.75" style="81" customWidth="1"/>
    <col min="9225" max="9225" width="6.875" style="81" customWidth="1"/>
    <col min="9226" max="9226" width="11.375" style="81" customWidth="1"/>
    <col min="9227" max="9227" width="10.625" style="81" bestFit="1" customWidth="1"/>
    <col min="9228" max="9228" width="9" style="81"/>
    <col min="9229" max="9229" width="9.875" style="81" bestFit="1" customWidth="1"/>
    <col min="9230" max="9230" width="15.875" style="81" bestFit="1" customWidth="1"/>
    <col min="9231" max="9469" width="9" style="81"/>
    <col min="9470" max="9470" width="2.125" style="81" customWidth="1"/>
    <col min="9471" max="9471" width="36.125" style="81" customWidth="1"/>
    <col min="9472" max="9472" width="1.125" style="81" customWidth="1"/>
    <col min="9473" max="9473" width="5.75" style="81" customWidth="1"/>
    <col min="9474" max="9474" width="2.125" style="81" customWidth="1"/>
    <col min="9475" max="9475" width="14" style="81" customWidth="1"/>
    <col min="9476" max="9476" width="1.75" style="81" customWidth="1"/>
    <col min="9477" max="9477" width="14" style="81" customWidth="1"/>
    <col min="9478" max="9478" width="10.375" style="81" customWidth="1"/>
    <col min="9479" max="9479" width="14.625" style="81" customWidth="1"/>
    <col min="9480" max="9480" width="0.75" style="81" customWidth="1"/>
    <col min="9481" max="9481" width="6.875" style="81" customWidth="1"/>
    <col min="9482" max="9482" width="11.375" style="81" customWidth="1"/>
    <col min="9483" max="9483" width="10.625" style="81" bestFit="1" customWidth="1"/>
    <col min="9484" max="9484" width="9" style="81"/>
    <col min="9485" max="9485" width="9.875" style="81" bestFit="1" customWidth="1"/>
    <col min="9486" max="9486" width="15.875" style="81" bestFit="1" customWidth="1"/>
    <col min="9487" max="9725" width="9" style="81"/>
    <col min="9726" max="9726" width="2.125" style="81" customWidth="1"/>
    <col min="9727" max="9727" width="36.125" style="81" customWidth="1"/>
    <col min="9728" max="9728" width="1.125" style="81" customWidth="1"/>
    <col min="9729" max="9729" width="5.75" style="81" customWidth="1"/>
    <col min="9730" max="9730" width="2.125" style="81" customWidth="1"/>
    <col min="9731" max="9731" width="14" style="81" customWidth="1"/>
    <col min="9732" max="9732" width="1.75" style="81" customWidth="1"/>
    <col min="9733" max="9733" width="14" style="81" customWidth="1"/>
    <col min="9734" max="9734" width="10.375" style="81" customWidth="1"/>
    <col min="9735" max="9735" width="14.625" style="81" customWidth="1"/>
    <col min="9736" max="9736" width="0.75" style="81" customWidth="1"/>
    <col min="9737" max="9737" width="6.875" style="81" customWidth="1"/>
    <col min="9738" max="9738" width="11.375" style="81" customWidth="1"/>
    <col min="9739" max="9739" width="10.625" style="81" bestFit="1" customWidth="1"/>
    <col min="9740" max="9740" width="9" style="81"/>
    <col min="9741" max="9741" width="9.875" style="81" bestFit="1" customWidth="1"/>
    <col min="9742" max="9742" width="15.875" style="81" bestFit="1" customWidth="1"/>
    <col min="9743" max="9981" width="9" style="81"/>
    <col min="9982" max="9982" width="2.125" style="81" customWidth="1"/>
    <col min="9983" max="9983" width="36.125" style="81" customWidth="1"/>
    <col min="9984" max="9984" width="1.125" style="81" customWidth="1"/>
    <col min="9985" max="9985" width="5.75" style="81" customWidth="1"/>
    <col min="9986" max="9986" width="2.125" style="81" customWidth="1"/>
    <col min="9987" max="9987" width="14" style="81" customWidth="1"/>
    <col min="9988" max="9988" width="1.75" style="81" customWidth="1"/>
    <col min="9989" max="9989" width="14" style="81" customWidth="1"/>
    <col min="9990" max="9990" width="10.375" style="81" customWidth="1"/>
    <col min="9991" max="9991" width="14.625" style="81" customWidth="1"/>
    <col min="9992" max="9992" width="0.75" style="81" customWidth="1"/>
    <col min="9993" max="9993" width="6.875" style="81" customWidth="1"/>
    <col min="9994" max="9994" width="11.375" style="81" customWidth="1"/>
    <col min="9995" max="9995" width="10.625" style="81" bestFit="1" customWidth="1"/>
    <col min="9996" max="9996" width="9" style="81"/>
    <col min="9997" max="9997" width="9.875" style="81" bestFit="1" customWidth="1"/>
    <col min="9998" max="9998" width="15.875" style="81" bestFit="1" customWidth="1"/>
    <col min="9999" max="10237" width="9" style="81"/>
    <col min="10238" max="10238" width="2.125" style="81" customWidth="1"/>
    <col min="10239" max="10239" width="36.125" style="81" customWidth="1"/>
    <col min="10240" max="10240" width="1.125" style="81" customWidth="1"/>
    <col min="10241" max="10241" width="5.75" style="81" customWidth="1"/>
    <col min="10242" max="10242" width="2.125" style="81" customWidth="1"/>
    <col min="10243" max="10243" width="14" style="81" customWidth="1"/>
    <col min="10244" max="10244" width="1.75" style="81" customWidth="1"/>
    <col min="10245" max="10245" width="14" style="81" customWidth="1"/>
    <col min="10246" max="10246" width="10.375" style="81" customWidth="1"/>
    <col min="10247" max="10247" width="14.625" style="81" customWidth="1"/>
    <col min="10248" max="10248" width="0.75" style="81" customWidth="1"/>
    <col min="10249" max="10249" width="6.875" style="81" customWidth="1"/>
    <col min="10250" max="10250" width="11.375" style="81" customWidth="1"/>
    <col min="10251" max="10251" width="10.625" style="81" bestFit="1" customWidth="1"/>
    <col min="10252" max="10252" width="9" style="81"/>
    <col min="10253" max="10253" width="9.875" style="81" bestFit="1" customWidth="1"/>
    <col min="10254" max="10254" width="15.875" style="81" bestFit="1" customWidth="1"/>
    <col min="10255" max="10493" width="9" style="81"/>
    <col min="10494" max="10494" width="2.125" style="81" customWidth="1"/>
    <col min="10495" max="10495" width="36.125" style="81" customWidth="1"/>
    <col min="10496" max="10496" width="1.125" style="81" customWidth="1"/>
    <col min="10497" max="10497" width="5.75" style="81" customWidth="1"/>
    <col min="10498" max="10498" width="2.125" style="81" customWidth="1"/>
    <col min="10499" max="10499" width="14" style="81" customWidth="1"/>
    <col min="10500" max="10500" width="1.75" style="81" customWidth="1"/>
    <col min="10501" max="10501" width="14" style="81" customWidth="1"/>
    <col min="10502" max="10502" width="10.375" style="81" customWidth="1"/>
    <col min="10503" max="10503" width="14.625" style="81" customWidth="1"/>
    <col min="10504" max="10504" width="0.75" style="81" customWidth="1"/>
    <col min="10505" max="10505" width="6.875" style="81" customWidth="1"/>
    <col min="10506" max="10506" width="11.375" style="81" customWidth="1"/>
    <col min="10507" max="10507" width="10.625" style="81" bestFit="1" customWidth="1"/>
    <col min="10508" max="10508" width="9" style="81"/>
    <col min="10509" max="10509" width="9.875" style="81" bestFit="1" customWidth="1"/>
    <col min="10510" max="10510" width="15.875" style="81" bestFit="1" customWidth="1"/>
    <col min="10511" max="10749" width="9" style="81"/>
    <col min="10750" max="10750" width="2.125" style="81" customWidth="1"/>
    <col min="10751" max="10751" width="36.125" style="81" customWidth="1"/>
    <col min="10752" max="10752" width="1.125" style="81" customWidth="1"/>
    <col min="10753" max="10753" width="5.75" style="81" customWidth="1"/>
    <col min="10754" max="10754" width="2.125" style="81" customWidth="1"/>
    <col min="10755" max="10755" width="14" style="81" customWidth="1"/>
    <col min="10756" max="10756" width="1.75" style="81" customWidth="1"/>
    <col min="10757" max="10757" width="14" style="81" customWidth="1"/>
    <col min="10758" max="10758" width="10.375" style="81" customWidth="1"/>
    <col min="10759" max="10759" width="14.625" style="81" customWidth="1"/>
    <col min="10760" max="10760" width="0.75" style="81" customWidth="1"/>
    <col min="10761" max="10761" width="6.875" style="81" customWidth="1"/>
    <col min="10762" max="10762" width="11.375" style="81" customWidth="1"/>
    <col min="10763" max="10763" width="10.625" style="81" bestFit="1" customWidth="1"/>
    <col min="10764" max="10764" width="9" style="81"/>
    <col min="10765" max="10765" width="9.875" style="81" bestFit="1" customWidth="1"/>
    <col min="10766" max="10766" width="15.875" style="81" bestFit="1" customWidth="1"/>
    <col min="10767" max="11005" width="9" style="81"/>
    <col min="11006" max="11006" width="2.125" style="81" customWidth="1"/>
    <col min="11007" max="11007" width="36.125" style="81" customWidth="1"/>
    <col min="11008" max="11008" width="1.125" style="81" customWidth="1"/>
    <col min="11009" max="11009" width="5.75" style="81" customWidth="1"/>
    <col min="11010" max="11010" width="2.125" style="81" customWidth="1"/>
    <col min="11011" max="11011" width="14" style="81" customWidth="1"/>
    <col min="11012" max="11012" width="1.75" style="81" customWidth="1"/>
    <col min="11013" max="11013" width="14" style="81" customWidth="1"/>
    <col min="11014" max="11014" width="10.375" style="81" customWidth="1"/>
    <col min="11015" max="11015" width="14.625" style="81" customWidth="1"/>
    <col min="11016" max="11016" width="0.75" style="81" customWidth="1"/>
    <col min="11017" max="11017" width="6.875" style="81" customWidth="1"/>
    <col min="11018" max="11018" width="11.375" style="81" customWidth="1"/>
    <col min="11019" max="11019" width="10.625" style="81" bestFit="1" customWidth="1"/>
    <col min="11020" max="11020" width="9" style="81"/>
    <col min="11021" max="11021" width="9.875" style="81" bestFit="1" customWidth="1"/>
    <col min="11022" max="11022" width="15.875" style="81" bestFit="1" customWidth="1"/>
    <col min="11023" max="11261" width="9" style="81"/>
    <col min="11262" max="11262" width="2.125" style="81" customWidth="1"/>
    <col min="11263" max="11263" width="36.125" style="81" customWidth="1"/>
    <col min="11264" max="11264" width="1.125" style="81" customWidth="1"/>
    <col min="11265" max="11265" width="5.75" style="81" customWidth="1"/>
    <col min="11266" max="11266" width="2.125" style="81" customWidth="1"/>
    <col min="11267" max="11267" width="14" style="81" customWidth="1"/>
    <col min="11268" max="11268" width="1.75" style="81" customWidth="1"/>
    <col min="11269" max="11269" width="14" style="81" customWidth="1"/>
    <col min="11270" max="11270" width="10.375" style="81" customWidth="1"/>
    <col min="11271" max="11271" width="14.625" style="81" customWidth="1"/>
    <col min="11272" max="11272" width="0.75" style="81" customWidth="1"/>
    <col min="11273" max="11273" width="6.875" style="81" customWidth="1"/>
    <col min="11274" max="11274" width="11.375" style="81" customWidth="1"/>
    <col min="11275" max="11275" width="10.625" style="81" bestFit="1" customWidth="1"/>
    <col min="11276" max="11276" width="9" style="81"/>
    <col min="11277" max="11277" width="9.875" style="81" bestFit="1" customWidth="1"/>
    <col min="11278" max="11278" width="15.875" style="81" bestFit="1" customWidth="1"/>
    <col min="11279" max="11517" width="9" style="81"/>
    <col min="11518" max="11518" width="2.125" style="81" customWidth="1"/>
    <col min="11519" max="11519" width="36.125" style="81" customWidth="1"/>
    <col min="11520" max="11520" width="1.125" style="81" customWidth="1"/>
    <col min="11521" max="11521" width="5.75" style="81" customWidth="1"/>
    <col min="11522" max="11522" width="2.125" style="81" customWidth="1"/>
    <col min="11523" max="11523" width="14" style="81" customWidth="1"/>
    <col min="11524" max="11524" width="1.75" style="81" customWidth="1"/>
    <col min="11525" max="11525" width="14" style="81" customWidth="1"/>
    <col min="11526" max="11526" width="10.375" style="81" customWidth="1"/>
    <col min="11527" max="11527" width="14.625" style="81" customWidth="1"/>
    <col min="11528" max="11528" width="0.75" style="81" customWidth="1"/>
    <col min="11529" max="11529" width="6.875" style="81" customWidth="1"/>
    <col min="11530" max="11530" width="11.375" style="81" customWidth="1"/>
    <col min="11531" max="11531" width="10.625" style="81" bestFit="1" customWidth="1"/>
    <col min="11532" max="11532" width="9" style="81"/>
    <col min="11533" max="11533" width="9.875" style="81" bestFit="1" customWidth="1"/>
    <col min="11534" max="11534" width="15.875" style="81" bestFit="1" customWidth="1"/>
    <col min="11535" max="11773" width="9" style="81"/>
    <col min="11774" max="11774" width="2.125" style="81" customWidth="1"/>
    <col min="11775" max="11775" width="36.125" style="81" customWidth="1"/>
    <col min="11776" max="11776" width="1.125" style="81" customWidth="1"/>
    <col min="11777" max="11777" width="5.75" style="81" customWidth="1"/>
    <col min="11778" max="11778" width="2.125" style="81" customWidth="1"/>
    <col min="11779" max="11779" width="14" style="81" customWidth="1"/>
    <col min="11780" max="11780" width="1.75" style="81" customWidth="1"/>
    <col min="11781" max="11781" width="14" style="81" customWidth="1"/>
    <col min="11782" max="11782" width="10.375" style="81" customWidth="1"/>
    <col min="11783" max="11783" width="14.625" style="81" customWidth="1"/>
    <col min="11784" max="11784" width="0.75" style="81" customWidth="1"/>
    <col min="11785" max="11785" width="6.875" style="81" customWidth="1"/>
    <col min="11786" max="11786" width="11.375" style="81" customWidth="1"/>
    <col min="11787" max="11787" width="10.625" style="81" bestFit="1" customWidth="1"/>
    <col min="11788" max="11788" width="9" style="81"/>
    <col min="11789" max="11789" width="9.875" style="81" bestFit="1" customWidth="1"/>
    <col min="11790" max="11790" width="15.875" style="81" bestFit="1" customWidth="1"/>
    <col min="11791" max="12029" width="9" style="81"/>
    <col min="12030" max="12030" width="2.125" style="81" customWidth="1"/>
    <col min="12031" max="12031" width="36.125" style="81" customWidth="1"/>
    <col min="12032" max="12032" width="1.125" style="81" customWidth="1"/>
    <col min="12033" max="12033" width="5.75" style="81" customWidth="1"/>
    <col min="12034" max="12034" width="2.125" style="81" customWidth="1"/>
    <col min="12035" max="12035" width="14" style="81" customWidth="1"/>
    <col min="12036" max="12036" width="1.75" style="81" customWidth="1"/>
    <col min="12037" max="12037" width="14" style="81" customWidth="1"/>
    <col min="12038" max="12038" width="10.375" style="81" customWidth="1"/>
    <col min="12039" max="12039" width="14.625" style="81" customWidth="1"/>
    <col min="12040" max="12040" width="0.75" style="81" customWidth="1"/>
    <col min="12041" max="12041" width="6.875" style="81" customWidth="1"/>
    <col min="12042" max="12042" width="11.375" style="81" customWidth="1"/>
    <col min="12043" max="12043" width="10.625" style="81" bestFit="1" customWidth="1"/>
    <col min="12044" max="12044" width="9" style="81"/>
    <col min="12045" max="12045" width="9.875" style="81" bestFit="1" customWidth="1"/>
    <col min="12046" max="12046" width="15.875" style="81" bestFit="1" customWidth="1"/>
    <col min="12047" max="12285" width="9" style="81"/>
    <col min="12286" max="12286" width="2.125" style="81" customWidth="1"/>
    <col min="12287" max="12287" width="36.125" style="81" customWidth="1"/>
    <col min="12288" max="12288" width="1.125" style="81" customWidth="1"/>
    <col min="12289" max="12289" width="5.75" style="81" customWidth="1"/>
    <col min="12290" max="12290" width="2.125" style="81" customWidth="1"/>
    <col min="12291" max="12291" width="14" style="81" customWidth="1"/>
    <col min="12292" max="12292" width="1.75" style="81" customWidth="1"/>
    <col min="12293" max="12293" width="14" style="81" customWidth="1"/>
    <col min="12294" max="12294" width="10.375" style="81" customWidth="1"/>
    <col min="12295" max="12295" width="14.625" style="81" customWidth="1"/>
    <col min="12296" max="12296" width="0.75" style="81" customWidth="1"/>
    <col min="12297" max="12297" width="6.875" style="81" customWidth="1"/>
    <col min="12298" max="12298" width="11.375" style="81" customWidth="1"/>
    <col min="12299" max="12299" width="10.625" style="81" bestFit="1" customWidth="1"/>
    <col min="12300" max="12300" width="9" style="81"/>
    <col min="12301" max="12301" width="9.875" style="81" bestFit="1" customWidth="1"/>
    <col min="12302" max="12302" width="15.875" style="81" bestFit="1" customWidth="1"/>
    <col min="12303" max="12541" width="9" style="81"/>
    <col min="12542" max="12542" width="2.125" style="81" customWidth="1"/>
    <col min="12543" max="12543" width="36.125" style="81" customWidth="1"/>
    <col min="12544" max="12544" width="1.125" style="81" customWidth="1"/>
    <col min="12545" max="12545" width="5.75" style="81" customWidth="1"/>
    <col min="12546" max="12546" width="2.125" style="81" customWidth="1"/>
    <col min="12547" max="12547" width="14" style="81" customWidth="1"/>
    <col min="12548" max="12548" width="1.75" style="81" customWidth="1"/>
    <col min="12549" max="12549" width="14" style="81" customWidth="1"/>
    <col min="12550" max="12550" width="10.375" style="81" customWidth="1"/>
    <col min="12551" max="12551" width="14.625" style="81" customWidth="1"/>
    <col min="12552" max="12552" width="0.75" style="81" customWidth="1"/>
    <col min="12553" max="12553" width="6.875" style="81" customWidth="1"/>
    <col min="12554" max="12554" width="11.375" style="81" customWidth="1"/>
    <col min="12555" max="12555" width="10.625" style="81" bestFit="1" customWidth="1"/>
    <col min="12556" max="12556" width="9" style="81"/>
    <col min="12557" max="12557" width="9.875" style="81" bestFit="1" customWidth="1"/>
    <col min="12558" max="12558" width="15.875" style="81" bestFit="1" customWidth="1"/>
    <col min="12559" max="12797" width="9" style="81"/>
    <col min="12798" max="12798" width="2.125" style="81" customWidth="1"/>
    <col min="12799" max="12799" width="36.125" style="81" customWidth="1"/>
    <col min="12800" max="12800" width="1.125" style="81" customWidth="1"/>
    <col min="12801" max="12801" width="5.75" style="81" customWidth="1"/>
    <col min="12802" max="12802" width="2.125" style="81" customWidth="1"/>
    <col min="12803" max="12803" width="14" style="81" customWidth="1"/>
    <col min="12804" max="12804" width="1.75" style="81" customWidth="1"/>
    <col min="12805" max="12805" width="14" style="81" customWidth="1"/>
    <col min="12806" max="12806" width="10.375" style="81" customWidth="1"/>
    <col min="12807" max="12807" width="14.625" style="81" customWidth="1"/>
    <col min="12808" max="12808" width="0.75" style="81" customWidth="1"/>
    <col min="12809" max="12809" width="6.875" style="81" customWidth="1"/>
    <col min="12810" max="12810" width="11.375" style="81" customWidth="1"/>
    <col min="12811" max="12811" width="10.625" style="81" bestFit="1" customWidth="1"/>
    <col min="12812" max="12812" width="9" style="81"/>
    <col min="12813" max="12813" width="9.875" style="81" bestFit="1" customWidth="1"/>
    <col min="12814" max="12814" width="15.875" style="81" bestFit="1" customWidth="1"/>
    <col min="12815" max="13053" width="9" style="81"/>
    <col min="13054" max="13054" width="2.125" style="81" customWidth="1"/>
    <col min="13055" max="13055" width="36.125" style="81" customWidth="1"/>
    <col min="13056" max="13056" width="1.125" style="81" customWidth="1"/>
    <col min="13057" max="13057" width="5.75" style="81" customWidth="1"/>
    <col min="13058" max="13058" width="2.125" style="81" customWidth="1"/>
    <col min="13059" max="13059" width="14" style="81" customWidth="1"/>
    <col min="13060" max="13060" width="1.75" style="81" customWidth="1"/>
    <col min="13061" max="13061" width="14" style="81" customWidth="1"/>
    <col min="13062" max="13062" width="10.375" style="81" customWidth="1"/>
    <col min="13063" max="13063" width="14.625" style="81" customWidth="1"/>
    <col min="13064" max="13064" width="0.75" style="81" customWidth="1"/>
    <col min="13065" max="13065" width="6.875" style="81" customWidth="1"/>
    <col min="13066" max="13066" width="11.375" style="81" customWidth="1"/>
    <col min="13067" max="13067" width="10.625" style="81" bestFit="1" customWidth="1"/>
    <col min="13068" max="13068" width="9" style="81"/>
    <col min="13069" max="13069" width="9.875" style="81" bestFit="1" customWidth="1"/>
    <col min="13070" max="13070" width="15.875" style="81" bestFit="1" customWidth="1"/>
    <col min="13071" max="13309" width="9" style="81"/>
    <col min="13310" max="13310" width="2.125" style="81" customWidth="1"/>
    <col min="13311" max="13311" width="36.125" style="81" customWidth="1"/>
    <col min="13312" max="13312" width="1.125" style="81" customWidth="1"/>
    <col min="13313" max="13313" width="5.75" style="81" customWidth="1"/>
    <col min="13314" max="13314" width="2.125" style="81" customWidth="1"/>
    <col min="13315" max="13315" width="14" style="81" customWidth="1"/>
    <col min="13316" max="13316" width="1.75" style="81" customWidth="1"/>
    <col min="13317" max="13317" width="14" style="81" customWidth="1"/>
    <col min="13318" max="13318" width="10.375" style="81" customWidth="1"/>
    <col min="13319" max="13319" width="14.625" style="81" customWidth="1"/>
    <col min="13320" max="13320" width="0.75" style="81" customWidth="1"/>
    <col min="13321" max="13321" width="6.875" style="81" customWidth="1"/>
    <col min="13322" max="13322" width="11.375" style="81" customWidth="1"/>
    <col min="13323" max="13323" width="10.625" style="81" bestFit="1" customWidth="1"/>
    <col min="13324" max="13324" width="9" style="81"/>
    <col min="13325" max="13325" width="9.875" style="81" bestFit="1" customWidth="1"/>
    <col min="13326" max="13326" width="15.875" style="81" bestFit="1" customWidth="1"/>
    <col min="13327" max="13565" width="9" style="81"/>
    <col min="13566" max="13566" width="2.125" style="81" customWidth="1"/>
    <col min="13567" max="13567" width="36.125" style="81" customWidth="1"/>
    <col min="13568" max="13568" width="1.125" style="81" customWidth="1"/>
    <col min="13569" max="13569" width="5.75" style="81" customWidth="1"/>
    <col min="13570" max="13570" width="2.125" style="81" customWidth="1"/>
    <col min="13571" max="13571" width="14" style="81" customWidth="1"/>
    <col min="13572" max="13572" width="1.75" style="81" customWidth="1"/>
    <col min="13573" max="13573" width="14" style="81" customWidth="1"/>
    <col min="13574" max="13574" width="10.375" style="81" customWidth="1"/>
    <col min="13575" max="13575" width="14.625" style="81" customWidth="1"/>
    <col min="13576" max="13576" width="0.75" style="81" customWidth="1"/>
    <col min="13577" max="13577" width="6.875" style="81" customWidth="1"/>
    <col min="13578" max="13578" width="11.375" style="81" customWidth="1"/>
    <col min="13579" max="13579" width="10.625" style="81" bestFit="1" customWidth="1"/>
    <col min="13580" max="13580" width="9" style="81"/>
    <col min="13581" max="13581" width="9.875" style="81" bestFit="1" customWidth="1"/>
    <col min="13582" max="13582" width="15.875" style="81" bestFit="1" customWidth="1"/>
    <col min="13583" max="13821" width="9" style="81"/>
    <col min="13822" max="13822" width="2.125" style="81" customWidth="1"/>
    <col min="13823" max="13823" width="36.125" style="81" customWidth="1"/>
    <col min="13824" max="13824" width="1.125" style="81" customWidth="1"/>
    <col min="13825" max="13825" width="5.75" style="81" customWidth="1"/>
    <col min="13826" max="13826" width="2.125" style="81" customWidth="1"/>
    <col min="13827" max="13827" width="14" style="81" customWidth="1"/>
    <col min="13828" max="13828" width="1.75" style="81" customWidth="1"/>
    <col min="13829" max="13829" width="14" style="81" customWidth="1"/>
    <col min="13830" max="13830" width="10.375" style="81" customWidth="1"/>
    <col min="13831" max="13831" width="14.625" style="81" customWidth="1"/>
    <col min="13832" max="13832" width="0.75" style="81" customWidth="1"/>
    <col min="13833" max="13833" width="6.875" style="81" customWidth="1"/>
    <col min="13834" max="13834" width="11.375" style="81" customWidth="1"/>
    <col min="13835" max="13835" width="10.625" style="81" bestFit="1" customWidth="1"/>
    <col min="13836" max="13836" width="9" style="81"/>
    <col min="13837" max="13837" width="9.875" style="81" bestFit="1" customWidth="1"/>
    <col min="13838" max="13838" width="15.875" style="81" bestFit="1" customWidth="1"/>
    <col min="13839" max="14077" width="9" style="81"/>
    <col min="14078" max="14078" width="2.125" style="81" customWidth="1"/>
    <col min="14079" max="14079" width="36.125" style="81" customWidth="1"/>
    <col min="14080" max="14080" width="1.125" style="81" customWidth="1"/>
    <col min="14081" max="14081" width="5.75" style="81" customWidth="1"/>
    <col min="14082" max="14082" width="2.125" style="81" customWidth="1"/>
    <col min="14083" max="14083" width="14" style="81" customWidth="1"/>
    <col min="14084" max="14084" width="1.75" style="81" customWidth="1"/>
    <col min="14085" max="14085" width="14" style="81" customWidth="1"/>
    <col min="14086" max="14086" width="10.375" style="81" customWidth="1"/>
    <col min="14087" max="14087" width="14.625" style="81" customWidth="1"/>
    <col min="14088" max="14088" width="0.75" style="81" customWidth="1"/>
    <col min="14089" max="14089" width="6.875" style="81" customWidth="1"/>
    <col min="14090" max="14090" width="11.375" style="81" customWidth="1"/>
    <col min="14091" max="14091" width="10.625" style="81" bestFit="1" customWidth="1"/>
    <col min="14092" max="14092" width="9" style="81"/>
    <col min="14093" max="14093" width="9.875" style="81" bestFit="1" customWidth="1"/>
    <col min="14094" max="14094" width="15.875" style="81" bestFit="1" customWidth="1"/>
    <col min="14095" max="14333" width="9" style="81"/>
    <col min="14334" max="14334" width="2.125" style="81" customWidth="1"/>
    <col min="14335" max="14335" width="36.125" style="81" customWidth="1"/>
    <col min="14336" max="14336" width="1.125" style="81" customWidth="1"/>
    <col min="14337" max="14337" width="5.75" style="81" customWidth="1"/>
    <col min="14338" max="14338" width="2.125" style="81" customWidth="1"/>
    <col min="14339" max="14339" width="14" style="81" customWidth="1"/>
    <col min="14340" max="14340" width="1.75" style="81" customWidth="1"/>
    <col min="14341" max="14341" width="14" style="81" customWidth="1"/>
    <col min="14342" max="14342" width="10.375" style="81" customWidth="1"/>
    <col min="14343" max="14343" width="14.625" style="81" customWidth="1"/>
    <col min="14344" max="14344" width="0.75" style="81" customWidth="1"/>
    <col min="14345" max="14345" width="6.875" style="81" customWidth="1"/>
    <col min="14346" max="14346" width="11.375" style="81" customWidth="1"/>
    <col min="14347" max="14347" width="10.625" style="81" bestFit="1" customWidth="1"/>
    <col min="14348" max="14348" width="9" style="81"/>
    <col min="14349" max="14349" width="9.875" style="81" bestFit="1" customWidth="1"/>
    <col min="14350" max="14350" width="15.875" style="81" bestFit="1" customWidth="1"/>
    <col min="14351" max="14589" width="9" style="81"/>
    <col min="14590" max="14590" width="2.125" style="81" customWidth="1"/>
    <col min="14591" max="14591" width="36.125" style="81" customWidth="1"/>
    <col min="14592" max="14592" width="1.125" style="81" customWidth="1"/>
    <col min="14593" max="14593" width="5.75" style="81" customWidth="1"/>
    <col min="14594" max="14594" width="2.125" style="81" customWidth="1"/>
    <col min="14595" max="14595" width="14" style="81" customWidth="1"/>
    <col min="14596" max="14596" width="1.75" style="81" customWidth="1"/>
    <col min="14597" max="14597" width="14" style="81" customWidth="1"/>
    <col min="14598" max="14598" width="10.375" style="81" customWidth="1"/>
    <col min="14599" max="14599" width="14.625" style="81" customWidth="1"/>
    <col min="14600" max="14600" width="0.75" style="81" customWidth="1"/>
    <col min="14601" max="14601" width="6.875" style="81" customWidth="1"/>
    <col min="14602" max="14602" width="11.375" style="81" customWidth="1"/>
    <col min="14603" max="14603" width="10.625" style="81" bestFit="1" customWidth="1"/>
    <col min="14604" max="14604" width="9" style="81"/>
    <col min="14605" max="14605" width="9.875" style="81" bestFit="1" customWidth="1"/>
    <col min="14606" max="14606" width="15.875" style="81" bestFit="1" customWidth="1"/>
    <col min="14607" max="14845" width="9" style="81"/>
    <col min="14846" max="14846" width="2.125" style="81" customWidth="1"/>
    <col min="14847" max="14847" width="36.125" style="81" customWidth="1"/>
    <col min="14848" max="14848" width="1.125" style="81" customWidth="1"/>
    <col min="14849" max="14849" width="5.75" style="81" customWidth="1"/>
    <col min="14850" max="14850" width="2.125" style="81" customWidth="1"/>
    <col min="14851" max="14851" width="14" style="81" customWidth="1"/>
    <col min="14852" max="14852" width="1.75" style="81" customWidth="1"/>
    <col min="14853" max="14853" width="14" style="81" customWidth="1"/>
    <col min="14854" max="14854" width="10.375" style="81" customWidth="1"/>
    <col min="14855" max="14855" width="14.625" style="81" customWidth="1"/>
    <col min="14856" max="14856" width="0.75" style="81" customWidth="1"/>
    <col min="14857" max="14857" width="6.875" style="81" customWidth="1"/>
    <col min="14858" max="14858" width="11.375" style="81" customWidth="1"/>
    <col min="14859" max="14859" width="10.625" style="81" bestFit="1" customWidth="1"/>
    <col min="14860" max="14860" width="9" style="81"/>
    <col min="14861" max="14861" width="9.875" style="81" bestFit="1" customWidth="1"/>
    <col min="14862" max="14862" width="15.875" style="81" bestFit="1" customWidth="1"/>
    <col min="14863" max="15101" width="9" style="81"/>
    <col min="15102" max="15102" width="2.125" style="81" customWidth="1"/>
    <col min="15103" max="15103" width="36.125" style="81" customWidth="1"/>
    <col min="15104" max="15104" width="1.125" style="81" customWidth="1"/>
    <col min="15105" max="15105" width="5.75" style="81" customWidth="1"/>
    <col min="15106" max="15106" width="2.125" style="81" customWidth="1"/>
    <col min="15107" max="15107" width="14" style="81" customWidth="1"/>
    <col min="15108" max="15108" width="1.75" style="81" customWidth="1"/>
    <col min="15109" max="15109" width="14" style="81" customWidth="1"/>
    <col min="15110" max="15110" width="10.375" style="81" customWidth="1"/>
    <col min="15111" max="15111" width="14.625" style="81" customWidth="1"/>
    <col min="15112" max="15112" width="0.75" style="81" customWidth="1"/>
    <col min="15113" max="15113" width="6.875" style="81" customWidth="1"/>
    <col min="15114" max="15114" width="11.375" style="81" customWidth="1"/>
    <col min="15115" max="15115" width="10.625" style="81" bestFit="1" customWidth="1"/>
    <col min="15116" max="15116" width="9" style="81"/>
    <col min="15117" max="15117" width="9.875" style="81" bestFit="1" customWidth="1"/>
    <col min="15118" max="15118" width="15.875" style="81" bestFit="1" customWidth="1"/>
    <col min="15119" max="15357" width="9" style="81"/>
    <col min="15358" max="15358" width="2.125" style="81" customWidth="1"/>
    <col min="15359" max="15359" width="36.125" style="81" customWidth="1"/>
    <col min="15360" max="15360" width="1.125" style="81" customWidth="1"/>
    <col min="15361" max="15361" width="5.75" style="81" customWidth="1"/>
    <col min="15362" max="15362" width="2.125" style="81" customWidth="1"/>
    <col min="15363" max="15363" width="14" style="81" customWidth="1"/>
    <col min="15364" max="15364" width="1.75" style="81" customWidth="1"/>
    <col min="15365" max="15365" width="14" style="81" customWidth="1"/>
    <col min="15366" max="15366" width="10.375" style="81" customWidth="1"/>
    <col min="15367" max="15367" width="14.625" style="81" customWidth="1"/>
    <col min="15368" max="15368" width="0.75" style="81" customWidth="1"/>
    <col min="15369" max="15369" width="6.875" style="81" customWidth="1"/>
    <col min="15370" max="15370" width="11.375" style="81" customWidth="1"/>
    <col min="15371" max="15371" width="10.625" style="81" bestFit="1" customWidth="1"/>
    <col min="15372" max="15372" width="9" style="81"/>
    <col min="15373" max="15373" width="9.875" style="81" bestFit="1" customWidth="1"/>
    <col min="15374" max="15374" width="15.875" style="81" bestFit="1" customWidth="1"/>
    <col min="15375" max="15613" width="9" style="81"/>
    <col min="15614" max="15614" width="2.125" style="81" customWidth="1"/>
    <col min="15615" max="15615" width="36.125" style="81" customWidth="1"/>
    <col min="15616" max="15616" width="1.125" style="81" customWidth="1"/>
    <col min="15617" max="15617" width="5.75" style="81" customWidth="1"/>
    <col min="15618" max="15618" width="2.125" style="81" customWidth="1"/>
    <col min="15619" max="15619" width="14" style="81" customWidth="1"/>
    <col min="15620" max="15620" width="1.75" style="81" customWidth="1"/>
    <col min="15621" max="15621" width="14" style="81" customWidth="1"/>
    <col min="15622" max="15622" width="10.375" style="81" customWidth="1"/>
    <col min="15623" max="15623" width="14.625" style="81" customWidth="1"/>
    <col min="15624" max="15624" width="0.75" style="81" customWidth="1"/>
    <col min="15625" max="15625" width="6.875" style="81" customWidth="1"/>
    <col min="15626" max="15626" width="11.375" style="81" customWidth="1"/>
    <col min="15627" max="15627" width="10.625" style="81" bestFit="1" customWidth="1"/>
    <col min="15628" max="15628" width="9" style="81"/>
    <col min="15629" max="15629" width="9.875" style="81" bestFit="1" customWidth="1"/>
    <col min="15630" max="15630" width="15.875" style="81" bestFit="1" customWidth="1"/>
    <col min="15631" max="15869" width="9" style="81"/>
    <col min="15870" max="15870" width="2.125" style="81" customWidth="1"/>
    <col min="15871" max="15871" width="36.125" style="81" customWidth="1"/>
    <col min="15872" max="15872" width="1.125" style="81" customWidth="1"/>
    <col min="15873" max="15873" width="5.75" style="81" customWidth="1"/>
    <col min="15874" max="15874" width="2.125" style="81" customWidth="1"/>
    <col min="15875" max="15875" width="14" style="81" customWidth="1"/>
    <col min="15876" max="15876" width="1.75" style="81" customWidth="1"/>
    <col min="15877" max="15877" width="14" style="81" customWidth="1"/>
    <col min="15878" max="15878" width="10.375" style="81" customWidth="1"/>
    <col min="15879" max="15879" width="14.625" style="81" customWidth="1"/>
    <col min="15880" max="15880" width="0.75" style="81" customWidth="1"/>
    <col min="15881" max="15881" width="6.875" style="81" customWidth="1"/>
    <col min="15882" max="15882" width="11.375" style="81" customWidth="1"/>
    <col min="15883" max="15883" width="10.625" style="81" bestFit="1" customWidth="1"/>
    <col min="15884" max="15884" width="9" style="81"/>
    <col min="15885" max="15885" width="9.875" style="81" bestFit="1" customWidth="1"/>
    <col min="15886" max="15886" width="15.875" style="81" bestFit="1" customWidth="1"/>
    <col min="15887" max="16125" width="9" style="81"/>
    <col min="16126" max="16126" width="2.125" style="81" customWidth="1"/>
    <col min="16127" max="16127" width="36.125" style="81" customWidth="1"/>
    <col min="16128" max="16128" width="1.125" style="81" customWidth="1"/>
    <col min="16129" max="16129" width="5.75" style="81" customWidth="1"/>
    <col min="16130" max="16130" width="2.125" style="81" customWidth="1"/>
    <col min="16131" max="16131" width="14" style="81" customWidth="1"/>
    <col min="16132" max="16132" width="1.75" style="81" customWidth="1"/>
    <col min="16133" max="16133" width="14" style="81" customWidth="1"/>
    <col min="16134" max="16134" width="10.375" style="81" customWidth="1"/>
    <col min="16135" max="16135" width="14.625" style="81" customWidth="1"/>
    <col min="16136" max="16136" width="0.75" style="81" customWidth="1"/>
    <col min="16137" max="16137" width="6.875" style="81" customWidth="1"/>
    <col min="16138" max="16138" width="11.375" style="81" customWidth="1"/>
    <col min="16139" max="16139" width="10.625" style="81" bestFit="1" customWidth="1"/>
    <col min="16140" max="16140" width="9" style="81"/>
    <col min="16141" max="16141" width="9.875" style="81" bestFit="1" customWidth="1"/>
    <col min="16142" max="16142" width="15.875" style="81" bestFit="1" customWidth="1"/>
    <col min="16143" max="16384" width="9" style="81"/>
  </cols>
  <sheetData>
    <row r="1" spans="1:15" ht="18.75">
      <c r="A1" s="2280" t="s">
        <v>1135</v>
      </c>
      <c r="B1" s="2280"/>
      <c r="C1" s="2280"/>
      <c r="D1" s="2280"/>
      <c r="E1" s="2280"/>
      <c r="F1" s="2280"/>
      <c r="G1" s="2280"/>
      <c r="H1" s="2280"/>
      <c r="I1" s="2280"/>
      <c r="J1" s="2280"/>
      <c r="K1" s="220"/>
      <c r="L1" s="221"/>
      <c r="M1" s="221"/>
    </row>
    <row r="2" spans="1:15" ht="18.75">
      <c r="A2" s="2280" t="s">
        <v>176</v>
      </c>
      <c r="B2" s="2280"/>
      <c r="C2" s="2280"/>
      <c r="D2" s="2280"/>
      <c r="E2" s="2280"/>
      <c r="F2" s="2280"/>
      <c r="G2" s="2280"/>
      <c r="H2" s="2280"/>
      <c r="I2" s="2280"/>
      <c r="J2" s="2280"/>
      <c r="K2" s="220"/>
      <c r="L2" s="221"/>
      <c r="M2" s="221"/>
    </row>
    <row r="3" spans="1:15" ht="18.75">
      <c r="A3" s="2280" t="s">
        <v>1641</v>
      </c>
      <c r="B3" s="2280"/>
      <c r="C3" s="2280"/>
      <c r="D3" s="2280"/>
      <c r="E3" s="2280"/>
      <c r="F3" s="2280"/>
      <c r="G3" s="2280"/>
      <c r="H3" s="2280"/>
      <c r="I3" s="2280"/>
      <c r="J3" s="2280"/>
      <c r="K3" s="220"/>
      <c r="L3" s="221"/>
      <c r="M3" s="221"/>
    </row>
    <row r="4" spans="1:15" ht="60" customHeight="1">
      <c r="I4" s="168"/>
    </row>
    <row r="5" spans="1:15" ht="24.75" customHeight="1">
      <c r="G5" s="2285" t="s">
        <v>1273</v>
      </c>
      <c r="H5" s="2285"/>
      <c r="I5" s="2285"/>
    </row>
    <row r="6" spans="1:15" s="79" customFormat="1" ht="15.75">
      <c r="G6" s="2283"/>
      <c r="H6" s="2283"/>
      <c r="I6" s="34" t="s">
        <v>5</v>
      </c>
      <c r="K6" s="223"/>
    </row>
    <row r="7" spans="1:15" s="79" customFormat="1" ht="15.75">
      <c r="E7" s="28" t="s">
        <v>6</v>
      </c>
      <c r="F7" s="29"/>
      <c r="G7" s="30" t="s">
        <v>1644</v>
      </c>
      <c r="H7" s="80"/>
      <c r="I7" s="31" t="s">
        <v>1339</v>
      </c>
      <c r="J7" s="29"/>
      <c r="K7" s="223"/>
    </row>
    <row r="8" spans="1:15" ht="18.75">
      <c r="B8" s="7"/>
      <c r="C8" s="7"/>
      <c r="E8" s="13"/>
      <c r="F8" s="13"/>
      <c r="J8" s="13"/>
    </row>
    <row r="9" spans="1:15" ht="24.75" customHeight="1">
      <c r="A9" s="168"/>
      <c r="B9" s="25" t="s">
        <v>100</v>
      </c>
      <c r="C9" s="8"/>
      <c r="D9" s="168"/>
      <c r="E9" s="210">
        <v>5</v>
      </c>
      <c r="F9" s="6"/>
      <c r="G9" s="200">
        <f>'5'!N17</f>
        <v>0</v>
      </c>
      <c r="H9" s="82"/>
      <c r="I9" s="200">
        <f>'5'!T17</f>
        <v>0</v>
      </c>
      <c r="J9" s="9"/>
      <c r="M9" s="168"/>
    </row>
    <row r="10" spans="1:15" ht="24.75" customHeight="1">
      <c r="A10" s="168"/>
      <c r="B10" s="1860" t="s">
        <v>581</v>
      </c>
      <c r="C10" s="1861"/>
      <c r="D10" s="1862"/>
      <c r="E10" s="218">
        <v>10</v>
      </c>
      <c r="F10" s="1863"/>
      <c r="G10" s="1864" t="s">
        <v>430</v>
      </c>
      <c r="H10" s="1864"/>
      <c r="I10" s="1864" t="s">
        <v>430</v>
      </c>
      <c r="J10" s="9"/>
      <c r="M10" s="168"/>
    </row>
    <row r="11" spans="1:15" ht="24.75" customHeight="1">
      <c r="A11" s="168"/>
      <c r="B11" s="25" t="s">
        <v>101</v>
      </c>
      <c r="C11" s="8"/>
      <c r="D11" s="168"/>
      <c r="E11" s="210">
        <v>6</v>
      </c>
      <c r="F11" s="6"/>
      <c r="G11" s="201">
        <f>-'6'!R23</f>
        <v>0</v>
      </c>
      <c r="H11" s="82"/>
      <c r="I11" s="201">
        <f>-'6'!AF23</f>
        <v>0</v>
      </c>
      <c r="J11" s="9"/>
      <c r="L11" s="224"/>
      <c r="N11" s="488"/>
    </row>
    <row r="12" spans="1:15" ht="24.75" customHeight="1">
      <c r="A12" s="168"/>
      <c r="B12" s="25" t="s">
        <v>476</v>
      </c>
      <c r="C12" s="8"/>
      <c r="D12" s="168"/>
      <c r="E12" s="6"/>
      <c r="F12" s="6"/>
      <c r="G12" s="82">
        <f>SUM(G9:G11)</f>
        <v>0</v>
      </c>
      <c r="H12" s="200"/>
      <c r="I12" s="82">
        <f>SUM(I9:I11)</f>
        <v>0</v>
      </c>
      <c r="J12" s="9"/>
      <c r="L12" s="225"/>
      <c r="N12" s="488"/>
    </row>
    <row r="13" spans="1:15" ht="24.75" customHeight="1">
      <c r="A13" s="168"/>
      <c r="B13" s="25" t="s">
        <v>8</v>
      </c>
      <c r="C13" s="8"/>
      <c r="D13" s="168"/>
      <c r="E13" s="210">
        <v>7</v>
      </c>
      <c r="F13" s="6"/>
      <c r="G13" s="82">
        <f>-'7-8-9-10-11-12'!H23</f>
        <v>0</v>
      </c>
      <c r="H13" s="82"/>
      <c r="I13" s="82">
        <f>-'7-8-9-10-11-12'!J23</f>
        <v>0</v>
      </c>
      <c r="J13" s="9"/>
      <c r="M13" s="168"/>
      <c r="N13" s="488"/>
      <c r="O13" s="226"/>
    </row>
    <row r="14" spans="1:15" ht="24.75" customHeight="1">
      <c r="A14" s="168"/>
      <c r="B14" s="25" t="s">
        <v>102</v>
      </c>
      <c r="C14" s="8"/>
      <c r="D14" s="168"/>
      <c r="E14" s="218">
        <v>8</v>
      </c>
      <c r="F14" s="6"/>
      <c r="G14" s="82">
        <f>'7-8-9-10-11-12'!H36</f>
        <v>0</v>
      </c>
      <c r="H14" s="82"/>
      <c r="I14" s="82">
        <f>'7-8-9-10-11-12'!J36</f>
        <v>0</v>
      </c>
      <c r="J14" s="9"/>
      <c r="M14" s="222"/>
      <c r="N14" s="168"/>
    </row>
    <row r="15" spans="1:15" ht="24.75" customHeight="1">
      <c r="A15" s="168"/>
      <c r="B15" s="25" t="s">
        <v>103</v>
      </c>
      <c r="C15" s="8"/>
      <c r="D15" s="168"/>
      <c r="E15" s="218">
        <v>9</v>
      </c>
      <c r="F15" s="6"/>
      <c r="G15" s="83">
        <f>-'7-8-9-10-11-12'!H55</f>
        <v>0</v>
      </c>
      <c r="H15" s="82"/>
      <c r="I15" s="83">
        <f>-'7-8-9-10-11-12'!J55</f>
        <v>0</v>
      </c>
      <c r="J15" s="9"/>
      <c r="M15" s="168"/>
      <c r="N15" s="168"/>
      <c r="O15" s="226"/>
    </row>
    <row r="16" spans="1:15" ht="24.75" customHeight="1">
      <c r="A16" s="168"/>
      <c r="B16" s="25" t="s">
        <v>469</v>
      </c>
      <c r="C16" s="8"/>
      <c r="D16" s="168"/>
      <c r="E16" s="6"/>
      <c r="F16" s="6"/>
      <c r="G16" s="84">
        <f>SUM(G12:G15)</f>
        <v>0</v>
      </c>
      <c r="H16" s="200"/>
      <c r="I16" s="84">
        <f>SUM(I12:I15)</f>
        <v>0</v>
      </c>
      <c r="J16" s="9"/>
      <c r="M16" s="222"/>
      <c r="N16" s="168"/>
    </row>
    <row r="17" spans="1:15" ht="24.75" customHeight="1">
      <c r="A17" s="168"/>
      <c r="B17" s="25" t="s">
        <v>581</v>
      </c>
      <c r="C17" s="8"/>
      <c r="D17" s="168"/>
      <c r="E17" s="218">
        <v>10</v>
      </c>
      <c r="F17" s="6"/>
      <c r="G17" s="84">
        <f>-'7-8-9-10-11-12'!H64</f>
        <v>0</v>
      </c>
      <c r="H17" s="200"/>
      <c r="I17" s="84">
        <f>-'7-8-9-10-11-12'!J64</f>
        <v>0</v>
      </c>
      <c r="J17" s="9"/>
      <c r="M17" s="222"/>
      <c r="N17" s="168"/>
    </row>
    <row r="18" spans="1:15" ht="24.75" customHeight="1">
      <c r="A18" s="168"/>
      <c r="B18" s="25" t="s">
        <v>9</v>
      </c>
      <c r="C18" s="8"/>
      <c r="D18" s="168"/>
      <c r="E18" s="210">
        <v>11</v>
      </c>
      <c r="F18" s="6"/>
      <c r="G18" s="82">
        <f>-'7-8-9-10-11-12'!H82</f>
        <v>0</v>
      </c>
      <c r="H18" s="82"/>
      <c r="I18" s="82">
        <f>-'7-8-9-10-11-12'!J82</f>
        <v>0</v>
      </c>
      <c r="J18" s="9"/>
      <c r="M18" s="222"/>
      <c r="N18" s="168"/>
    </row>
    <row r="19" spans="1:15" ht="24.75" customHeight="1">
      <c r="A19" s="168"/>
      <c r="B19" s="25" t="s">
        <v>10</v>
      </c>
      <c r="C19" s="8"/>
      <c r="D19" s="168"/>
      <c r="E19" s="210">
        <v>12</v>
      </c>
      <c r="F19" s="6"/>
      <c r="G19" s="83">
        <f>'7-8-9-10-11-12'!H101</f>
        <v>0</v>
      </c>
      <c r="H19" s="82"/>
      <c r="I19" s="83">
        <f>'7-8-9-10-11-12'!J101</f>
        <v>0</v>
      </c>
      <c r="J19" s="9"/>
      <c r="M19" s="222"/>
      <c r="O19" s="168"/>
    </row>
    <row r="20" spans="1:15" ht="24.75" customHeight="1">
      <c r="A20" s="168"/>
      <c r="B20" s="25" t="s">
        <v>575</v>
      </c>
      <c r="C20" s="8"/>
      <c r="D20" s="168"/>
      <c r="E20" s="6"/>
      <c r="F20" s="6"/>
      <c r="G20" s="84">
        <f>SUM(G16:G19)</f>
        <v>0</v>
      </c>
      <c r="H20" s="84"/>
      <c r="I20" s="84">
        <f>SUM(I16:I19)</f>
        <v>0</v>
      </c>
      <c r="J20" s="9"/>
      <c r="M20" s="227"/>
    </row>
    <row r="21" spans="1:15" ht="24.75" customHeight="1">
      <c r="A21" s="168"/>
      <c r="B21" s="25" t="s">
        <v>1177</v>
      </c>
      <c r="C21" s="8"/>
      <c r="D21" s="168"/>
      <c r="E21" s="218">
        <v>34</v>
      </c>
      <c r="F21" s="6"/>
      <c r="G21" s="82" t="s">
        <v>430</v>
      </c>
      <c r="H21" s="82"/>
      <c r="I21" s="82" t="s">
        <v>430</v>
      </c>
      <c r="J21" s="9"/>
      <c r="M21" s="227"/>
    </row>
    <row r="22" spans="1:15" ht="24.75" customHeight="1" thickBot="1">
      <c r="A22" s="168"/>
      <c r="B22" s="25" t="s">
        <v>470</v>
      </c>
      <c r="C22" s="8"/>
      <c r="D22" s="168"/>
      <c r="E22" s="6"/>
      <c r="F22" s="6"/>
      <c r="G22" s="202">
        <f>SUM(G20:G21)</f>
        <v>0</v>
      </c>
      <c r="H22" s="84"/>
      <c r="I22" s="202">
        <f>SUM(I20:I21)</f>
        <v>0</v>
      </c>
      <c r="J22" s="9"/>
    </row>
    <row r="23" spans="1:15" ht="40.5" customHeight="1" thickTop="1">
      <c r="A23" s="168"/>
      <c r="B23" s="8"/>
      <c r="C23" s="8"/>
      <c r="D23" s="168"/>
      <c r="E23" s="6"/>
      <c r="F23" s="6"/>
      <c r="G23" s="32"/>
      <c r="H23" s="32"/>
      <c r="I23" s="32"/>
      <c r="J23" s="9"/>
      <c r="N23" s="222"/>
    </row>
    <row r="24" spans="1:15" ht="21.75" customHeight="1" thickBot="1">
      <c r="A24" s="6"/>
      <c r="B24" s="424" t="s">
        <v>1275</v>
      </c>
      <c r="C24" s="424"/>
      <c r="D24" s="424"/>
      <c r="E24" s="210">
        <v>45</v>
      </c>
      <c r="F24" s="6"/>
      <c r="G24" s="202" t="e">
        <f>#REF!</f>
        <v>#REF!</v>
      </c>
      <c r="J24" s="13"/>
    </row>
    <row r="25" spans="1:15" ht="18.75" thickTop="1"/>
    <row r="26" spans="1:15" s="230" customFormat="1" ht="18.75" customHeight="1">
      <c r="A26" s="228"/>
      <c r="B26" s="228"/>
      <c r="C26" s="228"/>
      <c r="D26" s="228"/>
      <c r="E26" s="228"/>
      <c r="F26" s="228"/>
      <c r="G26" s="228"/>
      <c r="H26" s="228"/>
      <c r="I26" s="228"/>
      <c r="J26" s="228"/>
      <c r="K26" s="229"/>
    </row>
    <row r="27" spans="1:15" s="230" customFormat="1" ht="18" customHeight="1">
      <c r="A27" s="2284" t="s">
        <v>498</v>
      </c>
      <c r="B27" s="2284"/>
      <c r="C27" s="2284"/>
      <c r="D27" s="2284"/>
      <c r="E27" s="2284"/>
      <c r="F27" s="2284"/>
      <c r="G27" s="2284"/>
      <c r="H27" s="2284"/>
      <c r="I27" s="2284"/>
      <c r="J27" s="2284"/>
      <c r="K27" s="229"/>
    </row>
    <row r="28" spans="1:15" s="230" customFormat="1" ht="18" customHeight="1">
      <c r="A28" s="2284"/>
      <c r="B28" s="2284"/>
      <c r="C28" s="2284"/>
      <c r="D28" s="2284"/>
      <c r="E28" s="2284"/>
      <c r="F28" s="2284"/>
      <c r="G28" s="2284"/>
      <c r="H28" s="2284"/>
      <c r="I28" s="2284"/>
      <c r="J28" s="2284"/>
      <c r="K28" s="229"/>
    </row>
    <row r="29" spans="1:15" s="230" customFormat="1" ht="18.75" customHeight="1">
      <c r="A29" s="2282"/>
      <c r="B29" s="2282"/>
      <c r="C29" s="2282"/>
      <c r="D29" s="2282"/>
      <c r="E29" s="2282"/>
      <c r="F29" s="2282"/>
      <c r="G29" s="2282"/>
      <c r="H29" s="2282"/>
      <c r="I29" s="2282"/>
      <c r="J29" s="2282"/>
      <c r="K29" s="229"/>
    </row>
    <row r="30" spans="1:15" s="230" customFormat="1" ht="18.75">
      <c r="A30" s="231"/>
      <c r="B30" s="231"/>
      <c r="C30" s="231"/>
      <c r="D30" s="231"/>
      <c r="E30" s="231"/>
      <c r="F30" s="231"/>
      <c r="G30" s="231"/>
      <c r="H30" s="231"/>
      <c r="I30" s="231"/>
      <c r="J30" s="231"/>
      <c r="K30" s="229"/>
    </row>
    <row r="31" spans="1:15" s="230" customFormat="1" ht="18" customHeight="1">
      <c r="A31" s="2281"/>
      <c r="B31" s="2281"/>
      <c r="C31" s="2281"/>
      <c r="D31" s="2281"/>
      <c r="E31" s="2281"/>
      <c r="F31" s="2281"/>
      <c r="G31" s="2281"/>
      <c r="H31" s="2281"/>
      <c r="I31" s="2281"/>
      <c r="J31" s="2281"/>
      <c r="K31" s="229"/>
    </row>
    <row r="32" spans="1:15" s="233" customFormat="1">
      <c r="A32" s="81"/>
      <c r="B32" s="81"/>
      <c r="C32" s="81"/>
      <c r="D32" s="81"/>
      <c r="E32" s="81"/>
      <c r="F32" s="6"/>
      <c r="G32" s="13"/>
      <c r="H32" s="13"/>
      <c r="I32" s="13"/>
      <c r="J32" s="81"/>
      <c r="K32" s="232"/>
    </row>
    <row r="33" spans="1:11" s="233" customFormat="1">
      <c r="A33" s="81"/>
      <c r="B33" s="81"/>
      <c r="C33" s="81"/>
      <c r="D33" s="81"/>
      <c r="E33" s="81"/>
      <c r="F33" s="6"/>
      <c r="G33" s="13"/>
      <c r="H33" s="13"/>
      <c r="I33" s="13"/>
      <c r="J33" s="81"/>
      <c r="K33" s="232"/>
    </row>
    <row r="34" spans="1:11">
      <c r="F34" s="6"/>
      <c r="G34" s="13"/>
      <c r="H34" s="13"/>
      <c r="I34" s="13"/>
    </row>
  </sheetData>
  <mergeCells count="9">
    <mergeCell ref="A1:J1"/>
    <mergeCell ref="A2:J2"/>
    <mergeCell ref="A3:J3"/>
    <mergeCell ref="A31:J31"/>
    <mergeCell ref="A29:J29"/>
    <mergeCell ref="G6:H6"/>
    <mergeCell ref="A28:J28"/>
    <mergeCell ref="A27:J27"/>
    <mergeCell ref="G5:I5"/>
  </mergeCells>
  <conditionalFormatting sqref="G10">
    <cfRule type="cellIs" dxfId="35" priority="3" stopIfTrue="1" operator="lessThan">
      <formula>0</formula>
    </cfRule>
  </conditionalFormatting>
  <conditionalFormatting sqref="G24">
    <cfRule type="cellIs" dxfId="34" priority="5" stopIfTrue="1" operator="lessThan">
      <formula>0</formula>
    </cfRule>
  </conditionalFormatting>
  <conditionalFormatting sqref="H9:H11">
    <cfRule type="cellIs" dxfId="33" priority="4" stopIfTrue="1" operator="lessThan">
      <formula>0</formula>
    </cfRule>
  </conditionalFormatting>
  <conditionalFormatting sqref="I10">
    <cfRule type="cellIs" dxfId="32" priority="1" stopIfTrue="1" operator="lessThan">
      <formula>0</formula>
    </cfRule>
  </conditionalFormatting>
  <conditionalFormatting sqref="J9:J11 G12:G13 I12:J19 H13 G14:H15 G16:G17 G18:H19 G20:J23">
    <cfRule type="cellIs" dxfId="31" priority="7" stopIfTrue="1" operator="lessThan">
      <formula>0</formula>
    </cfRule>
  </conditionalFormatting>
  <hyperlinks>
    <hyperlink ref="E9" location="'5'!B5" display="'5'!B5" xr:uid="{00000000-0004-0000-0200-000000000000}"/>
    <hyperlink ref="E11" location="'6'!B4" display="'6'!B4" xr:uid="{00000000-0004-0000-0200-000001000000}"/>
    <hyperlink ref="E13" location="'7-8-9-10-11-12'!B4" display="'7-8-9-10-11-12'!B4" xr:uid="{00000000-0004-0000-0200-000002000000}"/>
    <hyperlink ref="E14" location="'7-8-9-10-11-12'!B29" display="'7-8-9-10-11-12'!B29" xr:uid="{00000000-0004-0000-0200-000003000000}"/>
    <hyperlink ref="E15" location="'7-8-9-10-11-12'!B45" display="'7-8-9-10-11-12'!B45" xr:uid="{00000000-0004-0000-0200-000004000000}"/>
    <hyperlink ref="E17" location="'7-8-9-10-11-12'!B53" display="'7-8-9-10-11-12'!B53" xr:uid="{00000000-0004-0000-0200-000005000000}"/>
    <hyperlink ref="E18" location="'7-8-9-10-11-12'!B65" display="'7-8-9-10-11-12'!B65" xr:uid="{00000000-0004-0000-0200-000006000000}"/>
    <hyperlink ref="E19" location="'7-8-9-10-11-12'!B79" display="'7-8-9-10-11-12'!B79" xr:uid="{00000000-0004-0000-0200-000007000000}"/>
    <hyperlink ref="E21" location="'33-2'!B5" display="'33-2'!B5" xr:uid="{00000000-0004-0000-0200-000008000000}"/>
    <hyperlink ref="E24" location="'44'!B5" display="44" xr:uid="{2169F1E2-D852-437F-91FD-1FAF0206E655}"/>
    <hyperlink ref="E10" location="'7-8-9-10-11-12'!B53" display="'7-8-9-10-11-12'!B53" xr:uid="{B0648CC2-E42C-44EB-A945-A83F216E6201}"/>
  </hyperlinks>
  <pageMargins left="0.39370078740157483" right="0.78740157480314965" top="0.39370078740157483" bottom="0.39370078740157483" header="0.31496062992125984" footer="0.31496062992125984"/>
  <pageSetup paperSize="9" scale="90" orientation="portrait" r:id="rId1"/>
  <headerFooter>
    <oddFooter>&amp;C&amp;"B Mitra,Regular"&amp;12&amp;P</oddFooter>
  </headerFooter>
  <ignoredErrors>
    <ignoredError sqref="G10"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theme="7"/>
    <pageSetUpPr fitToPage="1"/>
  </sheetPr>
  <dimension ref="A1:Z37"/>
  <sheetViews>
    <sheetView rightToLeft="1" view="pageBreakPreview" zoomScaleNormal="100" zoomScaleSheetLayoutView="100" workbookViewId="0">
      <selection activeCell="B7" sqref="B7:H7"/>
    </sheetView>
  </sheetViews>
  <sheetFormatPr defaultRowHeight="18"/>
  <cols>
    <col min="1" max="1" width="4.375" style="1325" customWidth="1"/>
    <col min="2" max="2" width="2.375" style="1325" customWidth="1"/>
    <col min="3" max="3" width="25.25" style="1325" customWidth="1"/>
    <col min="4" max="4" width="0.75" style="1325" customWidth="1"/>
    <col min="5" max="5" width="16.375" style="1325" customWidth="1"/>
    <col min="6" max="6" width="10.75" style="1325" customWidth="1"/>
    <col min="7" max="7" width="1" style="1325" customWidth="1"/>
    <col min="8" max="8" width="17.5" style="1325" customWidth="1"/>
    <col min="9" max="9" width="0.875" style="1325" customWidth="1"/>
    <col min="10" max="10" width="15.875" style="1325" customWidth="1"/>
    <col min="11" max="11" width="1.125" style="1325" customWidth="1"/>
    <col min="12" max="12" width="1.25" style="1325" customWidth="1"/>
    <col min="13" max="13" width="9" style="1325"/>
    <col min="14" max="14" width="1.625" style="1325" customWidth="1"/>
    <col min="15" max="15" width="9" style="1325"/>
    <col min="16" max="16" width="1.25" style="1325" customWidth="1"/>
    <col min="17" max="17" width="9" style="1325"/>
    <col min="18" max="18" width="1.25" style="1325" customWidth="1"/>
    <col min="19" max="16384" width="9" style="1325"/>
  </cols>
  <sheetData>
    <row r="1" spans="1:26" s="1329" customFormat="1" ht="18.75">
      <c r="A1" s="2601" t="s">
        <v>1135</v>
      </c>
      <c r="B1" s="2601"/>
      <c r="C1" s="2601"/>
      <c r="D1" s="2601"/>
      <c r="E1" s="2601"/>
      <c r="F1" s="2601"/>
      <c r="G1" s="2601"/>
      <c r="H1" s="2601"/>
      <c r="I1" s="2601"/>
      <c r="J1" s="2601"/>
      <c r="K1" s="2601"/>
      <c r="L1" s="1328"/>
      <c r="M1" s="1328"/>
      <c r="N1" s="1328"/>
    </row>
    <row r="2" spans="1:26" s="1330" customFormat="1" ht="18.75">
      <c r="A2" s="2601" t="s">
        <v>196</v>
      </c>
      <c r="B2" s="2601"/>
      <c r="C2" s="2601"/>
      <c r="D2" s="2601"/>
      <c r="E2" s="2601"/>
      <c r="F2" s="2601"/>
      <c r="G2" s="2601"/>
      <c r="H2" s="2601"/>
      <c r="I2" s="2601"/>
      <c r="J2" s="2601"/>
      <c r="K2" s="2601"/>
      <c r="L2" s="2601"/>
      <c r="M2" s="2601"/>
      <c r="N2" s="2601"/>
      <c r="O2" s="1329"/>
      <c r="P2" s="1329"/>
      <c r="Q2" s="1329"/>
      <c r="R2" s="1329"/>
      <c r="S2" s="1329"/>
      <c r="T2" s="1329"/>
    </row>
    <row r="3" spans="1:26" s="1330" customFormat="1" ht="24" customHeight="1">
      <c r="A3" s="2601" t="s">
        <v>1641</v>
      </c>
      <c r="B3" s="2601"/>
      <c r="C3" s="2601"/>
      <c r="D3" s="2601"/>
      <c r="E3" s="2601"/>
      <c r="F3" s="2601"/>
      <c r="G3" s="2601"/>
      <c r="H3" s="2601"/>
      <c r="I3" s="2601"/>
      <c r="J3" s="2601"/>
      <c r="K3" s="2601"/>
      <c r="L3" s="2601"/>
      <c r="M3" s="2601"/>
      <c r="N3" s="2601"/>
      <c r="O3" s="1331"/>
      <c r="P3" s="1331"/>
      <c r="Q3" s="1331"/>
      <c r="R3" s="1331"/>
      <c r="S3" s="1332"/>
      <c r="T3" s="1332"/>
      <c r="U3" s="1332"/>
      <c r="V3" s="1332"/>
      <c r="W3" s="1332"/>
      <c r="X3" s="1332"/>
      <c r="Y3" s="1332"/>
      <c r="Z3" s="1332"/>
    </row>
    <row r="4" spans="1:26" s="1336" customFormat="1" ht="23.25" customHeight="1">
      <c r="A4" s="1325"/>
      <c r="B4" s="1325"/>
      <c r="C4" s="1333"/>
      <c r="D4" s="1333"/>
      <c r="E4" s="1333"/>
      <c r="F4" s="1333"/>
      <c r="G4" s="1325"/>
      <c r="H4" s="1334"/>
      <c r="I4" s="1321"/>
      <c r="J4" s="1334"/>
      <c r="K4" s="1335"/>
    </row>
    <row r="5" spans="1:26" ht="29.25" customHeight="1">
      <c r="A5" s="2604" t="s">
        <v>1527</v>
      </c>
      <c r="B5" s="2604"/>
      <c r="C5" s="2604"/>
      <c r="D5" s="2604"/>
      <c r="E5" s="2604"/>
      <c r="F5" s="2604"/>
      <c r="G5" s="2604"/>
      <c r="H5" s="2604"/>
      <c r="I5" s="1320"/>
      <c r="J5" s="1337"/>
      <c r="K5" s="1337"/>
    </row>
    <row r="6" spans="1:26" ht="69" customHeight="1">
      <c r="A6" s="2597" t="s">
        <v>1270</v>
      </c>
      <c r="B6" s="2597"/>
      <c r="C6" s="2597"/>
      <c r="D6" s="2597"/>
      <c r="E6" s="2597"/>
      <c r="F6" s="2597"/>
      <c r="G6" s="2597"/>
      <c r="H6" s="2597"/>
      <c r="I6" s="2597"/>
      <c r="J6" s="2597"/>
      <c r="K6" s="2597"/>
    </row>
    <row r="7" spans="1:26" ht="18.75" customHeight="1">
      <c r="A7" s="1339"/>
      <c r="B7" s="1339"/>
      <c r="C7" s="1339"/>
      <c r="D7" s="1339"/>
      <c r="E7" s="1339"/>
      <c r="F7" s="1339"/>
      <c r="G7" s="1339"/>
      <c r="H7" s="1339"/>
      <c r="I7" s="1339"/>
      <c r="J7" s="1340" t="s">
        <v>1273</v>
      </c>
      <c r="K7" s="1339"/>
      <c r="L7" s="2598"/>
      <c r="M7" s="2598"/>
      <c r="N7" s="2598"/>
      <c r="O7" s="1341"/>
      <c r="Q7" s="2600"/>
      <c r="R7" s="2600"/>
      <c r="S7" s="2600"/>
      <c r="U7" s="2598"/>
      <c r="V7" s="2598"/>
      <c r="W7" s="2598"/>
      <c r="X7" s="1342"/>
    </row>
    <row r="8" spans="1:26" s="1321" customFormat="1" ht="18.75">
      <c r="C8" s="1320"/>
      <c r="D8" s="1320"/>
      <c r="E8" s="1320"/>
      <c r="F8" s="1320"/>
      <c r="H8" s="1323">
        <v>1403</v>
      </c>
      <c r="I8" s="1324"/>
      <c r="J8" s="1323">
        <v>1402</v>
      </c>
      <c r="K8" s="1322"/>
    </row>
    <row r="9" spans="1:26" s="1336" customFormat="1" ht="25.5" customHeight="1">
      <c r="C9" s="1343" t="s">
        <v>761</v>
      </c>
      <c r="D9" s="1343"/>
      <c r="E9" s="1343"/>
      <c r="F9" s="1343"/>
      <c r="G9" s="1344"/>
      <c r="H9" s="1345">
        <v>0</v>
      </c>
      <c r="I9" s="1345"/>
      <c r="J9" s="1345">
        <v>0</v>
      </c>
    </row>
    <row r="10" spans="1:26" s="1336" customFormat="1" ht="25.5" customHeight="1">
      <c r="C10" s="2606" t="s">
        <v>762</v>
      </c>
      <c r="D10" s="2606"/>
      <c r="E10" s="2606"/>
      <c r="F10" s="2606"/>
      <c r="G10" s="1344"/>
      <c r="H10" s="1345">
        <v>0</v>
      </c>
      <c r="I10" s="1345"/>
      <c r="J10" s="1345">
        <v>0</v>
      </c>
    </row>
    <row r="11" spans="1:26" s="1347" customFormat="1" ht="19.5" thickBot="1">
      <c r="A11" s="1346"/>
      <c r="C11" s="1348"/>
      <c r="D11" s="1348"/>
      <c r="E11" s="1348"/>
      <c r="F11" s="1348"/>
      <c r="G11" s="1349"/>
      <c r="H11" s="1350">
        <f>SUM(H9:H10)</f>
        <v>0</v>
      </c>
      <c r="I11" s="1351"/>
      <c r="J11" s="1350">
        <f>SUM(J9:J10)</f>
        <v>0</v>
      </c>
      <c r="K11" s="1320"/>
    </row>
    <row r="12" spans="1:26" ht="28.5" customHeight="1" thickTop="1">
      <c r="A12" s="1327"/>
      <c r="C12" s="1327"/>
      <c r="D12" s="1327"/>
      <c r="E12" s="1327"/>
      <c r="F12" s="1327"/>
      <c r="G12" s="1326"/>
      <c r="I12" s="1326"/>
    </row>
    <row r="13" spans="1:26" ht="18.75">
      <c r="A13" s="2603" t="s">
        <v>1528</v>
      </c>
      <c r="B13" s="2603"/>
      <c r="C13" s="2603"/>
      <c r="D13" s="2603"/>
      <c r="E13" s="2603"/>
      <c r="F13" s="2603"/>
      <c r="G13" s="1347"/>
      <c r="H13" s="1347"/>
      <c r="I13" s="1347"/>
      <c r="J13" s="1347"/>
      <c r="K13" s="1347"/>
    </row>
    <row r="14" spans="1:26" ht="71.25" customHeight="1">
      <c r="A14" s="2605" t="s">
        <v>1383</v>
      </c>
      <c r="B14" s="2605"/>
      <c r="C14" s="2605"/>
      <c r="D14" s="2605"/>
      <c r="E14" s="2605"/>
      <c r="F14" s="2605"/>
      <c r="G14" s="2605"/>
      <c r="H14" s="2605"/>
      <c r="I14" s="2605"/>
      <c r="J14" s="2605"/>
      <c r="K14" s="2605"/>
    </row>
    <row r="15" spans="1:26" ht="30.75" customHeight="1">
      <c r="A15" s="1339"/>
      <c r="B15" s="1339"/>
      <c r="C15" s="1339"/>
      <c r="D15" s="1339"/>
      <c r="E15" s="1339"/>
      <c r="F15" s="1339"/>
      <c r="G15" s="1339"/>
      <c r="H15" s="1339"/>
      <c r="I15" s="1339"/>
      <c r="J15" s="1339"/>
      <c r="K15" s="1339"/>
    </row>
    <row r="16" spans="1:26" ht="18.75">
      <c r="A16" s="2603" t="s">
        <v>1529</v>
      </c>
      <c r="B16" s="2603"/>
      <c r="C16" s="2603"/>
      <c r="D16" s="2603"/>
      <c r="E16" s="2603"/>
      <c r="F16" s="2603"/>
      <c r="G16" s="1338"/>
      <c r="H16" s="1338"/>
      <c r="I16" s="1338"/>
      <c r="J16" s="1338"/>
      <c r="K16" s="1338"/>
    </row>
    <row r="17" spans="1:24" ht="18.75" customHeight="1">
      <c r="A17" s="1339"/>
      <c r="B17" s="1339"/>
      <c r="C17" s="1339"/>
      <c r="D17" s="1339"/>
      <c r="E17" s="1339"/>
      <c r="F17" s="1339"/>
      <c r="G17" s="1339"/>
      <c r="H17" s="1339"/>
      <c r="I17" s="1339"/>
      <c r="J17" s="1340" t="s">
        <v>1273</v>
      </c>
      <c r="K17" s="1339"/>
      <c r="L17" s="2598"/>
      <c r="M17" s="2598"/>
      <c r="N17" s="2598"/>
      <c r="O17" s="1341"/>
      <c r="Q17" s="2600"/>
      <c r="R17" s="2600"/>
      <c r="S17" s="2600"/>
      <c r="U17" s="2598"/>
      <c r="V17" s="2598"/>
      <c r="W17" s="2598"/>
      <c r="X17" s="1342"/>
    </row>
    <row r="18" spans="1:24" s="1321" customFormat="1" ht="21" customHeight="1">
      <c r="B18" s="1353"/>
      <c r="C18" s="1353"/>
      <c r="D18" s="1353"/>
      <c r="E18" s="1353"/>
      <c r="F18" s="1353"/>
      <c r="H18" s="1323">
        <v>1403</v>
      </c>
      <c r="I18" s="1324"/>
      <c r="J18" s="1323">
        <v>1402</v>
      </c>
      <c r="K18" s="1353"/>
    </row>
    <row r="19" spans="1:24" ht="21" customHeight="1">
      <c r="C19" s="1338" t="s">
        <v>697</v>
      </c>
      <c r="D19" s="1338"/>
      <c r="E19" s="1344"/>
      <c r="F19" s="1352"/>
      <c r="G19" s="1344"/>
      <c r="H19" s="1354">
        <f>J22</f>
        <v>0</v>
      </c>
      <c r="I19" s="1355"/>
      <c r="J19" s="1356">
        <v>0</v>
      </c>
      <c r="K19" s="1357"/>
    </row>
    <row r="20" spans="1:24" ht="21" customHeight="1">
      <c r="C20" s="1338" t="s">
        <v>696</v>
      </c>
      <c r="D20" s="1338"/>
      <c r="E20" s="1326"/>
      <c r="F20" s="1352"/>
      <c r="G20" s="1344"/>
      <c r="H20" s="1354">
        <v>0</v>
      </c>
      <c r="I20" s="1355"/>
      <c r="J20" s="1356">
        <v>0</v>
      </c>
      <c r="K20" s="1357"/>
    </row>
    <row r="21" spans="1:24" ht="21" customHeight="1">
      <c r="C21" s="1352" t="s">
        <v>695</v>
      </c>
      <c r="D21" s="1352"/>
      <c r="E21" s="1344"/>
      <c r="F21" s="1352"/>
      <c r="G21" s="1344"/>
      <c r="H21" s="1354">
        <v>0</v>
      </c>
      <c r="I21" s="1355"/>
      <c r="J21" s="1356">
        <v>0</v>
      </c>
      <c r="K21" s="1357"/>
    </row>
    <row r="22" spans="1:24" ht="21" customHeight="1" thickBot="1">
      <c r="C22" s="1338" t="s">
        <v>694</v>
      </c>
      <c r="D22" s="1338"/>
      <c r="E22" s="1326"/>
      <c r="F22" s="1326"/>
      <c r="H22" s="1358">
        <f>SUM(H19:H21)</f>
        <v>0</v>
      </c>
      <c r="I22" s="1355"/>
      <c r="J22" s="1358">
        <f>SUM(J19:J21)</f>
        <v>0</v>
      </c>
      <c r="K22" s="1326"/>
    </row>
    <row r="23" spans="1:24" ht="6.75" customHeight="1" thickTop="1">
      <c r="A23" s="2607"/>
      <c r="B23" s="2607"/>
      <c r="C23" s="2607"/>
      <c r="D23" s="2607"/>
      <c r="E23" s="2607"/>
      <c r="F23" s="2607"/>
      <c r="H23" s="2598"/>
      <c r="I23" s="2598"/>
      <c r="J23" s="1327"/>
      <c r="K23" s="1327"/>
    </row>
    <row r="24" spans="1:24" ht="21.75" customHeight="1"/>
    <row r="25" spans="1:24" ht="18.75">
      <c r="A25" s="2603" t="s">
        <v>1530</v>
      </c>
      <c r="B25" s="2603"/>
      <c r="C25" s="2603"/>
      <c r="D25" s="2603"/>
      <c r="E25" s="2603"/>
      <c r="F25" s="2603"/>
      <c r="G25" s="2603"/>
      <c r="H25" s="2603"/>
      <c r="I25" s="1347"/>
      <c r="J25" s="1347"/>
      <c r="K25" s="1347"/>
      <c r="L25" s="1347"/>
      <c r="M25" s="1347"/>
      <c r="N25" s="1347"/>
      <c r="O25" s="1347"/>
      <c r="P25" s="1347"/>
      <c r="Q25" s="1347"/>
      <c r="R25" s="1347"/>
      <c r="S25" s="1347"/>
      <c r="T25" s="1347"/>
      <c r="U25" s="1347"/>
      <c r="V25" s="1347"/>
      <c r="W25" s="1347"/>
      <c r="X25" s="1347"/>
    </row>
    <row r="26" spans="1:24" ht="18.75" customHeight="1">
      <c r="A26" s="2597" t="s">
        <v>972</v>
      </c>
      <c r="B26" s="2597"/>
      <c r="C26" s="2597"/>
      <c r="D26" s="2597"/>
      <c r="E26" s="2597"/>
      <c r="F26" s="2597"/>
      <c r="G26" s="2597"/>
      <c r="H26" s="2597"/>
      <c r="I26" s="2597"/>
      <c r="J26" s="2597"/>
      <c r="K26" s="1339"/>
      <c r="L26" s="1321"/>
      <c r="M26" s="1321"/>
      <c r="N26" s="1321"/>
      <c r="O26" s="1320"/>
      <c r="P26" s="1321"/>
      <c r="Q26" s="2602"/>
      <c r="R26" s="2602"/>
      <c r="S26" s="2602"/>
      <c r="T26" s="1321"/>
      <c r="U26" s="2602"/>
      <c r="V26" s="2602"/>
      <c r="W26" s="2602"/>
      <c r="X26" s="1359"/>
    </row>
    <row r="27" spans="1:24" ht="18.75">
      <c r="A27" s="2597"/>
      <c r="B27" s="2597"/>
      <c r="C27" s="2597"/>
      <c r="D27" s="2597"/>
      <c r="E27" s="2597"/>
      <c r="F27" s="2597"/>
      <c r="G27" s="2597"/>
      <c r="H27" s="2597"/>
      <c r="I27" s="2597"/>
      <c r="J27" s="2597"/>
      <c r="K27" s="1339"/>
      <c r="L27" s="2602"/>
      <c r="M27" s="2602"/>
      <c r="N27" s="2602"/>
      <c r="O27" s="1360"/>
      <c r="Q27" s="2600"/>
      <c r="R27" s="2600"/>
      <c r="S27" s="2600"/>
      <c r="U27" s="2600"/>
      <c r="V27" s="2600"/>
      <c r="W27" s="2600"/>
      <c r="X27" s="1342"/>
    </row>
    <row r="28" spans="1:24" ht="12.75" customHeight="1">
      <c r="A28" s="2597"/>
      <c r="B28" s="2597"/>
      <c r="C28" s="2597"/>
      <c r="D28" s="2597"/>
      <c r="E28" s="2597"/>
      <c r="F28" s="2597"/>
      <c r="G28" s="2597"/>
      <c r="H28" s="2597"/>
      <c r="I28" s="2597"/>
      <c r="J28" s="2597"/>
      <c r="K28" s="1339"/>
      <c r="L28" s="2600"/>
      <c r="M28" s="2600"/>
      <c r="N28" s="2600"/>
      <c r="O28" s="1341"/>
      <c r="Q28" s="2598"/>
      <c r="R28" s="2598"/>
      <c r="S28" s="2598"/>
      <c r="U28" s="2598"/>
      <c r="V28" s="2598"/>
      <c r="W28" s="2598"/>
      <c r="X28" s="1342"/>
    </row>
    <row r="29" spans="1:24" ht="12.75" customHeight="1">
      <c r="A29" s="1338"/>
      <c r="B29" s="1338"/>
      <c r="C29" s="1338"/>
      <c r="D29" s="1338"/>
      <c r="E29" s="1338"/>
      <c r="F29" s="1338"/>
      <c r="G29" s="1338"/>
      <c r="H29" s="1338"/>
      <c r="I29" s="1338"/>
      <c r="J29" s="1338"/>
      <c r="K29" s="1339"/>
      <c r="L29" s="1326"/>
      <c r="M29" s="1326"/>
      <c r="N29" s="1326"/>
      <c r="O29" s="1341"/>
      <c r="Q29" s="1327"/>
      <c r="R29" s="1327"/>
      <c r="S29" s="1327"/>
      <c r="U29" s="1327"/>
      <c r="V29" s="1327"/>
      <c r="W29" s="1327"/>
      <c r="X29" s="1342"/>
    </row>
    <row r="30" spans="1:24" ht="18.75" customHeight="1">
      <c r="A30" s="1339"/>
      <c r="B30" s="1339"/>
      <c r="C30" s="1339"/>
      <c r="D30" s="1339"/>
      <c r="E30" s="1339"/>
      <c r="F30" s="1339"/>
      <c r="G30" s="1339"/>
      <c r="H30" s="1339"/>
      <c r="I30" s="1339"/>
      <c r="J30" s="1340" t="s">
        <v>1273</v>
      </c>
      <c r="K30" s="1339"/>
      <c r="L30" s="2598"/>
      <c r="M30" s="2598"/>
      <c r="N30" s="2598"/>
      <c r="O30" s="1341"/>
      <c r="Q30" s="2600"/>
      <c r="R30" s="2600"/>
      <c r="S30" s="2600"/>
      <c r="U30" s="2598"/>
      <c r="V30" s="2598"/>
      <c r="W30" s="2598"/>
      <c r="X30" s="1342"/>
    </row>
    <row r="31" spans="1:24" ht="18.75">
      <c r="C31" s="1361" t="s">
        <v>856</v>
      </c>
      <c r="D31" s="1319"/>
      <c r="E31" s="1361" t="s">
        <v>857</v>
      </c>
      <c r="F31" s="1341"/>
      <c r="H31" s="1323">
        <v>1403</v>
      </c>
      <c r="I31" s="1324"/>
      <c r="J31" s="1323">
        <v>1402</v>
      </c>
      <c r="L31" s="2598"/>
      <c r="M31" s="2598"/>
      <c r="N31" s="2598"/>
      <c r="O31" s="1341"/>
      <c r="Q31" s="2599"/>
      <c r="R31" s="2599"/>
      <c r="S31" s="2599"/>
      <c r="U31" s="2598"/>
      <c r="V31" s="2598"/>
      <c r="W31" s="2598"/>
      <c r="X31" s="1342"/>
    </row>
    <row r="32" spans="1:24">
      <c r="B32" s="1333"/>
      <c r="C32" s="1333" t="s">
        <v>764</v>
      </c>
      <c r="D32" s="1333"/>
      <c r="F32" s="1341"/>
      <c r="H32" s="1354">
        <v>0</v>
      </c>
      <c r="I32" s="1355"/>
      <c r="J32" s="1354">
        <v>0</v>
      </c>
      <c r="L32" s="1327"/>
      <c r="M32" s="1327"/>
      <c r="N32" s="1327"/>
      <c r="O32" s="1341"/>
      <c r="Q32" s="1344"/>
      <c r="R32" s="1344"/>
      <c r="S32" s="1344"/>
      <c r="U32" s="1327"/>
      <c r="V32" s="1327"/>
      <c r="W32" s="1327"/>
      <c r="X32" s="1342"/>
    </row>
    <row r="33" spans="1:24">
      <c r="B33" s="1333"/>
      <c r="C33" s="1333" t="s">
        <v>764</v>
      </c>
      <c r="D33" s="1333"/>
      <c r="F33" s="1341"/>
      <c r="H33" s="1354">
        <v>0</v>
      </c>
      <c r="I33" s="1355"/>
      <c r="J33" s="1354">
        <v>0</v>
      </c>
      <c r="L33" s="1327"/>
      <c r="M33" s="1327"/>
      <c r="N33" s="1327"/>
      <c r="O33" s="1341"/>
      <c r="Q33" s="1344"/>
      <c r="R33" s="1344"/>
      <c r="S33" s="1344"/>
      <c r="U33" s="1327"/>
      <c r="V33" s="1327"/>
      <c r="W33" s="1327"/>
      <c r="X33" s="1342"/>
    </row>
    <row r="34" spans="1:24">
      <c r="C34" s="1333" t="s">
        <v>764</v>
      </c>
      <c r="D34" s="1333"/>
      <c r="H34" s="1354">
        <v>0</v>
      </c>
      <c r="I34" s="1355"/>
      <c r="J34" s="1356">
        <v>0</v>
      </c>
    </row>
    <row r="35" spans="1:24" ht="19.5" thickBot="1">
      <c r="H35" s="1358">
        <f>SUM(H32:H34)</f>
        <v>0</v>
      </c>
      <c r="I35" s="1355"/>
      <c r="J35" s="1358">
        <f>SUM(J32:J34)</f>
        <v>0</v>
      </c>
    </row>
    <row r="36" spans="1:24" ht="15.75" customHeight="1" thickTop="1"/>
    <row r="37" spans="1:24" ht="27" customHeight="1">
      <c r="A37" s="2597" t="s">
        <v>1531</v>
      </c>
      <c r="B37" s="2597"/>
      <c r="C37" s="2597"/>
      <c r="D37" s="2597"/>
      <c r="E37" s="2597"/>
      <c r="F37" s="2597"/>
      <c r="G37" s="2597"/>
      <c r="H37" s="2597"/>
      <c r="I37" s="2597"/>
      <c r="J37" s="2597"/>
    </row>
  </sheetData>
  <sheetProtection formatCells="0" formatColumns="0" formatRows="0" insertRows="0"/>
  <mergeCells count="36">
    <mergeCell ref="A1:K1"/>
    <mergeCell ref="A2:K2"/>
    <mergeCell ref="L2:N2"/>
    <mergeCell ref="L3:N3"/>
    <mergeCell ref="A25:H25"/>
    <mergeCell ref="A5:H5"/>
    <mergeCell ref="A13:F13"/>
    <mergeCell ref="A6:K6"/>
    <mergeCell ref="A14:K14"/>
    <mergeCell ref="A16:F16"/>
    <mergeCell ref="C10:F10"/>
    <mergeCell ref="A23:F23"/>
    <mergeCell ref="H23:I23"/>
    <mergeCell ref="L17:N17"/>
    <mergeCell ref="L7:N7"/>
    <mergeCell ref="Q28:S28"/>
    <mergeCell ref="U28:W28"/>
    <mergeCell ref="Q30:S30"/>
    <mergeCell ref="U30:W30"/>
    <mergeCell ref="A3:K3"/>
    <mergeCell ref="Q26:S26"/>
    <mergeCell ref="U26:W26"/>
    <mergeCell ref="Q27:S27"/>
    <mergeCell ref="U27:W27"/>
    <mergeCell ref="A26:J28"/>
    <mergeCell ref="L27:N27"/>
    <mergeCell ref="L28:N28"/>
    <mergeCell ref="Q17:S17"/>
    <mergeCell ref="U17:W17"/>
    <mergeCell ref="Q7:S7"/>
    <mergeCell ref="U7:W7"/>
    <mergeCell ref="A37:J37"/>
    <mergeCell ref="L31:N31"/>
    <mergeCell ref="Q31:S31"/>
    <mergeCell ref="U31:W31"/>
    <mergeCell ref="L30:N30"/>
  </mergeCells>
  <dataValidations disablePrompts="1" count="1">
    <dataValidation type="whole" operator="lessThan" allowBlank="1" showInputMessage="1" showErrorMessage="1" errorTitle="كاربر گرامي" error="ععد اين سلول مي بايست منفي درج گردد" sqref="G20 E20" xr:uid="{00000000-0002-0000-1D00-000000000000}">
      <formula1>0</formula1>
    </dataValidation>
  </dataValidations>
  <printOptions horizontalCentered="1"/>
  <pageMargins left="0.47244094488188981" right="0.47244094488188981" top="0.39370078740157483" bottom="0.59055118110236227" header="0.51181102362204722" footer="0.39370078740157483"/>
  <pageSetup paperSize="9" scale="89" firstPageNumber="46" fitToHeight="0" orientation="portrait" r:id="rId1"/>
  <headerFooter alignWithMargins="0">
    <oddFooter>&amp;C&amp;"B Mitra,Regular"&amp;P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theme="7"/>
  </sheetPr>
  <dimension ref="A1:AI45"/>
  <sheetViews>
    <sheetView rightToLeft="1" view="pageBreakPreview" zoomScale="90" zoomScaleNormal="100" zoomScaleSheetLayoutView="90" workbookViewId="0">
      <selection activeCell="B7" sqref="B7:I7"/>
    </sheetView>
  </sheetViews>
  <sheetFormatPr defaultRowHeight="19.5"/>
  <cols>
    <col min="1" max="1" width="7.125" style="39" customWidth="1"/>
    <col min="2" max="2" width="5.375" style="27" customWidth="1"/>
    <col min="3" max="3" width="2.125" style="27" customWidth="1"/>
    <col min="4" max="4" width="8.75" style="27" customWidth="1"/>
    <col min="5" max="5" width="0.875" style="27" customWidth="1"/>
    <col min="6" max="6" width="2.75" style="27" customWidth="1"/>
    <col min="7" max="7" width="10.375" style="27" customWidth="1"/>
    <col min="8" max="8" width="0.875" style="27" customWidth="1"/>
    <col min="9" max="9" width="10.375" style="27" customWidth="1"/>
    <col min="10" max="10" width="0.875" style="27" customWidth="1"/>
    <col min="11" max="11" width="10.375" style="27" customWidth="1"/>
    <col min="12" max="12" width="0.875" style="27" customWidth="1"/>
    <col min="13" max="13" width="10.375" style="27" customWidth="1"/>
    <col min="14" max="14" width="0.875" style="27" customWidth="1"/>
    <col min="15" max="15" width="10.375" style="27" customWidth="1"/>
    <col min="16" max="16" width="0.75" style="27" customWidth="1"/>
    <col min="17" max="17" width="13.375" style="27" customWidth="1"/>
    <col min="18" max="18" width="1.125" style="27" customWidth="1"/>
    <col min="19" max="19" width="16" style="27" customWidth="1"/>
    <col min="20" max="20" width="0.75" style="27" customWidth="1"/>
    <col min="21" max="21" width="10.375" style="27" customWidth="1"/>
    <col min="22" max="22" width="0.875" style="27" customWidth="1"/>
    <col min="23" max="23" width="10.375" style="27" customWidth="1"/>
    <col min="24" max="24" width="1" style="27" customWidth="1"/>
    <col min="25" max="25" width="15.125" style="27" customWidth="1"/>
    <col min="26" max="26" width="1.5" style="27" customWidth="1"/>
    <col min="27" max="27" width="9.5" style="27" customWidth="1"/>
    <col min="28" max="28" width="1" style="27" customWidth="1"/>
    <col min="29" max="29" width="11.875" style="27" customWidth="1"/>
    <col min="30" max="30" width="11.625" style="27" customWidth="1"/>
    <col min="31" max="31" width="1.875" style="27" customWidth="1"/>
    <col min="32" max="32" width="11.625" style="51" customWidth="1"/>
    <col min="33" max="33" width="15.25" style="51" bestFit="1" customWidth="1"/>
    <col min="34" max="34" width="5" style="27" customWidth="1"/>
    <col min="35" max="35" width="10.375" style="27" bestFit="1" customWidth="1"/>
    <col min="36" max="36" width="5" style="27" customWidth="1"/>
    <col min="37" max="37" width="10.375" style="27" bestFit="1" customWidth="1"/>
    <col min="38" max="40" width="9" style="27"/>
    <col min="41" max="41" width="10.375" style="27" bestFit="1" customWidth="1"/>
    <col min="42" max="270" width="9" style="27"/>
    <col min="271" max="271" width="3.625" style="27" customWidth="1"/>
    <col min="272" max="272" width="4.875" style="27" customWidth="1"/>
    <col min="273" max="273" width="5.375" style="27" customWidth="1"/>
    <col min="274" max="274" width="31.25" style="27" customWidth="1"/>
    <col min="275" max="275" width="7.625" style="27" customWidth="1"/>
    <col min="276" max="276" width="2.375" style="27" customWidth="1"/>
    <col min="277" max="277" width="11.625" style="27" customWidth="1"/>
    <col min="278" max="278" width="2.375" style="27" customWidth="1"/>
    <col min="279" max="279" width="11.625" style="27" customWidth="1"/>
    <col min="280" max="280" width="2.375" style="27" customWidth="1"/>
    <col min="281" max="281" width="10.875" style="27" customWidth="1"/>
    <col min="282" max="282" width="2.375" style="27" customWidth="1"/>
    <col min="283" max="283" width="11.125" style="27" customWidth="1"/>
    <col min="284" max="284" width="1.875" style="27" customWidth="1"/>
    <col min="285" max="285" width="11" style="27" customWidth="1"/>
    <col min="286" max="286" width="0.75" style="27" customWidth="1"/>
    <col min="287" max="287" width="1.875" style="27" customWidth="1"/>
    <col min="288" max="288" width="11.875" style="27" bestFit="1" customWidth="1"/>
    <col min="289" max="289" width="15.25" style="27" bestFit="1" customWidth="1"/>
    <col min="290" max="290" width="5" style="27" customWidth="1"/>
    <col min="291" max="291" width="10.375" style="27" bestFit="1" customWidth="1"/>
    <col min="292" max="292" width="5" style="27" customWidth="1"/>
    <col min="293" max="293" width="10.375" style="27" bestFit="1" customWidth="1"/>
    <col min="294" max="296" width="9" style="27"/>
    <col min="297" max="297" width="10.375" style="27" bestFit="1" customWidth="1"/>
    <col min="298" max="526" width="9" style="27"/>
    <col min="527" max="527" width="3.625" style="27" customWidth="1"/>
    <col min="528" max="528" width="4.875" style="27" customWidth="1"/>
    <col min="529" max="529" width="5.375" style="27" customWidth="1"/>
    <col min="530" max="530" width="31.25" style="27" customWidth="1"/>
    <col min="531" max="531" width="7.625" style="27" customWidth="1"/>
    <col min="532" max="532" width="2.375" style="27" customWidth="1"/>
    <col min="533" max="533" width="11.625" style="27" customWidth="1"/>
    <col min="534" max="534" width="2.375" style="27" customWidth="1"/>
    <col min="535" max="535" width="11.625" style="27" customWidth="1"/>
    <col min="536" max="536" width="2.375" style="27" customWidth="1"/>
    <col min="537" max="537" width="10.875" style="27" customWidth="1"/>
    <col min="538" max="538" width="2.375" style="27" customWidth="1"/>
    <col min="539" max="539" width="11.125" style="27" customWidth="1"/>
    <col min="540" max="540" width="1.875" style="27" customWidth="1"/>
    <col min="541" max="541" width="11" style="27" customWidth="1"/>
    <col min="542" max="542" width="0.75" style="27" customWidth="1"/>
    <col min="543" max="543" width="1.875" style="27" customWidth="1"/>
    <col min="544" max="544" width="11.875" style="27" bestFit="1" customWidth="1"/>
    <col min="545" max="545" width="15.25" style="27" bestFit="1" customWidth="1"/>
    <col min="546" max="546" width="5" style="27" customWidth="1"/>
    <col min="547" max="547" width="10.375" style="27" bestFit="1" customWidth="1"/>
    <col min="548" max="548" width="5" style="27" customWidth="1"/>
    <col min="549" max="549" width="10.375" style="27" bestFit="1" customWidth="1"/>
    <col min="550" max="552" width="9" style="27"/>
    <col min="553" max="553" width="10.375" style="27" bestFit="1" customWidth="1"/>
    <col min="554" max="782" width="9" style="27"/>
    <col min="783" max="783" width="3.625" style="27" customWidth="1"/>
    <col min="784" max="784" width="4.875" style="27" customWidth="1"/>
    <col min="785" max="785" width="5.375" style="27" customWidth="1"/>
    <col min="786" max="786" width="31.25" style="27" customWidth="1"/>
    <col min="787" max="787" width="7.625" style="27" customWidth="1"/>
    <col min="788" max="788" width="2.375" style="27" customWidth="1"/>
    <col min="789" max="789" width="11.625" style="27" customWidth="1"/>
    <col min="790" max="790" width="2.375" style="27" customWidth="1"/>
    <col min="791" max="791" width="11.625" style="27" customWidth="1"/>
    <col min="792" max="792" width="2.375" style="27" customWidth="1"/>
    <col min="793" max="793" width="10.875" style="27" customWidth="1"/>
    <col min="794" max="794" width="2.375" style="27" customWidth="1"/>
    <col min="795" max="795" width="11.125" style="27" customWidth="1"/>
    <col min="796" max="796" width="1.875" style="27" customWidth="1"/>
    <col min="797" max="797" width="11" style="27" customWidth="1"/>
    <col min="798" max="798" width="0.75" style="27" customWidth="1"/>
    <col min="799" max="799" width="1.875" style="27" customWidth="1"/>
    <col min="800" max="800" width="11.875" style="27" bestFit="1" customWidth="1"/>
    <col min="801" max="801" width="15.25" style="27" bestFit="1" customWidth="1"/>
    <col min="802" max="802" width="5" style="27" customWidth="1"/>
    <col min="803" max="803" width="10.375" style="27" bestFit="1" customWidth="1"/>
    <col min="804" max="804" width="5" style="27" customWidth="1"/>
    <col min="805" max="805" width="10.375" style="27" bestFit="1" customWidth="1"/>
    <col min="806" max="808" width="9" style="27"/>
    <col min="809" max="809" width="10.375" style="27" bestFit="1" customWidth="1"/>
    <col min="810" max="1038" width="9" style="27"/>
    <col min="1039" max="1039" width="3.625" style="27" customWidth="1"/>
    <col min="1040" max="1040" width="4.875" style="27" customWidth="1"/>
    <col min="1041" max="1041" width="5.375" style="27" customWidth="1"/>
    <col min="1042" max="1042" width="31.25" style="27" customWidth="1"/>
    <col min="1043" max="1043" width="7.625" style="27" customWidth="1"/>
    <col min="1044" max="1044" width="2.375" style="27" customWidth="1"/>
    <col min="1045" max="1045" width="11.625" style="27" customWidth="1"/>
    <col min="1046" max="1046" width="2.375" style="27" customWidth="1"/>
    <col min="1047" max="1047" width="11.625" style="27" customWidth="1"/>
    <col min="1048" max="1048" width="2.375" style="27" customWidth="1"/>
    <col min="1049" max="1049" width="10.875" style="27" customWidth="1"/>
    <col min="1050" max="1050" width="2.375" style="27" customWidth="1"/>
    <col min="1051" max="1051" width="11.125" style="27" customWidth="1"/>
    <col min="1052" max="1052" width="1.875" style="27" customWidth="1"/>
    <col min="1053" max="1053" width="11" style="27" customWidth="1"/>
    <col min="1054" max="1054" width="0.75" style="27" customWidth="1"/>
    <col min="1055" max="1055" width="1.875" style="27" customWidth="1"/>
    <col min="1056" max="1056" width="11.875" style="27" bestFit="1" customWidth="1"/>
    <col min="1057" max="1057" width="15.25" style="27" bestFit="1" customWidth="1"/>
    <col min="1058" max="1058" width="5" style="27" customWidth="1"/>
    <col min="1059" max="1059" width="10.375" style="27" bestFit="1" customWidth="1"/>
    <col min="1060" max="1060" width="5" style="27" customWidth="1"/>
    <col min="1061" max="1061" width="10.375" style="27" bestFit="1" customWidth="1"/>
    <col min="1062" max="1064" width="9" style="27"/>
    <col min="1065" max="1065" width="10.375" style="27" bestFit="1" customWidth="1"/>
    <col min="1066" max="1294" width="9" style="27"/>
    <col min="1295" max="1295" width="3.625" style="27" customWidth="1"/>
    <col min="1296" max="1296" width="4.875" style="27" customWidth="1"/>
    <col min="1297" max="1297" width="5.375" style="27" customWidth="1"/>
    <col min="1298" max="1298" width="31.25" style="27" customWidth="1"/>
    <col min="1299" max="1299" width="7.625" style="27" customWidth="1"/>
    <col min="1300" max="1300" width="2.375" style="27" customWidth="1"/>
    <col min="1301" max="1301" width="11.625" style="27" customWidth="1"/>
    <col min="1302" max="1302" width="2.375" style="27" customWidth="1"/>
    <col min="1303" max="1303" width="11.625" style="27" customWidth="1"/>
    <col min="1304" max="1304" width="2.375" style="27" customWidth="1"/>
    <col min="1305" max="1305" width="10.875" style="27" customWidth="1"/>
    <col min="1306" max="1306" width="2.375" style="27" customWidth="1"/>
    <col min="1307" max="1307" width="11.125" style="27" customWidth="1"/>
    <col min="1308" max="1308" width="1.875" style="27" customWidth="1"/>
    <col min="1309" max="1309" width="11" style="27" customWidth="1"/>
    <col min="1310" max="1310" width="0.75" style="27" customWidth="1"/>
    <col min="1311" max="1311" width="1.875" style="27" customWidth="1"/>
    <col min="1312" max="1312" width="11.875" style="27" bestFit="1" customWidth="1"/>
    <col min="1313" max="1313" width="15.25" style="27" bestFit="1" customWidth="1"/>
    <col min="1314" max="1314" width="5" style="27" customWidth="1"/>
    <col min="1315" max="1315" width="10.375" style="27" bestFit="1" customWidth="1"/>
    <col min="1316" max="1316" width="5" style="27" customWidth="1"/>
    <col min="1317" max="1317" width="10.375" style="27" bestFit="1" customWidth="1"/>
    <col min="1318" max="1320" width="9" style="27"/>
    <col min="1321" max="1321" width="10.375" style="27" bestFit="1" customWidth="1"/>
    <col min="1322" max="1550" width="9" style="27"/>
    <col min="1551" max="1551" width="3.625" style="27" customWidth="1"/>
    <col min="1552" max="1552" width="4.875" style="27" customWidth="1"/>
    <col min="1553" max="1553" width="5.375" style="27" customWidth="1"/>
    <col min="1554" max="1554" width="31.25" style="27" customWidth="1"/>
    <col min="1555" max="1555" width="7.625" style="27" customWidth="1"/>
    <col min="1556" max="1556" width="2.375" style="27" customWidth="1"/>
    <col min="1557" max="1557" width="11.625" style="27" customWidth="1"/>
    <col min="1558" max="1558" width="2.375" style="27" customWidth="1"/>
    <col min="1559" max="1559" width="11.625" style="27" customWidth="1"/>
    <col min="1560" max="1560" width="2.375" style="27" customWidth="1"/>
    <col min="1561" max="1561" width="10.875" style="27" customWidth="1"/>
    <col min="1562" max="1562" width="2.375" style="27" customWidth="1"/>
    <col min="1563" max="1563" width="11.125" style="27" customWidth="1"/>
    <col min="1564" max="1564" width="1.875" style="27" customWidth="1"/>
    <col min="1565" max="1565" width="11" style="27" customWidth="1"/>
    <col min="1566" max="1566" width="0.75" style="27" customWidth="1"/>
    <col min="1567" max="1567" width="1.875" style="27" customWidth="1"/>
    <col min="1568" max="1568" width="11.875" style="27" bestFit="1" customWidth="1"/>
    <col min="1569" max="1569" width="15.25" style="27" bestFit="1" customWidth="1"/>
    <col min="1570" max="1570" width="5" style="27" customWidth="1"/>
    <col min="1571" max="1571" width="10.375" style="27" bestFit="1" customWidth="1"/>
    <col min="1572" max="1572" width="5" style="27" customWidth="1"/>
    <col min="1573" max="1573" width="10.375" style="27" bestFit="1" customWidth="1"/>
    <col min="1574" max="1576" width="9" style="27"/>
    <col min="1577" max="1577" width="10.375" style="27" bestFit="1" customWidth="1"/>
    <col min="1578" max="1806" width="9" style="27"/>
    <col min="1807" max="1807" width="3.625" style="27" customWidth="1"/>
    <col min="1808" max="1808" width="4.875" style="27" customWidth="1"/>
    <col min="1809" max="1809" width="5.375" style="27" customWidth="1"/>
    <col min="1810" max="1810" width="31.25" style="27" customWidth="1"/>
    <col min="1811" max="1811" width="7.625" style="27" customWidth="1"/>
    <col min="1812" max="1812" width="2.375" style="27" customWidth="1"/>
    <col min="1813" max="1813" width="11.625" style="27" customWidth="1"/>
    <col min="1814" max="1814" width="2.375" style="27" customWidth="1"/>
    <col min="1815" max="1815" width="11.625" style="27" customWidth="1"/>
    <col min="1816" max="1816" width="2.375" style="27" customWidth="1"/>
    <col min="1817" max="1817" width="10.875" style="27" customWidth="1"/>
    <col min="1818" max="1818" width="2.375" style="27" customWidth="1"/>
    <col min="1819" max="1819" width="11.125" style="27" customWidth="1"/>
    <col min="1820" max="1820" width="1.875" style="27" customWidth="1"/>
    <col min="1821" max="1821" width="11" style="27" customWidth="1"/>
    <col min="1822" max="1822" width="0.75" style="27" customWidth="1"/>
    <col min="1823" max="1823" width="1.875" style="27" customWidth="1"/>
    <col min="1824" max="1824" width="11.875" style="27" bestFit="1" customWidth="1"/>
    <col min="1825" max="1825" width="15.25" style="27" bestFit="1" customWidth="1"/>
    <col min="1826" max="1826" width="5" style="27" customWidth="1"/>
    <col min="1827" max="1827" width="10.375" style="27" bestFit="1" customWidth="1"/>
    <col min="1828" max="1828" width="5" style="27" customWidth="1"/>
    <col min="1829" max="1829" width="10.375" style="27" bestFit="1" customWidth="1"/>
    <col min="1830" max="1832" width="9" style="27"/>
    <col min="1833" max="1833" width="10.375" style="27" bestFit="1" customWidth="1"/>
    <col min="1834" max="2062" width="9" style="27"/>
    <col min="2063" max="2063" width="3.625" style="27" customWidth="1"/>
    <col min="2064" max="2064" width="4.875" style="27" customWidth="1"/>
    <col min="2065" max="2065" width="5.375" style="27" customWidth="1"/>
    <col min="2066" max="2066" width="31.25" style="27" customWidth="1"/>
    <col min="2067" max="2067" width="7.625" style="27" customWidth="1"/>
    <col min="2068" max="2068" width="2.375" style="27" customWidth="1"/>
    <col min="2069" max="2069" width="11.625" style="27" customWidth="1"/>
    <col min="2070" max="2070" width="2.375" style="27" customWidth="1"/>
    <col min="2071" max="2071" width="11.625" style="27" customWidth="1"/>
    <col min="2072" max="2072" width="2.375" style="27" customWidth="1"/>
    <col min="2073" max="2073" width="10.875" style="27" customWidth="1"/>
    <col min="2074" max="2074" width="2.375" style="27" customWidth="1"/>
    <col min="2075" max="2075" width="11.125" style="27" customWidth="1"/>
    <col min="2076" max="2076" width="1.875" style="27" customWidth="1"/>
    <col min="2077" max="2077" width="11" style="27" customWidth="1"/>
    <col min="2078" max="2078" width="0.75" style="27" customWidth="1"/>
    <col min="2079" max="2079" width="1.875" style="27" customWidth="1"/>
    <col min="2080" max="2080" width="11.875" style="27" bestFit="1" customWidth="1"/>
    <col min="2081" max="2081" width="15.25" style="27" bestFit="1" customWidth="1"/>
    <col min="2082" max="2082" width="5" style="27" customWidth="1"/>
    <col min="2083" max="2083" width="10.375" style="27" bestFit="1" customWidth="1"/>
    <col min="2084" max="2084" width="5" style="27" customWidth="1"/>
    <col min="2085" max="2085" width="10.375" style="27" bestFit="1" customWidth="1"/>
    <col min="2086" max="2088" width="9" style="27"/>
    <col min="2089" max="2089" width="10.375" style="27" bestFit="1" customWidth="1"/>
    <col min="2090" max="2318" width="9" style="27"/>
    <col min="2319" max="2319" width="3.625" style="27" customWidth="1"/>
    <col min="2320" max="2320" width="4.875" style="27" customWidth="1"/>
    <col min="2321" max="2321" width="5.375" style="27" customWidth="1"/>
    <col min="2322" max="2322" width="31.25" style="27" customWidth="1"/>
    <col min="2323" max="2323" width="7.625" style="27" customWidth="1"/>
    <col min="2324" max="2324" width="2.375" style="27" customWidth="1"/>
    <col min="2325" max="2325" width="11.625" style="27" customWidth="1"/>
    <col min="2326" max="2326" width="2.375" style="27" customWidth="1"/>
    <col min="2327" max="2327" width="11.625" style="27" customWidth="1"/>
    <col min="2328" max="2328" width="2.375" style="27" customWidth="1"/>
    <col min="2329" max="2329" width="10.875" style="27" customWidth="1"/>
    <col min="2330" max="2330" width="2.375" style="27" customWidth="1"/>
    <col min="2331" max="2331" width="11.125" style="27" customWidth="1"/>
    <col min="2332" max="2332" width="1.875" style="27" customWidth="1"/>
    <col min="2333" max="2333" width="11" style="27" customWidth="1"/>
    <col min="2334" max="2334" width="0.75" style="27" customWidth="1"/>
    <col min="2335" max="2335" width="1.875" style="27" customWidth="1"/>
    <col min="2336" max="2336" width="11.875" style="27" bestFit="1" customWidth="1"/>
    <col min="2337" max="2337" width="15.25" style="27" bestFit="1" customWidth="1"/>
    <col min="2338" max="2338" width="5" style="27" customWidth="1"/>
    <col min="2339" max="2339" width="10.375" style="27" bestFit="1" customWidth="1"/>
    <col min="2340" max="2340" width="5" style="27" customWidth="1"/>
    <col min="2341" max="2341" width="10.375" style="27" bestFit="1" customWidth="1"/>
    <col min="2342" max="2344" width="9" style="27"/>
    <col min="2345" max="2345" width="10.375" style="27" bestFit="1" customWidth="1"/>
    <col min="2346" max="2574" width="9" style="27"/>
    <col min="2575" max="2575" width="3.625" style="27" customWidth="1"/>
    <col min="2576" max="2576" width="4.875" style="27" customWidth="1"/>
    <col min="2577" max="2577" width="5.375" style="27" customWidth="1"/>
    <col min="2578" max="2578" width="31.25" style="27" customWidth="1"/>
    <col min="2579" max="2579" width="7.625" style="27" customWidth="1"/>
    <col min="2580" max="2580" width="2.375" style="27" customWidth="1"/>
    <col min="2581" max="2581" width="11.625" style="27" customWidth="1"/>
    <col min="2582" max="2582" width="2.375" style="27" customWidth="1"/>
    <col min="2583" max="2583" width="11.625" style="27" customWidth="1"/>
    <col min="2584" max="2584" width="2.375" style="27" customWidth="1"/>
    <col min="2585" max="2585" width="10.875" style="27" customWidth="1"/>
    <col min="2586" max="2586" width="2.375" style="27" customWidth="1"/>
    <col min="2587" max="2587" width="11.125" style="27" customWidth="1"/>
    <col min="2588" max="2588" width="1.875" style="27" customWidth="1"/>
    <col min="2589" max="2589" width="11" style="27" customWidth="1"/>
    <col min="2590" max="2590" width="0.75" style="27" customWidth="1"/>
    <col min="2591" max="2591" width="1.875" style="27" customWidth="1"/>
    <col min="2592" max="2592" width="11.875" style="27" bestFit="1" customWidth="1"/>
    <col min="2593" max="2593" width="15.25" style="27" bestFit="1" customWidth="1"/>
    <col min="2594" max="2594" width="5" style="27" customWidth="1"/>
    <col min="2595" max="2595" width="10.375" style="27" bestFit="1" customWidth="1"/>
    <col min="2596" max="2596" width="5" style="27" customWidth="1"/>
    <col min="2597" max="2597" width="10.375" style="27" bestFit="1" customWidth="1"/>
    <col min="2598" max="2600" width="9" style="27"/>
    <col min="2601" max="2601" width="10.375" style="27" bestFit="1" customWidth="1"/>
    <col min="2602" max="2830" width="9" style="27"/>
    <col min="2831" max="2831" width="3.625" style="27" customWidth="1"/>
    <col min="2832" max="2832" width="4.875" style="27" customWidth="1"/>
    <col min="2833" max="2833" width="5.375" style="27" customWidth="1"/>
    <col min="2834" max="2834" width="31.25" style="27" customWidth="1"/>
    <col min="2835" max="2835" width="7.625" style="27" customWidth="1"/>
    <col min="2836" max="2836" width="2.375" style="27" customWidth="1"/>
    <col min="2837" max="2837" width="11.625" style="27" customWidth="1"/>
    <col min="2838" max="2838" width="2.375" style="27" customWidth="1"/>
    <col min="2839" max="2839" width="11.625" style="27" customWidth="1"/>
    <col min="2840" max="2840" width="2.375" style="27" customWidth="1"/>
    <col min="2841" max="2841" width="10.875" style="27" customWidth="1"/>
    <col min="2842" max="2842" width="2.375" style="27" customWidth="1"/>
    <col min="2843" max="2843" width="11.125" style="27" customWidth="1"/>
    <col min="2844" max="2844" width="1.875" style="27" customWidth="1"/>
    <col min="2845" max="2845" width="11" style="27" customWidth="1"/>
    <col min="2846" max="2846" width="0.75" style="27" customWidth="1"/>
    <col min="2847" max="2847" width="1.875" style="27" customWidth="1"/>
    <col min="2848" max="2848" width="11.875" style="27" bestFit="1" customWidth="1"/>
    <col min="2849" max="2849" width="15.25" style="27" bestFit="1" customWidth="1"/>
    <col min="2850" max="2850" width="5" style="27" customWidth="1"/>
    <col min="2851" max="2851" width="10.375" style="27" bestFit="1" customWidth="1"/>
    <col min="2852" max="2852" width="5" style="27" customWidth="1"/>
    <col min="2853" max="2853" width="10.375" style="27" bestFit="1" customWidth="1"/>
    <col min="2854" max="2856" width="9" style="27"/>
    <col min="2857" max="2857" width="10.375" style="27" bestFit="1" customWidth="1"/>
    <col min="2858" max="3086" width="9" style="27"/>
    <col min="3087" max="3087" width="3.625" style="27" customWidth="1"/>
    <col min="3088" max="3088" width="4.875" style="27" customWidth="1"/>
    <col min="3089" max="3089" width="5.375" style="27" customWidth="1"/>
    <col min="3090" max="3090" width="31.25" style="27" customWidth="1"/>
    <col min="3091" max="3091" width="7.625" style="27" customWidth="1"/>
    <col min="3092" max="3092" width="2.375" style="27" customWidth="1"/>
    <col min="3093" max="3093" width="11.625" style="27" customWidth="1"/>
    <col min="3094" max="3094" width="2.375" style="27" customWidth="1"/>
    <col min="3095" max="3095" width="11.625" style="27" customWidth="1"/>
    <col min="3096" max="3096" width="2.375" style="27" customWidth="1"/>
    <col min="3097" max="3097" width="10.875" style="27" customWidth="1"/>
    <col min="3098" max="3098" width="2.375" style="27" customWidth="1"/>
    <col min="3099" max="3099" width="11.125" style="27" customWidth="1"/>
    <col min="3100" max="3100" width="1.875" style="27" customWidth="1"/>
    <col min="3101" max="3101" width="11" style="27" customWidth="1"/>
    <col min="3102" max="3102" width="0.75" style="27" customWidth="1"/>
    <col min="3103" max="3103" width="1.875" style="27" customWidth="1"/>
    <col min="3104" max="3104" width="11.875" style="27" bestFit="1" customWidth="1"/>
    <col min="3105" max="3105" width="15.25" style="27" bestFit="1" customWidth="1"/>
    <col min="3106" max="3106" width="5" style="27" customWidth="1"/>
    <col min="3107" max="3107" width="10.375" style="27" bestFit="1" customWidth="1"/>
    <col min="3108" max="3108" width="5" style="27" customWidth="1"/>
    <col min="3109" max="3109" width="10.375" style="27" bestFit="1" customWidth="1"/>
    <col min="3110" max="3112" width="9" style="27"/>
    <col min="3113" max="3113" width="10.375" style="27" bestFit="1" customWidth="1"/>
    <col min="3114" max="3342" width="9" style="27"/>
    <col min="3343" max="3343" width="3.625" style="27" customWidth="1"/>
    <col min="3344" max="3344" width="4.875" style="27" customWidth="1"/>
    <col min="3345" max="3345" width="5.375" style="27" customWidth="1"/>
    <col min="3346" max="3346" width="31.25" style="27" customWidth="1"/>
    <col min="3347" max="3347" width="7.625" style="27" customWidth="1"/>
    <col min="3348" max="3348" width="2.375" style="27" customWidth="1"/>
    <col min="3349" max="3349" width="11.625" style="27" customWidth="1"/>
    <col min="3350" max="3350" width="2.375" style="27" customWidth="1"/>
    <col min="3351" max="3351" width="11.625" style="27" customWidth="1"/>
    <col min="3352" max="3352" width="2.375" style="27" customWidth="1"/>
    <col min="3353" max="3353" width="10.875" style="27" customWidth="1"/>
    <col min="3354" max="3354" width="2.375" style="27" customWidth="1"/>
    <col min="3355" max="3355" width="11.125" style="27" customWidth="1"/>
    <col min="3356" max="3356" width="1.875" style="27" customWidth="1"/>
    <col min="3357" max="3357" width="11" style="27" customWidth="1"/>
    <col min="3358" max="3358" width="0.75" style="27" customWidth="1"/>
    <col min="3359" max="3359" width="1.875" style="27" customWidth="1"/>
    <col min="3360" max="3360" width="11.875" style="27" bestFit="1" customWidth="1"/>
    <col min="3361" max="3361" width="15.25" style="27" bestFit="1" customWidth="1"/>
    <col min="3362" max="3362" width="5" style="27" customWidth="1"/>
    <col min="3363" max="3363" width="10.375" style="27" bestFit="1" customWidth="1"/>
    <col min="3364" max="3364" width="5" style="27" customWidth="1"/>
    <col min="3365" max="3365" width="10.375" style="27" bestFit="1" customWidth="1"/>
    <col min="3366" max="3368" width="9" style="27"/>
    <col min="3369" max="3369" width="10.375" style="27" bestFit="1" customWidth="1"/>
    <col min="3370" max="3598" width="9" style="27"/>
    <col min="3599" max="3599" width="3.625" style="27" customWidth="1"/>
    <col min="3600" max="3600" width="4.875" style="27" customWidth="1"/>
    <col min="3601" max="3601" width="5.375" style="27" customWidth="1"/>
    <col min="3602" max="3602" width="31.25" style="27" customWidth="1"/>
    <col min="3603" max="3603" width="7.625" style="27" customWidth="1"/>
    <col min="3604" max="3604" width="2.375" style="27" customWidth="1"/>
    <col min="3605" max="3605" width="11.625" style="27" customWidth="1"/>
    <col min="3606" max="3606" width="2.375" style="27" customWidth="1"/>
    <col min="3607" max="3607" width="11.625" style="27" customWidth="1"/>
    <col min="3608" max="3608" width="2.375" style="27" customWidth="1"/>
    <col min="3609" max="3609" width="10.875" style="27" customWidth="1"/>
    <col min="3610" max="3610" width="2.375" style="27" customWidth="1"/>
    <col min="3611" max="3611" width="11.125" style="27" customWidth="1"/>
    <col min="3612" max="3612" width="1.875" style="27" customWidth="1"/>
    <col min="3613" max="3613" width="11" style="27" customWidth="1"/>
    <col min="3614" max="3614" width="0.75" style="27" customWidth="1"/>
    <col min="3615" max="3615" width="1.875" style="27" customWidth="1"/>
    <col min="3616" max="3616" width="11.875" style="27" bestFit="1" customWidth="1"/>
    <col min="3617" max="3617" width="15.25" style="27" bestFit="1" customWidth="1"/>
    <col min="3618" max="3618" width="5" style="27" customWidth="1"/>
    <col min="3619" max="3619" width="10.375" style="27" bestFit="1" customWidth="1"/>
    <col min="3620" max="3620" width="5" style="27" customWidth="1"/>
    <col min="3621" max="3621" width="10.375" style="27" bestFit="1" customWidth="1"/>
    <col min="3622" max="3624" width="9" style="27"/>
    <col min="3625" max="3625" width="10.375" style="27" bestFit="1" customWidth="1"/>
    <col min="3626" max="3854" width="9" style="27"/>
    <col min="3855" max="3855" width="3.625" style="27" customWidth="1"/>
    <col min="3856" max="3856" width="4.875" style="27" customWidth="1"/>
    <col min="3857" max="3857" width="5.375" style="27" customWidth="1"/>
    <col min="3858" max="3858" width="31.25" style="27" customWidth="1"/>
    <col min="3859" max="3859" width="7.625" style="27" customWidth="1"/>
    <col min="3860" max="3860" width="2.375" style="27" customWidth="1"/>
    <col min="3861" max="3861" width="11.625" style="27" customWidth="1"/>
    <col min="3862" max="3862" width="2.375" style="27" customWidth="1"/>
    <col min="3863" max="3863" width="11.625" style="27" customWidth="1"/>
    <col min="3864" max="3864" width="2.375" style="27" customWidth="1"/>
    <col min="3865" max="3865" width="10.875" style="27" customWidth="1"/>
    <col min="3866" max="3866" width="2.375" style="27" customWidth="1"/>
    <col min="3867" max="3867" width="11.125" style="27" customWidth="1"/>
    <col min="3868" max="3868" width="1.875" style="27" customWidth="1"/>
    <col min="3869" max="3869" width="11" style="27" customWidth="1"/>
    <col min="3870" max="3870" width="0.75" style="27" customWidth="1"/>
    <col min="3871" max="3871" width="1.875" style="27" customWidth="1"/>
    <col min="3872" max="3872" width="11.875" style="27" bestFit="1" customWidth="1"/>
    <col min="3873" max="3873" width="15.25" style="27" bestFit="1" customWidth="1"/>
    <col min="3874" max="3874" width="5" style="27" customWidth="1"/>
    <col min="3875" max="3875" width="10.375" style="27" bestFit="1" customWidth="1"/>
    <col min="3876" max="3876" width="5" style="27" customWidth="1"/>
    <col min="3877" max="3877" width="10.375" style="27" bestFit="1" customWidth="1"/>
    <col min="3878" max="3880" width="9" style="27"/>
    <col min="3881" max="3881" width="10.375" style="27" bestFit="1" customWidth="1"/>
    <col min="3882" max="4110" width="9" style="27"/>
    <col min="4111" max="4111" width="3.625" style="27" customWidth="1"/>
    <col min="4112" max="4112" width="4.875" style="27" customWidth="1"/>
    <col min="4113" max="4113" width="5.375" style="27" customWidth="1"/>
    <col min="4114" max="4114" width="31.25" style="27" customWidth="1"/>
    <col min="4115" max="4115" width="7.625" style="27" customWidth="1"/>
    <col min="4116" max="4116" width="2.375" style="27" customWidth="1"/>
    <col min="4117" max="4117" width="11.625" style="27" customWidth="1"/>
    <col min="4118" max="4118" width="2.375" style="27" customWidth="1"/>
    <col min="4119" max="4119" width="11.625" style="27" customWidth="1"/>
    <col min="4120" max="4120" width="2.375" style="27" customWidth="1"/>
    <col min="4121" max="4121" width="10.875" style="27" customWidth="1"/>
    <col min="4122" max="4122" width="2.375" style="27" customWidth="1"/>
    <col min="4123" max="4123" width="11.125" style="27" customWidth="1"/>
    <col min="4124" max="4124" width="1.875" style="27" customWidth="1"/>
    <col min="4125" max="4125" width="11" style="27" customWidth="1"/>
    <col min="4126" max="4126" width="0.75" style="27" customWidth="1"/>
    <col min="4127" max="4127" width="1.875" style="27" customWidth="1"/>
    <col min="4128" max="4128" width="11.875" style="27" bestFit="1" customWidth="1"/>
    <col min="4129" max="4129" width="15.25" style="27" bestFit="1" customWidth="1"/>
    <col min="4130" max="4130" width="5" style="27" customWidth="1"/>
    <col min="4131" max="4131" width="10.375" style="27" bestFit="1" customWidth="1"/>
    <col min="4132" max="4132" width="5" style="27" customWidth="1"/>
    <col min="4133" max="4133" width="10.375" style="27" bestFit="1" customWidth="1"/>
    <col min="4134" max="4136" width="9" style="27"/>
    <col min="4137" max="4137" width="10.375" style="27" bestFit="1" customWidth="1"/>
    <col min="4138" max="4366" width="9" style="27"/>
    <col min="4367" max="4367" width="3.625" style="27" customWidth="1"/>
    <col min="4368" max="4368" width="4.875" style="27" customWidth="1"/>
    <col min="4369" max="4369" width="5.375" style="27" customWidth="1"/>
    <col min="4370" max="4370" width="31.25" style="27" customWidth="1"/>
    <col min="4371" max="4371" width="7.625" style="27" customWidth="1"/>
    <col min="4372" max="4372" width="2.375" style="27" customWidth="1"/>
    <col min="4373" max="4373" width="11.625" style="27" customWidth="1"/>
    <col min="4374" max="4374" width="2.375" style="27" customWidth="1"/>
    <col min="4375" max="4375" width="11.625" style="27" customWidth="1"/>
    <col min="4376" max="4376" width="2.375" style="27" customWidth="1"/>
    <col min="4377" max="4377" width="10.875" style="27" customWidth="1"/>
    <col min="4378" max="4378" width="2.375" style="27" customWidth="1"/>
    <col min="4379" max="4379" width="11.125" style="27" customWidth="1"/>
    <col min="4380" max="4380" width="1.875" style="27" customWidth="1"/>
    <col min="4381" max="4381" width="11" style="27" customWidth="1"/>
    <col min="4382" max="4382" width="0.75" style="27" customWidth="1"/>
    <col min="4383" max="4383" width="1.875" style="27" customWidth="1"/>
    <col min="4384" max="4384" width="11.875" style="27" bestFit="1" customWidth="1"/>
    <col min="4385" max="4385" width="15.25" style="27" bestFit="1" customWidth="1"/>
    <col min="4386" max="4386" width="5" style="27" customWidth="1"/>
    <col min="4387" max="4387" width="10.375" style="27" bestFit="1" customWidth="1"/>
    <col min="4388" max="4388" width="5" style="27" customWidth="1"/>
    <col min="4389" max="4389" width="10.375" style="27" bestFit="1" customWidth="1"/>
    <col min="4390" max="4392" width="9" style="27"/>
    <col min="4393" max="4393" width="10.375" style="27" bestFit="1" customWidth="1"/>
    <col min="4394" max="4622" width="9" style="27"/>
    <col min="4623" max="4623" width="3.625" style="27" customWidth="1"/>
    <col min="4624" max="4624" width="4.875" style="27" customWidth="1"/>
    <col min="4625" max="4625" width="5.375" style="27" customWidth="1"/>
    <col min="4626" max="4626" width="31.25" style="27" customWidth="1"/>
    <col min="4627" max="4627" width="7.625" style="27" customWidth="1"/>
    <col min="4628" max="4628" width="2.375" style="27" customWidth="1"/>
    <col min="4629" max="4629" width="11.625" style="27" customWidth="1"/>
    <col min="4630" max="4630" width="2.375" style="27" customWidth="1"/>
    <col min="4631" max="4631" width="11.625" style="27" customWidth="1"/>
    <col min="4632" max="4632" width="2.375" style="27" customWidth="1"/>
    <col min="4633" max="4633" width="10.875" style="27" customWidth="1"/>
    <col min="4634" max="4634" width="2.375" style="27" customWidth="1"/>
    <col min="4635" max="4635" width="11.125" style="27" customWidth="1"/>
    <col min="4636" max="4636" width="1.875" style="27" customWidth="1"/>
    <col min="4637" max="4637" width="11" style="27" customWidth="1"/>
    <col min="4638" max="4638" width="0.75" style="27" customWidth="1"/>
    <col min="4639" max="4639" width="1.875" style="27" customWidth="1"/>
    <col min="4640" max="4640" width="11.875" style="27" bestFit="1" customWidth="1"/>
    <col min="4641" max="4641" width="15.25" style="27" bestFit="1" customWidth="1"/>
    <col min="4642" max="4642" width="5" style="27" customWidth="1"/>
    <col min="4643" max="4643" width="10.375" style="27" bestFit="1" customWidth="1"/>
    <col min="4644" max="4644" width="5" style="27" customWidth="1"/>
    <col min="4645" max="4645" width="10.375" style="27" bestFit="1" customWidth="1"/>
    <col min="4646" max="4648" width="9" style="27"/>
    <col min="4649" max="4649" width="10.375" style="27" bestFit="1" customWidth="1"/>
    <col min="4650" max="4878" width="9" style="27"/>
    <col min="4879" max="4879" width="3.625" style="27" customWidth="1"/>
    <col min="4880" max="4880" width="4.875" style="27" customWidth="1"/>
    <col min="4881" max="4881" width="5.375" style="27" customWidth="1"/>
    <col min="4882" max="4882" width="31.25" style="27" customWidth="1"/>
    <col min="4883" max="4883" width="7.625" style="27" customWidth="1"/>
    <col min="4884" max="4884" width="2.375" style="27" customWidth="1"/>
    <col min="4885" max="4885" width="11.625" style="27" customWidth="1"/>
    <col min="4886" max="4886" width="2.375" style="27" customWidth="1"/>
    <col min="4887" max="4887" width="11.625" style="27" customWidth="1"/>
    <col min="4888" max="4888" width="2.375" style="27" customWidth="1"/>
    <col min="4889" max="4889" width="10.875" style="27" customWidth="1"/>
    <col min="4890" max="4890" width="2.375" style="27" customWidth="1"/>
    <col min="4891" max="4891" width="11.125" style="27" customWidth="1"/>
    <col min="4892" max="4892" width="1.875" style="27" customWidth="1"/>
    <col min="4893" max="4893" width="11" style="27" customWidth="1"/>
    <col min="4894" max="4894" width="0.75" style="27" customWidth="1"/>
    <col min="4895" max="4895" width="1.875" style="27" customWidth="1"/>
    <col min="4896" max="4896" width="11.875" style="27" bestFit="1" customWidth="1"/>
    <col min="4897" max="4897" width="15.25" style="27" bestFit="1" customWidth="1"/>
    <col min="4898" max="4898" width="5" style="27" customWidth="1"/>
    <col min="4899" max="4899" width="10.375" style="27" bestFit="1" customWidth="1"/>
    <col min="4900" max="4900" width="5" style="27" customWidth="1"/>
    <col min="4901" max="4901" width="10.375" style="27" bestFit="1" customWidth="1"/>
    <col min="4902" max="4904" width="9" style="27"/>
    <col min="4905" max="4905" width="10.375" style="27" bestFit="1" customWidth="1"/>
    <col min="4906" max="5134" width="9" style="27"/>
    <col min="5135" max="5135" width="3.625" style="27" customWidth="1"/>
    <col min="5136" max="5136" width="4.875" style="27" customWidth="1"/>
    <col min="5137" max="5137" width="5.375" style="27" customWidth="1"/>
    <col min="5138" max="5138" width="31.25" style="27" customWidth="1"/>
    <col min="5139" max="5139" width="7.625" style="27" customWidth="1"/>
    <col min="5140" max="5140" width="2.375" style="27" customWidth="1"/>
    <col min="5141" max="5141" width="11.625" style="27" customWidth="1"/>
    <col min="5142" max="5142" width="2.375" style="27" customWidth="1"/>
    <col min="5143" max="5143" width="11.625" style="27" customWidth="1"/>
    <col min="5144" max="5144" width="2.375" style="27" customWidth="1"/>
    <col min="5145" max="5145" width="10.875" style="27" customWidth="1"/>
    <col min="5146" max="5146" width="2.375" style="27" customWidth="1"/>
    <col min="5147" max="5147" width="11.125" style="27" customWidth="1"/>
    <col min="5148" max="5148" width="1.875" style="27" customWidth="1"/>
    <col min="5149" max="5149" width="11" style="27" customWidth="1"/>
    <col min="5150" max="5150" width="0.75" style="27" customWidth="1"/>
    <col min="5151" max="5151" width="1.875" style="27" customWidth="1"/>
    <col min="5152" max="5152" width="11.875" style="27" bestFit="1" customWidth="1"/>
    <col min="5153" max="5153" width="15.25" style="27" bestFit="1" customWidth="1"/>
    <col min="5154" max="5154" width="5" style="27" customWidth="1"/>
    <col min="5155" max="5155" width="10.375" style="27" bestFit="1" customWidth="1"/>
    <col min="5156" max="5156" width="5" style="27" customWidth="1"/>
    <col min="5157" max="5157" width="10.375" style="27" bestFit="1" customWidth="1"/>
    <col min="5158" max="5160" width="9" style="27"/>
    <col min="5161" max="5161" width="10.375" style="27" bestFit="1" customWidth="1"/>
    <col min="5162" max="5390" width="9" style="27"/>
    <col min="5391" max="5391" width="3.625" style="27" customWidth="1"/>
    <col min="5392" max="5392" width="4.875" style="27" customWidth="1"/>
    <col min="5393" max="5393" width="5.375" style="27" customWidth="1"/>
    <col min="5394" max="5394" width="31.25" style="27" customWidth="1"/>
    <col min="5395" max="5395" width="7.625" style="27" customWidth="1"/>
    <col min="5396" max="5396" width="2.375" style="27" customWidth="1"/>
    <col min="5397" max="5397" width="11.625" style="27" customWidth="1"/>
    <col min="5398" max="5398" width="2.375" style="27" customWidth="1"/>
    <col min="5399" max="5399" width="11.625" style="27" customWidth="1"/>
    <col min="5400" max="5400" width="2.375" style="27" customWidth="1"/>
    <col min="5401" max="5401" width="10.875" style="27" customWidth="1"/>
    <col min="5402" max="5402" width="2.375" style="27" customWidth="1"/>
    <col min="5403" max="5403" width="11.125" style="27" customWidth="1"/>
    <col min="5404" max="5404" width="1.875" style="27" customWidth="1"/>
    <col min="5405" max="5405" width="11" style="27" customWidth="1"/>
    <col min="5406" max="5406" width="0.75" style="27" customWidth="1"/>
    <col min="5407" max="5407" width="1.875" style="27" customWidth="1"/>
    <col min="5408" max="5408" width="11.875" style="27" bestFit="1" customWidth="1"/>
    <col min="5409" max="5409" width="15.25" style="27" bestFit="1" customWidth="1"/>
    <col min="5410" max="5410" width="5" style="27" customWidth="1"/>
    <col min="5411" max="5411" width="10.375" style="27" bestFit="1" customWidth="1"/>
    <col min="5412" max="5412" width="5" style="27" customWidth="1"/>
    <col min="5413" max="5413" width="10.375" style="27" bestFit="1" customWidth="1"/>
    <col min="5414" max="5416" width="9" style="27"/>
    <col min="5417" max="5417" width="10.375" style="27" bestFit="1" customWidth="1"/>
    <col min="5418" max="5646" width="9" style="27"/>
    <col min="5647" max="5647" width="3.625" style="27" customWidth="1"/>
    <col min="5648" max="5648" width="4.875" style="27" customWidth="1"/>
    <col min="5649" max="5649" width="5.375" style="27" customWidth="1"/>
    <col min="5650" max="5650" width="31.25" style="27" customWidth="1"/>
    <col min="5651" max="5651" width="7.625" style="27" customWidth="1"/>
    <col min="5652" max="5652" width="2.375" style="27" customWidth="1"/>
    <col min="5653" max="5653" width="11.625" style="27" customWidth="1"/>
    <col min="5654" max="5654" width="2.375" style="27" customWidth="1"/>
    <col min="5655" max="5655" width="11.625" style="27" customWidth="1"/>
    <col min="5656" max="5656" width="2.375" style="27" customWidth="1"/>
    <col min="5657" max="5657" width="10.875" style="27" customWidth="1"/>
    <col min="5658" max="5658" width="2.375" style="27" customWidth="1"/>
    <col min="5659" max="5659" width="11.125" style="27" customWidth="1"/>
    <col min="5660" max="5660" width="1.875" style="27" customWidth="1"/>
    <col min="5661" max="5661" width="11" style="27" customWidth="1"/>
    <col min="5662" max="5662" width="0.75" style="27" customWidth="1"/>
    <col min="5663" max="5663" width="1.875" style="27" customWidth="1"/>
    <col min="5664" max="5664" width="11.875" style="27" bestFit="1" customWidth="1"/>
    <col min="5665" max="5665" width="15.25" style="27" bestFit="1" customWidth="1"/>
    <col min="5666" max="5666" width="5" style="27" customWidth="1"/>
    <col min="5667" max="5667" width="10.375" style="27" bestFit="1" customWidth="1"/>
    <col min="5668" max="5668" width="5" style="27" customWidth="1"/>
    <col min="5669" max="5669" width="10.375" style="27" bestFit="1" customWidth="1"/>
    <col min="5670" max="5672" width="9" style="27"/>
    <col min="5673" max="5673" width="10.375" style="27" bestFit="1" customWidth="1"/>
    <col min="5674" max="5902" width="9" style="27"/>
    <col min="5903" max="5903" width="3.625" style="27" customWidth="1"/>
    <col min="5904" max="5904" width="4.875" style="27" customWidth="1"/>
    <col min="5905" max="5905" width="5.375" style="27" customWidth="1"/>
    <col min="5906" max="5906" width="31.25" style="27" customWidth="1"/>
    <col min="5907" max="5907" width="7.625" style="27" customWidth="1"/>
    <col min="5908" max="5908" width="2.375" style="27" customWidth="1"/>
    <col min="5909" max="5909" width="11.625" style="27" customWidth="1"/>
    <col min="5910" max="5910" width="2.375" style="27" customWidth="1"/>
    <col min="5911" max="5911" width="11.625" style="27" customWidth="1"/>
    <col min="5912" max="5912" width="2.375" style="27" customWidth="1"/>
    <col min="5913" max="5913" width="10.875" style="27" customWidth="1"/>
    <col min="5914" max="5914" width="2.375" style="27" customWidth="1"/>
    <col min="5915" max="5915" width="11.125" style="27" customWidth="1"/>
    <col min="5916" max="5916" width="1.875" style="27" customWidth="1"/>
    <col min="5917" max="5917" width="11" style="27" customWidth="1"/>
    <col min="5918" max="5918" width="0.75" style="27" customWidth="1"/>
    <col min="5919" max="5919" width="1.875" style="27" customWidth="1"/>
    <col min="5920" max="5920" width="11.875" style="27" bestFit="1" customWidth="1"/>
    <col min="5921" max="5921" width="15.25" style="27" bestFit="1" customWidth="1"/>
    <col min="5922" max="5922" width="5" style="27" customWidth="1"/>
    <col min="5923" max="5923" width="10.375" style="27" bestFit="1" customWidth="1"/>
    <col min="5924" max="5924" width="5" style="27" customWidth="1"/>
    <col min="5925" max="5925" width="10.375" style="27" bestFit="1" customWidth="1"/>
    <col min="5926" max="5928" width="9" style="27"/>
    <col min="5929" max="5929" width="10.375" style="27" bestFit="1" customWidth="1"/>
    <col min="5930" max="6158" width="9" style="27"/>
    <col min="6159" max="6159" width="3.625" style="27" customWidth="1"/>
    <col min="6160" max="6160" width="4.875" style="27" customWidth="1"/>
    <col min="6161" max="6161" width="5.375" style="27" customWidth="1"/>
    <col min="6162" max="6162" width="31.25" style="27" customWidth="1"/>
    <col min="6163" max="6163" width="7.625" style="27" customWidth="1"/>
    <col min="6164" max="6164" width="2.375" style="27" customWidth="1"/>
    <col min="6165" max="6165" width="11.625" style="27" customWidth="1"/>
    <col min="6166" max="6166" width="2.375" style="27" customWidth="1"/>
    <col min="6167" max="6167" width="11.625" style="27" customWidth="1"/>
    <col min="6168" max="6168" width="2.375" style="27" customWidth="1"/>
    <col min="6169" max="6169" width="10.875" style="27" customWidth="1"/>
    <col min="6170" max="6170" width="2.375" style="27" customWidth="1"/>
    <col min="6171" max="6171" width="11.125" style="27" customWidth="1"/>
    <col min="6172" max="6172" width="1.875" style="27" customWidth="1"/>
    <col min="6173" max="6173" width="11" style="27" customWidth="1"/>
    <col min="6174" max="6174" width="0.75" style="27" customWidth="1"/>
    <col min="6175" max="6175" width="1.875" style="27" customWidth="1"/>
    <col min="6176" max="6176" width="11.875" style="27" bestFit="1" customWidth="1"/>
    <col min="6177" max="6177" width="15.25" style="27" bestFit="1" customWidth="1"/>
    <col min="6178" max="6178" width="5" style="27" customWidth="1"/>
    <col min="6179" max="6179" width="10.375" style="27" bestFit="1" customWidth="1"/>
    <col min="6180" max="6180" width="5" style="27" customWidth="1"/>
    <col min="6181" max="6181" width="10.375" style="27" bestFit="1" customWidth="1"/>
    <col min="6182" max="6184" width="9" style="27"/>
    <col min="6185" max="6185" width="10.375" style="27" bestFit="1" customWidth="1"/>
    <col min="6186" max="6414" width="9" style="27"/>
    <col min="6415" max="6415" width="3.625" style="27" customWidth="1"/>
    <col min="6416" max="6416" width="4.875" style="27" customWidth="1"/>
    <col min="6417" max="6417" width="5.375" style="27" customWidth="1"/>
    <col min="6418" max="6418" width="31.25" style="27" customWidth="1"/>
    <col min="6419" max="6419" width="7.625" style="27" customWidth="1"/>
    <col min="6420" max="6420" width="2.375" style="27" customWidth="1"/>
    <col min="6421" max="6421" width="11.625" style="27" customWidth="1"/>
    <col min="6422" max="6422" width="2.375" style="27" customWidth="1"/>
    <col min="6423" max="6423" width="11.625" style="27" customWidth="1"/>
    <col min="6424" max="6424" width="2.375" style="27" customWidth="1"/>
    <col min="6425" max="6425" width="10.875" style="27" customWidth="1"/>
    <col min="6426" max="6426" width="2.375" style="27" customWidth="1"/>
    <col min="6427" max="6427" width="11.125" style="27" customWidth="1"/>
    <col min="6428" max="6428" width="1.875" style="27" customWidth="1"/>
    <col min="6429" max="6429" width="11" style="27" customWidth="1"/>
    <col min="6430" max="6430" width="0.75" style="27" customWidth="1"/>
    <col min="6431" max="6431" width="1.875" style="27" customWidth="1"/>
    <col min="6432" max="6432" width="11.875" style="27" bestFit="1" customWidth="1"/>
    <col min="6433" max="6433" width="15.25" style="27" bestFit="1" customWidth="1"/>
    <col min="6434" max="6434" width="5" style="27" customWidth="1"/>
    <col min="6435" max="6435" width="10.375" style="27" bestFit="1" customWidth="1"/>
    <col min="6436" max="6436" width="5" style="27" customWidth="1"/>
    <col min="6437" max="6437" width="10.375" style="27" bestFit="1" customWidth="1"/>
    <col min="6438" max="6440" width="9" style="27"/>
    <col min="6441" max="6441" width="10.375" style="27" bestFit="1" customWidth="1"/>
    <col min="6442" max="6670" width="9" style="27"/>
    <col min="6671" max="6671" width="3.625" style="27" customWidth="1"/>
    <col min="6672" max="6672" width="4.875" style="27" customWidth="1"/>
    <col min="6673" max="6673" width="5.375" style="27" customWidth="1"/>
    <col min="6674" max="6674" width="31.25" style="27" customWidth="1"/>
    <col min="6675" max="6675" width="7.625" style="27" customWidth="1"/>
    <col min="6676" max="6676" width="2.375" style="27" customWidth="1"/>
    <col min="6677" max="6677" width="11.625" style="27" customWidth="1"/>
    <col min="6678" max="6678" width="2.375" style="27" customWidth="1"/>
    <col min="6679" max="6679" width="11.625" style="27" customWidth="1"/>
    <col min="6680" max="6680" width="2.375" style="27" customWidth="1"/>
    <col min="6681" max="6681" width="10.875" style="27" customWidth="1"/>
    <col min="6682" max="6682" width="2.375" style="27" customWidth="1"/>
    <col min="6683" max="6683" width="11.125" style="27" customWidth="1"/>
    <col min="6684" max="6684" width="1.875" style="27" customWidth="1"/>
    <col min="6685" max="6685" width="11" style="27" customWidth="1"/>
    <col min="6686" max="6686" width="0.75" style="27" customWidth="1"/>
    <col min="6687" max="6687" width="1.875" style="27" customWidth="1"/>
    <col min="6688" max="6688" width="11.875" style="27" bestFit="1" customWidth="1"/>
    <col min="6689" max="6689" width="15.25" style="27" bestFit="1" customWidth="1"/>
    <col min="6690" max="6690" width="5" style="27" customWidth="1"/>
    <col min="6691" max="6691" width="10.375" style="27" bestFit="1" customWidth="1"/>
    <col min="6692" max="6692" width="5" style="27" customWidth="1"/>
    <col min="6693" max="6693" width="10.375" style="27" bestFit="1" customWidth="1"/>
    <col min="6694" max="6696" width="9" style="27"/>
    <col min="6697" max="6697" width="10.375" style="27" bestFit="1" customWidth="1"/>
    <col min="6698" max="6926" width="9" style="27"/>
    <col min="6927" max="6927" width="3.625" style="27" customWidth="1"/>
    <col min="6928" max="6928" width="4.875" style="27" customWidth="1"/>
    <col min="6929" max="6929" width="5.375" style="27" customWidth="1"/>
    <col min="6930" max="6930" width="31.25" style="27" customWidth="1"/>
    <col min="6931" max="6931" width="7.625" style="27" customWidth="1"/>
    <col min="6932" max="6932" width="2.375" style="27" customWidth="1"/>
    <col min="6933" max="6933" width="11.625" style="27" customWidth="1"/>
    <col min="6934" max="6934" width="2.375" style="27" customWidth="1"/>
    <col min="6935" max="6935" width="11.625" style="27" customWidth="1"/>
    <col min="6936" max="6936" width="2.375" style="27" customWidth="1"/>
    <col min="6937" max="6937" width="10.875" style="27" customWidth="1"/>
    <col min="6938" max="6938" width="2.375" style="27" customWidth="1"/>
    <col min="6939" max="6939" width="11.125" style="27" customWidth="1"/>
    <col min="6940" max="6940" width="1.875" style="27" customWidth="1"/>
    <col min="6941" max="6941" width="11" style="27" customWidth="1"/>
    <col min="6942" max="6942" width="0.75" style="27" customWidth="1"/>
    <col min="6943" max="6943" width="1.875" style="27" customWidth="1"/>
    <col min="6944" max="6944" width="11.875" style="27" bestFit="1" customWidth="1"/>
    <col min="6945" max="6945" width="15.25" style="27" bestFit="1" customWidth="1"/>
    <col min="6946" max="6946" width="5" style="27" customWidth="1"/>
    <col min="6947" max="6947" width="10.375" style="27" bestFit="1" customWidth="1"/>
    <col min="6948" max="6948" width="5" style="27" customWidth="1"/>
    <col min="6949" max="6949" width="10.375" style="27" bestFit="1" customWidth="1"/>
    <col min="6950" max="6952" width="9" style="27"/>
    <col min="6953" max="6953" width="10.375" style="27" bestFit="1" customWidth="1"/>
    <col min="6954" max="7182" width="9" style="27"/>
    <col min="7183" max="7183" width="3.625" style="27" customWidth="1"/>
    <col min="7184" max="7184" width="4.875" style="27" customWidth="1"/>
    <col min="7185" max="7185" width="5.375" style="27" customWidth="1"/>
    <col min="7186" max="7186" width="31.25" style="27" customWidth="1"/>
    <col min="7187" max="7187" width="7.625" style="27" customWidth="1"/>
    <col min="7188" max="7188" width="2.375" style="27" customWidth="1"/>
    <col min="7189" max="7189" width="11.625" style="27" customWidth="1"/>
    <col min="7190" max="7190" width="2.375" style="27" customWidth="1"/>
    <col min="7191" max="7191" width="11.625" style="27" customWidth="1"/>
    <col min="7192" max="7192" width="2.375" style="27" customWidth="1"/>
    <col min="7193" max="7193" width="10.875" style="27" customWidth="1"/>
    <col min="7194" max="7194" width="2.375" style="27" customWidth="1"/>
    <col min="7195" max="7195" width="11.125" style="27" customWidth="1"/>
    <col min="7196" max="7196" width="1.875" style="27" customWidth="1"/>
    <col min="7197" max="7197" width="11" style="27" customWidth="1"/>
    <col min="7198" max="7198" width="0.75" style="27" customWidth="1"/>
    <col min="7199" max="7199" width="1.875" style="27" customWidth="1"/>
    <col min="7200" max="7200" width="11.875" style="27" bestFit="1" customWidth="1"/>
    <col min="7201" max="7201" width="15.25" style="27" bestFit="1" customWidth="1"/>
    <col min="7202" max="7202" width="5" style="27" customWidth="1"/>
    <col min="7203" max="7203" width="10.375" style="27" bestFit="1" customWidth="1"/>
    <col min="7204" max="7204" width="5" style="27" customWidth="1"/>
    <col min="7205" max="7205" width="10.375" style="27" bestFit="1" customWidth="1"/>
    <col min="7206" max="7208" width="9" style="27"/>
    <col min="7209" max="7209" width="10.375" style="27" bestFit="1" customWidth="1"/>
    <col min="7210" max="7438" width="9" style="27"/>
    <col min="7439" max="7439" width="3.625" style="27" customWidth="1"/>
    <col min="7440" max="7440" width="4.875" style="27" customWidth="1"/>
    <col min="7441" max="7441" width="5.375" style="27" customWidth="1"/>
    <col min="7442" max="7442" width="31.25" style="27" customWidth="1"/>
    <col min="7443" max="7443" width="7.625" style="27" customWidth="1"/>
    <col min="7444" max="7444" width="2.375" style="27" customWidth="1"/>
    <col min="7445" max="7445" width="11.625" style="27" customWidth="1"/>
    <col min="7446" max="7446" width="2.375" style="27" customWidth="1"/>
    <col min="7447" max="7447" width="11.625" style="27" customWidth="1"/>
    <col min="7448" max="7448" width="2.375" style="27" customWidth="1"/>
    <col min="7449" max="7449" width="10.875" style="27" customWidth="1"/>
    <col min="7450" max="7450" width="2.375" style="27" customWidth="1"/>
    <col min="7451" max="7451" width="11.125" style="27" customWidth="1"/>
    <col min="7452" max="7452" width="1.875" style="27" customWidth="1"/>
    <col min="7453" max="7453" width="11" style="27" customWidth="1"/>
    <col min="7454" max="7454" width="0.75" style="27" customWidth="1"/>
    <col min="7455" max="7455" width="1.875" style="27" customWidth="1"/>
    <col min="7456" max="7456" width="11.875" style="27" bestFit="1" customWidth="1"/>
    <col min="7457" max="7457" width="15.25" style="27" bestFit="1" customWidth="1"/>
    <col min="7458" max="7458" width="5" style="27" customWidth="1"/>
    <col min="7459" max="7459" width="10.375" style="27" bestFit="1" customWidth="1"/>
    <col min="7460" max="7460" width="5" style="27" customWidth="1"/>
    <col min="7461" max="7461" width="10.375" style="27" bestFit="1" customWidth="1"/>
    <col min="7462" max="7464" width="9" style="27"/>
    <col min="7465" max="7465" width="10.375" style="27" bestFit="1" customWidth="1"/>
    <col min="7466" max="7694" width="9" style="27"/>
    <col min="7695" max="7695" width="3.625" style="27" customWidth="1"/>
    <col min="7696" max="7696" width="4.875" style="27" customWidth="1"/>
    <col min="7697" max="7697" width="5.375" style="27" customWidth="1"/>
    <col min="7698" max="7698" width="31.25" style="27" customWidth="1"/>
    <col min="7699" max="7699" width="7.625" style="27" customWidth="1"/>
    <col min="7700" max="7700" width="2.375" style="27" customWidth="1"/>
    <col min="7701" max="7701" width="11.625" style="27" customWidth="1"/>
    <col min="7702" max="7702" width="2.375" style="27" customWidth="1"/>
    <col min="7703" max="7703" width="11.625" style="27" customWidth="1"/>
    <col min="7704" max="7704" width="2.375" style="27" customWidth="1"/>
    <col min="7705" max="7705" width="10.875" style="27" customWidth="1"/>
    <col min="7706" max="7706" width="2.375" style="27" customWidth="1"/>
    <col min="7707" max="7707" width="11.125" style="27" customWidth="1"/>
    <col min="7708" max="7708" width="1.875" style="27" customWidth="1"/>
    <col min="7709" max="7709" width="11" style="27" customWidth="1"/>
    <col min="7710" max="7710" width="0.75" style="27" customWidth="1"/>
    <col min="7711" max="7711" width="1.875" style="27" customWidth="1"/>
    <col min="7712" max="7712" width="11.875" style="27" bestFit="1" customWidth="1"/>
    <col min="7713" max="7713" width="15.25" style="27" bestFit="1" customWidth="1"/>
    <col min="7714" max="7714" width="5" style="27" customWidth="1"/>
    <col min="7715" max="7715" width="10.375" style="27" bestFit="1" customWidth="1"/>
    <col min="7716" max="7716" width="5" style="27" customWidth="1"/>
    <col min="7717" max="7717" width="10.375" style="27" bestFit="1" customWidth="1"/>
    <col min="7718" max="7720" width="9" style="27"/>
    <col min="7721" max="7721" width="10.375" style="27" bestFit="1" customWidth="1"/>
    <col min="7722" max="7950" width="9" style="27"/>
    <col min="7951" max="7951" width="3.625" style="27" customWidth="1"/>
    <col min="7952" max="7952" width="4.875" style="27" customWidth="1"/>
    <col min="7953" max="7953" width="5.375" style="27" customWidth="1"/>
    <col min="7954" max="7954" width="31.25" style="27" customWidth="1"/>
    <col min="7955" max="7955" width="7.625" style="27" customWidth="1"/>
    <col min="7956" max="7956" width="2.375" style="27" customWidth="1"/>
    <col min="7957" max="7957" width="11.625" style="27" customWidth="1"/>
    <col min="7958" max="7958" width="2.375" style="27" customWidth="1"/>
    <col min="7959" max="7959" width="11.625" style="27" customWidth="1"/>
    <col min="7960" max="7960" width="2.375" style="27" customWidth="1"/>
    <col min="7961" max="7961" width="10.875" style="27" customWidth="1"/>
    <col min="7962" max="7962" width="2.375" style="27" customWidth="1"/>
    <col min="7963" max="7963" width="11.125" style="27" customWidth="1"/>
    <col min="7964" max="7964" width="1.875" style="27" customWidth="1"/>
    <col min="7965" max="7965" width="11" style="27" customWidth="1"/>
    <col min="7966" max="7966" width="0.75" style="27" customWidth="1"/>
    <col min="7967" max="7967" width="1.875" style="27" customWidth="1"/>
    <col min="7968" max="7968" width="11.875" style="27" bestFit="1" customWidth="1"/>
    <col min="7969" max="7969" width="15.25" style="27" bestFit="1" customWidth="1"/>
    <col min="7970" max="7970" width="5" style="27" customWidth="1"/>
    <col min="7971" max="7971" width="10.375" style="27" bestFit="1" customWidth="1"/>
    <col min="7972" max="7972" width="5" style="27" customWidth="1"/>
    <col min="7973" max="7973" width="10.375" style="27" bestFit="1" customWidth="1"/>
    <col min="7974" max="7976" width="9" style="27"/>
    <col min="7977" max="7977" width="10.375" style="27" bestFit="1" customWidth="1"/>
    <col min="7978" max="8206" width="9" style="27"/>
    <col min="8207" max="8207" width="3.625" style="27" customWidth="1"/>
    <col min="8208" max="8208" width="4.875" style="27" customWidth="1"/>
    <col min="8209" max="8209" width="5.375" style="27" customWidth="1"/>
    <col min="8210" max="8210" width="31.25" style="27" customWidth="1"/>
    <col min="8211" max="8211" width="7.625" style="27" customWidth="1"/>
    <col min="8212" max="8212" width="2.375" style="27" customWidth="1"/>
    <col min="8213" max="8213" width="11.625" style="27" customWidth="1"/>
    <col min="8214" max="8214" width="2.375" style="27" customWidth="1"/>
    <col min="8215" max="8215" width="11.625" style="27" customWidth="1"/>
    <col min="8216" max="8216" width="2.375" style="27" customWidth="1"/>
    <col min="8217" max="8217" width="10.875" style="27" customWidth="1"/>
    <col min="8218" max="8218" width="2.375" style="27" customWidth="1"/>
    <col min="8219" max="8219" width="11.125" style="27" customWidth="1"/>
    <col min="8220" max="8220" width="1.875" style="27" customWidth="1"/>
    <col min="8221" max="8221" width="11" style="27" customWidth="1"/>
    <col min="8222" max="8222" width="0.75" style="27" customWidth="1"/>
    <col min="8223" max="8223" width="1.875" style="27" customWidth="1"/>
    <col min="8224" max="8224" width="11.875" style="27" bestFit="1" customWidth="1"/>
    <col min="8225" max="8225" width="15.25" style="27" bestFit="1" customWidth="1"/>
    <col min="8226" max="8226" width="5" style="27" customWidth="1"/>
    <col min="8227" max="8227" width="10.375" style="27" bestFit="1" customWidth="1"/>
    <col min="8228" max="8228" width="5" style="27" customWidth="1"/>
    <col min="8229" max="8229" width="10.375" style="27" bestFit="1" customWidth="1"/>
    <col min="8230" max="8232" width="9" style="27"/>
    <col min="8233" max="8233" width="10.375" style="27" bestFit="1" customWidth="1"/>
    <col min="8234" max="8462" width="9" style="27"/>
    <col min="8463" max="8463" width="3.625" style="27" customWidth="1"/>
    <col min="8464" max="8464" width="4.875" style="27" customWidth="1"/>
    <col min="8465" max="8465" width="5.375" style="27" customWidth="1"/>
    <col min="8466" max="8466" width="31.25" style="27" customWidth="1"/>
    <col min="8467" max="8467" width="7.625" style="27" customWidth="1"/>
    <col min="8468" max="8468" width="2.375" style="27" customWidth="1"/>
    <col min="8469" max="8469" width="11.625" style="27" customWidth="1"/>
    <col min="8470" max="8470" width="2.375" style="27" customWidth="1"/>
    <col min="8471" max="8471" width="11.625" style="27" customWidth="1"/>
    <col min="8472" max="8472" width="2.375" style="27" customWidth="1"/>
    <col min="8473" max="8473" width="10.875" style="27" customWidth="1"/>
    <col min="8474" max="8474" width="2.375" style="27" customWidth="1"/>
    <col min="8475" max="8475" width="11.125" style="27" customWidth="1"/>
    <col min="8476" max="8476" width="1.875" style="27" customWidth="1"/>
    <col min="8477" max="8477" width="11" style="27" customWidth="1"/>
    <col min="8478" max="8478" width="0.75" style="27" customWidth="1"/>
    <col min="8479" max="8479" width="1.875" style="27" customWidth="1"/>
    <col min="8480" max="8480" width="11.875" style="27" bestFit="1" customWidth="1"/>
    <col min="8481" max="8481" width="15.25" style="27" bestFit="1" customWidth="1"/>
    <col min="8482" max="8482" width="5" style="27" customWidth="1"/>
    <col min="8483" max="8483" width="10.375" style="27" bestFit="1" customWidth="1"/>
    <col min="8484" max="8484" width="5" style="27" customWidth="1"/>
    <col min="8485" max="8485" width="10.375" style="27" bestFit="1" customWidth="1"/>
    <col min="8486" max="8488" width="9" style="27"/>
    <col min="8489" max="8489" width="10.375" style="27" bestFit="1" customWidth="1"/>
    <col min="8490" max="8718" width="9" style="27"/>
    <col min="8719" max="8719" width="3.625" style="27" customWidth="1"/>
    <col min="8720" max="8720" width="4.875" style="27" customWidth="1"/>
    <col min="8721" max="8721" width="5.375" style="27" customWidth="1"/>
    <col min="8722" max="8722" width="31.25" style="27" customWidth="1"/>
    <col min="8723" max="8723" width="7.625" style="27" customWidth="1"/>
    <col min="8724" max="8724" width="2.375" style="27" customWidth="1"/>
    <col min="8725" max="8725" width="11.625" style="27" customWidth="1"/>
    <col min="8726" max="8726" width="2.375" style="27" customWidth="1"/>
    <col min="8727" max="8727" width="11.625" style="27" customWidth="1"/>
    <col min="8728" max="8728" width="2.375" style="27" customWidth="1"/>
    <col min="8729" max="8729" width="10.875" style="27" customWidth="1"/>
    <col min="8730" max="8730" width="2.375" style="27" customWidth="1"/>
    <col min="8731" max="8731" width="11.125" style="27" customWidth="1"/>
    <col min="8732" max="8732" width="1.875" style="27" customWidth="1"/>
    <col min="8733" max="8733" width="11" style="27" customWidth="1"/>
    <col min="8734" max="8734" width="0.75" style="27" customWidth="1"/>
    <col min="8735" max="8735" width="1.875" style="27" customWidth="1"/>
    <col min="8736" max="8736" width="11.875" style="27" bestFit="1" customWidth="1"/>
    <col min="8737" max="8737" width="15.25" style="27" bestFit="1" customWidth="1"/>
    <col min="8738" max="8738" width="5" style="27" customWidth="1"/>
    <col min="8739" max="8739" width="10.375" style="27" bestFit="1" customWidth="1"/>
    <col min="8740" max="8740" width="5" style="27" customWidth="1"/>
    <col min="8741" max="8741" width="10.375" style="27" bestFit="1" customWidth="1"/>
    <col min="8742" max="8744" width="9" style="27"/>
    <col min="8745" max="8745" width="10.375" style="27" bestFit="1" customWidth="1"/>
    <col min="8746" max="8974" width="9" style="27"/>
    <col min="8975" max="8975" width="3.625" style="27" customWidth="1"/>
    <col min="8976" max="8976" width="4.875" style="27" customWidth="1"/>
    <col min="8977" max="8977" width="5.375" style="27" customWidth="1"/>
    <col min="8978" max="8978" width="31.25" style="27" customWidth="1"/>
    <col min="8979" max="8979" width="7.625" style="27" customWidth="1"/>
    <col min="8980" max="8980" width="2.375" style="27" customWidth="1"/>
    <col min="8981" max="8981" width="11.625" style="27" customWidth="1"/>
    <col min="8982" max="8982" width="2.375" style="27" customWidth="1"/>
    <col min="8983" max="8983" width="11.625" style="27" customWidth="1"/>
    <col min="8984" max="8984" width="2.375" style="27" customWidth="1"/>
    <col min="8985" max="8985" width="10.875" style="27" customWidth="1"/>
    <col min="8986" max="8986" width="2.375" style="27" customWidth="1"/>
    <col min="8987" max="8987" width="11.125" style="27" customWidth="1"/>
    <col min="8988" max="8988" width="1.875" style="27" customWidth="1"/>
    <col min="8989" max="8989" width="11" style="27" customWidth="1"/>
    <col min="8990" max="8990" width="0.75" style="27" customWidth="1"/>
    <col min="8991" max="8991" width="1.875" style="27" customWidth="1"/>
    <col min="8992" max="8992" width="11.875" style="27" bestFit="1" customWidth="1"/>
    <col min="8993" max="8993" width="15.25" style="27" bestFit="1" customWidth="1"/>
    <col min="8994" max="8994" width="5" style="27" customWidth="1"/>
    <col min="8995" max="8995" width="10.375" style="27" bestFit="1" customWidth="1"/>
    <col min="8996" max="8996" width="5" style="27" customWidth="1"/>
    <col min="8997" max="8997" width="10.375" style="27" bestFit="1" customWidth="1"/>
    <col min="8998" max="9000" width="9" style="27"/>
    <col min="9001" max="9001" width="10.375" style="27" bestFit="1" customWidth="1"/>
    <col min="9002" max="9230" width="9" style="27"/>
    <col min="9231" max="9231" width="3.625" style="27" customWidth="1"/>
    <col min="9232" max="9232" width="4.875" style="27" customWidth="1"/>
    <col min="9233" max="9233" width="5.375" style="27" customWidth="1"/>
    <col min="9234" max="9234" width="31.25" style="27" customWidth="1"/>
    <col min="9235" max="9235" width="7.625" style="27" customWidth="1"/>
    <col min="9236" max="9236" width="2.375" style="27" customWidth="1"/>
    <col min="9237" max="9237" width="11.625" style="27" customWidth="1"/>
    <col min="9238" max="9238" width="2.375" style="27" customWidth="1"/>
    <col min="9239" max="9239" width="11.625" style="27" customWidth="1"/>
    <col min="9240" max="9240" width="2.375" style="27" customWidth="1"/>
    <col min="9241" max="9241" width="10.875" style="27" customWidth="1"/>
    <col min="9242" max="9242" width="2.375" style="27" customWidth="1"/>
    <col min="9243" max="9243" width="11.125" style="27" customWidth="1"/>
    <col min="9244" max="9244" width="1.875" style="27" customWidth="1"/>
    <col min="9245" max="9245" width="11" style="27" customWidth="1"/>
    <col min="9246" max="9246" width="0.75" style="27" customWidth="1"/>
    <col min="9247" max="9247" width="1.875" style="27" customWidth="1"/>
    <col min="9248" max="9248" width="11.875" style="27" bestFit="1" customWidth="1"/>
    <col min="9249" max="9249" width="15.25" style="27" bestFit="1" customWidth="1"/>
    <col min="9250" max="9250" width="5" style="27" customWidth="1"/>
    <col min="9251" max="9251" width="10.375" style="27" bestFit="1" customWidth="1"/>
    <col min="9252" max="9252" width="5" style="27" customWidth="1"/>
    <col min="9253" max="9253" width="10.375" style="27" bestFit="1" customWidth="1"/>
    <col min="9254" max="9256" width="9" style="27"/>
    <col min="9257" max="9257" width="10.375" style="27" bestFit="1" customWidth="1"/>
    <col min="9258" max="9486" width="9" style="27"/>
    <col min="9487" max="9487" width="3.625" style="27" customWidth="1"/>
    <col min="9488" max="9488" width="4.875" style="27" customWidth="1"/>
    <col min="9489" max="9489" width="5.375" style="27" customWidth="1"/>
    <col min="9490" max="9490" width="31.25" style="27" customWidth="1"/>
    <col min="9491" max="9491" width="7.625" style="27" customWidth="1"/>
    <col min="9492" max="9492" width="2.375" style="27" customWidth="1"/>
    <col min="9493" max="9493" width="11.625" style="27" customWidth="1"/>
    <col min="9494" max="9494" width="2.375" style="27" customWidth="1"/>
    <col min="9495" max="9495" width="11.625" style="27" customWidth="1"/>
    <col min="9496" max="9496" width="2.375" style="27" customWidth="1"/>
    <col min="9497" max="9497" width="10.875" style="27" customWidth="1"/>
    <col min="9498" max="9498" width="2.375" style="27" customWidth="1"/>
    <col min="9499" max="9499" width="11.125" style="27" customWidth="1"/>
    <col min="9500" max="9500" width="1.875" style="27" customWidth="1"/>
    <col min="9501" max="9501" width="11" style="27" customWidth="1"/>
    <col min="9502" max="9502" width="0.75" style="27" customWidth="1"/>
    <col min="9503" max="9503" width="1.875" style="27" customWidth="1"/>
    <col min="9504" max="9504" width="11.875" style="27" bestFit="1" customWidth="1"/>
    <col min="9505" max="9505" width="15.25" style="27" bestFit="1" customWidth="1"/>
    <col min="9506" max="9506" width="5" style="27" customWidth="1"/>
    <col min="9507" max="9507" width="10.375" style="27" bestFit="1" customWidth="1"/>
    <col min="9508" max="9508" width="5" style="27" customWidth="1"/>
    <col min="9509" max="9509" width="10.375" style="27" bestFit="1" customWidth="1"/>
    <col min="9510" max="9512" width="9" style="27"/>
    <col min="9513" max="9513" width="10.375" style="27" bestFit="1" customWidth="1"/>
    <col min="9514" max="9742" width="9" style="27"/>
    <col min="9743" max="9743" width="3.625" style="27" customWidth="1"/>
    <col min="9744" max="9744" width="4.875" style="27" customWidth="1"/>
    <col min="9745" max="9745" width="5.375" style="27" customWidth="1"/>
    <col min="9746" max="9746" width="31.25" style="27" customWidth="1"/>
    <col min="9747" max="9747" width="7.625" style="27" customWidth="1"/>
    <col min="9748" max="9748" width="2.375" style="27" customWidth="1"/>
    <col min="9749" max="9749" width="11.625" style="27" customWidth="1"/>
    <col min="9750" max="9750" width="2.375" style="27" customWidth="1"/>
    <col min="9751" max="9751" width="11.625" style="27" customWidth="1"/>
    <col min="9752" max="9752" width="2.375" style="27" customWidth="1"/>
    <col min="9753" max="9753" width="10.875" style="27" customWidth="1"/>
    <col min="9754" max="9754" width="2.375" style="27" customWidth="1"/>
    <col min="9755" max="9755" width="11.125" style="27" customWidth="1"/>
    <col min="9756" max="9756" width="1.875" style="27" customWidth="1"/>
    <col min="9757" max="9757" width="11" style="27" customWidth="1"/>
    <col min="9758" max="9758" width="0.75" style="27" customWidth="1"/>
    <col min="9759" max="9759" width="1.875" style="27" customWidth="1"/>
    <col min="9760" max="9760" width="11.875" style="27" bestFit="1" customWidth="1"/>
    <col min="9761" max="9761" width="15.25" style="27" bestFit="1" customWidth="1"/>
    <col min="9762" max="9762" width="5" style="27" customWidth="1"/>
    <col min="9763" max="9763" width="10.375" style="27" bestFit="1" customWidth="1"/>
    <col min="9764" max="9764" width="5" style="27" customWidth="1"/>
    <col min="9765" max="9765" width="10.375" style="27" bestFit="1" customWidth="1"/>
    <col min="9766" max="9768" width="9" style="27"/>
    <col min="9769" max="9769" width="10.375" style="27" bestFit="1" customWidth="1"/>
    <col min="9770" max="9998" width="9" style="27"/>
    <col min="9999" max="9999" width="3.625" style="27" customWidth="1"/>
    <col min="10000" max="10000" width="4.875" style="27" customWidth="1"/>
    <col min="10001" max="10001" width="5.375" style="27" customWidth="1"/>
    <col min="10002" max="10002" width="31.25" style="27" customWidth="1"/>
    <col min="10003" max="10003" width="7.625" style="27" customWidth="1"/>
    <col min="10004" max="10004" width="2.375" style="27" customWidth="1"/>
    <col min="10005" max="10005" width="11.625" style="27" customWidth="1"/>
    <col min="10006" max="10006" width="2.375" style="27" customWidth="1"/>
    <col min="10007" max="10007" width="11.625" style="27" customWidth="1"/>
    <col min="10008" max="10008" width="2.375" style="27" customWidth="1"/>
    <col min="10009" max="10009" width="10.875" style="27" customWidth="1"/>
    <col min="10010" max="10010" width="2.375" style="27" customWidth="1"/>
    <col min="10011" max="10011" width="11.125" style="27" customWidth="1"/>
    <col min="10012" max="10012" width="1.875" style="27" customWidth="1"/>
    <col min="10013" max="10013" width="11" style="27" customWidth="1"/>
    <col min="10014" max="10014" width="0.75" style="27" customWidth="1"/>
    <col min="10015" max="10015" width="1.875" style="27" customWidth="1"/>
    <col min="10016" max="10016" width="11.875" style="27" bestFit="1" customWidth="1"/>
    <col min="10017" max="10017" width="15.25" style="27" bestFit="1" customWidth="1"/>
    <col min="10018" max="10018" width="5" style="27" customWidth="1"/>
    <col min="10019" max="10019" width="10.375" style="27" bestFit="1" customWidth="1"/>
    <col min="10020" max="10020" width="5" style="27" customWidth="1"/>
    <col min="10021" max="10021" width="10.375" style="27" bestFit="1" customWidth="1"/>
    <col min="10022" max="10024" width="9" style="27"/>
    <col min="10025" max="10025" width="10.375" style="27" bestFit="1" customWidth="1"/>
    <col min="10026" max="10254" width="9" style="27"/>
    <col min="10255" max="10255" width="3.625" style="27" customWidth="1"/>
    <col min="10256" max="10256" width="4.875" style="27" customWidth="1"/>
    <col min="10257" max="10257" width="5.375" style="27" customWidth="1"/>
    <col min="10258" max="10258" width="31.25" style="27" customWidth="1"/>
    <col min="10259" max="10259" width="7.625" style="27" customWidth="1"/>
    <col min="10260" max="10260" width="2.375" style="27" customWidth="1"/>
    <col min="10261" max="10261" width="11.625" style="27" customWidth="1"/>
    <col min="10262" max="10262" width="2.375" style="27" customWidth="1"/>
    <col min="10263" max="10263" width="11.625" style="27" customWidth="1"/>
    <col min="10264" max="10264" width="2.375" style="27" customWidth="1"/>
    <col min="10265" max="10265" width="10.875" style="27" customWidth="1"/>
    <col min="10266" max="10266" width="2.375" style="27" customWidth="1"/>
    <col min="10267" max="10267" width="11.125" style="27" customWidth="1"/>
    <col min="10268" max="10268" width="1.875" style="27" customWidth="1"/>
    <col min="10269" max="10269" width="11" style="27" customWidth="1"/>
    <col min="10270" max="10270" width="0.75" style="27" customWidth="1"/>
    <col min="10271" max="10271" width="1.875" style="27" customWidth="1"/>
    <col min="10272" max="10272" width="11.875" style="27" bestFit="1" customWidth="1"/>
    <col min="10273" max="10273" width="15.25" style="27" bestFit="1" customWidth="1"/>
    <col min="10274" max="10274" width="5" style="27" customWidth="1"/>
    <col min="10275" max="10275" width="10.375" style="27" bestFit="1" customWidth="1"/>
    <col min="10276" max="10276" width="5" style="27" customWidth="1"/>
    <col min="10277" max="10277" width="10.375" style="27" bestFit="1" customWidth="1"/>
    <col min="10278" max="10280" width="9" style="27"/>
    <col min="10281" max="10281" width="10.375" style="27" bestFit="1" customWidth="1"/>
    <col min="10282" max="10510" width="9" style="27"/>
    <col min="10511" max="10511" width="3.625" style="27" customWidth="1"/>
    <col min="10512" max="10512" width="4.875" style="27" customWidth="1"/>
    <col min="10513" max="10513" width="5.375" style="27" customWidth="1"/>
    <col min="10514" max="10514" width="31.25" style="27" customWidth="1"/>
    <col min="10515" max="10515" width="7.625" style="27" customWidth="1"/>
    <col min="10516" max="10516" width="2.375" style="27" customWidth="1"/>
    <col min="10517" max="10517" width="11.625" style="27" customWidth="1"/>
    <col min="10518" max="10518" width="2.375" style="27" customWidth="1"/>
    <col min="10519" max="10519" width="11.625" style="27" customWidth="1"/>
    <col min="10520" max="10520" width="2.375" style="27" customWidth="1"/>
    <col min="10521" max="10521" width="10.875" style="27" customWidth="1"/>
    <col min="10522" max="10522" width="2.375" style="27" customWidth="1"/>
    <col min="10523" max="10523" width="11.125" style="27" customWidth="1"/>
    <col min="10524" max="10524" width="1.875" style="27" customWidth="1"/>
    <col min="10525" max="10525" width="11" style="27" customWidth="1"/>
    <col min="10526" max="10526" width="0.75" style="27" customWidth="1"/>
    <col min="10527" max="10527" width="1.875" style="27" customWidth="1"/>
    <col min="10528" max="10528" width="11.875" style="27" bestFit="1" customWidth="1"/>
    <col min="10529" max="10529" width="15.25" style="27" bestFit="1" customWidth="1"/>
    <col min="10530" max="10530" width="5" style="27" customWidth="1"/>
    <col min="10531" max="10531" width="10.375" style="27" bestFit="1" customWidth="1"/>
    <col min="10532" max="10532" width="5" style="27" customWidth="1"/>
    <col min="10533" max="10533" width="10.375" style="27" bestFit="1" customWidth="1"/>
    <col min="10534" max="10536" width="9" style="27"/>
    <col min="10537" max="10537" width="10.375" style="27" bestFit="1" customWidth="1"/>
    <col min="10538" max="10766" width="9" style="27"/>
    <col min="10767" max="10767" width="3.625" style="27" customWidth="1"/>
    <col min="10768" max="10768" width="4.875" style="27" customWidth="1"/>
    <col min="10769" max="10769" width="5.375" style="27" customWidth="1"/>
    <col min="10770" max="10770" width="31.25" style="27" customWidth="1"/>
    <col min="10771" max="10771" width="7.625" style="27" customWidth="1"/>
    <col min="10772" max="10772" width="2.375" style="27" customWidth="1"/>
    <col min="10773" max="10773" width="11.625" style="27" customWidth="1"/>
    <col min="10774" max="10774" width="2.375" style="27" customWidth="1"/>
    <col min="10775" max="10775" width="11.625" style="27" customWidth="1"/>
    <col min="10776" max="10776" width="2.375" style="27" customWidth="1"/>
    <col min="10777" max="10777" width="10.875" style="27" customWidth="1"/>
    <col min="10778" max="10778" width="2.375" style="27" customWidth="1"/>
    <col min="10779" max="10779" width="11.125" style="27" customWidth="1"/>
    <col min="10780" max="10780" width="1.875" style="27" customWidth="1"/>
    <col min="10781" max="10781" width="11" style="27" customWidth="1"/>
    <col min="10782" max="10782" width="0.75" style="27" customWidth="1"/>
    <col min="10783" max="10783" width="1.875" style="27" customWidth="1"/>
    <col min="10784" max="10784" width="11.875" style="27" bestFit="1" customWidth="1"/>
    <col min="10785" max="10785" width="15.25" style="27" bestFit="1" customWidth="1"/>
    <col min="10786" max="10786" width="5" style="27" customWidth="1"/>
    <col min="10787" max="10787" width="10.375" style="27" bestFit="1" customWidth="1"/>
    <col min="10788" max="10788" width="5" style="27" customWidth="1"/>
    <col min="10789" max="10789" width="10.375" style="27" bestFit="1" customWidth="1"/>
    <col min="10790" max="10792" width="9" style="27"/>
    <col min="10793" max="10793" width="10.375" style="27" bestFit="1" customWidth="1"/>
    <col min="10794" max="11022" width="9" style="27"/>
    <col min="11023" max="11023" width="3.625" style="27" customWidth="1"/>
    <col min="11024" max="11024" width="4.875" style="27" customWidth="1"/>
    <col min="11025" max="11025" width="5.375" style="27" customWidth="1"/>
    <col min="11026" max="11026" width="31.25" style="27" customWidth="1"/>
    <col min="11027" max="11027" width="7.625" style="27" customWidth="1"/>
    <col min="11028" max="11028" width="2.375" style="27" customWidth="1"/>
    <col min="11029" max="11029" width="11.625" style="27" customWidth="1"/>
    <col min="11030" max="11030" width="2.375" style="27" customWidth="1"/>
    <col min="11031" max="11031" width="11.625" style="27" customWidth="1"/>
    <col min="11032" max="11032" width="2.375" style="27" customWidth="1"/>
    <col min="11033" max="11033" width="10.875" style="27" customWidth="1"/>
    <col min="11034" max="11034" width="2.375" style="27" customWidth="1"/>
    <col min="11035" max="11035" width="11.125" style="27" customWidth="1"/>
    <col min="11036" max="11036" width="1.875" style="27" customWidth="1"/>
    <col min="11037" max="11037" width="11" style="27" customWidth="1"/>
    <col min="11038" max="11038" width="0.75" style="27" customWidth="1"/>
    <col min="11039" max="11039" width="1.875" style="27" customWidth="1"/>
    <col min="11040" max="11040" width="11.875" style="27" bestFit="1" customWidth="1"/>
    <col min="11041" max="11041" width="15.25" style="27" bestFit="1" customWidth="1"/>
    <col min="11042" max="11042" width="5" style="27" customWidth="1"/>
    <col min="11043" max="11043" width="10.375" style="27" bestFit="1" customWidth="1"/>
    <col min="11044" max="11044" width="5" style="27" customWidth="1"/>
    <col min="11045" max="11045" width="10.375" style="27" bestFit="1" customWidth="1"/>
    <col min="11046" max="11048" width="9" style="27"/>
    <col min="11049" max="11049" width="10.375" style="27" bestFit="1" customWidth="1"/>
    <col min="11050" max="11278" width="9" style="27"/>
    <col min="11279" max="11279" width="3.625" style="27" customWidth="1"/>
    <col min="11280" max="11280" width="4.875" style="27" customWidth="1"/>
    <col min="11281" max="11281" width="5.375" style="27" customWidth="1"/>
    <col min="11282" max="11282" width="31.25" style="27" customWidth="1"/>
    <col min="11283" max="11283" width="7.625" style="27" customWidth="1"/>
    <col min="11284" max="11284" width="2.375" style="27" customWidth="1"/>
    <col min="11285" max="11285" width="11.625" style="27" customWidth="1"/>
    <col min="11286" max="11286" width="2.375" style="27" customWidth="1"/>
    <col min="11287" max="11287" width="11.625" style="27" customWidth="1"/>
    <col min="11288" max="11288" width="2.375" style="27" customWidth="1"/>
    <col min="11289" max="11289" width="10.875" style="27" customWidth="1"/>
    <col min="11290" max="11290" width="2.375" style="27" customWidth="1"/>
    <col min="11291" max="11291" width="11.125" style="27" customWidth="1"/>
    <col min="11292" max="11292" width="1.875" style="27" customWidth="1"/>
    <col min="11293" max="11293" width="11" style="27" customWidth="1"/>
    <col min="11294" max="11294" width="0.75" style="27" customWidth="1"/>
    <col min="11295" max="11295" width="1.875" style="27" customWidth="1"/>
    <col min="11296" max="11296" width="11.875" style="27" bestFit="1" customWidth="1"/>
    <col min="11297" max="11297" width="15.25" style="27" bestFit="1" customWidth="1"/>
    <col min="11298" max="11298" width="5" style="27" customWidth="1"/>
    <col min="11299" max="11299" width="10.375" style="27" bestFit="1" customWidth="1"/>
    <col min="11300" max="11300" width="5" style="27" customWidth="1"/>
    <col min="11301" max="11301" width="10.375" style="27" bestFit="1" customWidth="1"/>
    <col min="11302" max="11304" width="9" style="27"/>
    <col min="11305" max="11305" width="10.375" style="27" bestFit="1" customWidth="1"/>
    <col min="11306" max="11534" width="9" style="27"/>
    <col min="11535" max="11535" width="3.625" style="27" customWidth="1"/>
    <col min="11536" max="11536" width="4.875" style="27" customWidth="1"/>
    <col min="11537" max="11537" width="5.375" style="27" customWidth="1"/>
    <col min="11538" max="11538" width="31.25" style="27" customWidth="1"/>
    <col min="11539" max="11539" width="7.625" style="27" customWidth="1"/>
    <col min="11540" max="11540" width="2.375" style="27" customWidth="1"/>
    <col min="11541" max="11541" width="11.625" style="27" customWidth="1"/>
    <col min="11542" max="11542" width="2.375" style="27" customWidth="1"/>
    <col min="11543" max="11543" width="11.625" style="27" customWidth="1"/>
    <col min="11544" max="11544" width="2.375" style="27" customWidth="1"/>
    <col min="11545" max="11545" width="10.875" style="27" customWidth="1"/>
    <col min="11546" max="11546" width="2.375" style="27" customWidth="1"/>
    <col min="11547" max="11547" width="11.125" style="27" customWidth="1"/>
    <col min="11548" max="11548" width="1.875" style="27" customWidth="1"/>
    <col min="11549" max="11549" width="11" style="27" customWidth="1"/>
    <col min="11550" max="11550" width="0.75" style="27" customWidth="1"/>
    <col min="11551" max="11551" width="1.875" style="27" customWidth="1"/>
    <col min="11552" max="11552" width="11.875" style="27" bestFit="1" customWidth="1"/>
    <col min="11553" max="11553" width="15.25" style="27" bestFit="1" customWidth="1"/>
    <col min="11554" max="11554" width="5" style="27" customWidth="1"/>
    <col min="11555" max="11555" width="10.375" style="27" bestFit="1" customWidth="1"/>
    <col min="11556" max="11556" width="5" style="27" customWidth="1"/>
    <col min="11557" max="11557" width="10.375" style="27" bestFit="1" customWidth="1"/>
    <col min="11558" max="11560" width="9" style="27"/>
    <col min="11561" max="11561" width="10.375" style="27" bestFit="1" customWidth="1"/>
    <col min="11562" max="11790" width="9" style="27"/>
    <col min="11791" max="11791" width="3.625" style="27" customWidth="1"/>
    <col min="11792" max="11792" width="4.875" style="27" customWidth="1"/>
    <col min="11793" max="11793" width="5.375" style="27" customWidth="1"/>
    <col min="11794" max="11794" width="31.25" style="27" customWidth="1"/>
    <col min="11795" max="11795" width="7.625" style="27" customWidth="1"/>
    <col min="11796" max="11796" width="2.375" style="27" customWidth="1"/>
    <col min="11797" max="11797" width="11.625" style="27" customWidth="1"/>
    <col min="11798" max="11798" width="2.375" style="27" customWidth="1"/>
    <col min="11799" max="11799" width="11.625" style="27" customWidth="1"/>
    <col min="11800" max="11800" width="2.375" style="27" customWidth="1"/>
    <col min="11801" max="11801" width="10.875" style="27" customWidth="1"/>
    <col min="11802" max="11802" width="2.375" style="27" customWidth="1"/>
    <col min="11803" max="11803" width="11.125" style="27" customWidth="1"/>
    <col min="11804" max="11804" width="1.875" style="27" customWidth="1"/>
    <col min="11805" max="11805" width="11" style="27" customWidth="1"/>
    <col min="11806" max="11806" width="0.75" style="27" customWidth="1"/>
    <col min="11807" max="11807" width="1.875" style="27" customWidth="1"/>
    <col min="11808" max="11808" width="11.875" style="27" bestFit="1" customWidth="1"/>
    <col min="11809" max="11809" width="15.25" style="27" bestFit="1" customWidth="1"/>
    <col min="11810" max="11810" width="5" style="27" customWidth="1"/>
    <col min="11811" max="11811" width="10.375" style="27" bestFit="1" customWidth="1"/>
    <col min="11812" max="11812" width="5" style="27" customWidth="1"/>
    <col min="11813" max="11813" width="10.375" style="27" bestFit="1" customWidth="1"/>
    <col min="11814" max="11816" width="9" style="27"/>
    <col min="11817" max="11817" width="10.375" style="27" bestFit="1" customWidth="1"/>
    <col min="11818" max="12046" width="9" style="27"/>
    <col min="12047" max="12047" width="3.625" style="27" customWidth="1"/>
    <col min="12048" max="12048" width="4.875" style="27" customWidth="1"/>
    <col min="12049" max="12049" width="5.375" style="27" customWidth="1"/>
    <col min="12050" max="12050" width="31.25" style="27" customWidth="1"/>
    <col min="12051" max="12051" width="7.625" style="27" customWidth="1"/>
    <col min="12052" max="12052" width="2.375" style="27" customWidth="1"/>
    <col min="12053" max="12053" width="11.625" style="27" customWidth="1"/>
    <col min="12054" max="12054" width="2.375" style="27" customWidth="1"/>
    <col min="12055" max="12055" width="11.625" style="27" customWidth="1"/>
    <col min="12056" max="12056" width="2.375" style="27" customWidth="1"/>
    <col min="12057" max="12057" width="10.875" style="27" customWidth="1"/>
    <col min="12058" max="12058" width="2.375" style="27" customWidth="1"/>
    <col min="12059" max="12059" width="11.125" style="27" customWidth="1"/>
    <col min="12060" max="12060" width="1.875" style="27" customWidth="1"/>
    <col min="12061" max="12061" width="11" style="27" customWidth="1"/>
    <col min="12062" max="12062" width="0.75" style="27" customWidth="1"/>
    <col min="12063" max="12063" width="1.875" style="27" customWidth="1"/>
    <col min="12064" max="12064" width="11.875" style="27" bestFit="1" customWidth="1"/>
    <col min="12065" max="12065" width="15.25" style="27" bestFit="1" customWidth="1"/>
    <col min="12066" max="12066" width="5" style="27" customWidth="1"/>
    <col min="12067" max="12067" width="10.375" style="27" bestFit="1" customWidth="1"/>
    <col min="12068" max="12068" width="5" style="27" customWidth="1"/>
    <col min="12069" max="12069" width="10.375" style="27" bestFit="1" customWidth="1"/>
    <col min="12070" max="12072" width="9" style="27"/>
    <col min="12073" max="12073" width="10.375" style="27" bestFit="1" customWidth="1"/>
    <col min="12074" max="12302" width="9" style="27"/>
    <col min="12303" max="12303" width="3.625" style="27" customWidth="1"/>
    <col min="12304" max="12304" width="4.875" style="27" customWidth="1"/>
    <col min="12305" max="12305" width="5.375" style="27" customWidth="1"/>
    <col min="12306" max="12306" width="31.25" style="27" customWidth="1"/>
    <col min="12307" max="12307" width="7.625" style="27" customWidth="1"/>
    <col min="12308" max="12308" width="2.375" style="27" customWidth="1"/>
    <col min="12309" max="12309" width="11.625" style="27" customWidth="1"/>
    <col min="12310" max="12310" width="2.375" style="27" customWidth="1"/>
    <col min="12311" max="12311" width="11.625" style="27" customWidth="1"/>
    <col min="12312" max="12312" width="2.375" style="27" customWidth="1"/>
    <col min="12313" max="12313" width="10.875" style="27" customWidth="1"/>
    <col min="12314" max="12314" width="2.375" style="27" customWidth="1"/>
    <col min="12315" max="12315" width="11.125" style="27" customWidth="1"/>
    <col min="12316" max="12316" width="1.875" style="27" customWidth="1"/>
    <col min="12317" max="12317" width="11" style="27" customWidth="1"/>
    <col min="12318" max="12318" width="0.75" style="27" customWidth="1"/>
    <col min="12319" max="12319" width="1.875" style="27" customWidth="1"/>
    <col min="12320" max="12320" width="11.875" style="27" bestFit="1" customWidth="1"/>
    <col min="12321" max="12321" width="15.25" style="27" bestFit="1" customWidth="1"/>
    <col min="12322" max="12322" width="5" style="27" customWidth="1"/>
    <col min="12323" max="12323" width="10.375" style="27" bestFit="1" customWidth="1"/>
    <col min="12324" max="12324" width="5" style="27" customWidth="1"/>
    <col min="12325" max="12325" width="10.375" style="27" bestFit="1" customWidth="1"/>
    <col min="12326" max="12328" width="9" style="27"/>
    <col min="12329" max="12329" width="10.375" style="27" bestFit="1" customWidth="1"/>
    <col min="12330" max="12558" width="9" style="27"/>
    <col min="12559" max="12559" width="3.625" style="27" customWidth="1"/>
    <col min="12560" max="12560" width="4.875" style="27" customWidth="1"/>
    <col min="12561" max="12561" width="5.375" style="27" customWidth="1"/>
    <col min="12562" max="12562" width="31.25" style="27" customWidth="1"/>
    <col min="12563" max="12563" width="7.625" style="27" customWidth="1"/>
    <col min="12564" max="12564" width="2.375" style="27" customWidth="1"/>
    <col min="12565" max="12565" width="11.625" style="27" customWidth="1"/>
    <col min="12566" max="12566" width="2.375" style="27" customWidth="1"/>
    <col min="12567" max="12567" width="11.625" style="27" customWidth="1"/>
    <col min="12568" max="12568" width="2.375" style="27" customWidth="1"/>
    <col min="12569" max="12569" width="10.875" style="27" customWidth="1"/>
    <col min="12570" max="12570" width="2.375" style="27" customWidth="1"/>
    <col min="12571" max="12571" width="11.125" style="27" customWidth="1"/>
    <col min="12572" max="12572" width="1.875" style="27" customWidth="1"/>
    <col min="12573" max="12573" width="11" style="27" customWidth="1"/>
    <col min="12574" max="12574" width="0.75" style="27" customWidth="1"/>
    <col min="12575" max="12575" width="1.875" style="27" customWidth="1"/>
    <col min="12576" max="12576" width="11.875" style="27" bestFit="1" customWidth="1"/>
    <col min="12577" max="12577" width="15.25" style="27" bestFit="1" customWidth="1"/>
    <col min="12578" max="12578" width="5" style="27" customWidth="1"/>
    <col min="12579" max="12579" width="10.375" style="27" bestFit="1" customWidth="1"/>
    <col min="12580" max="12580" width="5" style="27" customWidth="1"/>
    <col min="12581" max="12581" width="10.375" style="27" bestFit="1" customWidth="1"/>
    <col min="12582" max="12584" width="9" style="27"/>
    <col min="12585" max="12585" width="10.375" style="27" bestFit="1" customWidth="1"/>
    <col min="12586" max="12814" width="9" style="27"/>
    <col min="12815" max="12815" width="3.625" style="27" customWidth="1"/>
    <col min="12816" max="12816" width="4.875" style="27" customWidth="1"/>
    <col min="12817" max="12817" width="5.375" style="27" customWidth="1"/>
    <col min="12818" max="12818" width="31.25" style="27" customWidth="1"/>
    <col min="12819" max="12819" width="7.625" style="27" customWidth="1"/>
    <col min="12820" max="12820" width="2.375" style="27" customWidth="1"/>
    <col min="12821" max="12821" width="11.625" style="27" customWidth="1"/>
    <col min="12822" max="12822" width="2.375" style="27" customWidth="1"/>
    <col min="12823" max="12823" width="11.625" style="27" customWidth="1"/>
    <col min="12824" max="12824" width="2.375" style="27" customWidth="1"/>
    <col min="12825" max="12825" width="10.875" style="27" customWidth="1"/>
    <col min="12826" max="12826" width="2.375" style="27" customWidth="1"/>
    <col min="12827" max="12827" width="11.125" style="27" customWidth="1"/>
    <col min="12828" max="12828" width="1.875" style="27" customWidth="1"/>
    <col min="12829" max="12829" width="11" style="27" customWidth="1"/>
    <col min="12830" max="12830" width="0.75" style="27" customWidth="1"/>
    <col min="12831" max="12831" width="1.875" style="27" customWidth="1"/>
    <col min="12832" max="12832" width="11.875" style="27" bestFit="1" customWidth="1"/>
    <col min="12833" max="12833" width="15.25" style="27" bestFit="1" customWidth="1"/>
    <col min="12834" max="12834" width="5" style="27" customWidth="1"/>
    <col min="12835" max="12835" width="10.375" style="27" bestFit="1" customWidth="1"/>
    <col min="12836" max="12836" width="5" style="27" customWidth="1"/>
    <col min="12837" max="12837" width="10.375" style="27" bestFit="1" customWidth="1"/>
    <col min="12838" max="12840" width="9" style="27"/>
    <col min="12841" max="12841" width="10.375" style="27" bestFit="1" customWidth="1"/>
    <col min="12842" max="13070" width="9" style="27"/>
    <col min="13071" max="13071" width="3.625" style="27" customWidth="1"/>
    <col min="13072" max="13072" width="4.875" style="27" customWidth="1"/>
    <col min="13073" max="13073" width="5.375" style="27" customWidth="1"/>
    <col min="13074" max="13074" width="31.25" style="27" customWidth="1"/>
    <col min="13075" max="13075" width="7.625" style="27" customWidth="1"/>
    <col min="13076" max="13076" width="2.375" style="27" customWidth="1"/>
    <col min="13077" max="13077" width="11.625" style="27" customWidth="1"/>
    <col min="13078" max="13078" width="2.375" style="27" customWidth="1"/>
    <col min="13079" max="13079" width="11.625" style="27" customWidth="1"/>
    <col min="13080" max="13080" width="2.375" style="27" customWidth="1"/>
    <col min="13081" max="13081" width="10.875" style="27" customWidth="1"/>
    <col min="13082" max="13082" width="2.375" style="27" customWidth="1"/>
    <col min="13083" max="13083" width="11.125" style="27" customWidth="1"/>
    <col min="13084" max="13084" width="1.875" style="27" customWidth="1"/>
    <col min="13085" max="13085" width="11" style="27" customWidth="1"/>
    <col min="13086" max="13086" width="0.75" style="27" customWidth="1"/>
    <col min="13087" max="13087" width="1.875" style="27" customWidth="1"/>
    <col min="13088" max="13088" width="11.875" style="27" bestFit="1" customWidth="1"/>
    <col min="13089" max="13089" width="15.25" style="27" bestFit="1" customWidth="1"/>
    <col min="13090" max="13090" width="5" style="27" customWidth="1"/>
    <col min="13091" max="13091" width="10.375" style="27" bestFit="1" customWidth="1"/>
    <col min="13092" max="13092" width="5" style="27" customWidth="1"/>
    <col min="13093" max="13093" width="10.375" style="27" bestFit="1" customWidth="1"/>
    <col min="13094" max="13096" width="9" style="27"/>
    <col min="13097" max="13097" width="10.375" style="27" bestFit="1" customWidth="1"/>
    <col min="13098" max="13326" width="9" style="27"/>
    <col min="13327" max="13327" width="3.625" style="27" customWidth="1"/>
    <col min="13328" max="13328" width="4.875" style="27" customWidth="1"/>
    <col min="13329" max="13329" width="5.375" style="27" customWidth="1"/>
    <col min="13330" max="13330" width="31.25" style="27" customWidth="1"/>
    <col min="13331" max="13331" width="7.625" style="27" customWidth="1"/>
    <col min="13332" max="13332" width="2.375" style="27" customWidth="1"/>
    <col min="13333" max="13333" width="11.625" style="27" customWidth="1"/>
    <col min="13334" max="13334" width="2.375" style="27" customWidth="1"/>
    <col min="13335" max="13335" width="11.625" style="27" customWidth="1"/>
    <col min="13336" max="13336" width="2.375" style="27" customWidth="1"/>
    <col min="13337" max="13337" width="10.875" style="27" customWidth="1"/>
    <col min="13338" max="13338" width="2.375" style="27" customWidth="1"/>
    <col min="13339" max="13339" width="11.125" style="27" customWidth="1"/>
    <col min="13340" max="13340" width="1.875" style="27" customWidth="1"/>
    <col min="13341" max="13341" width="11" style="27" customWidth="1"/>
    <col min="13342" max="13342" width="0.75" style="27" customWidth="1"/>
    <col min="13343" max="13343" width="1.875" style="27" customWidth="1"/>
    <col min="13344" max="13344" width="11.875" style="27" bestFit="1" customWidth="1"/>
    <col min="13345" max="13345" width="15.25" style="27" bestFit="1" customWidth="1"/>
    <col min="13346" max="13346" width="5" style="27" customWidth="1"/>
    <col min="13347" max="13347" width="10.375" style="27" bestFit="1" customWidth="1"/>
    <col min="13348" max="13348" width="5" style="27" customWidth="1"/>
    <col min="13349" max="13349" width="10.375" style="27" bestFit="1" customWidth="1"/>
    <col min="13350" max="13352" width="9" style="27"/>
    <col min="13353" max="13353" width="10.375" style="27" bestFit="1" customWidth="1"/>
    <col min="13354" max="13582" width="9" style="27"/>
    <col min="13583" max="13583" width="3.625" style="27" customWidth="1"/>
    <col min="13584" max="13584" width="4.875" style="27" customWidth="1"/>
    <col min="13585" max="13585" width="5.375" style="27" customWidth="1"/>
    <col min="13586" max="13586" width="31.25" style="27" customWidth="1"/>
    <col min="13587" max="13587" width="7.625" style="27" customWidth="1"/>
    <col min="13588" max="13588" width="2.375" style="27" customWidth="1"/>
    <col min="13589" max="13589" width="11.625" style="27" customWidth="1"/>
    <col min="13590" max="13590" width="2.375" style="27" customWidth="1"/>
    <col min="13591" max="13591" width="11.625" style="27" customWidth="1"/>
    <col min="13592" max="13592" width="2.375" style="27" customWidth="1"/>
    <col min="13593" max="13593" width="10.875" style="27" customWidth="1"/>
    <col min="13594" max="13594" width="2.375" style="27" customWidth="1"/>
    <col min="13595" max="13595" width="11.125" style="27" customWidth="1"/>
    <col min="13596" max="13596" width="1.875" style="27" customWidth="1"/>
    <col min="13597" max="13597" width="11" style="27" customWidth="1"/>
    <col min="13598" max="13598" width="0.75" style="27" customWidth="1"/>
    <col min="13599" max="13599" width="1.875" style="27" customWidth="1"/>
    <col min="13600" max="13600" width="11.875" style="27" bestFit="1" customWidth="1"/>
    <col min="13601" max="13601" width="15.25" style="27" bestFit="1" customWidth="1"/>
    <col min="13602" max="13602" width="5" style="27" customWidth="1"/>
    <col min="13603" max="13603" width="10.375" style="27" bestFit="1" customWidth="1"/>
    <col min="13604" max="13604" width="5" style="27" customWidth="1"/>
    <col min="13605" max="13605" width="10.375" style="27" bestFit="1" customWidth="1"/>
    <col min="13606" max="13608" width="9" style="27"/>
    <col min="13609" max="13609" width="10.375" style="27" bestFit="1" customWidth="1"/>
    <col min="13610" max="13838" width="9" style="27"/>
    <col min="13839" max="13839" width="3.625" style="27" customWidth="1"/>
    <col min="13840" max="13840" width="4.875" style="27" customWidth="1"/>
    <col min="13841" max="13841" width="5.375" style="27" customWidth="1"/>
    <col min="13842" max="13842" width="31.25" style="27" customWidth="1"/>
    <col min="13843" max="13843" width="7.625" style="27" customWidth="1"/>
    <col min="13844" max="13844" width="2.375" style="27" customWidth="1"/>
    <col min="13845" max="13845" width="11.625" style="27" customWidth="1"/>
    <col min="13846" max="13846" width="2.375" style="27" customWidth="1"/>
    <col min="13847" max="13847" width="11.625" style="27" customWidth="1"/>
    <col min="13848" max="13848" width="2.375" style="27" customWidth="1"/>
    <col min="13849" max="13849" width="10.875" style="27" customWidth="1"/>
    <col min="13850" max="13850" width="2.375" style="27" customWidth="1"/>
    <col min="13851" max="13851" width="11.125" style="27" customWidth="1"/>
    <col min="13852" max="13852" width="1.875" style="27" customWidth="1"/>
    <col min="13853" max="13853" width="11" style="27" customWidth="1"/>
    <col min="13854" max="13854" width="0.75" style="27" customWidth="1"/>
    <col min="13855" max="13855" width="1.875" style="27" customWidth="1"/>
    <col min="13856" max="13856" width="11.875" style="27" bestFit="1" customWidth="1"/>
    <col min="13857" max="13857" width="15.25" style="27" bestFit="1" customWidth="1"/>
    <col min="13858" max="13858" width="5" style="27" customWidth="1"/>
    <col min="13859" max="13859" width="10.375" style="27" bestFit="1" customWidth="1"/>
    <col min="13860" max="13860" width="5" style="27" customWidth="1"/>
    <col min="13861" max="13861" width="10.375" style="27" bestFit="1" customWidth="1"/>
    <col min="13862" max="13864" width="9" style="27"/>
    <col min="13865" max="13865" width="10.375" style="27" bestFit="1" customWidth="1"/>
    <col min="13866" max="14094" width="9" style="27"/>
    <col min="14095" max="14095" width="3.625" style="27" customWidth="1"/>
    <col min="14096" max="14096" width="4.875" style="27" customWidth="1"/>
    <col min="14097" max="14097" width="5.375" style="27" customWidth="1"/>
    <col min="14098" max="14098" width="31.25" style="27" customWidth="1"/>
    <col min="14099" max="14099" width="7.625" style="27" customWidth="1"/>
    <col min="14100" max="14100" width="2.375" style="27" customWidth="1"/>
    <col min="14101" max="14101" width="11.625" style="27" customWidth="1"/>
    <col min="14102" max="14102" width="2.375" style="27" customWidth="1"/>
    <col min="14103" max="14103" width="11.625" style="27" customWidth="1"/>
    <col min="14104" max="14104" width="2.375" style="27" customWidth="1"/>
    <col min="14105" max="14105" width="10.875" style="27" customWidth="1"/>
    <col min="14106" max="14106" width="2.375" style="27" customWidth="1"/>
    <col min="14107" max="14107" width="11.125" style="27" customWidth="1"/>
    <col min="14108" max="14108" width="1.875" style="27" customWidth="1"/>
    <col min="14109" max="14109" width="11" style="27" customWidth="1"/>
    <col min="14110" max="14110" width="0.75" style="27" customWidth="1"/>
    <col min="14111" max="14111" width="1.875" style="27" customWidth="1"/>
    <col min="14112" max="14112" width="11.875" style="27" bestFit="1" customWidth="1"/>
    <col min="14113" max="14113" width="15.25" style="27" bestFit="1" customWidth="1"/>
    <col min="14114" max="14114" width="5" style="27" customWidth="1"/>
    <col min="14115" max="14115" width="10.375" style="27" bestFit="1" customWidth="1"/>
    <col min="14116" max="14116" width="5" style="27" customWidth="1"/>
    <col min="14117" max="14117" width="10.375" style="27" bestFit="1" customWidth="1"/>
    <col min="14118" max="14120" width="9" style="27"/>
    <col min="14121" max="14121" width="10.375" style="27" bestFit="1" customWidth="1"/>
    <col min="14122" max="14350" width="9" style="27"/>
    <col min="14351" max="14351" width="3.625" style="27" customWidth="1"/>
    <col min="14352" max="14352" width="4.875" style="27" customWidth="1"/>
    <col min="14353" max="14353" width="5.375" style="27" customWidth="1"/>
    <col min="14354" max="14354" width="31.25" style="27" customWidth="1"/>
    <col min="14355" max="14355" width="7.625" style="27" customWidth="1"/>
    <col min="14356" max="14356" width="2.375" style="27" customWidth="1"/>
    <col min="14357" max="14357" width="11.625" style="27" customWidth="1"/>
    <col min="14358" max="14358" width="2.375" style="27" customWidth="1"/>
    <col min="14359" max="14359" width="11.625" style="27" customWidth="1"/>
    <col min="14360" max="14360" width="2.375" style="27" customWidth="1"/>
    <col min="14361" max="14361" width="10.875" style="27" customWidth="1"/>
    <col min="14362" max="14362" width="2.375" style="27" customWidth="1"/>
    <col min="14363" max="14363" width="11.125" style="27" customWidth="1"/>
    <col min="14364" max="14364" width="1.875" style="27" customWidth="1"/>
    <col min="14365" max="14365" width="11" style="27" customWidth="1"/>
    <col min="14366" max="14366" width="0.75" style="27" customWidth="1"/>
    <col min="14367" max="14367" width="1.875" style="27" customWidth="1"/>
    <col min="14368" max="14368" width="11.875" style="27" bestFit="1" customWidth="1"/>
    <col min="14369" max="14369" width="15.25" style="27" bestFit="1" customWidth="1"/>
    <col min="14370" max="14370" width="5" style="27" customWidth="1"/>
    <col min="14371" max="14371" width="10.375" style="27" bestFit="1" customWidth="1"/>
    <col min="14372" max="14372" width="5" style="27" customWidth="1"/>
    <col min="14373" max="14373" width="10.375" style="27" bestFit="1" customWidth="1"/>
    <col min="14374" max="14376" width="9" style="27"/>
    <col min="14377" max="14377" width="10.375" style="27" bestFit="1" customWidth="1"/>
    <col min="14378" max="14606" width="9" style="27"/>
    <col min="14607" max="14607" width="3.625" style="27" customWidth="1"/>
    <col min="14608" max="14608" width="4.875" style="27" customWidth="1"/>
    <col min="14609" max="14609" width="5.375" style="27" customWidth="1"/>
    <col min="14610" max="14610" width="31.25" style="27" customWidth="1"/>
    <col min="14611" max="14611" width="7.625" style="27" customWidth="1"/>
    <col min="14612" max="14612" width="2.375" style="27" customWidth="1"/>
    <col min="14613" max="14613" width="11.625" style="27" customWidth="1"/>
    <col min="14614" max="14614" width="2.375" style="27" customWidth="1"/>
    <col min="14615" max="14615" width="11.625" style="27" customWidth="1"/>
    <col min="14616" max="14616" width="2.375" style="27" customWidth="1"/>
    <col min="14617" max="14617" width="10.875" style="27" customWidth="1"/>
    <col min="14618" max="14618" width="2.375" style="27" customWidth="1"/>
    <col min="14619" max="14619" width="11.125" style="27" customWidth="1"/>
    <col min="14620" max="14620" width="1.875" style="27" customWidth="1"/>
    <col min="14621" max="14621" width="11" style="27" customWidth="1"/>
    <col min="14622" max="14622" width="0.75" style="27" customWidth="1"/>
    <col min="14623" max="14623" width="1.875" style="27" customWidth="1"/>
    <col min="14624" max="14624" width="11.875" style="27" bestFit="1" customWidth="1"/>
    <col min="14625" max="14625" width="15.25" style="27" bestFit="1" customWidth="1"/>
    <col min="14626" max="14626" width="5" style="27" customWidth="1"/>
    <col min="14627" max="14627" width="10.375" style="27" bestFit="1" customWidth="1"/>
    <col min="14628" max="14628" width="5" style="27" customWidth="1"/>
    <col min="14629" max="14629" width="10.375" style="27" bestFit="1" customWidth="1"/>
    <col min="14630" max="14632" width="9" style="27"/>
    <col min="14633" max="14633" width="10.375" style="27" bestFit="1" customWidth="1"/>
    <col min="14634" max="14862" width="9" style="27"/>
    <col min="14863" max="14863" width="3.625" style="27" customWidth="1"/>
    <col min="14864" max="14864" width="4.875" style="27" customWidth="1"/>
    <col min="14865" max="14865" width="5.375" style="27" customWidth="1"/>
    <col min="14866" max="14866" width="31.25" style="27" customWidth="1"/>
    <col min="14867" max="14867" width="7.625" style="27" customWidth="1"/>
    <col min="14868" max="14868" width="2.375" style="27" customWidth="1"/>
    <col min="14869" max="14869" width="11.625" style="27" customWidth="1"/>
    <col min="14870" max="14870" width="2.375" style="27" customWidth="1"/>
    <col min="14871" max="14871" width="11.625" style="27" customWidth="1"/>
    <col min="14872" max="14872" width="2.375" style="27" customWidth="1"/>
    <col min="14873" max="14873" width="10.875" style="27" customWidth="1"/>
    <col min="14874" max="14874" width="2.375" style="27" customWidth="1"/>
    <col min="14875" max="14875" width="11.125" style="27" customWidth="1"/>
    <col min="14876" max="14876" width="1.875" style="27" customWidth="1"/>
    <col min="14877" max="14877" width="11" style="27" customWidth="1"/>
    <col min="14878" max="14878" width="0.75" style="27" customWidth="1"/>
    <col min="14879" max="14879" width="1.875" style="27" customWidth="1"/>
    <col min="14880" max="14880" width="11.875" style="27" bestFit="1" customWidth="1"/>
    <col min="14881" max="14881" width="15.25" style="27" bestFit="1" customWidth="1"/>
    <col min="14882" max="14882" width="5" style="27" customWidth="1"/>
    <col min="14883" max="14883" width="10.375" style="27" bestFit="1" customWidth="1"/>
    <col min="14884" max="14884" width="5" style="27" customWidth="1"/>
    <col min="14885" max="14885" width="10.375" style="27" bestFit="1" customWidth="1"/>
    <col min="14886" max="14888" width="9" style="27"/>
    <col min="14889" max="14889" width="10.375" style="27" bestFit="1" customWidth="1"/>
    <col min="14890" max="15118" width="9" style="27"/>
    <col min="15119" max="15119" width="3.625" style="27" customWidth="1"/>
    <col min="15120" max="15120" width="4.875" style="27" customWidth="1"/>
    <col min="15121" max="15121" width="5.375" style="27" customWidth="1"/>
    <col min="15122" max="15122" width="31.25" style="27" customWidth="1"/>
    <col min="15123" max="15123" width="7.625" style="27" customWidth="1"/>
    <col min="15124" max="15124" width="2.375" style="27" customWidth="1"/>
    <col min="15125" max="15125" width="11.625" style="27" customWidth="1"/>
    <col min="15126" max="15126" width="2.375" style="27" customWidth="1"/>
    <col min="15127" max="15127" width="11.625" style="27" customWidth="1"/>
    <col min="15128" max="15128" width="2.375" style="27" customWidth="1"/>
    <col min="15129" max="15129" width="10.875" style="27" customWidth="1"/>
    <col min="15130" max="15130" width="2.375" style="27" customWidth="1"/>
    <col min="15131" max="15131" width="11.125" style="27" customWidth="1"/>
    <col min="15132" max="15132" width="1.875" style="27" customWidth="1"/>
    <col min="15133" max="15133" width="11" style="27" customWidth="1"/>
    <col min="15134" max="15134" width="0.75" style="27" customWidth="1"/>
    <col min="15135" max="15135" width="1.875" style="27" customWidth="1"/>
    <col min="15136" max="15136" width="11.875" style="27" bestFit="1" customWidth="1"/>
    <col min="15137" max="15137" width="15.25" style="27" bestFit="1" customWidth="1"/>
    <col min="15138" max="15138" width="5" style="27" customWidth="1"/>
    <col min="15139" max="15139" width="10.375" style="27" bestFit="1" customWidth="1"/>
    <col min="15140" max="15140" width="5" style="27" customWidth="1"/>
    <col min="15141" max="15141" width="10.375" style="27" bestFit="1" customWidth="1"/>
    <col min="15142" max="15144" width="9" style="27"/>
    <col min="15145" max="15145" width="10.375" style="27" bestFit="1" customWidth="1"/>
    <col min="15146" max="15374" width="9" style="27"/>
    <col min="15375" max="15375" width="3.625" style="27" customWidth="1"/>
    <col min="15376" max="15376" width="4.875" style="27" customWidth="1"/>
    <col min="15377" max="15377" width="5.375" style="27" customWidth="1"/>
    <col min="15378" max="15378" width="31.25" style="27" customWidth="1"/>
    <col min="15379" max="15379" width="7.625" style="27" customWidth="1"/>
    <col min="15380" max="15380" width="2.375" style="27" customWidth="1"/>
    <col min="15381" max="15381" width="11.625" style="27" customWidth="1"/>
    <col min="15382" max="15382" width="2.375" style="27" customWidth="1"/>
    <col min="15383" max="15383" width="11.625" style="27" customWidth="1"/>
    <col min="15384" max="15384" width="2.375" style="27" customWidth="1"/>
    <col min="15385" max="15385" width="10.875" style="27" customWidth="1"/>
    <col min="15386" max="15386" width="2.375" style="27" customWidth="1"/>
    <col min="15387" max="15387" width="11.125" style="27" customWidth="1"/>
    <col min="15388" max="15388" width="1.875" style="27" customWidth="1"/>
    <col min="15389" max="15389" width="11" style="27" customWidth="1"/>
    <col min="15390" max="15390" width="0.75" style="27" customWidth="1"/>
    <col min="15391" max="15391" width="1.875" style="27" customWidth="1"/>
    <col min="15392" max="15392" width="11.875" style="27" bestFit="1" customWidth="1"/>
    <col min="15393" max="15393" width="15.25" style="27" bestFit="1" customWidth="1"/>
    <col min="15394" max="15394" width="5" style="27" customWidth="1"/>
    <col min="15395" max="15395" width="10.375" style="27" bestFit="1" customWidth="1"/>
    <col min="15396" max="15396" width="5" style="27" customWidth="1"/>
    <col min="15397" max="15397" width="10.375" style="27" bestFit="1" customWidth="1"/>
    <col min="15398" max="15400" width="9" style="27"/>
    <col min="15401" max="15401" width="10.375" style="27" bestFit="1" customWidth="1"/>
    <col min="15402" max="15630" width="9" style="27"/>
    <col min="15631" max="15631" width="3.625" style="27" customWidth="1"/>
    <col min="15632" max="15632" width="4.875" style="27" customWidth="1"/>
    <col min="15633" max="15633" width="5.375" style="27" customWidth="1"/>
    <col min="15634" max="15634" width="31.25" style="27" customWidth="1"/>
    <col min="15635" max="15635" width="7.625" style="27" customWidth="1"/>
    <col min="15636" max="15636" width="2.375" style="27" customWidth="1"/>
    <col min="15637" max="15637" width="11.625" style="27" customWidth="1"/>
    <col min="15638" max="15638" width="2.375" style="27" customWidth="1"/>
    <col min="15639" max="15639" width="11.625" style="27" customWidth="1"/>
    <col min="15640" max="15640" width="2.375" style="27" customWidth="1"/>
    <col min="15641" max="15641" width="10.875" style="27" customWidth="1"/>
    <col min="15642" max="15642" width="2.375" style="27" customWidth="1"/>
    <col min="15643" max="15643" width="11.125" style="27" customWidth="1"/>
    <col min="15644" max="15644" width="1.875" style="27" customWidth="1"/>
    <col min="15645" max="15645" width="11" style="27" customWidth="1"/>
    <col min="15646" max="15646" width="0.75" style="27" customWidth="1"/>
    <col min="15647" max="15647" width="1.875" style="27" customWidth="1"/>
    <col min="15648" max="15648" width="11.875" style="27" bestFit="1" customWidth="1"/>
    <col min="15649" max="15649" width="15.25" style="27" bestFit="1" customWidth="1"/>
    <col min="15650" max="15650" width="5" style="27" customWidth="1"/>
    <col min="15651" max="15651" width="10.375" style="27" bestFit="1" customWidth="1"/>
    <col min="15652" max="15652" width="5" style="27" customWidth="1"/>
    <col min="15653" max="15653" width="10.375" style="27" bestFit="1" customWidth="1"/>
    <col min="15654" max="15656" width="9" style="27"/>
    <col min="15657" max="15657" width="10.375" style="27" bestFit="1" customWidth="1"/>
    <col min="15658" max="15886" width="9" style="27"/>
    <col min="15887" max="15887" width="3.625" style="27" customWidth="1"/>
    <col min="15888" max="15888" width="4.875" style="27" customWidth="1"/>
    <col min="15889" max="15889" width="5.375" style="27" customWidth="1"/>
    <col min="15890" max="15890" width="31.25" style="27" customWidth="1"/>
    <col min="15891" max="15891" width="7.625" style="27" customWidth="1"/>
    <col min="15892" max="15892" width="2.375" style="27" customWidth="1"/>
    <col min="15893" max="15893" width="11.625" style="27" customWidth="1"/>
    <col min="15894" max="15894" width="2.375" style="27" customWidth="1"/>
    <col min="15895" max="15895" width="11.625" style="27" customWidth="1"/>
    <col min="15896" max="15896" width="2.375" style="27" customWidth="1"/>
    <col min="15897" max="15897" width="10.875" style="27" customWidth="1"/>
    <col min="15898" max="15898" width="2.375" style="27" customWidth="1"/>
    <col min="15899" max="15899" width="11.125" style="27" customWidth="1"/>
    <col min="15900" max="15900" width="1.875" style="27" customWidth="1"/>
    <col min="15901" max="15901" width="11" style="27" customWidth="1"/>
    <col min="15902" max="15902" width="0.75" style="27" customWidth="1"/>
    <col min="15903" max="15903" width="1.875" style="27" customWidth="1"/>
    <col min="15904" max="15904" width="11.875" style="27" bestFit="1" customWidth="1"/>
    <col min="15905" max="15905" width="15.25" style="27" bestFit="1" customWidth="1"/>
    <col min="15906" max="15906" width="5" style="27" customWidth="1"/>
    <col min="15907" max="15907" width="10.375" style="27" bestFit="1" customWidth="1"/>
    <col min="15908" max="15908" width="5" style="27" customWidth="1"/>
    <col min="15909" max="15909" width="10.375" style="27" bestFit="1" customWidth="1"/>
    <col min="15910" max="15912" width="9" style="27"/>
    <col min="15913" max="15913" width="10.375" style="27" bestFit="1" customWidth="1"/>
    <col min="15914" max="16142" width="9" style="27"/>
    <col min="16143" max="16143" width="3.625" style="27" customWidth="1"/>
    <col min="16144" max="16144" width="4.875" style="27" customWidth="1"/>
    <col min="16145" max="16145" width="5.375" style="27" customWidth="1"/>
    <col min="16146" max="16146" width="31.25" style="27" customWidth="1"/>
    <col min="16147" max="16147" width="7.625" style="27" customWidth="1"/>
    <col min="16148" max="16148" width="2.375" style="27" customWidth="1"/>
    <col min="16149" max="16149" width="11.625" style="27" customWidth="1"/>
    <col min="16150" max="16150" width="2.375" style="27" customWidth="1"/>
    <col min="16151" max="16151" width="11.625" style="27" customWidth="1"/>
    <col min="16152" max="16152" width="2.375" style="27" customWidth="1"/>
    <col min="16153" max="16153" width="10.875" style="27" customWidth="1"/>
    <col min="16154" max="16154" width="2.375" style="27" customWidth="1"/>
    <col min="16155" max="16155" width="11.125" style="27" customWidth="1"/>
    <col min="16156" max="16156" width="1.875" style="27" customWidth="1"/>
    <col min="16157" max="16157" width="11" style="27" customWidth="1"/>
    <col min="16158" max="16158" width="0.75" style="27" customWidth="1"/>
    <col min="16159" max="16159" width="1.875" style="27" customWidth="1"/>
    <col min="16160" max="16160" width="11.875" style="27" bestFit="1" customWidth="1"/>
    <col min="16161" max="16161" width="15.25" style="27" bestFit="1" customWidth="1"/>
    <col min="16162" max="16162" width="5" style="27" customWidth="1"/>
    <col min="16163" max="16163" width="10.375" style="27" bestFit="1" customWidth="1"/>
    <col min="16164" max="16164" width="5" style="27" customWidth="1"/>
    <col min="16165" max="16165" width="10.375" style="27" bestFit="1" customWidth="1"/>
    <col min="16166" max="16168" width="9" style="27"/>
    <col min="16169" max="16169" width="10.375" style="27" bestFit="1" customWidth="1"/>
    <col min="16170" max="16384" width="9" style="27"/>
  </cols>
  <sheetData>
    <row r="1" spans="1:35" s="37" customFormat="1" ht="24" customHeight="1">
      <c r="A1" s="2588" t="s">
        <v>1135</v>
      </c>
      <c r="B1" s="2588"/>
      <c r="C1" s="2588"/>
      <c r="D1" s="2588"/>
      <c r="E1" s="2588"/>
      <c r="F1" s="2588"/>
      <c r="G1" s="2588"/>
      <c r="H1" s="2588"/>
      <c r="I1" s="2588"/>
      <c r="J1" s="2588"/>
      <c r="K1" s="2588"/>
      <c r="L1" s="2588"/>
      <c r="M1" s="2588"/>
      <c r="N1" s="2588"/>
      <c r="O1" s="2588"/>
      <c r="P1" s="2588"/>
      <c r="Q1" s="2588"/>
      <c r="R1" s="2588"/>
      <c r="S1" s="2588"/>
      <c r="T1" s="40"/>
      <c r="U1" s="40"/>
      <c r="V1" s="40"/>
      <c r="W1" s="40"/>
      <c r="X1" s="40"/>
      <c r="Y1" s="40"/>
      <c r="Z1" s="40"/>
      <c r="AA1" s="40"/>
      <c r="AB1" s="40"/>
      <c r="AC1" s="40"/>
      <c r="AD1" s="42"/>
      <c r="AE1" s="42"/>
      <c r="AF1" s="43"/>
      <c r="AG1" s="43"/>
      <c r="AH1" s="42"/>
      <c r="AI1" s="42"/>
    </row>
    <row r="2" spans="1:35" s="37" customFormat="1" ht="24" customHeight="1">
      <c r="A2" s="2588" t="s">
        <v>196</v>
      </c>
      <c r="B2" s="2588"/>
      <c r="C2" s="2588"/>
      <c r="D2" s="2588"/>
      <c r="E2" s="2588"/>
      <c r="F2" s="2588"/>
      <c r="G2" s="2588"/>
      <c r="H2" s="2588"/>
      <c r="I2" s="2588"/>
      <c r="J2" s="2588"/>
      <c r="K2" s="2588"/>
      <c r="L2" s="2588"/>
      <c r="M2" s="2588"/>
      <c r="N2" s="2588"/>
      <c r="O2" s="2588"/>
      <c r="P2" s="2588"/>
      <c r="Q2" s="2588"/>
      <c r="R2" s="2588"/>
      <c r="S2" s="2588"/>
      <c r="T2" s="40"/>
      <c r="U2" s="40"/>
      <c r="V2" s="40"/>
      <c r="W2" s="40"/>
      <c r="X2" s="2588"/>
      <c r="Y2" s="2588"/>
      <c r="Z2" s="2588"/>
      <c r="AD2" s="42"/>
      <c r="AE2" s="42"/>
      <c r="AF2" s="43"/>
      <c r="AG2" s="43"/>
      <c r="AH2" s="42"/>
      <c r="AI2" s="42"/>
    </row>
    <row r="3" spans="1:35" s="37" customFormat="1" ht="24" customHeight="1">
      <c r="A3" s="2589" t="s">
        <v>1641</v>
      </c>
      <c r="B3" s="2589"/>
      <c r="C3" s="2589"/>
      <c r="D3" s="2589"/>
      <c r="E3" s="2589"/>
      <c r="F3" s="2589"/>
      <c r="G3" s="2589"/>
      <c r="H3" s="2589"/>
      <c r="I3" s="2589"/>
      <c r="J3" s="2589"/>
      <c r="K3" s="2589"/>
      <c r="L3" s="2589"/>
      <c r="M3" s="2589"/>
      <c r="N3" s="2589"/>
      <c r="O3" s="2589"/>
      <c r="P3" s="2589"/>
      <c r="Q3" s="2589"/>
      <c r="R3" s="2589"/>
      <c r="S3" s="2589"/>
      <c r="T3" s="2589"/>
      <c r="AD3" s="42"/>
      <c r="AE3" s="42"/>
      <c r="AF3" s="43"/>
      <c r="AG3" s="43"/>
      <c r="AH3" s="42"/>
      <c r="AI3" s="42"/>
    </row>
    <row r="4" spans="1:35" s="37" customFormat="1" ht="24" customHeight="1">
      <c r="A4" s="1272"/>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c r="AD4" s="42"/>
      <c r="AE4" s="42"/>
      <c r="AF4" s="43"/>
      <c r="AG4" s="43"/>
      <c r="AH4" s="42"/>
      <c r="AI4" s="42"/>
    </row>
    <row r="5" spans="1:35" s="37" customFormat="1" ht="51" customHeight="1">
      <c r="A5" s="1362" t="s">
        <v>1532</v>
      </c>
      <c r="B5" s="2608" t="s">
        <v>884</v>
      </c>
      <c r="C5" s="2608"/>
      <c r="D5" s="2608"/>
      <c r="E5" s="2608"/>
      <c r="F5" s="2608"/>
      <c r="G5" s="2608"/>
      <c r="H5" s="2608"/>
      <c r="I5" s="2608"/>
      <c r="J5" s="2608"/>
      <c r="K5" s="2608"/>
      <c r="L5" s="2608"/>
      <c r="M5" s="2608"/>
      <c r="N5" s="2608"/>
      <c r="O5" s="2608"/>
      <c r="P5" s="2608"/>
      <c r="Q5" s="2608"/>
      <c r="R5" s="1272"/>
      <c r="T5" s="1272"/>
      <c r="U5" s="1272"/>
      <c r="V5" s="1272"/>
      <c r="W5" s="1272"/>
      <c r="X5" s="1272"/>
      <c r="Y5" s="1272"/>
      <c r="Z5" s="1272"/>
      <c r="AD5" s="42"/>
      <c r="AE5" s="42"/>
      <c r="AF5" s="43"/>
      <c r="AG5" s="43"/>
      <c r="AH5" s="42"/>
      <c r="AI5" s="42"/>
    </row>
    <row r="6" spans="1:35" s="37" customFormat="1" ht="28.5" customHeight="1">
      <c r="A6" s="1362"/>
      <c r="B6" s="1363"/>
      <c r="C6" s="1363"/>
      <c r="D6" s="1363"/>
      <c r="E6" s="1363"/>
      <c r="F6" s="1363"/>
      <c r="G6" s="1363"/>
      <c r="H6" s="1363"/>
      <c r="I6" s="1363"/>
      <c r="J6" s="1363"/>
      <c r="K6" s="1363"/>
      <c r="L6" s="1363"/>
      <c r="M6" s="1363"/>
      <c r="N6" s="1363"/>
      <c r="O6" s="1363"/>
      <c r="P6" s="1363"/>
      <c r="Q6" s="1363"/>
      <c r="R6" s="1272"/>
      <c r="S6" s="1364" t="s">
        <v>1273</v>
      </c>
      <c r="T6" s="1272"/>
      <c r="U6" s="1272"/>
      <c r="V6" s="1272"/>
      <c r="W6" s="1272"/>
      <c r="X6" s="1272"/>
      <c r="Y6" s="1272"/>
      <c r="Z6" s="1272"/>
      <c r="AD6" s="42"/>
      <c r="AE6" s="42"/>
      <c r="AF6" s="43"/>
      <c r="AG6" s="43"/>
      <c r="AH6" s="42"/>
      <c r="AI6" s="42"/>
    </row>
    <row r="7" spans="1:35" s="37" customFormat="1" ht="33" customHeight="1">
      <c r="A7" s="1272"/>
      <c r="B7" s="2614"/>
      <c r="C7" s="2614"/>
      <c r="D7" s="2614"/>
      <c r="E7" s="2614"/>
      <c r="F7" s="2614"/>
      <c r="G7" s="2614"/>
      <c r="H7" s="2614"/>
      <c r="I7" s="2614"/>
      <c r="J7" s="1365"/>
      <c r="K7" s="1365"/>
      <c r="L7" s="1365"/>
      <c r="M7" s="1365"/>
      <c r="N7" s="1366"/>
      <c r="O7" s="1367"/>
      <c r="P7" s="1366"/>
      <c r="Q7" s="1323">
        <v>1403</v>
      </c>
      <c r="R7" s="1324"/>
      <c r="S7" s="1323">
        <v>1402</v>
      </c>
      <c r="T7" s="1368"/>
      <c r="U7" s="1368"/>
      <c r="V7" s="1368"/>
      <c r="W7" s="1368"/>
      <c r="X7" s="1272"/>
      <c r="Y7" s="1272"/>
      <c r="Z7" s="1272"/>
      <c r="AD7" s="42"/>
      <c r="AE7" s="42"/>
      <c r="AF7" s="43"/>
      <c r="AG7" s="43"/>
      <c r="AH7" s="42"/>
      <c r="AI7" s="42"/>
    </row>
    <row r="8" spans="1:35" s="37" customFormat="1" ht="34.5" customHeight="1">
      <c r="A8" s="1272"/>
      <c r="B8" s="2609" t="s">
        <v>697</v>
      </c>
      <c r="C8" s="2609"/>
      <c r="D8" s="2609"/>
      <c r="E8" s="2609"/>
      <c r="F8" s="2609"/>
      <c r="G8" s="2609"/>
      <c r="H8" s="2609"/>
      <c r="I8" s="2609"/>
      <c r="J8" s="1370"/>
      <c r="K8" s="1370"/>
      <c r="L8" s="1370"/>
      <c r="M8" s="1370"/>
      <c r="N8" s="1370"/>
      <c r="O8" s="1370"/>
      <c r="P8" s="1370"/>
      <c r="Q8" s="1354">
        <f>S11</f>
        <v>0</v>
      </c>
      <c r="R8" s="1355"/>
      <c r="S8" s="1356">
        <v>0</v>
      </c>
      <c r="T8" s="1371"/>
      <c r="U8" s="1371"/>
      <c r="V8" s="1367"/>
      <c r="W8" s="1367"/>
      <c r="X8" s="1272"/>
      <c r="Y8" s="1272"/>
      <c r="Z8" s="1272"/>
      <c r="AD8" s="42"/>
      <c r="AE8" s="42"/>
      <c r="AF8" s="43"/>
      <c r="AG8" s="43"/>
      <c r="AH8" s="42"/>
      <c r="AI8" s="42"/>
    </row>
    <row r="9" spans="1:35" s="37" customFormat="1" ht="22.5" customHeight="1">
      <c r="A9" s="1272"/>
      <c r="B9" s="2609" t="s">
        <v>696</v>
      </c>
      <c r="C9" s="2609"/>
      <c r="D9" s="2609"/>
      <c r="E9" s="2609"/>
      <c r="F9" s="2609"/>
      <c r="G9" s="2609"/>
      <c r="H9" s="2609"/>
      <c r="I9" s="2609"/>
      <c r="J9" s="1372"/>
      <c r="K9" s="1373"/>
      <c r="L9" s="1372"/>
      <c r="M9" s="1372"/>
      <c r="N9" s="1372"/>
      <c r="O9" s="1372"/>
      <c r="P9" s="1372"/>
      <c r="Q9" s="1354">
        <v>0</v>
      </c>
      <c r="R9" s="1355"/>
      <c r="S9" s="1356">
        <v>0</v>
      </c>
      <c r="T9" s="1370"/>
      <c r="U9" s="1370"/>
      <c r="V9" s="1370"/>
      <c r="W9" s="1370"/>
      <c r="X9" s="1272"/>
      <c r="Y9" s="1272"/>
      <c r="Z9" s="1272"/>
      <c r="AD9" s="42"/>
      <c r="AE9" s="42"/>
      <c r="AF9" s="43"/>
      <c r="AG9" s="43"/>
      <c r="AH9" s="42"/>
      <c r="AI9" s="42"/>
    </row>
    <row r="10" spans="1:35" s="37" customFormat="1" ht="27" customHeight="1">
      <c r="A10" s="1272"/>
      <c r="B10" s="2609" t="s">
        <v>695</v>
      </c>
      <c r="C10" s="2609"/>
      <c r="D10" s="2609"/>
      <c r="E10" s="2609"/>
      <c r="F10" s="2609"/>
      <c r="G10" s="2609"/>
      <c r="H10" s="2609"/>
      <c r="I10" s="2609"/>
      <c r="J10" s="1345"/>
      <c r="K10" s="1373"/>
      <c r="L10" s="1345"/>
      <c r="M10" s="1372"/>
      <c r="N10" s="1345"/>
      <c r="O10" s="1345"/>
      <c r="P10" s="1345"/>
      <c r="Q10" s="1354">
        <v>0</v>
      </c>
      <c r="R10" s="1355"/>
      <c r="S10" s="1356">
        <v>0</v>
      </c>
      <c r="T10" s="1372"/>
      <c r="U10" s="1372"/>
      <c r="V10" s="1372"/>
      <c r="W10" s="1374"/>
      <c r="X10" s="1272"/>
      <c r="Y10" s="1272"/>
      <c r="Z10" s="1272"/>
      <c r="AD10" s="42"/>
      <c r="AE10" s="42"/>
      <c r="AF10" s="43"/>
      <c r="AG10" s="43"/>
      <c r="AH10" s="42"/>
      <c r="AI10" s="42"/>
    </row>
    <row r="11" spans="1:35" s="37" customFormat="1" ht="27" customHeight="1" thickBot="1">
      <c r="A11" s="1272"/>
      <c r="B11" s="2609" t="s">
        <v>694</v>
      </c>
      <c r="C11" s="2609"/>
      <c r="D11" s="2609"/>
      <c r="E11" s="2609"/>
      <c r="F11" s="2609"/>
      <c r="G11" s="2609"/>
      <c r="H11" s="2609"/>
      <c r="I11" s="2609"/>
      <c r="J11" s="1371"/>
      <c r="K11" s="1371"/>
      <c r="L11" s="1371"/>
      <c r="M11" s="1371"/>
      <c r="N11" s="1367"/>
      <c r="O11" s="1367"/>
      <c r="P11" s="1367"/>
      <c r="Q11" s="1358">
        <f>SUM(Q8:Q10)</f>
        <v>0</v>
      </c>
      <c r="R11" s="1355"/>
      <c r="S11" s="1358">
        <f>SUM(S8:S10)</f>
        <v>0</v>
      </c>
      <c r="T11" s="1345"/>
      <c r="U11" s="1372"/>
      <c r="V11" s="1345"/>
      <c r="W11" s="1374"/>
      <c r="X11" s="1272"/>
      <c r="Y11" s="1272"/>
      <c r="Z11" s="1272"/>
      <c r="AD11" s="42"/>
      <c r="AE11" s="42"/>
      <c r="AF11" s="43"/>
      <c r="AG11" s="43"/>
      <c r="AH11" s="42"/>
      <c r="AI11" s="42"/>
    </row>
    <row r="12" spans="1:35" s="37" customFormat="1" ht="27" customHeight="1" thickTop="1">
      <c r="A12" s="1272"/>
      <c r="B12" s="1369"/>
      <c r="C12" s="1369"/>
      <c r="D12" s="1369"/>
      <c r="E12" s="1369"/>
      <c r="F12" s="1369"/>
      <c r="G12" s="1369"/>
      <c r="H12" s="1369"/>
      <c r="I12" s="1369"/>
      <c r="J12" s="1371"/>
      <c r="K12" s="1371"/>
      <c r="L12" s="1371"/>
      <c r="M12" s="1371"/>
      <c r="N12" s="1367"/>
      <c r="O12" s="1367"/>
      <c r="P12" s="1367"/>
      <c r="Q12" s="1375"/>
      <c r="R12" s="1355"/>
      <c r="S12" s="1375"/>
      <c r="T12" s="1345"/>
      <c r="U12" s="1372"/>
      <c r="V12" s="1345"/>
      <c r="W12" s="1374"/>
      <c r="X12" s="1272"/>
      <c r="Y12" s="1272"/>
      <c r="Z12" s="1272"/>
      <c r="AD12" s="42"/>
      <c r="AE12" s="42"/>
      <c r="AF12" s="43"/>
      <c r="AG12" s="43"/>
      <c r="AH12" s="42"/>
      <c r="AI12" s="42"/>
    </row>
    <row r="13" spans="1:35" s="37" customFormat="1" ht="27" customHeight="1">
      <c r="A13" s="1318" t="s">
        <v>1533</v>
      </c>
      <c r="B13" s="2609" t="s">
        <v>992</v>
      </c>
      <c r="C13" s="2609"/>
      <c r="D13" s="2609"/>
      <c r="E13" s="2609"/>
      <c r="F13" s="2609"/>
      <c r="G13" s="2609"/>
      <c r="H13" s="2609"/>
      <c r="I13" s="2609"/>
      <c r="J13" s="2609"/>
      <c r="K13" s="2609"/>
      <c r="L13" s="2609"/>
      <c r="M13" s="2609"/>
      <c r="N13" s="2609"/>
      <c r="O13" s="2609"/>
      <c r="P13" s="1367"/>
      <c r="Q13" s="1375"/>
      <c r="R13" s="1355"/>
      <c r="S13" s="1375"/>
      <c r="T13" s="1345"/>
      <c r="U13" s="1372"/>
      <c r="V13" s="1345"/>
      <c r="W13" s="1374"/>
      <c r="X13" s="1272"/>
      <c r="Y13" s="1272"/>
      <c r="Z13" s="1272"/>
      <c r="AD13" s="42"/>
      <c r="AE13" s="42"/>
      <c r="AF13" s="43"/>
      <c r="AG13" s="43"/>
      <c r="AH13" s="42"/>
      <c r="AI13" s="42"/>
    </row>
    <row r="14" spans="1:35" s="37" customFormat="1" ht="27" customHeight="1">
      <c r="A14" s="1272"/>
      <c r="B14" s="1272"/>
      <c r="C14" s="1272"/>
      <c r="D14" s="1272"/>
      <c r="E14" s="1272"/>
      <c r="F14" s="1272"/>
      <c r="G14" s="1376"/>
      <c r="H14" s="1376"/>
      <c r="I14" s="1376"/>
      <c r="J14" s="1376"/>
      <c r="K14" s="1376"/>
      <c r="L14" s="1376"/>
      <c r="M14" s="1376"/>
      <c r="N14" s="1376"/>
      <c r="O14" s="1376"/>
      <c r="P14" s="1376"/>
      <c r="Q14" s="1376"/>
      <c r="R14" s="1376"/>
      <c r="S14" s="1376"/>
      <c r="T14" s="1376"/>
      <c r="U14" s="1376"/>
      <c r="V14" s="1376"/>
      <c r="W14" s="1376"/>
      <c r="X14" s="1272"/>
      <c r="Y14" s="1272"/>
      <c r="Z14" s="1272"/>
      <c r="AD14" s="42"/>
      <c r="AE14" s="42"/>
      <c r="AF14" s="43"/>
      <c r="AG14" s="43"/>
      <c r="AH14" s="42"/>
      <c r="AI14" s="42"/>
    </row>
    <row r="15" spans="1:35" s="37" customFormat="1" ht="51" customHeight="1">
      <c r="A15" s="1272"/>
      <c r="B15" s="1272"/>
      <c r="C15" s="1272"/>
      <c r="D15" s="1272"/>
      <c r="E15" s="1272"/>
      <c r="F15" s="1272"/>
      <c r="G15" s="1272"/>
      <c r="H15" s="1272"/>
      <c r="I15" s="1272"/>
      <c r="J15" s="1272"/>
      <c r="K15" s="1272"/>
      <c r="L15" s="1272"/>
      <c r="M15" s="1272"/>
      <c r="N15" s="1272"/>
      <c r="O15" s="1272"/>
      <c r="P15" s="1272"/>
      <c r="Q15" s="1272"/>
      <c r="R15" s="1272"/>
      <c r="S15" s="1272"/>
      <c r="T15" s="1272"/>
      <c r="U15" s="1272"/>
      <c r="V15" s="1272"/>
      <c r="W15" s="1272"/>
      <c r="X15" s="1272"/>
      <c r="Y15" s="1272"/>
      <c r="Z15" s="1272"/>
      <c r="AD15" s="42"/>
      <c r="AE15" s="42"/>
      <c r="AF15" s="43"/>
      <c r="AG15" s="43"/>
      <c r="AH15" s="42"/>
      <c r="AI15" s="42"/>
    </row>
    <row r="16" spans="1:35" s="1377" customFormat="1" ht="36.75" customHeight="1">
      <c r="A16" s="1362" t="s">
        <v>756</v>
      </c>
      <c r="B16" s="2608" t="s">
        <v>436</v>
      </c>
      <c r="C16" s="2608"/>
      <c r="D16" s="2608"/>
      <c r="E16" s="2608"/>
      <c r="F16" s="2608"/>
      <c r="G16" s="2608"/>
      <c r="H16" s="2608"/>
      <c r="I16" s="2608"/>
      <c r="J16" s="2608"/>
      <c r="K16" s="2608"/>
      <c r="L16" s="2608"/>
      <c r="M16" s="2608"/>
      <c r="N16" s="2608"/>
      <c r="O16" s="2608"/>
      <c r="P16" s="2608"/>
      <c r="Q16" s="2608"/>
      <c r="R16" s="2608"/>
      <c r="S16" s="2608"/>
    </row>
    <row r="17" spans="1:35" s="37" customFormat="1" ht="28.5" customHeight="1">
      <c r="A17" s="1362"/>
      <c r="B17" s="1363"/>
      <c r="C17" s="1363"/>
      <c r="D17" s="1363"/>
      <c r="E17" s="1363"/>
      <c r="F17" s="1363"/>
      <c r="G17" s="1363"/>
      <c r="H17" s="1363"/>
      <c r="I17" s="1363"/>
      <c r="J17" s="1363"/>
      <c r="K17" s="1363"/>
      <c r="L17" s="1363"/>
      <c r="M17" s="1363"/>
      <c r="N17" s="1363"/>
      <c r="O17" s="1363"/>
      <c r="P17" s="1363"/>
      <c r="Q17" s="1363"/>
      <c r="R17" s="1272"/>
      <c r="S17" s="1364" t="s">
        <v>1273</v>
      </c>
      <c r="T17" s="1272"/>
      <c r="U17" s="1272"/>
      <c r="V17" s="1272"/>
      <c r="W17" s="1272"/>
      <c r="X17" s="1272"/>
      <c r="Y17" s="1272"/>
      <c r="Z17" s="1272"/>
      <c r="AD17" s="42"/>
      <c r="AE17" s="42"/>
      <c r="AF17" s="43"/>
      <c r="AG17" s="43"/>
      <c r="AH17" s="42"/>
      <c r="AI17" s="42"/>
    </row>
    <row r="18" spans="1:35" s="1377" customFormat="1" ht="12.75" customHeight="1">
      <c r="A18" s="1378"/>
      <c r="B18" s="1379"/>
      <c r="C18" s="1379"/>
      <c r="D18" s="1379"/>
      <c r="E18" s="1379"/>
      <c r="F18" s="1379"/>
      <c r="G18" s="1379"/>
      <c r="H18" s="1379"/>
      <c r="I18" s="1379"/>
      <c r="J18" s="1379"/>
      <c r="K18" s="1379"/>
      <c r="L18" s="1379"/>
      <c r="M18" s="1379"/>
      <c r="N18" s="1379"/>
      <c r="O18" s="1379"/>
      <c r="P18" s="1379"/>
      <c r="Q18" s="1379"/>
      <c r="R18" s="1379"/>
      <c r="S18" s="1379"/>
    </row>
    <row r="19" spans="1:35" s="1377" customFormat="1" ht="29.25" customHeight="1">
      <c r="B19" s="1380"/>
      <c r="C19" s="1380"/>
      <c r="O19" s="1381" t="s">
        <v>195</v>
      </c>
      <c r="Q19" s="1323">
        <v>1403</v>
      </c>
      <c r="R19" s="1324"/>
      <c r="S19" s="1323">
        <v>1402</v>
      </c>
    </row>
    <row r="20" spans="1:35" s="1377" customFormat="1" ht="25.5" customHeight="1">
      <c r="B20" s="1382" t="s">
        <v>323</v>
      </c>
      <c r="C20" s="1383"/>
      <c r="O20" s="1384"/>
      <c r="P20" s="1384"/>
      <c r="Q20" s="1385">
        <f>S32</f>
        <v>0</v>
      </c>
      <c r="R20" s="1386"/>
      <c r="S20" s="1373">
        <v>0</v>
      </c>
      <c r="Z20" s="1387"/>
      <c r="AA20" s="1387"/>
      <c r="AB20" s="1387"/>
    </row>
    <row r="21" spans="1:35" s="1377" customFormat="1" ht="25.5" customHeight="1">
      <c r="B21" s="1382" t="s">
        <v>334</v>
      </c>
      <c r="C21" s="1383"/>
      <c r="Q21" s="1388"/>
      <c r="R21" s="1389"/>
      <c r="S21" s="1388"/>
      <c r="Z21" s="1390"/>
      <c r="AA21" s="1390"/>
      <c r="AB21" s="1390"/>
    </row>
    <row r="22" spans="1:35" s="1377" customFormat="1" ht="25.5" customHeight="1">
      <c r="B22" s="1391"/>
      <c r="C22" s="1391" t="s">
        <v>462</v>
      </c>
      <c r="D22" s="1391"/>
      <c r="E22" s="1392"/>
      <c r="F22" s="1392"/>
      <c r="G22" s="1392"/>
      <c r="H22" s="1392"/>
      <c r="I22" s="1392"/>
      <c r="J22" s="1392"/>
      <c r="K22" s="1392"/>
      <c r="L22" s="1392"/>
      <c r="M22" s="1392"/>
      <c r="N22" s="1392"/>
      <c r="O22" s="1393"/>
      <c r="P22" s="1384"/>
      <c r="Q22" s="1373">
        <v>0</v>
      </c>
      <c r="R22" s="1386"/>
      <c r="S22" s="1373">
        <v>0</v>
      </c>
      <c r="T22" s="1384"/>
      <c r="Z22" s="1390"/>
      <c r="AA22" s="1390"/>
      <c r="AB22" s="1390"/>
    </row>
    <row r="23" spans="1:35" s="1377" customFormat="1" ht="25.5" customHeight="1">
      <c r="B23" s="1391"/>
      <c r="C23" s="1391" t="s">
        <v>701</v>
      </c>
      <c r="D23" s="1391"/>
      <c r="E23" s="1392"/>
      <c r="F23" s="1392"/>
      <c r="G23" s="1392"/>
      <c r="H23" s="1392"/>
      <c r="I23" s="1392"/>
      <c r="J23" s="1392"/>
      <c r="K23" s="1392"/>
      <c r="L23" s="1392"/>
      <c r="M23" s="1392"/>
      <c r="N23" s="1392"/>
      <c r="O23" s="1393"/>
      <c r="P23" s="1384"/>
      <c r="Q23" s="1373">
        <v>0</v>
      </c>
      <c r="R23" s="1386"/>
      <c r="S23" s="1373">
        <v>0</v>
      </c>
      <c r="T23" s="1384"/>
      <c r="Z23" s="1390"/>
      <c r="AA23" s="1390"/>
      <c r="AB23" s="1390"/>
    </row>
    <row r="24" spans="1:35" s="1377" customFormat="1" ht="25.5" customHeight="1">
      <c r="B24" s="1383"/>
      <c r="C24" s="2610" t="s">
        <v>1260</v>
      </c>
      <c r="D24" s="2610"/>
      <c r="E24" s="2610"/>
      <c r="F24" s="2610"/>
      <c r="G24" s="2610"/>
      <c r="H24" s="2610"/>
      <c r="I24" s="2610"/>
      <c r="J24" s="2610"/>
      <c r="K24" s="2610"/>
      <c r="L24" s="2610"/>
      <c r="M24" s="2610"/>
      <c r="N24" s="1392"/>
      <c r="O24" s="1393" t="s">
        <v>1534</v>
      </c>
      <c r="P24" s="1384"/>
      <c r="Q24" s="1373">
        <f>Q42</f>
        <v>0</v>
      </c>
      <c r="R24" s="1386"/>
      <c r="S24" s="1373">
        <f>S42</f>
        <v>0</v>
      </c>
      <c r="T24" s="1384"/>
      <c r="Z24" s="1390"/>
      <c r="AA24" s="1390"/>
      <c r="AB24" s="1390"/>
    </row>
    <row r="25" spans="1:35" s="1377" customFormat="1" ht="25.5" customHeight="1">
      <c r="B25" s="1391"/>
      <c r="C25" s="1391" t="s">
        <v>820</v>
      </c>
      <c r="D25" s="1391"/>
      <c r="E25" s="1392"/>
      <c r="F25" s="1392"/>
      <c r="G25" s="1392"/>
      <c r="H25" s="1392"/>
      <c r="I25" s="1392"/>
      <c r="J25" s="1392"/>
      <c r="K25" s="1392"/>
      <c r="L25" s="1392"/>
      <c r="M25" s="1392"/>
      <c r="N25" s="1392"/>
      <c r="O25" s="1393"/>
      <c r="P25" s="1384"/>
      <c r="Q25" s="1373">
        <v>0</v>
      </c>
      <c r="R25" s="1386"/>
      <c r="S25" s="1373">
        <v>0</v>
      </c>
      <c r="T25" s="1384"/>
      <c r="Z25" s="1390"/>
      <c r="AA25" s="1390"/>
      <c r="AB25" s="1390"/>
    </row>
    <row r="26" spans="1:35" s="1377" customFormat="1" ht="25.5" customHeight="1">
      <c r="B26" s="1391"/>
      <c r="C26" s="1391" t="s">
        <v>87</v>
      </c>
      <c r="D26" s="1391"/>
      <c r="E26" s="1392"/>
      <c r="F26" s="1392"/>
      <c r="G26" s="1392"/>
      <c r="H26" s="1392"/>
      <c r="I26" s="1392"/>
      <c r="J26" s="1392"/>
      <c r="K26" s="1392"/>
      <c r="L26" s="1392"/>
      <c r="M26" s="1392"/>
      <c r="N26" s="1392"/>
      <c r="O26" s="1384"/>
      <c r="P26" s="1384"/>
      <c r="Q26" s="1373">
        <v>0</v>
      </c>
      <c r="R26" s="1386"/>
      <c r="S26" s="1373">
        <v>0</v>
      </c>
      <c r="T26" s="1384"/>
      <c r="Z26" s="1390"/>
      <c r="AA26" s="1390"/>
      <c r="AB26" s="1390"/>
    </row>
    <row r="27" spans="1:35" s="1377" customFormat="1" ht="25.5" customHeight="1">
      <c r="B27" s="1382" t="s">
        <v>335</v>
      </c>
      <c r="C27" s="1394"/>
      <c r="D27" s="1394"/>
      <c r="E27" s="1394"/>
      <c r="F27" s="1394"/>
      <c r="G27" s="1394"/>
      <c r="H27" s="1394"/>
      <c r="I27" s="1394"/>
      <c r="J27" s="1394"/>
      <c r="K27" s="1394"/>
      <c r="L27" s="1394"/>
      <c r="M27" s="1394"/>
      <c r="N27" s="1394"/>
      <c r="O27" s="1384"/>
      <c r="P27" s="1384"/>
      <c r="Q27" s="1373"/>
      <c r="R27" s="1386"/>
      <c r="S27" s="1373"/>
      <c r="T27" s="1384"/>
      <c r="Z27" s="1390"/>
      <c r="AA27" s="1390"/>
      <c r="AB27" s="1390"/>
    </row>
    <row r="28" spans="1:35" s="1377" customFormat="1" ht="22.5" customHeight="1">
      <c r="B28" s="1383"/>
      <c r="C28" s="1391" t="s">
        <v>336</v>
      </c>
      <c r="D28" s="1391"/>
      <c r="E28" s="1392"/>
      <c r="F28" s="1392"/>
      <c r="G28" s="1392"/>
      <c r="H28" s="1392"/>
      <c r="I28" s="1392"/>
      <c r="J28" s="1392"/>
      <c r="K28" s="1392"/>
      <c r="L28" s="1392"/>
      <c r="M28" s="1392"/>
      <c r="N28" s="1392"/>
      <c r="O28" s="1384"/>
      <c r="P28" s="1384"/>
      <c r="Q28" s="1373" t="s">
        <v>430</v>
      </c>
      <c r="R28" s="1386"/>
      <c r="S28" s="1373" t="s">
        <v>430</v>
      </c>
      <c r="T28" s="1384"/>
      <c r="Z28" s="1390"/>
      <c r="AA28" s="1390"/>
      <c r="AB28" s="1390"/>
    </row>
    <row r="29" spans="1:35" s="1377" customFormat="1" ht="25.5" customHeight="1">
      <c r="B29" s="1383"/>
      <c r="C29" s="1391" t="s">
        <v>702</v>
      </c>
      <c r="D29" s="1391"/>
      <c r="E29" s="1392"/>
      <c r="F29" s="1392"/>
      <c r="G29" s="1392"/>
      <c r="H29" s="1392"/>
      <c r="I29" s="1392"/>
      <c r="J29" s="1392"/>
      <c r="K29" s="1392"/>
      <c r="L29" s="1392"/>
      <c r="M29" s="1392"/>
      <c r="N29" s="1392"/>
      <c r="O29" s="1384"/>
      <c r="P29" s="1384"/>
      <c r="Q29" s="1373" t="s">
        <v>430</v>
      </c>
      <c r="R29" s="1386"/>
      <c r="S29" s="1373" t="s">
        <v>430</v>
      </c>
      <c r="T29" s="1384"/>
      <c r="Z29" s="1390"/>
      <c r="AA29" s="1390"/>
      <c r="AB29" s="1390"/>
    </row>
    <row r="30" spans="1:35" s="1377" customFormat="1" ht="25.5" customHeight="1">
      <c r="B30" s="1383"/>
      <c r="C30" s="1391" t="s">
        <v>703</v>
      </c>
      <c r="D30" s="1391"/>
      <c r="E30" s="1392"/>
      <c r="F30" s="1392"/>
      <c r="G30" s="1392"/>
      <c r="H30" s="1392"/>
      <c r="I30" s="1392"/>
      <c r="J30" s="1392"/>
      <c r="K30" s="1392"/>
      <c r="L30" s="1392"/>
      <c r="M30" s="1392"/>
      <c r="N30" s="1392"/>
      <c r="O30" s="1384"/>
      <c r="P30" s="1384"/>
      <c r="Q30" s="1373" t="s">
        <v>430</v>
      </c>
      <c r="R30" s="1386"/>
      <c r="S30" s="1373" t="s">
        <v>430</v>
      </c>
      <c r="T30" s="1384"/>
      <c r="Z30" s="1390"/>
      <c r="AA30" s="1390"/>
      <c r="AB30" s="1390"/>
    </row>
    <row r="31" spans="1:35" s="1377" customFormat="1" ht="22.5" customHeight="1">
      <c r="B31" s="1383"/>
      <c r="C31" s="1391" t="s">
        <v>87</v>
      </c>
      <c r="D31" s="1391"/>
      <c r="E31" s="1392"/>
      <c r="F31" s="1392"/>
      <c r="G31" s="1392"/>
      <c r="H31" s="1392"/>
      <c r="I31" s="1392"/>
      <c r="J31" s="1392"/>
      <c r="K31" s="1392"/>
      <c r="L31" s="1392"/>
      <c r="M31" s="1392"/>
      <c r="N31" s="1392"/>
      <c r="O31" s="1384"/>
      <c r="P31" s="1384"/>
      <c r="Q31" s="1373" t="s">
        <v>430</v>
      </c>
      <c r="R31" s="1386"/>
      <c r="S31" s="1373" t="s">
        <v>430</v>
      </c>
      <c r="T31" s="1384"/>
      <c r="Z31" s="1390"/>
      <c r="AA31" s="1390"/>
      <c r="AB31" s="1390"/>
    </row>
    <row r="32" spans="1:35" s="1377" customFormat="1" ht="22.5" customHeight="1" thickBot="1">
      <c r="B32" s="1382" t="s">
        <v>337</v>
      </c>
      <c r="C32" s="1395"/>
      <c r="D32" s="1384"/>
      <c r="E32" s="1384"/>
      <c r="F32" s="1396"/>
      <c r="G32" s="1396"/>
      <c r="H32" s="1396"/>
      <c r="I32" s="1396"/>
      <c r="J32" s="1396"/>
      <c r="K32" s="1396"/>
      <c r="L32" s="1396"/>
      <c r="M32" s="1396"/>
      <c r="N32" s="1396"/>
      <c r="O32" s="1384"/>
      <c r="P32" s="1384"/>
      <c r="Q32" s="1397">
        <f>SUM(Q20:Q31)</f>
        <v>0</v>
      </c>
      <c r="R32" s="1398"/>
      <c r="S32" s="1397">
        <f>SUM(S20:S31)</f>
        <v>0</v>
      </c>
      <c r="T32" s="1384"/>
      <c r="Z32" s="1399"/>
      <c r="AA32" s="1387"/>
      <c r="AB32" s="1387"/>
    </row>
    <row r="33" spans="1:35" s="1377" customFormat="1" ht="24" customHeight="1" thickTop="1">
      <c r="A33" s="1286"/>
      <c r="B33" s="1380"/>
      <c r="C33" s="1380"/>
    </row>
    <row r="34" spans="1:35" s="1377" customFormat="1" ht="27.75" customHeight="1">
      <c r="A34" s="1378"/>
      <c r="B34" s="2612"/>
      <c r="C34" s="2612"/>
      <c r="D34" s="2612"/>
      <c r="E34" s="2612"/>
      <c r="F34" s="2612"/>
      <c r="G34" s="2612"/>
      <c r="H34" s="2612"/>
      <c r="I34" s="2612"/>
      <c r="J34" s="2612"/>
      <c r="K34" s="2612"/>
      <c r="L34" s="2612"/>
      <c r="M34" s="2612"/>
      <c r="N34" s="2612"/>
      <c r="O34" s="2612"/>
      <c r="P34" s="2612"/>
      <c r="Q34" s="2612"/>
    </row>
    <row r="35" spans="1:35" s="1402" customFormat="1" ht="36.75" customHeight="1">
      <c r="A35" s="1318" t="s">
        <v>1415</v>
      </c>
      <c r="B35" s="2611" t="s">
        <v>1261</v>
      </c>
      <c r="C35" s="2611"/>
      <c r="D35" s="2611"/>
      <c r="E35" s="2611"/>
      <c r="F35" s="2611"/>
      <c r="G35" s="2611"/>
      <c r="H35" s="2611"/>
      <c r="I35" s="2611"/>
      <c r="J35" s="2611"/>
      <c r="K35" s="2611"/>
      <c r="L35" s="2611"/>
      <c r="M35" s="2611"/>
      <c r="N35" s="2611"/>
      <c r="O35" s="2611"/>
      <c r="P35" s="2611"/>
      <c r="Q35" s="2611"/>
      <c r="R35" s="2611"/>
      <c r="S35" s="2611"/>
      <c r="T35" s="1401"/>
      <c r="U35" s="1401"/>
      <c r="V35" s="1400"/>
    </row>
    <row r="36" spans="1:35" s="37" customFormat="1" ht="28.5" customHeight="1">
      <c r="A36" s="1362"/>
      <c r="B36" s="1363"/>
      <c r="C36" s="1363"/>
      <c r="D36" s="1363"/>
      <c r="E36" s="1363"/>
      <c r="F36" s="1363"/>
      <c r="G36" s="1363"/>
      <c r="H36" s="1363"/>
      <c r="I36" s="1363"/>
      <c r="J36" s="1363"/>
      <c r="K36" s="1363"/>
      <c r="L36" s="1363"/>
      <c r="M36" s="1363"/>
      <c r="N36" s="1363"/>
      <c r="O36" s="1363"/>
      <c r="P36" s="1363"/>
      <c r="Q36" s="1363"/>
      <c r="R36" s="1272"/>
      <c r="S36" s="1364" t="s">
        <v>1273</v>
      </c>
      <c r="T36" s="1272"/>
      <c r="U36" s="1272"/>
      <c r="V36" s="1272"/>
      <c r="W36" s="1272"/>
      <c r="X36" s="1272"/>
      <c r="Y36" s="1272"/>
      <c r="Z36" s="1272"/>
      <c r="AD36" s="42"/>
      <c r="AE36" s="42"/>
      <c r="AF36" s="43"/>
      <c r="AG36" s="43"/>
      <c r="AH36" s="42"/>
      <c r="AI36" s="42"/>
    </row>
    <row r="37" spans="1:35" s="1402" customFormat="1" ht="36.75" customHeight="1">
      <c r="A37" s="1318"/>
      <c r="B37" s="1400"/>
      <c r="C37" s="1400"/>
      <c r="D37" s="1400"/>
      <c r="E37" s="1400"/>
      <c r="F37" s="1400"/>
      <c r="G37" s="1400"/>
      <c r="H37" s="1400"/>
      <c r="I37" s="1400"/>
      <c r="J37" s="1400"/>
      <c r="K37" s="1400"/>
      <c r="L37" s="1400"/>
      <c r="M37" s="2613" t="s">
        <v>1151</v>
      </c>
      <c r="N37" s="2613"/>
      <c r="O37" s="2613"/>
      <c r="P37" s="1400"/>
      <c r="Q37" s="2613" t="s">
        <v>1200</v>
      </c>
      <c r="R37" s="2613"/>
      <c r="S37" s="2613"/>
      <c r="T37" s="1400"/>
      <c r="U37" s="1400"/>
      <c r="V37" s="1400"/>
    </row>
    <row r="38" spans="1:35" s="1404" customFormat="1" ht="25.5" customHeight="1">
      <c r="A38" s="1403"/>
      <c r="B38" s="1403"/>
      <c r="C38" s="1403"/>
      <c r="D38" s="1403"/>
      <c r="E38" s="1403"/>
      <c r="F38" s="1403"/>
      <c r="G38" s="1403"/>
      <c r="H38" s="1403"/>
      <c r="I38" s="1403"/>
      <c r="J38" s="1403"/>
      <c r="K38" s="1403"/>
      <c r="L38" s="1403"/>
      <c r="M38" s="1323">
        <v>1403</v>
      </c>
      <c r="N38" s="1324"/>
      <c r="O38" s="1323">
        <v>1402</v>
      </c>
      <c r="P38" s="1403"/>
      <c r="Q38" s="1323">
        <v>1403</v>
      </c>
      <c r="R38" s="1324"/>
      <c r="S38" s="1323">
        <v>1402</v>
      </c>
      <c r="T38" s="1403"/>
      <c r="U38" s="1403"/>
      <c r="V38" s="1403"/>
      <c r="Z38" s="1405"/>
      <c r="AA38" s="1405"/>
      <c r="AB38" s="1405"/>
      <c r="AC38" s="1405"/>
      <c r="AD38" s="1405"/>
      <c r="AE38" s="1405"/>
    </row>
    <row r="39" spans="1:35" s="1404" customFormat="1" ht="25.5" customHeight="1">
      <c r="A39" s="1403"/>
      <c r="C39" s="1406" t="s">
        <v>1262</v>
      </c>
      <c r="D39" s="1406"/>
      <c r="E39" s="1406"/>
      <c r="F39" s="1406"/>
      <c r="G39" s="1406"/>
      <c r="H39" s="1407"/>
      <c r="I39" s="1407"/>
      <c r="J39" s="1407"/>
      <c r="K39" s="1407"/>
      <c r="L39" s="1408"/>
      <c r="M39" s="1409">
        <v>0</v>
      </c>
      <c r="N39" s="184"/>
      <c r="O39" s="1409">
        <v>0</v>
      </c>
      <c r="P39" s="1408"/>
      <c r="Q39" s="1409">
        <v>0</v>
      </c>
      <c r="R39" s="184"/>
      <c r="S39" s="1409">
        <v>0</v>
      </c>
      <c r="T39" s="1403"/>
      <c r="U39" s="1403"/>
      <c r="V39" s="1403"/>
      <c r="Z39" s="1405"/>
      <c r="AA39" s="1405"/>
      <c r="AB39" s="1405"/>
      <c r="AC39" s="1405"/>
      <c r="AD39" s="1405"/>
      <c r="AE39" s="1405"/>
    </row>
    <row r="40" spans="1:35" s="1404" customFormat="1" ht="25.5" customHeight="1">
      <c r="A40" s="1403"/>
      <c r="C40" s="1406" t="s">
        <v>1262</v>
      </c>
      <c r="D40" s="1406"/>
      <c r="E40" s="1406"/>
      <c r="F40" s="1406"/>
      <c r="G40" s="1406"/>
      <c r="H40" s="1410"/>
      <c r="I40" s="1410"/>
      <c r="J40" s="1408"/>
      <c r="K40" s="1408"/>
      <c r="L40" s="1408"/>
      <c r="M40" s="1409">
        <v>0</v>
      </c>
      <c r="N40" s="184"/>
      <c r="O40" s="1409">
        <v>0</v>
      </c>
      <c r="P40" s="1408"/>
      <c r="Q40" s="1409">
        <v>0</v>
      </c>
      <c r="R40" s="184"/>
      <c r="S40" s="1409">
        <v>0</v>
      </c>
      <c r="T40" s="1403"/>
      <c r="U40" s="1403"/>
      <c r="V40" s="1403"/>
      <c r="Z40" s="1405"/>
      <c r="AA40" s="1405"/>
      <c r="AB40" s="1405"/>
      <c r="AC40" s="1405"/>
      <c r="AD40" s="1405"/>
      <c r="AE40" s="1405"/>
    </row>
    <row r="41" spans="1:35" s="1404" customFormat="1" ht="25.5" customHeight="1">
      <c r="A41" s="1403"/>
      <c r="C41" s="1406" t="s">
        <v>1262</v>
      </c>
      <c r="D41" s="1406"/>
      <c r="E41" s="1406"/>
      <c r="F41" s="1406"/>
      <c r="G41" s="1406"/>
      <c r="H41" s="1410"/>
      <c r="I41" s="1410"/>
      <c r="J41" s="1408"/>
      <c r="K41" s="1408"/>
      <c r="L41" s="1408"/>
      <c r="M41" s="1409">
        <v>0</v>
      </c>
      <c r="N41" s="184"/>
      <c r="O41" s="1409">
        <v>0</v>
      </c>
      <c r="P41" s="1408"/>
      <c r="Q41" s="1409">
        <v>0</v>
      </c>
      <c r="R41" s="184"/>
      <c r="S41" s="1409">
        <v>0</v>
      </c>
      <c r="T41" s="1403"/>
      <c r="U41" s="1403"/>
      <c r="V41" s="1403"/>
      <c r="Z41" s="1405"/>
      <c r="AA41" s="1405"/>
      <c r="AB41" s="1405"/>
      <c r="AC41" s="1405"/>
      <c r="AD41" s="1405"/>
      <c r="AE41" s="1405"/>
    </row>
    <row r="42" spans="1:35" s="1414" customFormat="1" ht="25.5" customHeight="1" thickBot="1">
      <c r="A42" s="1411"/>
      <c r="B42" s="1411"/>
      <c r="C42" s="1411"/>
      <c r="D42" s="1411"/>
      <c r="E42" s="1411"/>
      <c r="F42" s="1411"/>
      <c r="G42" s="1411"/>
      <c r="H42" s="1411"/>
      <c r="I42" s="1411"/>
      <c r="J42" s="1411"/>
      <c r="K42" s="1411"/>
      <c r="L42" s="1411"/>
      <c r="M42" s="1412">
        <f>SUM(M39:M41)</f>
        <v>0</v>
      </c>
      <c r="N42" s="1413"/>
      <c r="O42" s="1412">
        <f>SUM(O39:O41)</f>
        <v>0</v>
      </c>
      <c r="P42" s="1411"/>
      <c r="Q42" s="1412">
        <f>SUM(Q39:Q41)</f>
        <v>0</v>
      </c>
      <c r="R42" s="1413"/>
      <c r="S42" s="1412">
        <f>SUM(S39:S41)</f>
        <v>0</v>
      </c>
      <c r="T42" s="1411"/>
      <c r="U42" s="1411"/>
      <c r="V42" s="1411"/>
      <c r="Z42" s="1415"/>
      <c r="AA42" s="1415"/>
      <c r="AB42" s="1415"/>
      <c r="AC42" s="1415"/>
      <c r="AD42" s="1415"/>
      <c r="AE42" s="1415"/>
    </row>
    <row r="43" spans="1:35" ht="20.25" thickTop="1"/>
    <row r="44" spans="1:35" ht="27" customHeight="1">
      <c r="A44" s="1318" t="s">
        <v>1535</v>
      </c>
      <c r="B44" s="2611" t="s">
        <v>842</v>
      </c>
      <c r="C44" s="2611"/>
      <c r="D44" s="2611"/>
      <c r="E44" s="2611"/>
      <c r="F44" s="2611"/>
      <c r="G44" s="2611"/>
      <c r="H44" s="2611"/>
      <c r="I44" s="2611"/>
      <c r="J44" s="2611"/>
      <c r="K44" s="2611"/>
      <c r="L44" s="2611"/>
      <c r="M44" s="2611"/>
      <c r="N44" s="2611"/>
      <c r="O44" s="2611"/>
      <c r="P44" s="2611"/>
      <c r="Q44" s="2611"/>
      <c r="R44" s="2611"/>
      <c r="S44" s="2611"/>
      <c r="T44" s="2611"/>
      <c r="U44" s="2611"/>
      <c r="V44" s="2611"/>
      <c r="W44" s="2611"/>
    </row>
    <row r="45" spans="1:35" ht="27" customHeight="1">
      <c r="A45" s="1318" t="s">
        <v>1536</v>
      </c>
      <c r="B45" s="2611" t="s">
        <v>821</v>
      </c>
      <c r="C45" s="2611"/>
      <c r="D45" s="2611"/>
      <c r="E45" s="2611"/>
      <c r="F45" s="2611"/>
      <c r="G45" s="2611"/>
      <c r="H45" s="2611"/>
      <c r="I45" s="2611"/>
      <c r="J45" s="2611"/>
      <c r="K45" s="2611"/>
      <c r="L45" s="2611"/>
      <c r="M45" s="2611"/>
      <c r="N45" s="2611"/>
      <c r="O45" s="2611"/>
      <c r="P45" s="2611"/>
      <c r="Q45" s="2611"/>
      <c r="R45" s="2611"/>
      <c r="S45" s="2611"/>
      <c r="T45" s="2611"/>
      <c r="U45" s="2611"/>
      <c r="V45" s="2611"/>
      <c r="W45" s="2611"/>
    </row>
  </sheetData>
  <mergeCells count="21">
    <mergeCell ref="A1:S1"/>
    <mergeCell ref="A2:S2"/>
    <mergeCell ref="A3:T3"/>
    <mergeCell ref="B45:U45"/>
    <mergeCell ref="V45:W45"/>
    <mergeCell ref="B16:S16"/>
    <mergeCell ref="B34:Q34"/>
    <mergeCell ref="B44:U44"/>
    <mergeCell ref="V44:W44"/>
    <mergeCell ref="Q37:S37"/>
    <mergeCell ref="M37:O37"/>
    <mergeCell ref="B35:S35"/>
    <mergeCell ref="B13:O13"/>
    <mergeCell ref="B7:I7"/>
    <mergeCell ref="B10:I10"/>
    <mergeCell ref="B11:I11"/>
    <mergeCell ref="X2:Z2"/>
    <mergeCell ref="B5:Q5"/>
    <mergeCell ref="B8:I8"/>
    <mergeCell ref="B9:I9"/>
    <mergeCell ref="C24:M24"/>
  </mergeCells>
  <printOptions horizontalCentered="1"/>
  <pageMargins left="0.39370078740157483" right="0.39370078740157483" top="0.39370078740157483" bottom="0.39370078740157483" header="0.31496062992125984" footer="0.31496062992125984"/>
  <pageSetup paperSize="9" scale="65" orientation="portrait" r:id="rId1"/>
  <headerFooter>
    <oddFooter>&amp;C&amp;"B Mitra,Regular"&amp;12&amp;P</oddFooter>
  </headerFooter>
  <colBreaks count="1" manualBreakCount="1">
    <brk id="27" max="38"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theme="7"/>
  </sheetPr>
  <dimension ref="A1:R963"/>
  <sheetViews>
    <sheetView rightToLeft="1" view="pageBreakPreview" zoomScale="80" zoomScaleNormal="100" zoomScaleSheetLayoutView="80" workbookViewId="0">
      <selection activeCell="B163" sqref="B163"/>
    </sheetView>
  </sheetViews>
  <sheetFormatPr defaultColWidth="0" defaultRowHeight="19.5" zeroHeight="1"/>
  <cols>
    <col min="1" max="1" width="12.375" style="1469" customWidth="1"/>
    <col min="2" max="2" width="37.375" style="1127" customWidth="1"/>
    <col min="3" max="3" width="12.625" style="1127" customWidth="1"/>
    <col min="4" max="4" width="21.125" style="1127" customWidth="1"/>
    <col min="5" max="5" width="13.75" style="1127" customWidth="1"/>
    <col min="6" max="6" width="1.375" style="1127" customWidth="1"/>
    <col min="7" max="7" width="18.125" style="1225" customWidth="1"/>
    <col min="8" max="8" width="1.375" style="1225" customWidth="1"/>
    <col min="9" max="9" width="18.125" style="1225" customWidth="1"/>
    <col min="10" max="10" width="1.375" style="1127" customWidth="1"/>
    <col min="11" max="16383" width="0" style="1127" hidden="1"/>
    <col min="16384" max="16384" width="22.5" style="1127" customWidth="1"/>
  </cols>
  <sheetData>
    <row r="1" spans="1:18" s="1230" customFormat="1" ht="31.5" customHeight="1">
      <c r="A1" s="2625" t="s">
        <v>1135</v>
      </c>
      <c r="B1" s="2625"/>
      <c r="C1" s="2625"/>
      <c r="D1" s="2625"/>
      <c r="E1" s="2625"/>
      <c r="F1" s="2625"/>
      <c r="G1" s="2625"/>
      <c r="H1" s="2625"/>
      <c r="I1" s="2625"/>
      <c r="J1" s="1419"/>
      <c r="K1" s="1420"/>
      <c r="L1" s="1420"/>
      <c r="M1" s="1420"/>
      <c r="N1" s="1420"/>
      <c r="O1" s="1420"/>
    </row>
    <row r="2" spans="1:18" s="1230" customFormat="1" ht="31.5" customHeight="1">
      <c r="A2" s="2626" t="s">
        <v>196</v>
      </c>
      <c r="B2" s="2626"/>
      <c r="C2" s="2626"/>
      <c r="D2" s="2626"/>
      <c r="E2" s="2626"/>
      <c r="F2" s="2626"/>
      <c r="G2" s="2626"/>
      <c r="H2" s="2626"/>
      <c r="I2" s="2626"/>
      <c r="J2" s="1421"/>
      <c r="K2" s="1421"/>
      <c r="L2" s="1421"/>
      <c r="M2" s="1421"/>
      <c r="N2" s="1421"/>
      <c r="O2" s="1421"/>
      <c r="P2" s="1421"/>
      <c r="Q2" s="1421"/>
      <c r="R2" s="1421"/>
    </row>
    <row r="3" spans="1:18" s="1424" customFormat="1" ht="31.5" customHeight="1">
      <c r="A3" s="2627" t="s">
        <v>1641</v>
      </c>
      <c r="B3" s="2627"/>
      <c r="C3" s="2627"/>
      <c r="D3" s="2627"/>
      <c r="E3" s="2627"/>
      <c r="F3" s="2627"/>
      <c r="G3" s="2627"/>
      <c r="H3" s="2627"/>
      <c r="I3" s="2627"/>
      <c r="J3" s="1422"/>
      <c r="K3" s="1423"/>
      <c r="L3" s="1423"/>
      <c r="M3" s="1423"/>
      <c r="N3" s="1423"/>
      <c r="O3" s="1423"/>
    </row>
    <row r="4" spans="1:18" s="1128" customFormat="1" ht="57" customHeight="1">
      <c r="A4" s="1425"/>
      <c r="B4" s="1426"/>
      <c r="C4" s="1426"/>
      <c r="D4" s="1426"/>
      <c r="E4" s="1426"/>
      <c r="F4" s="1426"/>
      <c r="G4" s="1423"/>
      <c r="H4" s="1423"/>
      <c r="I4" s="1423"/>
      <c r="J4" s="1427"/>
      <c r="K4" s="1427"/>
      <c r="L4" s="1427"/>
      <c r="M4" s="1427"/>
      <c r="N4" s="1427"/>
      <c r="O4" s="1427"/>
    </row>
    <row r="5" spans="1:18" s="1132" customFormat="1" ht="24" customHeight="1">
      <c r="A5" s="1428" t="s">
        <v>375</v>
      </c>
      <c r="B5" s="1429" t="s">
        <v>407</v>
      </c>
      <c r="C5" s="1429"/>
      <c r="D5" s="1429"/>
      <c r="E5" s="1429"/>
      <c r="F5" s="1429"/>
      <c r="G5" s="1430"/>
      <c r="H5" s="1430"/>
      <c r="I5" s="1430"/>
      <c r="J5" s="1131"/>
    </row>
    <row r="6" spans="1:18" s="1132" customFormat="1" ht="24" customHeight="1">
      <c r="A6" s="1428" t="s">
        <v>1537</v>
      </c>
      <c r="B6" s="1429" t="s">
        <v>440</v>
      </c>
      <c r="C6" s="1431"/>
      <c r="D6" s="1431"/>
      <c r="E6" s="1432"/>
      <c r="F6" s="1432"/>
      <c r="G6" s="1433"/>
      <c r="H6" s="1433"/>
    </row>
    <row r="7" spans="1:18" s="1132" customFormat="1" ht="24" customHeight="1">
      <c r="A7" s="1428"/>
      <c r="B7" s="1429"/>
      <c r="C7" s="1431"/>
      <c r="D7" s="1431"/>
      <c r="E7" s="1432"/>
      <c r="F7" s="1432"/>
      <c r="G7" s="1433"/>
      <c r="H7" s="1433"/>
      <c r="I7" s="1433" t="s">
        <v>1273</v>
      </c>
    </row>
    <row r="8" spans="1:18" s="1418" customFormat="1" ht="33" customHeight="1">
      <c r="A8" s="1434"/>
      <c r="B8" s="1435"/>
      <c r="C8" s="1435"/>
      <c r="D8" s="1435"/>
      <c r="E8" s="1436" t="s">
        <v>195</v>
      </c>
      <c r="F8" s="1435"/>
      <c r="G8" s="1437">
        <v>1403</v>
      </c>
      <c r="H8" s="1438"/>
      <c r="I8" s="1437">
        <v>1402</v>
      </c>
    </row>
    <row r="9" spans="1:18" s="1418" customFormat="1" ht="33" customHeight="1">
      <c r="A9" s="1434"/>
      <c r="B9" s="1439" t="s">
        <v>258</v>
      </c>
      <c r="C9" s="1440"/>
      <c r="D9" s="1440"/>
      <c r="E9" s="1440"/>
      <c r="F9" s="1440"/>
      <c r="G9" s="1441"/>
      <c r="H9" s="1442"/>
      <c r="I9" s="1441"/>
    </row>
    <row r="10" spans="1:18" s="1418" customFormat="1" ht="32.25" customHeight="1">
      <c r="A10" s="1434"/>
      <c r="B10" s="1443" t="s">
        <v>257</v>
      </c>
      <c r="C10" s="1440"/>
      <c r="D10" s="1440"/>
      <c r="E10" s="1444" t="s">
        <v>1538</v>
      </c>
      <c r="F10" s="1445"/>
      <c r="G10" s="1446">
        <f>G46</f>
        <v>0</v>
      </c>
      <c r="H10" s="1446"/>
      <c r="I10" s="1446">
        <f>I46</f>
        <v>0</v>
      </c>
    </row>
    <row r="11" spans="1:18" s="1418" customFormat="1" ht="32.25" customHeight="1">
      <c r="A11" s="1434"/>
      <c r="B11" s="2628" t="s">
        <v>1098</v>
      </c>
      <c r="C11" s="2628"/>
      <c r="D11" s="2628"/>
      <c r="E11" s="1444" t="s">
        <v>1539</v>
      </c>
      <c r="F11" s="1445"/>
      <c r="G11" s="1446">
        <f>G62</f>
        <v>0</v>
      </c>
      <c r="H11" s="1446"/>
      <c r="I11" s="1446">
        <f>I62</f>
        <v>0</v>
      </c>
    </row>
    <row r="12" spans="1:18" s="1418" customFormat="1" ht="32.25" customHeight="1">
      <c r="A12" s="1434"/>
      <c r="B12" s="1443" t="s">
        <v>1198</v>
      </c>
      <c r="C12" s="1440"/>
      <c r="D12" s="1440"/>
      <c r="E12" s="1444" t="s">
        <v>1468</v>
      </c>
      <c r="F12" s="1445"/>
      <c r="G12" s="1446">
        <f>'15-1-3'!P24</f>
        <v>0</v>
      </c>
      <c r="H12" s="1446"/>
      <c r="I12" s="1446">
        <f>'15-1-3'!T24</f>
        <v>0</v>
      </c>
    </row>
    <row r="13" spans="1:18" s="1418" customFormat="1" ht="32.25" customHeight="1">
      <c r="A13" s="1434"/>
      <c r="B13" s="1447" t="s">
        <v>1306</v>
      </c>
      <c r="C13" s="1440"/>
      <c r="D13" s="1440"/>
      <c r="E13" s="1448"/>
      <c r="F13" s="1445"/>
      <c r="G13" s="1449">
        <v>0</v>
      </c>
      <c r="H13" s="1449"/>
      <c r="I13" s="1449">
        <v>0</v>
      </c>
    </row>
    <row r="14" spans="1:18" s="1418" customFormat="1" ht="23.25" customHeight="1">
      <c r="A14" s="1434"/>
      <c r="B14" s="1440"/>
      <c r="C14" s="1440"/>
      <c r="D14" s="1440"/>
      <c r="E14" s="1450"/>
      <c r="F14" s="1451"/>
      <c r="G14" s="1452">
        <f>SUM(G10:G13)</f>
        <v>0</v>
      </c>
      <c r="H14" s="1453"/>
      <c r="I14" s="1452">
        <f>SUM(I10:I13)</f>
        <v>0</v>
      </c>
    </row>
    <row r="15" spans="1:18" s="1418" customFormat="1" ht="18" customHeight="1">
      <c r="A15" s="1434"/>
      <c r="B15" s="1440"/>
      <c r="C15" s="1440"/>
      <c r="D15" s="1440"/>
      <c r="E15" s="1454"/>
      <c r="F15" s="1440"/>
      <c r="G15" s="1449"/>
      <c r="H15" s="1449"/>
      <c r="I15" s="1449"/>
    </row>
    <row r="16" spans="1:18" s="1418" customFormat="1" ht="24.75" customHeight="1">
      <c r="A16" s="1434"/>
      <c r="B16" s="1439" t="s">
        <v>338</v>
      </c>
      <c r="C16" s="1440"/>
      <c r="D16" s="1440"/>
      <c r="E16" s="1454"/>
      <c r="F16" s="1440"/>
      <c r="G16" s="1449"/>
      <c r="H16" s="1449"/>
      <c r="I16" s="1449"/>
    </row>
    <row r="17" spans="1:10" s="1418" customFormat="1" ht="32.25" customHeight="1">
      <c r="A17" s="1434"/>
      <c r="B17" s="1443" t="s">
        <v>252</v>
      </c>
      <c r="C17" s="1443"/>
      <c r="D17" s="1443"/>
      <c r="E17" s="1455" t="s">
        <v>1540</v>
      </c>
      <c r="F17" s="1456"/>
      <c r="G17" s="1457">
        <v>0</v>
      </c>
      <c r="H17" s="1458"/>
      <c r="I17" s="1457">
        <v>0</v>
      </c>
    </row>
    <row r="18" spans="1:10" s="1418" customFormat="1" ht="32.25" customHeight="1">
      <c r="A18" s="1434"/>
      <c r="B18" s="1443" t="s">
        <v>822</v>
      </c>
      <c r="C18" s="1443"/>
      <c r="D18" s="1445"/>
      <c r="E18" s="1455" t="s">
        <v>1541</v>
      </c>
      <c r="F18" s="1445"/>
      <c r="G18" s="1449">
        <f>G75</f>
        <v>0</v>
      </c>
      <c r="H18" s="1449"/>
      <c r="I18" s="1449">
        <f>I75</f>
        <v>0</v>
      </c>
      <c r="J18" s="1459"/>
    </row>
    <row r="19" spans="1:10" s="1418" customFormat="1" ht="32.25" customHeight="1">
      <c r="A19" s="1434"/>
      <c r="B19" s="1443" t="s">
        <v>955</v>
      </c>
      <c r="C19" s="1443"/>
      <c r="D19" s="1443"/>
      <c r="E19" s="1455" t="s">
        <v>1542</v>
      </c>
      <c r="F19" s="1445"/>
      <c r="G19" s="1449">
        <f>G85</f>
        <v>0</v>
      </c>
      <c r="H19" s="1449"/>
      <c r="I19" s="1449">
        <f>I85</f>
        <v>0</v>
      </c>
      <c r="J19" s="1459"/>
    </row>
    <row r="20" spans="1:10" s="1418" customFormat="1" ht="32.25" customHeight="1">
      <c r="A20" s="1434"/>
      <c r="B20" s="1443" t="s">
        <v>1305</v>
      </c>
      <c r="C20" s="1443"/>
      <c r="D20" s="1443"/>
      <c r="E20" s="1455" t="s">
        <v>1470</v>
      </c>
      <c r="F20" s="1445"/>
      <c r="G20" s="1446">
        <f>'15-1-5 &amp; 16'!P24</f>
        <v>0</v>
      </c>
      <c r="H20" s="1446"/>
      <c r="I20" s="1446">
        <f>'15-1-5 &amp; 16'!T24</f>
        <v>0</v>
      </c>
    </row>
    <row r="21" spans="1:10" s="1418" customFormat="1" ht="32.25" customHeight="1">
      <c r="A21" s="1434"/>
      <c r="B21" s="1443" t="s">
        <v>463</v>
      </c>
      <c r="C21" s="1443"/>
      <c r="D21" s="1443"/>
      <c r="E21" s="1455" t="s">
        <v>1543</v>
      </c>
      <c r="F21" s="1445"/>
      <c r="G21" s="1449">
        <f>G100</f>
        <v>0</v>
      </c>
      <c r="H21" s="1449"/>
      <c r="I21" s="1457">
        <f>I100</f>
        <v>0</v>
      </c>
      <c r="J21" s="1459"/>
    </row>
    <row r="22" spans="1:10" s="1418" customFormat="1" ht="32.25" customHeight="1">
      <c r="A22" s="1434"/>
      <c r="B22" s="1443" t="s">
        <v>464</v>
      </c>
      <c r="C22" s="1443"/>
      <c r="D22" s="1443"/>
      <c r="E22" s="1455" t="s">
        <v>1544</v>
      </c>
      <c r="F22" s="1445"/>
      <c r="G22" s="1449">
        <f>G109</f>
        <v>0</v>
      </c>
      <c r="H22" s="1449"/>
      <c r="I22" s="1457">
        <f>I109</f>
        <v>0</v>
      </c>
      <c r="J22" s="1459"/>
    </row>
    <row r="23" spans="1:10" s="1418" customFormat="1" ht="32.25" customHeight="1">
      <c r="A23" s="1434"/>
      <c r="B23" s="1443" t="s">
        <v>823</v>
      </c>
      <c r="C23" s="1443"/>
      <c r="D23" s="1443"/>
      <c r="E23" s="1455" t="s">
        <v>1545</v>
      </c>
      <c r="F23" s="1445"/>
      <c r="G23" s="1449">
        <f>G119</f>
        <v>0</v>
      </c>
      <c r="H23" s="1449"/>
      <c r="I23" s="1457">
        <f>I119</f>
        <v>0</v>
      </c>
      <c r="J23" s="1459"/>
    </row>
    <row r="24" spans="1:10" s="1418" customFormat="1" ht="32.25" customHeight="1">
      <c r="A24" s="1434"/>
      <c r="B24" s="1443" t="s">
        <v>256</v>
      </c>
      <c r="C24" s="1443"/>
      <c r="D24" s="1443"/>
      <c r="E24" s="1455" t="s">
        <v>1546</v>
      </c>
      <c r="F24" s="1445"/>
      <c r="G24" s="1449">
        <f>G130</f>
        <v>0</v>
      </c>
      <c r="H24" s="1449">
        <f>H130</f>
        <v>0</v>
      </c>
      <c r="I24" s="1449">
        <f>I130</f>
        <v>0</v>
      </c>
      <c r="J24" s="1459"/>
    </row>
    <row r="25" spans="1:10" s="1418" customFormat="1" ht="32.25" customHeight="1">
      <c r="A25" s="1434"/>
      <c r="B25" s="1443" t="s">
        <v>255</v>
      </c>
      <c r="C25" s="1443"/>
      <c r="D25" s="1443"/>
      <c r="E25" s="1455" t="s">
        <v>1547</v>
      </c>
      <c r="F25" s="1445"/>
      <c r="G25" s="1449">
        <f>G139</f>
        <v>0</v>
      </c>
      <c r="H25" s="1449" t="e">
        <f>#REF!</f>
        <v>#REF!</v>
      </c>
      <c r="I25" s="1449">
        <f>I139</f>
        <v>0</v>
      </c>
      <c r="J25" s="1459"/>
    </row>
    <row r="26" spans="1:10" s="1418" customFormat="1" ht="32.25" customHeight="1">
      <c r="A26" s="1434"/>
      <c r="B26" s="1443" t="s">
        <v>441</v>
      </c>
      <c r="C26" s="1443"/>
      <c r="D26" s="1443"/>
      <c r="E26" s="1454"/>
      <c r="F26" s="1445"/>
      <c r="G26" s="1449">
        <v>0</v>
      </c>
      <c r="H26" s="1449"/>
      <c r="I26" s="1449">
        <v>0</v>
      </c>
      <c r="J26" s="1459"/>
    </row>
    <row r="27" spans="1:10" s="1418" customFormat="1" ht="32.25" customHeight="1">
      <c r="A27" s="1434"/>
      <c r="B27" s="1443" t="s">
        <v>193</v>
      </c>
      <c r="C27" s="1443"/>
      <c r="D27" s="1443"/>
      <c r="E27" s="1460"/>
      <c r="F27" s="1445"/>
      <c r="G27" s="1449">
        <v>0</v>
      </c>
      <c r="H27" s="1449"/>
      <c r="I27" s="1449">
        <v>0</v>
      </c>
      <c r="J27" s="1459"/>
    </row>
    <row r="28" spans="1:10" s="1418" customFormat="1" ht="32.25" customHeight="1">
      <c r="A28" s="1434"/>
      <c r="B28" s="1443" t="s">
        <v>437</v>
      </c>
      <c r="C28" s="1443"/>
      <c r="D28" s="1443"/>
      <c r="E28" s="1440"/>
      <c r="F28" s="1445"/>
      <c r="G28" s="1449">
        <v>0</v>
      </c>
      <c r="H28" s="1449"/>
      <c r="I28" s="1449">
        <v>0</v>
      </c>
      <c r="J28" s="1459"/>
    </row>
    <row r="29" spans="1:10" s="1418" customFormat="1" ht="32.25" customHeight="1">
      <c r="A29" s="1434"/>
      <c r="B29" s="1443" t="s">
        <v>438</v>
      </c>
      <c r="C29" s="1443"/>
      <c r="D29" s="1443"/>
      <c r="E29" s="1440"/>
      <c r="F29" s="1445"/>
      <c r="G29" s="1449">
        <v>0</v>
      </c>
      <c r="H29" s="1449"/>
      <c r="I29" s="1449">
        <v>0</v>
      </c>
      <c r="J29" s="1459"/>
    </row>
    <row r="30" spans="1:10" s="1418" customFormat="1" ht="32.25" customHeight="1">
      <c r="A30" s="1434"/>
      <c r="B30" s="1443" t="s">
        <v>234</v>
      </c>
      <c r="C30" s="1443"/>
      <c r="D30" s="1443"/>
      <c r="E30" s="1440"/>
      <c r="F30" s="1445"/>
      <c r="G30" s="1449">
        <v>0</v>
      </c>
      <c r="H30" s="1449"/>
      <c r="I30" s="1449">
        <v>0</v>
      </c>
      <c r="J30" s="1459"/>
    </row>
    <row r="31" spans="1:10" s="1418" customFormat="1" ht="32.25" customHeight="1">
      <c r="A31" s="1434"/>
      <c r="B31" s="1447" t="s">
        <v>1306</v>
      </c>
      <c r="C31" s="1443"/>
      <c r="D31" s="1443"/>
      <c r="E31" s="1440"/>
      <c r="F31" s="1445"/>
      <c r="G31" s="1449">
        <v>0</v>
      </c>
      <c r="H31" s="1449"/>
      <c r="I31" s="1449">
        <v>0</v>
      </c>
      <c r="J31" s="1459"/>
    </row>
    <row r="32" spans="1:10" s="1418" customFormat="1" ht="24" customHeight="1">
      <c r="A32" s="1434"/>
      <c r="B32" s="1440"/>
      <c r="C32" s="1440"/>
      <c r="D32" s="1440"/>
      <c r="E32" s="1440"/>
      <c r="F32" s="1440"/>
      <c r="G32" s="1461">
        <f>SUM(G17:G31)</f>
        <v>0</v>
      </c>
      <c r="H32" s="1449"/>
      <c r="I32" s="1461">
        <f>SUM(I17:I31)</f>
        <v>0</v>
      </c>
    </row>
    <row r="33" spans="1:18" s="1418" customFormat="1" ht="30" customHeight="1" thickBot="1">
      <c r="A33" s="1434"/>
      <c r="B33" s="1440"/>
      <c r="C33" s="1440"/>
      <c r="D33" s="1440"/>
      <c r="E33" s="1440"/>
      <c r="F33" s="1440"/>
      <c r="G33" s="1462">
        <f>SUM(G32,G14)</f>
        <v>0</v>
      </c>
      <c r="H33" s="1449"/>
      <c r="I33" s="1462">
        <f>SUM(I32,I14)</f>
        <v>0</v>
      </c>
    </row>
    <row r="34" spans="1:18" s="1418" customFormat="1" ht="14.25" customHeight="1" thickTop="1">
      <c r="A34" s="1463"/>
      <c r="G34" s="1464"/>
      <c r="H34" s="1464"/>
      <c r="I34" s="1464"/>
    </row>
    <row r="35" spans="1:18" ht="21.75" customHeight="1">
      <c r="A35" s="2537" t="s">
        <v>1135</v>
      </c>
      <c r="B35" s="2537"/>
      <c r="C35" s="2537"/>
      <c r="D35" s="2537"/>
      <c r="E35" s="2537"/>
      <c r="F35" s="2537"/>
      <c r="G35" s="2537"/>
      <c r="H35" s="2537"/>
      <c r="I35" s="2537"/>
      <c r="J35" s="1465"/>
      <c r="K35" s="1466"/>
      <c r="L35" s="1466"/>
      <c r="M35" s="1466"/>
      <c r="N35" s="1466"/>
      <c r="O35" s="1466"/>
    </row>
    <row r="36" spans="1:18" s="1418" customFormat="1" ht="25.5" customHeight="1">
      <c r="A36" s="2615" t="s">
        <v>196</v>
      </c>
      <c r="B36" s="2615"/>
      <c r="C36" s="2615"/>
      <c r="D36" s="2615"/>
      <c r="E36" s="2615"/>
      <c r="F36" s="2615"/>
      <c r="G36" s="2615"/>
      <c r="H36" s="2615"/>
      <c r="I36" s="2615"/>
      <c r="J36" s="1467"/>
      <c r="K36" s="1467"/>
      <c r="L36" s="1467"/>
      <c r="M36" s="1467"/>
      <c r="N36" s="1467"/>
      <c r="O36" s="1467"/>
      <c r="P36" s="1467"/>
      <c r="Q36" s="1467"/>
      <c r="R36" s="1467"/>
    </row>
    <row r="37" spans="1:18" s="1418" customFormat="1" ht="25.5" customHeight="1">
      <c r="A37" s="2615" t="s">
        <v>1641</v>
      </c>
      <c r="B37" s="2615"/>
      <c r="C37" s="2615"/>
      <c r="D37" s="2615"/>
      <c r="E37" s="2615"/>
      <c r="F37" s="2615"/>
      <c r="G37" s="2615"/>
      <c r="H37" s="2615"/>
      <c r="I37" s="2615"/>
      <c r="J37" s="1141"/>
      <c r="K37" s="1427"/>
      <c r="L37" s="1427"/>
      <c r="M37" s="1427"/>
      <c r="N37" s="1427"/>
      <c r="O37" s="1427"/>
      <c r="P37" s="1128"/>
      <c r="Q37" s="1128"/>
      <c r="R37" s="1128"/>
    </row>
    <row r="38" spans="1:18" s="1418" customFormat="1" ht="43.5" customHeight="1">
      <c r="A38" s="1463"/>
      <c r="G38" s="1464"/>
      <c r="H38" s="1464"/>
      <c r="I38" s="1464"/>
    </row>
    <row r="39" spans="1:18" s="1418" customFormat="1" ht="26.25" customHeight="1">
      <c r="A39" s="1156" t="s">
        <v>1548</v>
      </c>
      <c r="B39" s="1468" t="s">
        <v>254</v>
      </c>
      <c r="C39" s="1468"/>
      <c r="D39" s="1468"/>
      <c r="E39" s="1468"/>
      <c r="F39" s="1468"/>
      <c r="G39" s="1464"/>
      <c r="H39" s="1464"/>
      <c r="I39" s="1464"/>
    </row>
    <row r="40" spans="1:18" s="1418" customFormat="1" ht="11.25" customHeight="1">
      <c r="A40" s="1156"/>
      <c r="B40" s="1468"/>
      <c r="C40" s="1468"/>
      <c r="D40" s="1468"/>
      <c r="E40" s="1468"/>
      <c r="F40" s="1468"/>
      <c r="G40" s="1464"/>
      <c r="H40" s="1464"/>
      <c r="I40" s="1464"/>
    </row>
    <row r="41" spans="1:18" s="1132" customFormat="1" ht="24" customHeight="1">
      <c r="A41" s="1428"/>
      <c r="B41" s="1429"/>
      <c r="C41" s="1431"/>
      <c r="D41" s="1431"/>
      <c r="E41" s="1432"/>
      <c r="F41" s="1432"/>
      <c r="G41" s="1433"/>
      <c r="H41" s="1433"/>
      <c r="I41" s="1433" t="s">
        <v>1273</v>
      </c>
    </row>
    <row r="42" spans="1:18" s="1418" customFormat="1" ht="26.25" customHeight="1">
      <c r="A42" s="1469"/>
      <c r="B42" s="1138" t="s">
        <v>38</v>
      </c>
      <c r="C42" s="1470"/>
      <c r="D42" s="1470"/>
      <c r="F42" s="1470"/>
      <c r="G42" s="1437">
        <v>1403</v>
      </c>
      <c r="H42" s="1438"/>
      <c r="I42" s="1437">
        <v>1402</v>
      </c>
    </row>
    <row r="43" spans="1:18" s="1418" customFormat="1" ht="26.25" customHeight="1">
      <c r="A43" s="1469"/>
      <c r="B43" s="1470" t="s">
        <v>535</v>
      </c>
      <c r="C43" s="1470" t="s">
        <v>288</v>
      </c>
      <c r="D43" s="1470"/>
      <c r="G43" s="1142">
        <v>0</v>
      </c>
      <c r="H43" s="1142"/>
      <c r="I43" s="1142">
        <v>0</v>
      </c>
    </row>
    <row r="44" spans="1:18" s="1418" customFormat="1" ht="26.25" customHeight="1">
      <c r="A44" s="1469"/>
      <c r="B44" s="1470" t="s">
        <v>535</v>
      </c>
      <c r="C44" s="1470" t="s">
        <v>288</v>
      </c>
      <c r="D44" s="1470"/>
      <c r="G44" s="1142">
        <v>0</v>
      </c>
      <c r="H44" s="1142"/>
      <c r="I44" s="1142">
        <v>0</v>
      </c>
    </row>
    <row r="45" spans="1:18" s="1418" customFormat="1" ht="26.25" customHeight="1">
      <c r="A45" s="1469"/>
      <c r="B45" s="1470" t="s">
        <v>535</v>
      </c>
      <c r="C45" s="1470" t="s">
        <v>288</v>
      </c>
      <c r="D45" s="1470"/>
      <c r="G45" s="1142">
        <v>0</v>
      </c>
      <c r="H45" s="1142"/>
      <c r="I45" s="1142">
        <v>0</v>
      </c>
    </row>
    <row r="46" spans="1:18" s="1418" customFormat="1" ht="26.25" customHeight="1" thickBot="1">
      <c r="A46" s="1469"/>
      <c r="D46" s="1471"/>
      <c r="F46" s="1471"/>
      <c r="G46" s="1472">
        <f>SUM(G43:G45)</f>
        <v>0</v>
      </c>
      <c r="H46" s="1473"/>
      <c r="I46" s="1472">
        <f>SUM(I43:I45)</f>
        <v>0</v>
      </c>
    </row>
    <row r="47" spans="1:18" s="1418" customFormat="1" ht="39.75" customHeight="1" thickTop="1">
      <c r="A47" s="1469"/>
      <c r="B47" s="1459"/>
      <c r="E47" s="1471"/>
      <c r="F47" s="1471"/>
      <c r="G47" s="1474"/>
      <c r="H47" s="1474"/>
      <c r="I47" s="1474"/>
    </row>
    <row r="48" spans="1:18" s="1418" customFormat="1" ht="30.75" customHeight="1">
      <c r="A48" s="1156" t="s">
        <v>1549</v>
      </c>
      <c r="B48" s="2620" t="s">
        <v>1100</v>
      </c>
      <c r="C48" s="2620"/>
      <c r="D48" s="2620"/>
      <c r="E48" s="2620"/>
      <c r="F48" s="2620"/>
      <c r="G48" s="2620"/>
      <c r="H48" s="1464"/>
      <c r="I48" s="1464"/>
    </row>
    <row r="49" spans="1:9" s="1418" customFormat="1" ht="11.25" customHeight="1">
      <c r="A49" s="1156"/>
      <c r="B49" s="1468"/>
      <c r="C49" s="1468"/>
      <c r="D49" s="1468"/>
      <c r="E49" s="1468"/>
      <c r="F49" s="1468"/>
      <c r="G49" s="1464"/>
      <c r="H49" s="1464"/>
      <c r="I49" s="1464"/>
    </row>
    <row r="50" spans="1:9" s="1132" customFormat="1" ht="24" customHeight="1">
      <c r="A50" s="1428"/>
      <c r="B50" s="1429"/>
      <c r="C50" s="1431"/>
      <c r="D50" s="1431"/>
      <c r="E50" s="1432"/>
      <c r="F50" s="1432"/>
      <c r="G50" s="1433"/>
      <c r="H50" s="1433"/>
      <c r="I50" s="1433" t="s">
        <v>1273</v>
      </c>
    </row>
    <row r="51" spans="1:9" s="1418" customFormat="1" ht="30.75" customHeight="1">
      <c r="A51" s="1469"/>
      <c r="B51" s="1138" t="s">
        <v>954</v>
      </c>
      <c r="D51" s="1470"/>
      <c r="F51" s="1470"/>
      <c r="G51" s="1437">
        <f>G8</f>
        <v>1403</v>
      </c>
      <c r="H51" s="1438"/>
      <c r="I51" s="1437">
        <f>I8</f>
        <v>1402</v>
      </c>
    </row>
    <row r="52" spans="1:9" s="1418" customFormat="1" ht="30.75" customHeight="1">
      <c r="A52" s="1469"/>
      <c r="B52" s="1470" t="s">
        <v>535</v>
      </c>
      <c r="C52" s="1470"/>
      <c r="D52" s="1470"/>
      <c r="F52" s="1475"/>
      <c r="G52" s="1476">
        <v>0</v>
      </c>
      <c r="H52" s="1476"/>
      <c r="I52" s="1476">
        <v>0</v>
      </c>
    </row>
    <row r="53" spans="1:9" s="1418" customFormat="1" ht="30.75" customHeight="1">
      <c r="A53" s="1469"/>
      <c r="B53" s="1470" t="s">
        <v>535</v>
      </c>
      <c r="C53" s="1470"/>
      <c r="D53" s="1470"/>
      <c r="F53" s="1475"/>
      <c r="G53" s="1476">
        <v>0</v>
      </c>
      <c r="H53" s="1476"/>
      <c r="I53" s="1476">
        <v>0</v>
      </c>
    </row>
    <row r="54" spans="1:9" s="1418" customFormat="1" ht="30.75" customHeight="1">
      <c r="A54" s="1469"/>
      <c r="B54" s="1470" t="s">
        <v>535</v>
      </c>
      <c r="C54" s="1470"/>
      <c r="D54" s="1470"/>
      <c r="F54" s="1475"/>
      <c r="G54" s="1476">
        <v>0</v>
      </c>
      <c r="H54" s="1476"/>
      <c r="I54" s="1476">
        <v>0</v>
      </c>
    </row>
    <row r="55" spans="1:9" s="1418" customFormat="1" ht="30.75" customHeight="1">
      <c r="A55" s="1469"/>
      <c r="B55" s="1470" t="s">
        <v>535</v>
      </c>
      <c r="C55" s="1470"/>
      <c r="D55" s="1470"/>
      <c r="F55" s="1475"/>
      <c r="G55" s="1476">
        <v>0</v>
      </c>
      <c r="H55" s="1476"/>
      <c r="I55" s="1476">
        <v>0</v>
      </c>
    </row>
    <row r="56" spans="1:9" s="1418" customFormat="1" ht="30.75" customHeight="1">
      <c r="A56" s="1469"/>
      <c r="B56" s="1470" t="s">
        <v>535</v>
      </c>
      <c r="C56" s="1470"/>
      <c r="D56" s="1470"/>
      <c r="F56" s="1475"/>
      <c r="G56" s="1476">
        <v>0</v>
      </c>
      <c r="H56" s="1476"/>
      <c r="I56" s="1476">
        <v>0</v>
      </c>
    </row>
    <row r="57" spans="1:9" s="1418" customFormat="1" ht="30.75" customHeight="1">
      <c r="A57" s="1469"/>
      <c r="B57" s="1470" t="s">
        <v>535</v>
      </c>
      <c r="C57" s="1470"/>
      <c r="D57" s="1470"/>
      <c r="F57" s="1475"/>
      <c r="G57" s="1476">
        <v>0</v>
      </c>
      <c r="H57" s="1476"/>
      <c r="I57" s="1476">
        <v>0</v>
      </c>
    </row>
    <row r="58" spans="1:9" s="1418" customFormat="1" ht="30.75" customHeight="1">
      <c r="A58" s="1469"/>
      <c r="B58" s="1470" t="s">
        <v>535</v>
      </c>
      <c r="C58" s="1470"/>
      <c r="D58" s="1470"/>
      <c r="F58" s="1475"/>
      <c r="G58" s="1476">
        <v>0</v>
      </c>
      <c r="H58" s="1476"/>
      <c r="I58" s="1476">
        <v>0</v>
      </c>
    </row>
    <row r="59" spans="1:9" s="1418" customFormat="1" ht="30.75" customHeight="1">
      <c r="A59" s="1469"/>
      <c r="B59" s="1470" t="s">
        <v>535</v>
      </c>
      <c r="C59" s="1470"/>
      <c r="D59" s="1470"/>
      <c r="F59" s="1475"/>
      <c r="G59" s="1476">
        <v>0</v>
      </c>
      <c r="H59" s="1476"/>
      <c r="I59" s="1476">
        <v>0</v>
      </c>
    </row>
    <row r="60" spans="1:9" s="1418" customFormat="1" ht="30.75" customHeight="1">
      <c r="A60" s="1469"/>
      <c r="B60" s="1470" t="s">
        <v>535</v>
      </c>
      <c r="C60" s="1470"/>
      <c r="D60" s="1470"/>
      <c r="F60" s="1475"/>
      <c r="G60" s="1476">
        <v>0</v>
      </c>
      <c r="H60" s="1476"/>
      <c r="I60" s="1476">
        <v>0</v>
      </c>
    </row>
    <row r="61" spans="1:9" s="1418" customFormat="1" ht="30.75" customHeight="1">
      <c r="A61" s="1469"/>
      <c r="B61" s="1470" t="s">
        <v>535</v>
      </c>
      <c r="C61" s="1470"/>
      <c r="D61" s="1470"/>
      <c r="F61" s="1475"/>
      <c r="G61" s="1476">
        <v>0</v>
      </c>
      <c r="H61" s="1476"/>
      <c r="I61" s="1476">
        <v>0</v>
      </c>
    </row>
    <row r="62" spans="1:9" s="1418" customFormat="1" ht="30.75" customHeight="1" thickBot="1">
      <c r="A62" s="1469"/>
      <c r="B62" s="1459"/>
      <c r="E62" s="1471"/>
      <c r="F62" s="1471"/>
      <c r="G62" s="1472">
        <f>SUM(G52:G61)</f>
        <v>0</v>
      </c>
      <c r="H62" s="1473"/>
      <c r="I62" s="1472">
        <f>SUM(I52:I61)</f>
        <v>0</v>
      </c>
    </row>
    <row r="63" spans="1:9" s="1418" customFormat="1" ht="36" customHeight="1" thickTop="1">
      <c r="A63" s="1469"/>
      <c r="B63" s="1459"/>
      <c r="E63" s="1471"/>
      <c r="F63" s="1471"/>
      <c r="G63" s="1477"/>
      <c r="H63" s="1477"/>
      <c r="I63" s="1477"/>
    </row>
    <row r="64" spans="1:9" s="1418" customFormat="1" ht="31.5" customHeight="1">
      <c r="A64" s="1469"/>
      <c r="B64" s="1459"/>
      <c r="E64" s="1471"/>
      <c r="F64" s="1471"/>
      <c r="G64" s="1474"/>
      <c r="H64" s="1474"/>
      <c r="I64" s="1474"/>
    </row>
    <row r="65" spans="1:9" s="1418" customFormat="1" ht="27" customHeight="1">
      <c r="A65" s="1156" t="s">
        <v>1550</v>
      </c>
      <c r="B65" s="1468" t="s">
        <v>918</v>
      </c>
      <c r="E65" s="1471"/>
      <c r="F65" s="1471"/>
      <c r="G65" s="1474"/>
      <c r="H65" s="1474"/>
      <c r="I65" s="1474"/>
    </row>
    <row r="66" spans="1:9" s="1418" customFormat="1" ht="27" customHeight="1">
      <c r="A66" s="1156"/>
      <c r="B66" s="1468"/>
      <c r="E66" s="1471"/>
      <c r="F66" s="1471"/>
      <c r="G66" s="1474"/>
      <c r="H66" s="1474"/>
      <c r="I66" s="1474"/>
    </row>
    <row r="67" spans="1:9" s="1418" customFormat="1" ht="20.25" customHeight="1">
      <c r="A67" s="1156" t="s">
        <v>1551</v>
      </c>
      <c r="B67" s="2620" t="s">
        <v>1096</v>
      </c>
      <c r="C67" s="2620"/>
      <c r="D67" s="2620"/>
      <c r="E67" s="1468"/>
      <c r="F67" s="1468"/>
      <c r="G67" s="1464"/>
      <c r="H67" s="1464"/>
      <c r="I67" s="1464"/>
    </row>
    <row r="68" spans="1:9" s="1418" customFormat="1" ht="20.25" customHeight="1">
      <c r="A68" s="1156"/>
      <c r="B68" s="1468"/>
      <c r="C68" s="1468"/>
      <c r="D68" s="1468"/>
      <c r="E68" s="1468"/>
      <c r="F68" s="1468"/>
      <c r="G68" s="1464"/>
      <c r="H68" s="1464"/>
      <c r="I68" s="1464"/>
    </row>
    <row r="69" spans="1:9" s="1132" customFormat="1" ht="24" customHeight="1">
      <c r="A69" s="1428"/>
      <c r="B69" s="1429"/>
      <c r="C69" s="1431"/>
      <c r="D69" s="1431"/>
      <c r="E69" s="1432"/>
      <c r="F69" s="1432"/>
      <c r="G69" s="1433"/>
      <c r="H69" s="1433"/>
      <c r="I69" s="1433" t="s">
        <v>1273</v>
      </c>
    </row>
    <row r="70" spans="1:9" s="1418" customFormat="1" ht="20.25" customHeight="1">
      <c r="A70" s="1469"/>
      <c r="B70" s="1138" t="s">
        <v>858</v>
      </c>
      <c r="D70" s="1470"/>
      <c r="F70" s="1470"/>
      <c r="G70" s="1437">
        <v>1403</v>
      </c>
      <c r="H70" s="1438"/>
      <c r="I70" s="1437">
        <v>1402</v>
      </c>
    </row>
    <row r="71" spans="1:9" s="1418" customFormat="1" ht="20.25" customHeight="1">
      <c r="A71" s="1469"/>
      <c r="B71" s="1470" t="s">
        <v>535</v>
      </c>
      <c r="C71" s="1470"/>
      <c r="D71" s="1470"/>
      <c r="F71" s="1475"/>
      <c r="G71" s="1476">
        <v>0</v>
      </c>
      <c r="H71" s="1476"/>
      <c r="I71" s="1476">
        <v>0</v>
      </c>
    </row>
    <row r="72" spans="1:9" s="1418" customFormat="1" ht="20.25" customHeight="1">
      <c r="A72" s="1469"/>
      <c r="B72" s="1470" t="s">
        <v>535</v>
      </c>
      <c r="C72" s="1470"/>
      <c r="D72" s="1470"/>
      <c r="F72" s="1475"/>
      <c r="G72" s="1476">
        <v>0</v>
      </c>
      <c r="H72" s="1476"/>
      <c r="I72" s="1476">
        <v>0</v>
      </c>
    </row>
    <row r="73" spans="1:9" s="1418" customFormat="1" ht="20.25" customHeight="1">
      <c r="A73" s="1469"/>
      <c r="B73" s="1470" t="s">
        <v>535</v>
      </c>
      <c r="C73" s="1470"/>
      <c r="D73" s="1470"/>
      <c r="F73" s="1475"/>
      <c r="G73" s="1476">
        <v>0</v>
      </c>
      <c r="H73" s="1476"/>
      <c r="I73" s="1476">
        <v>0</v>
      </c>
    </row>
    <row r="74" spans="1:9" s="1418" customFormat="1" ht="20.25" customHeight="1">
      <c r="A74" s="1469"/>
      <c r="B74" s="1470" t="s">
        <v>535</v>
      </c>
      <c r="C74" s="1470"/>
      <c r="D74" s="1470"/>
      <c r="F74" s="1475"/>
      <c r="G74" s="1476">
        <v>0</v>
      </c>
      <c r="H74" s="1476"/>
      <c r="I74" s="1476">
        <v>0</v>
      </c>
    </row>
    <row r="75" spans="1:9" s="1418" customFormat="1" ht="20.25" customHeight="1" thickBot="1">
      <c r="A75" s="1469"/>
      <c r="B75" s="1470"/>
      <c r="C75" s="1470"/>
      <c r="D75" s="1470"/>
      <c r="F75" s="1475"/>
      <c r="G75" s="1472">
        <f>SUM(G71:G74)</f>
        <v>0</v>
      </c>
      <c r="H75" s="1473"/>
      <c r="I75" s="1472">
        <f>SUM(I71:I74)</f>
        <v>0</v>
      </c>
    </row>
    <row r="76" spans="1:9" s="1418" customFormat="1" ht="20.25" customHeight="1" thickTop="1">
      <c r="A76" s="1469"/>
      <c r="B76" s="1470"/>
      <c r="C76" s="1470"/>
      <c r="D76" s="1470"/>
      <c r="F76" s="1475"/>
      <c r="G76" s="1476"/>
      <c r="H76" s="1476"/>
      <c r="I76" s="1476"/>
    </row>
    <row r="77" spans="1:9" s="1418" customFormat="1" ht="20.25" customHeight="1">
      <c r="A77" s="1156" t="s">
        <v>1552</v>
      </c>
      <c r="B77" s="2620" t="s">
        <v>1097</v>
      </c>
      <c r="C77" s="2620"/>
      <c r="D77" s="2620"/>
      <c r="E77" s="1468"/>
      <c r="F77" s="1468"/>
      <c r="G77" s="1464"/>
      <c r="H77" s="1464"/>
      <c r="I77" s="1464"/>
    </row>
    <row r="78" spans="1:9" s="1418" customFormat="1" ht="20.25" customHeight="1">
      <c r="A78" s="1156"/>
      <c r="B78" s="1468"/>
      <c r="C78" s="1468"/>
      <c r="D78" s="1468"/>
      <c r="E78" s="1468"/>
      <c r="F78" s="1468"/>
      <c r="G78" s="1464"/>
      <c r="H78" s="1464"/>
      <c r="I78" s="1464"/>
    </row>
    <row r="79" spans="1:9" s="1132" customFormat="1" ht="24" customHeight="1">
      <c r="A79" s="1428"/>
      <c r="B79" s="1429"/>
      <c r="C79" s="1431"/>
      <c r="D79" s="1431"/>
      <c r="E79" s="1432"/>
      <c r="F79" s="1432"/>
      <c r="G79" s="1433"/>
      <c r="H79" s="1433"/>
      <c r="I79" s="1433" t="s">
        <v>1273</v>
      </c>
    </row>
    <row r="80" spans="1:9" s="1418" customFormat="1" ht="20.25" customHeight="1">
      <c r="A80" s="1469"/>
      <c r="B80" s="1138" t="s">
        <v>946</v>
      </c>
      <c r="D80" s="1470"/>
      <c r="F80" s="1470"/>
      <c r="G80" s="1437">
        <v>1403</v>
      </c>
      <c r="H80" s="1438"/>
      <c r="I80" s="1437">
        <v>1402</v>
      </c>
    </row>
    <row r="81" spans="1:9" s="1418" customFormat="1" ht="20.25">
      <c r="A81" s="1469"/>
      <c r="B81" s="1470" t="s">
        <v>535</v>
      </c>
      <c r="C81" s="1470"/>
      <c r="D81" s="1470"/>
      <c r="F81" s="1475"/>
      <c r="G81" s="1476">
        <v>0</v>
      </c>
      <c r="H81" s="1476"/>
      <c r="I81" s="1476">
        <v>0</v>
      </c>
    </row>
    <row r="82" spans="1:9" s="1418" customFormat="1" ht="20.25">
      <c r="A82" s="1469"/>
      <c r="B82" s="1470" t="s">
        <v>535</v>
      </c>
      <c r="C82" s="1470"/>
      <c r="D82" s="1470"/>
      <c r="F82" s="1475"/>
      <c r="G82" s="1476">
        <v>0</v>
      </c>
      <c r="H82" s="1476"/>
      <c r="I82" s="1476">
        <v>0</v>
      </c>
    </row>
    <row r="83" spans="1:9" s="1418" customFormat="1" ht="20.25">
      <c r="A83" s="1469"/>
      <c r="B83" s="1470" t="s">
        <v>535</v>
      </c>
      <c r="C83" s="1470"/>
      <c r="D83" s="1470"/>
      <c r="F83" s="1475"/>
      <c r="G83" s="1476">
        <v>0</v>
      </c>
      <c r="H83" s="1476"/>
      <c r="I83" s="1476">
        <v>0</v>
      </c>
    </row>
    <row r="84" spans="1:9" s="1418" customFormat="1" ht="20.25" customHeight="1">
      <c r="A84" s="1469"/>
      <c r="B84" s="1470" t="s">
        <v>535</v>
      </c>
      <c r="C84" s="1470"/>
      <c r="D84" s="1470"/>
      <c r="F84" s="1475"/>
      <c r="G84" s="1476">
        <v>0</v>
      </c>
      <c r="H84" s="1476"/>
      <c r="I84" s="1476">
        <v>0</v>
      </c>
    </row>
    <row r="85" spans="1:9" s="1418" customFormat="1" ht="20.25" customHeight="1" thickBot="1">
      <c r="A85" s="1469"/>
      <c r="B85" s="1470"/>
      <c r="C85" s="1470"/>
      <c r="D85" s="1470"/>
      <c r="F85" s="1475"/>
      <c r="G85" s="1472">
        <f>SUM(G81:G84)</f>
        <v>0</v>
      </c>
      <c r="H85" s="1473"/>
      <c r="I85" s="1472">
        <f>SUM(I81:I84)</f>
        <v>0</v>
      </c>
    </row>
    <row r="86" spans="1:9" s="1418" customFormat="1" ht="18.75" customHeight="1" thickTop="1">
      <c r="A86" s="1156"/>
      <c r="B86" s="1468"/>
      <c r="E86" s="1471"/>
      <c r="F86" s="1471"/>
      <c r="G86" s="1474"/>
      <c r="H86" s="1474"/>
      <c r="I86" s="1474"/>
    </row>
    <row r="87" spans="1:9" s="1480" customFormat="1" ht="20.25">
      <c r="A87" s="1478"/>
      <c r="B87" s="1479"/>
      <c r="C87" s="1479"/>
      <c r="D87" s="1479"/>
      <c r="G87" s="1473"/>
      <c r="H87" s="1153"/>
      <c r="I87" s="1473"/>
    </row>
    <row r="88" spans="1:9" s="1480" customFormat="1" ht="20.25">
      <c r="A88" s="1478"/>
      <c r="B88" s="1479"/>
      <c r="C88" s="1479"/>
      <c r="D88" s="1479"/>
      <c r="G88" s="1473"/>
      <c r="H88" s="1153"/>
      <c r="I88" s="1473"/>
    </row>
    <row r="89" spans="1:9" s="1480" customFormat="1" ht="20.25">
      <c r="A89" s="2537" t="s">
        <v>1135</v>
      </c>
      <c r="B89" s="2537"/>
      <c r="C89" s="2537"/>
      <c r="D89" s="2537"/>
      <c r="E89" s="2537"/>
      <c r="F89" s="2537"/>
      <c r="G89" s="2537"/>
      <c r="H89" s="2537"/>
      <c r="I89" s="2537"/>
    </row>
    <row r="90" spans="1:9" s="1480" customFormat="1" ht="20.25">
      <c r="A90" s="2615" t="s">
        <v>196</v>
      </c>
      <c r="B90" s="2615"/>
      <c r="C90" s="2615"/>
      <c r="D90" s="2615"/>
      <c r="E90" s="2615"/>
      <c r="F90" s="2615"/>
      <c r="G90" s="2615"/>
      <c r="H90" s="2615"/>
      <c r="I90" s="2615"/>
    </row>
    <row r="91" spans="1:9" s="1480" customFormat="1" ht="23.25" customHeight="1">
      <c r="A91" s="2622" t="s">
        <v>1641</v>
      </c>
      <c r="B91" s="2622"/>
      <c r="C91" s="2622"/>
      <c r="D91" s="2622"/>
      <c r="E91" s="2622"/>
      <c r="F91" s="2622"/>
      <c r="G91" s="2622"/>
      <c r="H91" s="2622"/>
      <c r="I91" s="2622"/>
    </row>
    <row r="92" spans="1:9" s="1480" customFormat="1" ht="25.5" customHeight="1">
      <c r="A92" s="1478"/>
      <c r="B92" s="1479"/>
      <c r="C92" s="1479"/>
      <c r="D92" s="1479"/>
      <c r="G92" s="1473"/>
      <c r="H92" s="1153"/>
      <c r="I92" s="1473"/>
    </row>
    <row r="93" spans="1:9" s="1480" customFormat="1" ht="24.75" customHeight="1">
      <c r="A93" s="1156" t="s">
        <v>1553</v>
      </c>
      <c r="B93" s="1481" t="s">
        <v>465</v>
      </c>
      <c r="C93" s="1481"/>
      <c r="D93" s="1481"/>
      <c r="E93" s="1481"/>
      <c r="F93" s="1481"/>
      <c r="G93" s="1471"/>
      <c r="H93" s="1471"/>
      <c r="I93" s="1471"/>
    </row>
    <row r="94" spans="1:9" s="1480" customFormat="1" ht="18" customHeight="1">
      <c r="A94" s="1156"/>
      <c r="B94" s="1481"/>
      <c r="C94" s="1481"/>
      <c r="D94" s="1481"/>
      <c r="E94" s="1481"/>
      <c r="F94" s="1481"/>
      <c r="G94" s="1471"/>
      <c r="H94" s="1471"/>
      <c r="I94" s="1471"/>
    </row>
    <row r="95" spans="1:9" s="1132" customFormat="1" ht="24" customHeight="1">
      <c r="A95" s="1428"/>
      <c r="B95" s="1429"/>
      <c r="C95" s="1431"/>
      <c r="D95" s="1431"/>
      <c r="E95" s="1432"/>
      <c r="F95" s="1432"/>
      <c r="G95" s="1433"/>
      <c r="H95" s="1433"/>
      <c r="I95" s="1433" t="s">
        <v>1273</v>
      </c>
    </row>
    <row r="96" spans="1:9" s="1480" customFormat="1" ht="21" customHeight="1">
      <c r="A96" s="1156"/>
      <c r="B96" s="1437" t="s">
        <v>506</v>
      </c>
      <c r="C96" s="1482"/>
      <c r="D96" s="1482"/>
      <c r="E96" s="1483"/>
      <c r="G96" s="1437">
        <v>1403</v>
      </c>
      <c r="H96" s="1438"/>
      <c r="I96" s="1437">
        <v>1402</v>
      </c>
    </row>
    <row r="97" spans="1:17" s="1480" customFormat="1" ht="23.25" customHeight="1">
      <c r="A97" s="1478"/>
      <c r="B97" s="1470" t="s">
        <v>535</v>
      </c>
      <c r="C97" s="1470"/>
      <c r="D97" s="1470"/>
      <c r="E97" s="1470"/>
      <c r="G97" s="1476">
        <v>0</v>
      </c>
      <c r="H97" s="1142"/>
      <c r="I97" s="1476">
        <v>0</v>
      </c>
    </row>
    <row r="98" spans="1:17" s="1480" customFormat="1" ht="23.25" customHeight="1">
      <c r="A98" s="1478"/>
      <c r="B98" s="1470" t="s">
        <v>535</v>
      </c>
      <c r="C98" s="1470"/>
      <c r="D98" s="1470"/>
      <c r="E98" s="1470"/>
      <c r="G98" s="1476">
        <v>0</v>
      </c>
      <c r="H98" s="1142"/>
      <c r="I98" s="1476">
        <v>0</v>
      </c>
    </row>
    <row r="99" spans="1:17" s="1480" customFormat="1" ht="23.25" customHeight="1">
      <c r="A99" s="1478"/>
      <c r="B99" s="1470" t="s">
        <v>535</v>
      </c>
      <c r="C99" s="1470"/>
      <c r="D99" s="1470"/>
      <c r="E99" s="1470"/>
      <c r="G99" s="1476">
        <v>0</v>
      </c>
      <c r="H99" s="1142"/>
      <c r="I99" s="1476">
        <v>0</v>
      </c>
    </row>
    <row r="100" spans="1:17" s="1480" customFormat="1" ht="23.25" customHeight="1" thickBot="1">
      <c r="A100" s="1478"/>
      <c r="B100" s="1479"/>
      <c r="C100" s="1479"/>
      <c r="D100" s="1479"/>
      <c r="G100" s="1472">
        <f>SUM(G97:G99)</f>
        <v>0</v>
      </c>
      <c r="H100" s="1153"/>
      <c r="I100" s="1472">
        <f>SUM(I97:I99)</f>
        <v>0</v>
      </c>
    </row>
    <row r="101" spans="1:17" s="1418" customFormat="1" ht="37.5" customHeight="1" thickTop="1">
      <c r="A101" s="1469"/>
      <c r="B101" s="1459"/>
      <c r="C101" s="1459"/>
      <c r="D101" s="1459"/>
      <c r="E101" s="1459"/>
      <c r="F101" s="1459"/>
      <c r="G101" s="1152"/>
      <c r="H101" s="1152"/>
      <c r="I101" s="1152"/>
    </row>
    <row r="102" spans="1:17" s="1480" customFormat="1" ht="26.25" customHeight="1">
      <c r="A102" s="1156" t="s">
        <v>1554</v>
      </c>
      <c r="B102" s="1481" t="s">
        <v>919</v>
      </c>
      <c r="C102" s="1481"/>
      <c r="D102" s="1481"/>
      <c r="E102" s="1481"/>
      <c r="F102" s="1481"/>
      <c r="G102" s="1471"/>
      <c r="H102" s="1471"/>
      <c r="I102" s="1471"/>
    </row>
    <row r="103" spans="1:17" s="1480" customFormat="1" ht="18" customHeight="1">
      <c r="A103" s="1156"/>
      <c r="B103" s="1481"/>
      <c r="C103" s="1481"/>
      <c r="D103" s="1481"/>
      <c r="E103" s="1481"/>
      <c r="F103" s="1481"/>
      <c r="G103" s="1471"/>
      <c r="H103" s="1471"/>
      <c r="I103" s="1471"/>
    </row>
    <row r="104" spans="1:17" s="1132" customFormat="1" ht="24" customHeight="1">
      <c r="A104" s="1428"/>
      <c r="B104" s="1429"/>
      <c r="C104" s="1431"/>
      <c r="D104" s="1431"/>
      <c r="E104" s="1432"/>
      <c r="F104" s="1432"/>
      <c r="G104" s="1433"/>
      <c r="H104" s="1433"/>
      <c r="I104" s="1433" t="s">
        <v>1273</v>
      </c>
    </row>
    <row r="105" spans="1:17" s="1480" customFormat="1" ht="21.75" customHeight="1">
      <c r="A105" s="1156"/>
      <c r="B105" s="1437" t="s">
        <v>920</v>
      </c>
      <c r="D105" s="1471"/>
      <c r="E105" s="1471"/>
      <c r="G105" s="1138">
        <f>+G96</f>
        <v>1403</v>
      </c>
      <c r="H105" s="1470"/>
      <c r="I105" s="1138">
        <f>+I96</f>
        <v>1402</v>
      </c>
    </row>
    <row r="106" spans="1:17" s="1480" customFormat="1" ht="23.25" customHeight="1">
      <c r="A106" s="1478"/>
      <c r="B106" s="1470" t="s">
        <v>535</v>
      </c>
      <c r="C106" s="1470"/>
      <c r="D106" s="1470"/>
      <c r="E106" s="1470"/>
      <c r="G106" s="1476">
        <v>0</v>
      </c>
      <c r="H106" s="1142"/>
      <c r="I106" s="1476">
        <v>0</v>
      </c>
    </row>
    <row r="107" spans="1:17" s="1480" customFormat="1" ht="23.25" customHeight="1">
      <c r="A107" s="1478"/>
      <c r="B107" s="1470" t="s">
        <v>535</v>
      </c>
      <c r="C107" s="1470"/>
      <c r="D107" s="1470"/>
      <c r="E107" s="1470"/>
      <c r="G107" s="1476">
        <v>0</v>
      </c>
      <c r="H107" s="1142"/>
      <c r="I107" s="1476">
        <v>0</v>
      </c>
    </row>
    <row r="108" spans="1:17" s="1480" customFormat="1" ht="23.25" customHeight="1">
      <c r="A108" s="1478"/>
      <c r="B108" s="1470" t="s">
        <v>535</v>
      </c>
      <c r="C108" s="1470"/>
      <c r="D108" s="1470"/>
      <c r="E108" s="1470"/>
      <c r="G108" s="1476">
        <v>0</v>
      </c>
      <c r="H108" s="1142"/>
      <c r="I108" s="1476">
        <v>0</v>
      </c>
    </row>
    <row r="109" spans="1:17" s="1480" customFormat="1" ht="23.25" customHeight="1" thickBot="1">
      <c r="A109" s="1478"/>
      <c r="B109" s="1479"/>
      <c r="C109" s="1479"/>
      <c r="D109" s="1479"/>
      <c r="G109" s="1472">
        <f>SUM(G106:G108)</f>
        <v>0</v>
      </c>
      <c r="H109" s="1153"/>
      <c r="I109" s="1472">
        <f>SUM(I106:I108)</f>
        <v>0</v>
      </c>
    </row>
    <row r="110" spans="1:17" s="1480" customFormat="1" ht="37.5" customHeight="1" thickTop="1">
      <c r="A110" s="1478"/>
      <c r="B110" s="1479"/>
      <c r="C110" s="1479"/>
      <c r="D110" s="1479"/>
      <c r="G110" s="1484"/>
      <c r="H110" s="1484"/>
      <c r="I110" s="1484"/>
    </row>
    <row r="111" spans="1:17" s="1162" customFormat="1" ht="29.25" customHeight="1">
      <c r="A111" s="1157" t="s">
        <v>1555</v>
      </c>
      <c r="B111" s="2545" t="s">
        <v>824</v>
      </c>
      <c r="C111" s="2545"/>
      <c r="D111" s="2545"/>
      <c r="L111" s="1158"/>
      <c r="M111" s="1158"/>
      <c r="N111" s="1158"/>
      <c r="O111" s="1159"/>
      <c r="P111" s="1159"/>
      <c r="Q111" s="1159"/>
    </row>
    <row r="112" spans="1:17" s="1132" customFormat="1" ht="24" customHeight="1">
      <c r="A112" s="1428"/>
      <c r="B112" s="1429"/>
      <c r="C112" s="1431"/>
      <c r="D112" s="1431"/>
      <c r="E112" s="1432"/>
      <c r="F112" s="1432"/>
      <c r="G112" s="1433"/>
      <c r="H112" s="1433"/>
      <c r="I112" s="1433" t="s">
        <v>1273</v>
      </c>
    </row>
    <row r="113" spans="1:17" s="1162" customFormat="1" ht="27.75" customHeight="1">
      <c r="A113" s="1157"/>
      <c r="B113" s="1159"/>
      <c r="C113" s="1159"/>
      <c r="D113" s="1159"/>
      <c r="E113" s="1159"/>
      <c r="G113" s="1437">
        <v>1403</v>
      </c>
      <c r="H113" s="1438"/>
      <c r="I113" s="1437">
        <v>1402</v>
      </c>
      <c r="J113" s="1159"/>
      <c r="K113" s="1159"/>
      <c r="M113" s="1159"/>
      <c r="O113" s="1182">
        <f>M98</f>
        <v>0</v>
      </c>
      <c r="P113" s="1159"/>
      <c r="Q113" s="1228">
        <f>Q98</f>
        <v>0</v>
      </c>
    </row>
    <row r="114" spans="1:17" s="1162" customFormat="1" ht="23.25" customHeight="1">
      <c r="A114" s="1165"/>
      <c r="B114" s="1173" t="s">
        <v>119</v>
      </c>
      <c r="C114" s="1485"/>
      <c r="D114" s="1485"/>
      <c r="E114" s="1485"/>
      <c r="F114" s="1485"/>
      <c r="G114" s="1486">
        <f>I119</f>
        <v>0</v>
      </c>
      <c r="H114" s="1486"/>
      <c r="I114" s="1486">
        <v>0</v>
      </c>
      <c r="O114" s="1487">
        <f>Q119</f>
        <v>0</v>
      </c>
      <c r="P114" s="1487"/>
      <c r="Q114" s="1487">
        <v>0</v>
      </c>
    </row>
    <row r="115" spans="1:17" s="1162" customFormat="1" ht="23.25" customHeight="1">
      <c r="A115" s="1165"/>
      <c r="B115" s="1173" t="s">
        <v>456</v>
      </c>
      <c r="C115" s="1485"/>
      <c r="D115" s="1485"/>
      <c r="E115" s="1485"/>
      <c r="F115" s="1485"/>
      <c r="G115" s="1486">
        <v>0</v>
      </c>
      <c r="H115" s="1486"/>
      <c r="I115" s="1486">
        <v>0</v>
      </c>
      <c r="O115" s="1487">
        <v>0</v>
      </c>
      <c r="P115" s="1487"/>
      <c r="Q115" s="1487">
        <v>0</v>
      </c>
    </row>
    <row r="116" spans="1:17" s="1162" customFormat="1" ht="23.25" customHeight="1">
      <c r="A116" s="1165"/>
      <c r="B116" s="1173" t="s">
        <v>457</v>
      </c>
      <c r="C116" s="1485"/>
      <c r="D116" s="1485"/>
      <c r="E116" s="1485"/>
      <c r="F116" s="1485"/>
      <c r="G116" s="1486" t="s">
        <v>430</v>
      </c>
      <c r="H116" s="1486"/>
      <c r="I116" s="1486" t="s">
        <v>430</v>
      </c>
      <c r="O116" s="1488" t="s">
        <v>430</v>
      </c>
      <c r="P116" s="1488"/>
      <c r="Q116" s="1488" t="s">
        <v>430</v>
      </c>
    </row>
    <row r="117" spans="1:17" s="1162" customFormat="1" ht="23.25" customHeight="1">
      <c r="A117" s="1165"/>
      <c r="B117" s="1173" t="s">
        <v>550</v>
      </c>
      <c r="C117" s="1485"/>
      <c r="D117" s="1485"/>
      <c r="E117" s="1485"/>
      <c r="F117" s="1485"/>
      <c r="G117" s="1486">
        <v>0</v>
      </c>
      <c r="H117" s="1486"/>
      <c r="I117" s="1486">
        <v>0</v>
      </c>
      <c r="O117" s="1487">
        <v>0</v>
      </c>
      <c r="P117" s="1487"/>
      <c r="Q117" s="1487">
        <v>0</v>
      </c>
    </row>
    <row r="118" spans="1:17" s="1162" customFormat="1" ht="23.25" customHeight="1">
      <c r="A118" s="1165"/>
      <c r="B118" s="1173" t="s">
        <v>330</v>
      </c>
      <c r="C118" s="1485"/>
      <c r="D118" s="1485"/>
      <c r="E118" s="1485"/>
      <c r="F118" s="1485"/>
      <c r="G118" s="1486">
        <v>0</v>
      </c>
      <c r="H118" s="1486"/>
      <c r="I118" s="1486">
        <v>0</v>
      </c>
      <c r="O118" s="1487">
        <v>0</v>
      </c>
      <c r="P118" s="1487"/>
      <c r="Q118" s="1487">
        <v>0</v>
      </c>
    </row>
    <row r="119" spans="1:17" s="1162" customFormat="1" ht="23.25" customHeight="1" thickBot="1">
      <c r="A119" s="1165"/>
      <c r="B119" s="1489"/>
      <c r="C119" s="1489"/>
      <c r="D119" s="1489"/>
      <c r="E119" s="1489"/>
      <c r="F119" s="1485"/>
      <c r="G119" s="1490">
        <f>SUM(G114:G118)</f>
        <v>0</v>
      </c>
      <c r="H119" s="1491"/>
      <c r="I119" s="1490">
        <f>SUM(I114:I118)</f>
        <v>0</v>
      </c>
      <c r="O119" s="1492">
        <f>SUM(O114:O118)</f>
        <v>0</v>
      </c>
      <c r="P119" s="1239"/>
      <c r="Q119" s="1492">
        <f>SUM(Q114:Q118)</f>
        <v>0</v>
      </c>
    </row>
    <row r="120" spans="1:17" s="1162" customFormat="1" ht="23.25" customHeight="1" thickTop="1">
      <c r="A120" s="1165"/>
      <c r="B120" s="1186"/>
      <c r="C120" s="1186"/>
      <c r="D120" s="1186"/>
      <c r="E120" s="1186"/>
      <c r="F120" s="1187"/>
      <c r="G120" s="1188"/>
      <c r="H120" s="1189"/>
      <c r="I120" s="1188"/>
      <c r="O120" s="1238"/>
      <c r="P120" s="1239"/>
      <c r="Q120" s="1238"/>
    </row>
    <row r="121" spans="1:17" s="1493" customFormat="1" ht="49.5" customHeight="1">
      <c r="A121" s="1165"/>
      <c r="B121" s="2618" t="s">
        <v>1556</v>
      </c>
      <c r="C121" s="2618"/>
      <c r="D121" s="2618"/>
      <c r="E121" s="2618"/>
      <c r="F121" s="2618"/>
      <c r="G121" s="2618"/>
      <c r="H121" s="2618"/>
      <c r="I121" s="2618"/>
    </row>
    <row r="122" spans="1:17" s="1493" customFormat="1" ht="36.75" customHeight="1">
      <c r="A122" s="1165"/>
      <c r="B122" s="1494"/>
      <c r="C122" s="1494"/>
      <c r="D122" s="1494"/>
      <c r="E122" s="1494"/>
      <c r="F122" s="1494"/>
      <c r="G122" s="1494"/>
      <c r="H122" s="1494"/>
      <c r="I122" s="1494"/>
    </row>
    <row r="123" spans="1:17" s="1480" customFormat="1" ht="29.25" customHeight="1">
      <c r="A123" s="1156" t="s">
        <v>1557</v>
      </c>
      <c r="B123" s="1481" t="s">
        <v>467</v>
      </c>
      <c r="C123" s="1481"/>
      <c r="D123" s="1481"/>
      <c r="E123" s="1481"/>
      <c r="F123" s="1481"/>
    </row>
    <row r="124" spans="1:17" s="1480" customFormat="1" ht="18" customHeight="1">
      <c r="A124" s="1156"/>
      <c r="B124" s="1481"/>
      <c r="C124" s="1481"/>
      <c r="D124" s="1481"/>
      <c r="E124" s="1481"/>
      <c r="F124" s="1481"/>
    </row>
    <row r="125" spans="1:17" s="1132" customFormat="1" ht="24" customHeight="1">
      <c r="A125" s="1428"/>
      <c r="B125" s="1429"/>
      <c r="C125" s="1431"/>
      <c r="D125" s="1431"/>
      <c r="E125" s="1432"/>
      <c r="F125" s="1432"/>
      <c r="G125" s="1433"/>
      <c r="H125" s="1433"/>
      <c r="I125" s="1433" t="s">
        <v>1273</v>
      </c>
    </row>
    <row r="126" spans="1:17" s="1480" customFormat="1" ht="22.5" customHeight="1">
      <c r="A126" s="1156"/>
      <c r="B126" s="1437" t="s">
        <v>466</v>
      </c>
      <c r="D126" s="1471"/>
      <c r="E126" s="1471"/>
      <c r="G126" s="1138">
        <f>G105</f>
        <v>1403</v>
      </c>
      <c r="H126" s="1470"/>
      <c r="I126" s="1495">
        <f>I105</f>
        <v>1402</v>
      </c>
    </row>
    <row r="127" spans="1:17" s="1480" customFormat="1" ht="21.75" customHeight="1">
      <c r="A127" s="1478"/>
      <c r="B127" s="1470" t="s">
        <v>535</v>
      </c>
      <c r="C127" s="1475"/>
      <c r="D127" s="1475"/>
      <c r="E127" s="1475"/>
      <c r="G127" s="1476">
        <v>0</v>
      </c>
      <c r="H127" s="1142"/>
      <c r="I127" s="1476">
        <v>0</v>
      </c>
    </row>
    <row r="128" spans="1:17" s="1480" customFormat="1" ht="21.75" customHeight="1">
      <c r="A128" s="1478"/>
      <c r="B128" s="1470" t="s">
        <v>535</v>
      </c>
      <c r="C128" s="1475"/>
      <c r="D128" s="1475"/>
      <c r="E128" s="1475"/>
      <c r="G128" s="1476">
        <v>0</v>
      </c>
      <c r="H128" s="1142"/>
      <c r="I128" s="1476">
        <v>0</v>
      </c>
    </row>
    <row r="129" spans="1:18" s="1480" customFormat="1" ht="21.75" customHeight="1">
      <c r="A129" s="1478"/>
      <c r="B129" s="1470" t="s">
        <v>535</v>
      </c>
      <c r="C129" s="1475"/>
      <c r="D129" s="1475"/>
      <c r="E129" s="1475"/>
      <c r="G129" s="1476">
        <v>0</v>
      </c>
      <c r="H129" s="1142"/>
      <c r="I129" s="1476">
        <v>0</v>
      </c>
    </row>
    <row r="130" spans="1:18" s="1480" customFormat="1" ht="21.75" customHeight="1" thickBot="1">
      <c r="A130" s="1478"/>
      <c r="B130" s="1479"/>
      <c r="C130" s="1479"/>
      <c r="D130" s="1479"/>
      <c r="G130" s="1472">
        <f>SUM(G127:G129)</f>
        <v>0</v>
      </c>
      <c r="H130" s="1153"/>
      <c r="I130" s="1472">
        <f>SUM(I127:I129)</f>
        <v>0</v>
      </c>
    </row>
    <row r="131" spans="1:18" s="1480" customFormat="1" ht="18" customHeight="1" thickTop="1">
      <c r="A131" s="1478"/>
      <c r="B131" s="1479"/>
      <c r="C131" s="1479"/>
      <c r="D131" s="1479"/>
      <c r="G131" s="1473"/>
      <c r="H131" s="1153"/>
      <c r="I131" s="1473"/>
    </row>
    <row r="132" spans="1:18" s="1480" customFormat="1" ht="21.75" customHeight="1">
      <c r="A132" s="1156" t="s">
        <v>1558</v>
      </c>
      <c r="B132" s="1481" t="s">
        <v>579</v>
      </c>
      <c r="C132" s="1481"/>
      <c r="D132" s="1481"/>
      <c r="E132" s="1481"/>
      <c r="F132" s="1481"/>
      <c r="G132" s="1471"/>
      <c r="H132" s="1471"/>
      <c r="I132" s="1471"/>
    </row>
    <row r="133" spans="1:18" s="1480" customFormat="1" ht="21.75" customHeight="1">
      <c r="A133" s="1156"/>
      <c r="B133" s="1481"/>
      <c r="C133" s="1481"/>
      <c r="D133" s="1481"/>
      <c r="E133" s="1481"/>
      <c r="F133" s="1481"/>
      <c r="G133" s="1471"/>
      <c r="H133" s="1471"/>
      <c r="I133" s="1471"/>
    </row>
    <row r="134" spans="1:18" s="1132" customFormat="1" ht="24" customHeight="1">
      <c r="A134" s="1428"/>
      <c r="B134" s="1429"/>
      <c r="C134" s="1431"/>
      <c r="D134" s="1431"/>
      <c r="E134" s="1432"/>
      <c r="F134" s="1432"/>
      <c r="G134" s="1433"/>
      <c r="H134" s="1433"/>
      <c r="I134" s="1433" t="s">
        <v>1273</v>
      </c>
    </row>
    <row r="135" spans="1:18" s="1480" customFormat="1" ht="21.75" customHeight="1">
      <c r="A135" s="1156"/>
      <c r="B135" s="1437" t="s">
        <v>468</v>
      </c>
      <c r="D135" s="1471"/>
      <c r="E135" s="1471"/>
      <c r="G135" s="1138">
        <f>G126</f>
        <v>1403</v>
      </c>
      <c r="H135" s="1470"/>
      <c r="I135" s="1495">
        <f>I126</f>
        <v>1402</v>
      </c>
    </row>
    <row r="136" spans="1:18" s="1480" customFormat="1" ht="21.75" customHeight="1">
      <c r="A136" s="1478"/>
      <c r="B136" s="1470" t="s">
        <v>535</v>
      </c>
      <c r="C136" s="1470"/>
      <c r="D136" s="1470"/>
      <c r="E136" s="1470"/>
      <c r="G136" s="1476">
        <v>0</v>
      </c>
      <c r="H136" s="1142"/>
      <c r="I136" s="1476">
        <v>0</v>
      </c>
    </row>
    <row r="137" spans="1:18" s="1480" customFormat="1" ht="21.75" customHeight="1">
      <c r="A137" s="1478"/>
      <c r="B137" s="1470" t="s">
        <v>535</v>
      </c>
      <c r="C137" s="1470"/>
      <c r="D137" s="1470"/>
      <c r="E137" s="1470"/>
      <c r="G137" s="1476">
        <v>0</v>
      </c>
      <c r="H137" s="1142"/>
      <c r="I137" s="1476">
        <v>0</v>
      </c>
    </row>
    <row r="138" spans="1:18" s="1418" customFormat="1" ht="20.25" customHeight="1">
      <c r="A138" s="1478"/>
      <c r="B138" s="1470" t="s">
        <v>535</v>
      </c>
      <c r="C138" s="1470"/>
      <c r="D138" s="1470"/>
      <c r="E138" s="1470"/>
      <c r="F138" s="1480"/>
      <c r="G138" s="1476">
        <v>0</v>
      </c>
      <c r="H138" s="1142"/>
      <c r="I138" s="1476">
        <v>0</v>
      </c>
    </row>
    <row r="139" spans="1:18" s="1418" customFormat="1" ht="20.25" customHeight="1" thickBot="1">
      <c r="A139" s="1478"/>
      <c r="B139" s="1479"/>
      <c r="C139" s="1479"/>
      <c r="D139" s="1479"/>
      <c r="E139" s="1480"/>
      <c r="F139" s="1480"/>
      <c r="G139" s="1472">
        <f>SUM(G136:G138)</f>
        <v>0</v>
      </c>
      <c r="H139" s="1153"/>
      <c r="I139" s="1472">
        <f>SUM(I136:I138)</f>
        <v>0</v>
      </c>
    </row>
    <row r="140" spans="1:18" s="1418" customFormat="1" ht="20.25" customHeight="1" thickTop="1">
      <c r="A140" s="1478"/>
      <c r="B140" s="1479"/>
      <c r="C140" s="1479"/>
      <c r="D140" s="1479"/>
      <c r="E140" s="1480"/>
      <c r="F140" s="1480"/>
      <c r="G140" s="1473"/>
      <c r="H140" s="1153"/>
      <c r="I140" s="1473"/>
    </row>
    <row r="141" spans="1:18" s="1418" customFormat="1" ht="20.25" customHeight="1">
      <c r="A141" s="1469"/>
      <c r="B141" s="1470"/>
      <c r="C141" s="1470"/>
      <c r="D141" s="1470"/>
      <c r="F141" s="1475"/>
      <c r="G141" s="1476"/>
      <c r="H141" s="1476"/>
      <c r="I141" s="1476"/>
    </row>
    <row r="142" spans="1:18" ht="21.75" customHeight="1">
      <c r="A142" s="2537" t="s">
        <v>1135</v>
      </c>
      <c r="B142" s="2537"/>
      <c r="C142" s="2537"/>
      <c r="D142" s="2537"/>
      <c r="E142" s="2537"/>
      <c r="F142" s="2537"/>
      <c r="G142" s="2537"/>
      <c r="H142" s="2537"/>
      <c r="I142" s="2537"/>
      <c r="J142" s="1465"/>
      <c r="K142" s="1466"/>
      <c r="L142" s="1466"/>
      <c r="M142" s="1466"/>
      <c r="N142" s="1466"/>
      <c r="O142" s="1466"/>
    </row>
    <row r="143" spans="1:18" s="1418" customFormat="1" ht="20.25" customHeight="1">
      <c r="A143" s="2615" t="s">
        <v>196</v>
      </c>
      <c r="B143" s="2615"/>
      <c r="C143" s="2615"/>
      <c r="D143" s="2615"/>
      <c r="E143" s="2615"/>
      <c r="F143" s="2615"/>
      <c r="G143" s="2615"/>
      <c r="H143" s="2615"/>
      <c r="I143" s="2615"/>
      <c r="J143" s="1467"/>
      <c r="K143" s="1467"/>
      <c r="L143" s="1467"/>
      <c r="M143" s="1467"/>
      <c r="N143" s="1467"/>
      <c r="O143" s="1467"/>
      <c r="P143" s="1467"/>
      <c r="Q143" s="1467"/>
      <c r="R143" s="1467"/>
    </row>
    <row r="144" spans="1:18" s="1418" customFormat="1" ht="20.25" customHeight="1">
      <c r="A144" s="2622" t="s">
        <v>1641</v>
      </c>
      <c r="B144" s="2622"/>
      <c r="C144" s="2622"/>
      <c r="D144" s="2622"/>
      <c r="E144" s="2622"/>
      <c r="F144" s="2622"/>
      <c r="G144" s="2622"/>
      <c r="H144" s="2622"/>
      <c r="I144" s="2622"/>
      <c r="J144" s="1496"/>
      <c r="K144" s="1427"/>
      <c r="L144" s="1427"/>
      <c r="M144" s="1427"/>
      <c r="N144" s="1427"/>
      <c r="O144" s="1427"/>
      <c r="P144" s="1128"/>
      <c r="Q144" s="1128"/>
      <c r="R144" s="1128"/>
    </row>
    <row r="145" spans="1:9" s="1418" customFormat="1" ht="21" customHeight="1">
      <c r="A145" s="1469"/>
      <c r="B145" s="1459"/>
      <c r="C145" s="1459"/>
      <c r="D145" s="1459"/>
      <c r="E145" s="1459"/>
      <c r="F145" s="1459"/>
      <c r="G145" s="1152"/>
      <c r="H145" s="1152"/>
      <c r="I145" s="1152"/>
    </row>
    <row r="146" spans="1:9" s="1499" customFormat="1" ht="24.75">
      <c r="A146" s="1497" t="s">
        <v>1559</v>
      </c>
      <c r="B146" s="1498" t="s">
        <v>530</v>
      </c>
      <c r="G146" s="1500"/>
      <c r="H146" s="1500"/>
      <c r="I146" s="1500"/>
    </row>
    <row r="147" spans="1:9" s="1502" customFormat="1" ht="21.75" customHeight="1">
      <c r="A147" s="1501"/>
      <c r="C147" s="1499"/>
      <c r="D147" s="1499"/>
      <c r="E147" s="1499"/>
      <c r="F147" s="1499"/>
      <c r="G147" s="1503"/>
      <c r="H147" s="1504"/>
      <c r="I147" s="1503"/>
    </row>
    <row r="148" spans="1:9" s="1132" customFormat="1" ht="24" customHeight="1">
      <c r="A148" s="1428"/>
      <c r="B148" s="1429"/>
      <c r="C148" s="1431"/>
      <c r="D148" s="1431"/>
      <c r="E148" s="1432"/>
      <c r="F148" s="1432"/>
      <c r="G148" s="1433"/>
      <c r="H148" s="1433"/>
      <c r="I148" s="1433" t="s">
        <v>1273</v>
      </c>
    </row>
    <row r="149" spans="1:9" s="1511" customFormat="1" ht="18.75" customHeight="1">
      <c r="A149" s="1505"/>
      <c r="B149" s="1499"/>
      <c r="C149" s="1506"/>
      <c r="D149" s="1506"/>
      <c r="E149" s="1507" t="s">
        <v>6</v>
      </c>
      <c r="F149" s="1508"/>
      <c r="G149" s="1509">
        <f>G135</f>
        <v>1403</v>
      </c>
      <c r="H149" s="1510"/>
      <c r="I149" s="1509">
        <f>I135</f>
        <v>1402</v>
      </c>
    </row>
    <row r="150" spans="1:9" s="1502" customFormat="1" ht="24" customHeight="1">
      <c r="A150" s="1501"/>
      <c r="B150" s="1512" t="s">
        <v>443</v>
      </c>
      <c r="C150" s="1513"/>
      <c r="D150" s="1513"/>
      <c r="E150" s="1514" t="s">
        <v>1560</v>
      </c>
      <c r="F150" s="1515"/>
      <c r="G150" s="1196">
        <f>G164</f>
        <v>0</v>
      </c>
      <c r="H150" s="1196"/>
      <c r="I150" s="1196">
        <v>0</v>
      </c>
    </row>
    <row r="151" spans="1:9" s="1502" customFormat="1" ht="24" customHeight="1">
      <c r="A151" s="1501"/>
      <c r="B151" s="1512" t="s">
        <v>825</v>
      </c>
      <c r="C151" s="1516"/>
      <c r="D151" s="1516"/>
      <c r="E151" s="1514" t="s">
        <v>1561</v>
      </c>
      <c r="F151" s="1515"/>
      <c r="G151" s="1196">
        <f>G175</f>
        <v>0</v>
      </c>
      <c r="H151" s="1196"/>
      <c r="I151" s="1196">
        <f>I175</f>
        <v>0</v>
      </c>
    </row>
    <row r="152" spans="1:9" s="1502" customFormat="1" ht="24" customHeight="1">
      <c r="A152" s="1501"/>
      <c r="B152" s="1512" t="s">
        <v>1198</v>
      </c>
      <c r="C152" s="1516"/>
      <c r="D152" s="1516"/>
      <c r="E152" s="1514" t="s">
        <v>1562</v>
      </c>
      <c r="F152" s="1515"/>
      <c r="G152" s="1196">
        <f>G184</f>
        <v>0</v>
      </c>
      <c r="H152" s="1196"/>
      <c r="I152" s="1196">
        <f>I184</f>
        <v>0</v>
      </c>
    </row>
    <row r="153" spans="1:9" s="1502" customFormat="1" ht="24" customHeight="1">
      <c r="A153" s="1501"/>
      <c r="B153" s="1517" t="s">
        <v>87</v>
      </c>
      <c r="C153" s="1516"/>
      <c r="D153" s="1516"/>
      <c r="E153" s="1518"/>
      <c r="F153" s="1519"/>
      <c r="G153" s="1170">
        <v>0</v>
      </c>
      <c r="H153" s="1196"/>
      <c r="I153" s="1170">
        <v>0</v>
      </c>
    </row>
    <row r="154" spans="1:9" s="1502" customFormat="1" ht="29.25" customHeight="1" thickBot="1">
      <c r="A154" s="1501"/>
      <c r="B154" s="1512"/>
      <c r="C154" s="1520"/>
      <c r="D154" s="1520"/>
      <c r="E154" s="1520"/>
      <c r="F154" s="1520"/>
      <c r="G154" s="1179">
        <f>SUM(G150:G153)</f>
        <v>0</v>
      </c>
      <c r="H154" s="1196"/>
      <c r="I154" s="1179">
        <f>SUM(I150:I153)</f>
        <v>0</v>
      </c>
    </row>
    <row r="155" spans="1:9" s="1502" customFormat="1" ht="23.25" customHeight="1" thickTop="1">
      <c r="A155" s="1501"/>
      <c r="G155" s="1510"/>
      <c r="H155" s="1504"/>
      <c r="I155" s="1510"/>
    </row>
    <row r="156" spans="1:9" s="1502" customFormat="1" ht="21.75" customHeight="1">
      <c r="A156" s="1478" t="s">
        <v>1563</v>
      </c>
      <c r="B156" s="1479" t="s">
        <v>957</v>
      </c>
      <c r="C156" s="1480"/>
      <c r="D156" s="1480"/>
      <c r="E156" s="1480"/>
      <c r="F156" s="1480"/>
      <c r="G156" s="1521"/>
      <c r="H156" s="1521"/>
      <c r="I156" s="1521"/>
    </row>
    <row r="157" spans="1:9" s="1511" customFormat="1" ht="22.5" customHeight="1">
      <c r="A157" s="1505"/>
      <c r="B157" s="1506"/>
      <c r="C157" s="1506"/>
      <c r="D157" s="1506"/>
      <c r="E157" s="1506"/>
      <c r="F157" s="1506"/>
      <c r="G157" s="1521"/>
      <c r="H157" s="1521"/>
      <c r="I157" s="1521"/>
    </row>
    <row r="158" spans="1:9" s="1132" customFormat="1" ht="24" customHeight="1">
      <c r="A158" s="1428"/>
      <c r="B158" s="1429"/>
      <c r="C158" s="1431"/>
      <c r="D158" s="1431"/>
      <c r="E158" s="1432"/>
      <c r="F158" s="1432"/>
      <c r="G158" s="1433"/>
      <c r="H158" s="1433"/>
      <c r="I158" s="1433" t="s">
        <v>1273</v>
      </c>
    </row>
    <row r="159" spans="1:9" s="1502" customFormat="1" ht="22.5" customHeight="1">
      <c r="A159" s="1501"/>
      <c r="B159" s="1522" t="s">
        <v>339</v>
      </c>
      <c r="D159" s="1510"/>
      <c r="E159" s="1510"/>
      <c r="F159" s="1523"/>
      <c r="G159" s="2616" t="s">
        <v>40</v>
      </c>
      <c r="H159" s="2616"/>
      <c r="I159" s="2616"/>
    </row>
    <row r="160" spans="1:9" s="1502" customFormat="1" ht="22.5" customHeight="1">
      <c r="A160" s="1501"/>
      <c r="B160" s="1524">
        <v>1404</v>
      </c>
      <c r="C160" s="1525"/>
      <c r="D160" s="1525"/>
      <c r="E160" s="1525"/>
      <c r="F160" s="1520"/>
      <c r="G160" s="2624">
        <v>0</v>
      </c>
      <c r="H160" s="2624"/>
      <c r="I160" s="2624"/>
    </row>
    <row r="161" spans="1:11" s="1502" customFormat="1" ht="22.5" customHeight="1">
      <c r="A161" s="1501"/>
      <c r="B161" s="1524">
        <v>1405</v>
      </c>
      <c r="C161" s="1525"/>
      <c r="D161" s="1525"/>
      <c r="E161" s="1525"/>
      <c r="F161" s="1520"/>
      <c r="G161" s="2624">
        <v>0</v>
      </c>
      <c r="H161" s="2624"/>
      <c r="I161" s="2624"/>
    </row>
    <row r="162" spans="1:11" s="1523" customFormat="1" ht="22.5" customHeight="1">
      <c r="A162" s="1469"/>
      <c r="B162" s="1524">
        <v>1406</v>
      </c>
      <c r="C162" s="1525"/>
      <c r="D162" s="1525"/>
      <c r="E162" s="1525"/>
      <c r="F162" s="1526"/>
      <c r="G162" s="2624">
        <v>0</v>
      </c>
      <c r="H162" s="2624"/>
      <c r="I162" s="2624"/>
    </row>
    <row r="163" spans="1:11" s="1523" customFormat="1" ht="22.5" customHeight="1">
      <c r="A163" s="1469"/>
      <c r="B163" s="1524" t="s">
        <v>536</v>
      </c>
      <c r="C163" s="1527"/>
      <c r="D163" s="1527"/>
      <c r="E163" s="1527"/>
      <c r="F163" s="1526"/>
      <c r="G163" s="2621">
        <v>0</v>
      </c>
      <c r="H163" s="2621"/>
      <c r="I163" s="2621"/>
      <c r="J163" s="1504"/>
      <c r="K163" s="1504"/>
    </row>
    <row r="164" spans="1:11" s="1523" customFormat="1" ht="22.5" customHeight="1" thickBot="1">
      <c r="A164" s="1469"/>
      <c r="C164" s="1528"/>
      <c r="D164" s="1528"/>
      <c r="E164" s="1528"/>
      <c r="F164" s="1526"/>
      <c r="G164" s="2542">
        <f>SUM(G160:I163)</f>
        <v>0</v>
      </c>
      <c r="H164" s="2542"/>
      <c r="I164" s="2542"/>
      <c r="J164" s="1504"/>
      <c r="K164" s="1504"/>
    </row>
    <row r="165" spans="1:11" s="1523" customFormat="1" ht="21.75" customHeight="1" thickTop="1">
      <c r="A165" s="1469"/>
      <c r="G165" s="1529"/>
      <c r="H165" s="1529"/>
      <c r="I165" s="1504"/>
      <c r="J165" s="1504"/>
      <c r="K165" s="1504"/>
    </row>
    <row r="166" spans="1:11" s="1523" customFormat="1" ht="26.25" customHeight="1">
      <c r="A166" s="1530" t="s">
        <v>1564</v>
      </c>
      <c r="B166" s="2619" t="s">
        <v>921</v>
      </c>
      <c r="C166" s="2619"/>
      <c r="D166" s="2619"/>
      <c r="G166" s="1529"/>
      <c r="H166" s="1529"/>
      <c r="I166" s="1504"/>
      <c r="J166" s="1504"/>
      <c r="K166" s="1504"/>
    </row>
    <row r="167" spans="1:11" s="1523" customFormat="1" ht="21.75" customHeight="1">
      <c r="A167" s="1469"/>
      <c r="G167" s="1529"/>
      <c r="H167" s="1529"/>
      <c r="I167" s="1504"/>
      <c r="J167" s="1504"/>
      <c r="K167" s="1504"/>
    </row>
    <row r="168" spans="1:11" s="1523" customFormat="1" ht="28.5" customHeight="1">
      <c r="A168" s="1531" t="s">
        <v>1565</v>
      </c>
      <c r="B168" s="2617" t="s">
        <v>956</v>
      </c>
      <c r="C168" s="2617"/>
      <c r="D168" s="2617"/>
      <c r="E168" s="2617"/>
      <c r="F168" s="1532"/>
      <c r="G168" s="1532"/>
      <c r="H168" s="1533"/>
      <c r="I168" s="1533"/>
    </row>
    <row r="169" spans="1:11" s="1523" customFormat="1" ht="17.25" customHeight="1">
      <c r="A169" s="1531"/>
      <c r="B169" s="1533"/>
      <c r="C169" s="1533"/>
      <c r="D169" s="1533"/>
      <c r="E169" s="1533"/>
      <c r="F169" s="1534"/>
      <c r="G169" s="1535"/>
      <c r="H169" s="1535"/>
      <c r="I169" s="1529"/>
    </row>
    <row r="170" spans="1:11" s="1132" customFormat="1" ht="24" customHeight="1">
      <c r="A170" s="1428"/>
      <c r="B170" s="1429"/>
      <c r="C170" s="1431"/>
      <c r="D170" s="1431"/>
      <c r="E170" s="1432"/>
      <c r="F170" s="1432"/>
      <c r="G170" s="1433"/>
      <c r="H170" s="1433"/>
      <c r="I170" s="1433" t="s">
        <v>1273</v>
      </c>
    </row>
    <row r="171" spans="1:11" s="1523" customFormat="1" ht="22.5" customHeight="1">
      <c r="A171" s="1478"/>
      <c r="B171" s="1522" t="s">
        <v>859</v>
      </c>
      <c r="D171" s="1510"/>
      <c r="E171" s="1510"/>
      <c r="F171" s="1534"/>
      <c r="G171" s="1509">
        <v>1403</v>
      </c>
      <c r="H171" s="1536"/>
      <c r="I171" s="1509">
        <v>1402</v>
      </c>
    </row>
    <row r="172" spans="1:11" s="1523" customFormat="1" ht="22.5" customHeight="1">
      <c r="A172" s="1463"/>
      <c r="B172" s="1470" t="s">
        <v>535</v>
      </c>
      <c r="C172" s="1470"/>
      <c r="D172" s="1470"/>
      <c r="E172" s="1470"/>
      <c r="F172" s="1534"/>
      <c r="G172" s="1537">
        <v>0</v>
      </c>
      <c r="H172" s="1537"/>
      <c r="I172" s="1537">
        <v>0</v>
      </c>
    </row>
    <row r="173" spans="1:11" s="1523" customFormat="1" ht="22.5" customHeight="1">
      <c r="A173" s="1463"/>
      <c r="B173" s="1470" t="s">
        <v>535</v>
      </c>
      <c r="C173" s="1470"/>
      <c r="D173" s="1470"/>
      <c r="E173" s="1470"/>
      <c r="F173" s="1534"/>
      <c r="G173" s="1537">
        <v>0</v>
      </c>
      <c r="H173" s="1537"/>
      <c r="I173" s="1537">
        <v>0</v>
      </c>
    </row>
    <row r="174" spans="1:11" s="1499" customFormat="1" ht="20.25">
      <c r="A174" s="1463"/>
      <c r="B174" s="1470" t="s">
        <v>535</v>
      </c>
      <c r="C174" s="1470"/>
      <c r="D174" s="1470"/>
      <c r="E174" s="1470"/>
      <c r="G174" s="1537">
        <v>0</v>
      </c>
      <c r="H174" s="1537"/>
      <c r="I174" s="1537">
        <v>0</v>
      </c>
    </row>
    <row r="175" spans="1:11" s="1523" customFormat="1" ht="21.75" customHeight="1" thickBot="1">
      <c r="A175" s="1463"/>
      <c r="B175" s="1499"/>
      <c r="C175" s="1499"/>
      <c r="D175" s="1499"/>
      <c r="E175" s="1499"/>
      <c r="F175" s="1533"/>
      <c r="G175" s="1538">
        <f>SUM(G172:G174)</f>
        <v>0</v>
      </c>
      <c r="H175" s="1539"/>
      <c r="I175" s="1538">
        <f>SUM(I172:I174)</f>
        <v>0</v>
      </c>
    </row>
    <row r="176" spans="1:11" s="1545" customFormat="1" ht="34.5" customHeight="1" thickTop="1">
      <c r="A176" s="1540"/>
      <c r="B176" s="1541"/>
      <c r="C176" s="1542"/>
      <c r="D176" s="1542"/>
      <c r="E176" s="1542"/>
      <c r="F176" s="1542"/>
      <c r="G176" s="1543"/>
      <c r="H176" s="1544"/>
      <c r="I176" s="1543"/>
    </row>
    <row r="177" spans="1:10" s="1550" customFormat="1" ht="27" customHeight="1">
      <c r="A177" s="1546" t="s">
        <v>1566</v>
      </c>
      <c r="B177" s="1547" t="s">
        <v>1201</v>
      </c>
      <c r="C177" s="1547"/>
      <c r="D177" s="1547"/>
      <c r="E177" s="1548"/>
      <c r="F177" s="1548"/>
      <c r="G177" s="1548"/>
      <c r="H177" s="1548"/>
      <c r="I177" s="1548"/>
      <c r="J177" s="1549"/>
    </row>
    <row r="178" spans="1:10" s="1550" customFormat="1" ht="27" customHeight="1">
      <c r="A178" s="1546"/>
      <c r="B178" s="1551"/>
      <c r="C178" s="1551"/>
      <c r="D178" s="1551"/>
      <c r="E178" s="1548"/>
      <c r="F178" s="1548"/>
      <c r="G178" s="1548"/>
      <c r="H178" s="1548"/>
      <c r="I178" s="1548"/>
      <c r="J178" s="1549"/>
    </row>
    <row r="179" spans="1:10" s="1132" customFormat="1" ht="24" customHeight="1">
      <c r="A179" s="1428"/>
      <c r="B179" s="1429"/>
      <c r="C179" s="1431"/>
      <c r="D179" s="1431"/>
      <c r="E179" s="1432"/>
      <c r="F179" s="1432"/>
      <c r="G179" s="1433"/>
      <c r="H179" s="1433"/>
      <c r="I179" s="1433" t="s">
        <v>1273</v>
      </c>
    </row>
    <row r="180" spans="1:10" s="1555" customFormat="1" ht="27" customHeight="1">
      <c r="A180" s="1552"/>
      <c r="B180" s="1553" t="s">
        <v>1202</v>
      </c>
      <c r="C180" s="1554"/>
      <c r="E180" s="1556"/>
      <c r="F180" s="1557"/>
      <c r="G180" s="1509">
        <v>1403</v>
      </c>
      <c r="H180" s="1536"/>
      <c r="I180" s="1509">
        <v>1402</v>
      </c>
      <c r="J180" s="1558"/>
    </row>
    <row r="181" spans="1:10" s="1555" customFormat="1" ht="27" customHeight="1">
      <c r="A181" s="1559"/>
      <c r="B181" s="1560" t="s">
        <v>757</v>
      </c>
      <c r="C181" s="1560"/>
      <c r="E181" s="1542"/>
      <c r="F181" s="1542"/>
      <c r="G181" s="1537">
        <v>0</v>
      </c>
      <c r="H181" s="1537"/>
      <c r="I181" s="1537">
        <v>0</v>
      </c>
    </row>
    <row r="182" spans="1:10" s="1555" customFormat="1" ht="27" customHeight="1">
      <c r="A182" s="1559"/>
      <c r="B182" s="1560" t="s">
        <v>757</v>
      </c>
      <c r="C182" s="1560"/>
      <c r="E182" s="1556"/>
      <c r="F182" s="1557"/>
      <c r="G182" s="1537">
        <v>0</v>
      </c>
      <c r="H182" s="1537"/>
      <c r="I182" s="1537">
        <v>0</v>
      </c>
    </row>
    <row r="183" spans="1:10" s="1555" customFormat="1" ht="27" customHeight="1">
      <c r="A183" s="1559"/>
      <c r="B183" s="1560" t="s">
        <v>757</v>
      </c>
      <c r="C183" s="1560"/>
      <c r="E183" s="1541"/>
      <c r="F183" s="1541"/>
      <c r="G183" s="1537">
        <v>0</v>
      </c>
      <c r="H183" s="1537"/>
      <c r="I183" s="1537">
        <v>0</v>
      </c>
    </row>
    <row r="184" spans="1:10" s="1555" customFormat="1" ht="27" customHeight="1" thickBot="1">
      <c r="A184" s="1559"/>
      <c r="B184" s="1561"/>
      <c r="C184" s="2623"/>
      <c r="D184" s="2623"/>
      <c r="E184" s="1181"/>
      <c r="F184" s="1542"/>
      <c r="G184" s="1538">
        <f>SUM(G181:G183)</f>
        <v>0</v>
      </c>
      <c r="H184" s="1539"/>
      <c r="I184" s="1538">
        <f>SUM(I181:I183)</f>
        <v>0</v>
      </c>
    </row>
    <row r="185" spans="1:10" s="1562" customFormat="1" ht="27" customHeight="1" thickTop="1">
      <c r="A185" s="1546"/>
      <c r="B185" s="2545"/>
      <c r="C185" s="2545"/>
      <c r="D185" s="2545"/>
      <c r="E185" s="2545"/>
      <c r="F185" s="1162"/>
      <c r="G185" s="1175"/>
      <c r="H185" s="1175"/>
      <c r="I185" s="1175"/>
    </row>
    <row r="186" spans="1:10" s="1562" customFormat="1" ht="27" customHeight="1">
      <c r="A186" s="1546"/>
      <c r="B186" s="1158"/>
      <c r="C186" s="1158"/>
      <c r="D186" s="1158"/>
      <c r="E186" s="1158"/>
      <c r="F186" s="1162"/>
      <c r="G186" s="1175"/>
      <c r="H186" s="1175"/>
      <c r="I186" s="1175"/>
    </row>
    <row r="187" spans="1:10" s="1562" customFormat="1" ht="27" customHeight="1">
      <c r="A187" s="1165"/>
      <c r="B187" s="1563"/>
      <c r="C187" s="1554"/>
      <c r="E187" s="1158"/>
      <c r="F187" s="1162"/>
      <c r="G187" s="1536"/>
      <c r="H187" s="1536"/>
      <c r="I187" s="1536"/>
    </row>
    <row r="188" spans="1:10" s="1565" customFormat="1" ht="27" customHeight="1">
      <c r="A188" s="1564"/>
      <c r="B188" s="1560"/>
      <c r="C188" s="1560"/>
      <c r="E188" s="1510"/>
      <c r="F188" s="1566"/>
      <c r="G188" s="1504"/>
      <c r="H188" s="1500"/>
      <c r="I188" s="1504"/>
    </row>
    <row r="189" spans="1:10" s="1565" customFormat="1" ht="27" customHeight="1">
      <c r="A189" s="1564"/>
      <c r="B189" s="1560"/>
      <c r="C189" s="1560"/>
      <c r="E189" s="1566"/>
      <c r="F189" s="1566"/>
      <c r="G189" s="1537"/>
      <c r="H189" s="1537"/>
      <c r="I189" s="1537"/>
    </row>
    <row r="190" spans="1:10" s="1562" customFormat="1" ht="27" customHeight="1">
      <c r="A190" s="1567"/>
      <c r="B190" s="1560"/>
      <c r="C190" s="1560"/>
      <c r="E190" s="1470"/>
      <c r="F190" s="1555"/>
      <c r="G190" s="1537"/>
      <c r="H190" s="1537"/>
      <c r="I190" s="1537"/>
    </row>
    <row r="191" spans="1:10" s="1562" customFormat="1" ht="27" customHeight="1">
      <c r="A191" s="1567"/>
      <c r="B191" s="1560"/>
      <c r="C191" s="1560"/>
      <c r="E191" s="1470"/>
      <c r="F191" s="1555"/>
      <c r="G191" s="1537"/>
      <c r="H191" s="1537"/>
      <c r="I191" s="1537"/>
    </row>
    <row r="192" spans="1:10" s="1562" customFormat="1" ht="27" customHeight="1">
      <c r="A192" s="1567"/>
      <c r="B192" s="1561"/>
      <c r="C192" s="1470"/>
      <c r="D192" s="1470"/>
      <c r="E192" s="1470"/>
      <c r="F192" s="1555"/>
      <c r="G192" s="1568"/>
      <c r="H192" s="1539"/>
      <c r="I192" s="1568"/>
    </row>
    <row r="193" spans="1:9" s="1562" customFormat="1" ht="17.25" customHeight="1">
      <c r="A193" s="1567"/>
      <c r="B193" s="1561"/>
      <c r="C193" s="1470"/>
      <c r="D193" s="1470"/>
      <c r="E193" s="1470"/>
      <c r="F193" s="1555"/>
      <c r="G193" s="1569"/>
      <c r="H193" s="1569"/>
      <c r="I193" s="1569"/>
    </row>
    <row r="194" spans="1:9" s="1562" customFormat="1" ht="19.5" customHeight="1">
      <c r="A194" s="1567"/>
      <c r="B194" s="1570"/>
      <c r="C194" s="1570"/>
      <c r="D194" s="1570"/>
      <c r="G194" s="1571"/>
      <c r="H194" s="1572"/>
      <c r="I194" s="1571"/>
    </row>
    <row r="195" spans="1:9"/>
    <row r="196" spans="1:9"/>
    <row r="197" spans="1:9"/>
    <row r="198" spans="1:9"/>
    <row r="199" spans="1:9"/>
    <row r="200" spans="1:9"/>
    <row r="201" spans="1:9"/>
    <row r="202" spans="1:9"/>
    <row r="203" spans="1:9"/>
    <row r="204" spans="1:9"/>
    <row r="205" spans="1:9"/>
    <row r="206" spans="1:9"/>
    <row r="207" spans="1:9"/>
    <row r="208" spans="1:9"/>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60"/>
    <row r="961"/>
    <row r="962"/>
    <row r="963"/>
  </sheetData>
  <sheetProtection formatCells="0" formatColumns="0" formatRows="0" insertRows="0"/>
  <mergeCells count="28">
    <mergeCell ref="A1:I1"/>
    <mergeCell ref="A2:I2"/>
    <mergeCell ref="A3:I3"/>
    <mergeCell ref="A35:I35"/>
    <mergeCell ref="A36:I36"/>
    <mergeCell ref="B11:D11"/>
    <mergeCell ref="C184:D184"/>
    <mergeCell ref="B185:E185"/>
    <mergeCell ref="A142:I142"/>
    <mergeCell ref="A143:I143"/>
    <mergeCell ref="A144:I144"/>
    <mergeCell ref="G164:I164"/>
    <mergeCell ref="G161:I161"/>
    <mergeCell ref="G162:I162"/>
    <mergeCell ref="G160:I160"/>
    <mergeCell ref="A37:I37"/>
    <mergeCell ref="G159:I159"/>
    <mergeCell ref="B168:E168"/>
    <mergeCell ref="B111:D111"/>
    <mergeCell ref="B121:I121"/>
    <mergeCell ref="B166:D166"/>
    <mergeCell ref="B67:D67"/>
    <mergeCell ref="B77:D77"/>
    <mergeCell ref="G163:I163"/>
    <mergeCell ref="B48:G48"/>
    <mergeCell ref="A89:I89"/>
    <mergeCell ref="A90:I90"/>
    <mergeCell ref="A91:I91"/>
  </mergeCells>
  <hyperlinks>
    <hyperlink ref="E10" location="'29'!B39" display="29-1-1" xr:uid="{00000000-0004-0000-1F00-000000000000}"/>
    <hyperlink ref="E11" location="'29'!B48" display="29-1-2" xr:uid="{00000000-0004-0000-1F00-000001000000}"/>
    <hyperlink ref="E12" location="'15-1-3'!B5" display="15-1-3" xr:uid="{00000000-0004-0000-1F00-000002000000}"/>
    <hyperlink ref="E17" location="'29'!B65" display="29-1-3" xr:uid="{00000000-0004-0000-1F00-000003000000}"/>
    <hyperlink ref="E20" location="'15-1-5 &amp; 16'!A5" display="15-1-5" xr:uid="{00000000-0004-0000-1F00-000004000000}"/>
    <hyperlink ref="E21" location="'29'!B94" display="29-1-6" xr:uid="{00000000-0004-0000-1F00-000005000000}"/>
    <hyperlink ref="E22" location="'29'!B103" display="29-1-7" xr:uid="{00000000-0004-0000-1F00-000006000000}"/>
    <hyperlink ref="E23" location="'29'!B112" display="29-1-8" xr:uid="{00000000-0004-0000-1F00-000007000000}"/>
    <hyperlink ref="E24" location="'29'!B124" display="29-1-9" xr:uid="{00000000-0004-0000-1F00-000008000000}"/>
    <hyperlink ref="E25" location="'29'!B133" display="29-1-10" xr:uid="{00000000-0004-0000-1F00-000009000000}"/>
    <hyperlink ref="E18" location="'29'!B67" display="29-1-4" xr:uid="{00000000-0004-0000-1F00-00000A000000}"/>
    <hyperlink ref="E19" location="'29'!B77" display="29-1-5" xr:uid="{00000000-0004-0000-1F00-00000B000000}"/>
  </hyperlinks>
  <pageMargins left="0.39370078740157483" right="0.78740157480314965" top="0.39370078740157483" bottom="0.39370078740157483" header="0.31496062992125984" footer="0.31496062992125984"/>
  <pageSetup paperSize="9" scale="60" fitToHeight="0" orientation="portrait" r:id="rId1"/>
  <headerFooter>
    <oddFooter>&amp;C&amp;"B Mitra,Regular"&amp;12&amp;P</oddFooter>
  </headerFooter>
  <rowBreaks count="3" manualBreakCount="3">
    <brk id="34" max="8" man="1"/>
    <brk id="88" max="8" man="1"/>
    <brk id="141" max="8"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AX40"/>
  <sheetViews>
    <sheetView rightToLeft="1" tabSelected="1" view="pageBreakPreview" topLeftCell="A23" zoomScaleNormal="100" zoomScaleSheetLayoutView="100" workbookViewId="0">
      <selection activeCell="P14" sqref="P14"/>
    </sheetView>
  </sheetViews>
  <sheetFormatPr defaultRowHeight="19.5"/>
  <cols>
    <col min="1" max="1" width="9" style="1613" customWidth="1"/>
    <col min="2" max="2" width="16.625" style="1202" customWidth="1"/>
    <col min="3" max="3" width="1.125" style="1202" customWidth="1"/>
    <col min="4" max="4" width="12" style="1202" customWidth="1"/>
    <col min="5" max="5" width="1" style="1202" customWidth="1"/>
    <col min="6" max="6" width="8.5" style="1202" customWidth="1"/>
    <col min="7" max="7" width="0.75" style="1202" customWidth="1"/>
    <col min="8" max="8" width="8.875" style="1202" customWidth="1"/>
    <col min="9" max="9" width="1" style="1202" customWidth="1"/>
    <col min="10" max="10" width="8.875" style="1202" customWidth="1"/>
    <col min="11" max="11" width="1" style="1202" customWidth="1"/>
    <col min="12" max="12" width="8.875" style="1202" customWidth="1"/>
    <col min="13" max="13" width="1" style="1202" customWidth="1"/>
    <col min="14" max="14" width="8.875" style="1202" customWidth="1"/>
    <col min="15" max="15" width="0.75" style="1202" customWidth="1"/>
    <col min="16" max="16" width="8.875" style="1202" customWidth="1"/>
    <col min="17" max="17" width="0.75" style="1202" customWidth="1"/>
    <col min="18" max="18" width="8.875" style="1202" customWidth="1"/>
    <col min="19" max="19" width="0.875" style="1202" customWidth="1"/>
    <col min="20" max="20" width="8.875" style="1202" customWidth="1"/>
    <col min="21" max="21" width="0.5" style="1202" customWidth="1"/>
    <col min="22" max="22" width="8.875" style="1202" customWidth="1"/>
    <col min="23" max="23" width="0.5" style="1202" customWidth="1"/>
    <col min="24" max="24" width="8.875" style="1202" customWidth="1"/>
    <col min="25" max="25" width="1" style="1202" customWidth="1"/>
    <col min="26" max="26" width="8" style="1202" customWidth="1"/>
    <col min="27" max="27" width="0.75" style="1202" customWidth="1"/>
    <col min="28" max="28" width="8" style="1202" customWidth="1"/>
    <col min="29" max="29" width="0.625" style="1202" customWidth="1"/>
    <col min="30" max="30" width="8" style="1202" customWidth="1"/>
    <col min="31" max="31" width="1.125" style="1202" customWidth="1"/>
    <col min="32" max="32" width="8" style="1202" customWidth="1"/>
    <col min="33" max="33" width="1" style="1202" customWidth="1"/>
    <col min="34" max="34" width="8" style="1202" customWidth="1"/>
    <col min="35" max="35" width="0.75" style="1202" customWidth="1"/>
    <col min="36" max="36" width="8" style="1202" customWidth="1"/>
    <col min="37" max="37" width="1" style="1202" customWidth="1"/>
    <col min="38" max="38" width="8" style="1202" customWidth="1"/>
    <col min="39" max="39" width="0.75" style="1202" customWidth="1"/>
    <col min="40" max="40" width="8" style="1202" customWidth="1"/>
    <col min="41" max="41" width="0.75" style="1202" customWidth="1"/>
    <col min="42" max="42" width="8" style="1202" customWidth="1"/>
    <col min="43" max="43" width="1.375" style="1202" customWidth="1"/>
    <col min="44" max="45" width="11.375" style="1203" customWidth="1"/>
    <col min="46" max="46" width="2.25" style="1202" customWidth="1"/>
    <col min="47" max="47" width="11.375" style="1202" customWidth="1"/>
    <col min="48" max="48" width="5" style="1202" customWidth="1"/>
    <col min="49" max="49" width="10.375" style="1202" bestFit="1" customWidth="1"/>
    <col min="50" max="52" width="9" style="1202"/>
    <col min="53" max="53" width="10.375" style="1202" bestFit="1" customWidth="1"/>
    <col min="54" max="282" width="9" style="1202"/>
    <col min="283" max="283" width="3.625" style="1202" customWidth="1"/>
    <col min="284" max="284" width="4.875" style="1202" customWidth="1"/>
    <col min="285" max="285" width="5.375" style="1202" customWidth="1"/>
    <col min="286" max="286" width="31.25" style="1202" customWidth="1"/>
    <col min="287" max="287" width="7.625" style="1202" customWidth="1"/>
    <col min="288" max="288" width="2.375" style="1202" customWidth="1"/>
    <col min="289" max="289" width="11.625" style="1202" customWidth="1"/>
    <col min="290" max="290" width="2.375" style="1202" customWidth="1"/>
    <col min="291" max="291" width="11.625" style="1202" customWidth="1"/>
    <col min="292" max="292" width="2.375" style="1202" customWidth="1"/>
    <col min="293" max="293" width="10.875" style="1202" customWidth="1"/>
    <col min="294" max="294" width="2.375" style="1202" customWidth="1"/>
    <col min="295" max="295" width="11.125" style="1202" customWidth="1"/>
    <col min="296" max="296" width="1.875" style="1202" customWidth="1"/>
    <col min="297" max="297" width="11" style="1202" customWidth="1"/>
    <col min="298" max="298" width="0.75" style="1202" customWidth="1"/>
    <col min="299" max="299" width="1.875" style="1202" customWidth="1"/>
    <col min="300" max="300" width="11.875" style="1202" bestFit="1" customWidth="1"/>
    <col min="301" max="301" width="15.25" style="1202" bestFit="1" customWidth="1"/>
    <col min="302" max="302" width="5" style="1202" customWidth="1"/>
    <col min="303" max="303" width="10.375" style="1202" bestFit="1" customWidth="1"/>
    <col min="304" max="304" width="5" style="1202" customWidth="1"/>
    <col min="305" max="305" width="10.375" style="1202" bestFit="1" customWidth="1"/>
    <col min="306" max="308" width="9" style="1202"/>
    <col min="309" max="309" width="10.375" style="1202" bestFit="1" customWidth="1"/>
    <col min="310" max="538" width="9" style="1202"/>
    <col min="539" max="539" width="3.625" style="1202" customWidth="1"/>
    <col min="540" max="540" width="4.875" style="1202" customWidth="1"/>
    <col min="541" max="541" width="5.375" style="1202" customWidth="1"/>
    <col min="542" max="542" width="31.25" style="1202" customWidth="1"/>
    <col min="543" max="543" width="7.625" style="1202" customWidth="1"/>
    <col min="544" max="544" width="2.375" style="1202" customWidth="1"/>
    <col min="545" max="545" width="11.625" style="1202" customWidth="1"/>
    <col min="546" max="546" width="2.375" style="1202" customWidth="1"/>
    <col min="547" max="547" width="11.625" style="1202" customWidth="1"/>
    <col min="548" max="548" width="2.375" style="1202" customWidth="1"/>
    <col min="549" max="549" width="10.875" style="1202" customWidth="1"/>
    <col min="550" max="550" width="2.375" style="1202" customWidth="1"/>
    <col min="551" max="551" width="11.125" style="1202" customWidth="1"/>
    <col min="552" max="552" width="1.875" style="1202" customWidth="1"/>
    <col min="553" max="553" width="11" style="1202" customWidth="1"/>
    <col min="554" max="554" width="0.75" style="1202" customWidth="1"/>
    <col min="555" max="555" width="1.875" style="1202" customWidth="1"/>
    <col min="556" max="556" width="11.875" style="1202" bestFit="1" customWidth="1"/>
    <col min="557" max="557" width="15.25" style="1202" bestFit="1" customWidth="1"/>
    <col min="558" max="558" width="5" style="1202" customWidth="1"/>
    <col min="559" max="559" width="10.375" style="1202" bestFit="1" customWidth="1"/>
    <col min="560" max="560" width="5" style="1202" customWidth="1"/>
    <col min="561" max="561" width="10.375" style="1202" bestFit="1" customWidth="1"/>
    <col min="562" max="564" width="9" style="1202"/>
    <col min="565" max="565" width="10.375" style="1202" bestFit="1" customWidth="1"/>
    <col min="566" max="794" width="9" style="1202"/>
    <col min="795" max="795" width="3.625" style="1202" customWidth="1"/>
    <col min="796" max="796" width="4.875" style="1202" customWidth="1"/>
    <col min="797" max="797" width="5.375" style="1202" customWidth="1"/>
    <col min="798" max="798" width="31.25" style="1202" customWidth="1"/>
    <col min="799" max="799" width="7.625" style="1202" customWidth="1"/>
    <col min="800" max="800" width="2.375" style="1202" customWidth="1"/>
    <col min="801" max="801" width="11.625" style="1202" customWidth="1"/>
    <col min="802" max="802" width="2.375" style="1202" customWidth="1"/>
    <col min="803" max="803" width="11.625" style="1202" customWidth="1"/>
    <col min="804" max="804" width="2.375" style="1202" customWidth="1"/>
    <col min="805" max="805" width="10.875" style="1202" customWidth="1"/>
    <col min="806" max="806" width="2.375" style="1202" customWidth="1"/>
    <col min="807" max="807" width="11.125" style="1202" customWidth="1"/>
    <col min="808" max="808" width="1.875" style="1202" customWidth="1"/>
    <col min="809" max="809" width="11" style="1202" customWidth="1"/>
    <col min="810" max="810" width="0.75" style="1202" customWidth="1"/>
    <col min="811" max="811" width="1.875" style="1202" customWidth="1"/>
    <col min="812" max="812" width="11.875" style="1202" bestFit="1" customWidth="1"/>
    <col min="813" max="813" width="15.25" style="1202" bestFit="1" customWidth="1"/>
    <col min="814" max="814" width="5" style="1202" customWidth="1"/>
    <col min="815" max="815" width="10.375" style="1202" bestFit="1" customWidth="1"/>
    <col min="816" max="816" width="5" style="1202" customWidth="1"/>
    <col min="817" max="817" width="10.375" style="1202" bestFit="1" customWidth="1"/>
    <col min="818" max="820" width="9" style="1202"/>
    <col min="821" max="821" width="10.375" style="1202" bestFit="1" customWidth="1"/>
    <col min="822" max="1050" width="9" style="1202"/>
    <col min="1051" max="1051" width="3.625" style="1202" customWidth="1"/>
    <col min="1052" max="1052" width="4.875" style="1202" customWidth="1"/>
    <col min="1053" max="1053" width="5.375" style="1202" customWidth="1"/>
    <col min="1054" max="1054" width="31.25" style="1202" customWidth="1"/>
    <col min="1055" max="1055" width="7.625" style="1202" customWidth="1"/>
    <col min="1056" max="1056" width="2.375" style="1202" customWidth="1"/>
    <col min="1057" max="1057" width="11.625" style="1202" customWidth="1"/>
    <col min="1058" max="1058" width="2.375" style="1202" customWidth="1"/>
    <col min="1059" max="1059" width="11.625" style="1202" customWidth="1"/>
    <col min="1060" max="1060" width="2.375" style="1202" customWidth="1"/>
    <col min="1061" max="1061" width="10.875" style="1202" customWidth="1"/>
    <col min="1062" max="1062" width="2.375" style="1202" customWidth="1"/>
    <col min="1063" max="1063" width="11.125" style="1202" customWidth="1"/>
    <col min="1064" max="1064" width="1.875" style="1202" customWidth="1"/>
    <col min="1065" max="1065" width="11" style="1202" customWidth="1"/>
    <col min="1066" max="1066" width="0.75" style="1202" customWidth="1"/>
    <col min="1067" max="1067" width="1.875" style="1202" customWidth="1"/>
    <col min="1068" max="1068" width="11.875" style="1202" bestFit="1" customWidth="1"/>
    <col min="1069" max="1069" width="15.25" style="1202" bestFit="1" customWidth="1"/>
    <col min="1070" max="1070" width="5" style="1202" customWidth="1"/>
    <col min="1071" max="1071" width="10.375" style="1202" bestFit="1" customWidth="1"/>
    <col min="1072" max="1072" width="5" style="1202" customWidth="1"/>
    <col min="1073" max="1073" width="10.375" style="1202" bestFit="1" customWidth="1"/>
    <col min="1074" max="1076" width="9" style="1202"/>
    <col min="1077" max="1077" width="10.375" style="1202" bestFit="1" customWidth="1"/>
    <col min="1078" max="1306" width="9" style="1202"/>
    <col min="1307" max="1307" width="3.625" style="1202" customWidth="1"/>
    <col min="1308" max="1308" width="4.875" style="1202" customWidth="1"/>
    <col min="1309" max="1309" width="5.375" style="1202" customWidth="1"/>
    <col min="1310" max="1310" width="31.25" style="1202" customWidth="1"/>
    <col min="1311" max="1311" width="7.625" style="1202" customWidth="1"/>
    <col min="1312" max="1312" width="2.375" style="1202" customWidth="1"/>
    <col min="1313" max="1313" width="11.625" style="1202" customWidth="1"/>
    <col min="1314" max="1314" width="2.375" style="1202" customWidth="1"/>
    <col min="1315" max="1315" width="11.625" style="1202" customWidth="1"/>
    <col min="1316" max="1316" width="2.375" style="1202" customWidth="1"/>
    <col min="1317" max="1317" width="10.875" style="1202" customWidth="1"/>
    <col min="1318" max="1318" width="2.375" style="1202" customWidth="1"/>
    <col min="1319" max="1319" width="11.125" style="1202" customWidth="1"/>
    <col min="1320" max="1320" width="1.875" style="1202" customWidth="1"/>
    <col min="1321" max="1321" width="11" style="1202" customWidth="1"/>
    <col min="1322" max="1322" width="0.75" style="1202" customWidth="1"/>
    <col min="1323" max="1323" width="1.875" style="1202" customWidth="1"/>
    <col min="1324" max="1324" width="11.875" style="1202" bestFit="1" customWidth="1"/>
    <col min="1325" max="1325" width="15.25" style="1202" bestFit="1" customWidth="1"/>
    <col min="1326" max="1326" width="5" style="1202" customWidth="1"/>
    <col min="1327" max="1327" width="10.375" style="1202" bestFit="1" customWidth="1"/>
    <col min="1328" max="1328" width="5" style="1202" customWidth="1"/>
    <col min="1329" max="1329" width="10.375" style="1202" bestFit="1" customWidth="1"/>
    <col min="1330" max="1332" width="9" style="1202"/>
    <col min="1333" max="1333" width="10.375" style="1202" bestFit="1" customWidth="1"/>
    <col min="1334" max="1562" width="9" style="1202"/>
    <col min="1563" max="1563" width="3.625" style="1202" customWidth="1"/>
    <col min="1564" max="1564" width="4.875" style="1202" customWidth="1"/>
    <col min="1565" max="1565" width="5.375" style="1202" customWidth="1"/>
    <col min="1566" max="1566" width="31.25" style="1202" customWidth="1"/>
    <col min="1567" max="1567" width="7.625" style="1202" customWidth="1"/>
    <col min="1568" max="1568" width="2.375" style="1202" customWidth="1"/>
    <col min="1569" max="1569" width="11.625" style="1202" customWidth="1"/>
    <col min="1570" max="1570" width="2.375" style="1202" customWidth="1"/>
    <col min="1571" max="1571" width="11.625" style="1202" customWidth="1"/>
    <col min="1572" max="1572" width="2.375" style="1202" customWidth="1"/>
    <col min="1573" max="1573" width="10.875" style="1202" customWidth="1"/>
    <col min="1574" max="1574" width="2.375" style="1202" customWidth="1"/>
    <col min="1575" max="1575" width="11.125" style="1202" customWidth="1"/>
    <col min="1576" max="1576" width="1.875" style="1202" customWidth="1"/>
    <col min="1577" max="1577" width="11" style="1202" customWidth="1"/>
    <col min="1578" max="1578" width="0.75" style="1202" customWidth="1"/>
    <col min="1579" max="1579" width="1.875" style="1202" customWidth="1"/>
    <col min="1580" max="1580" width="11.875" style="1202" bestFit="1" customWidth="1"/>
    <col min="1581" max="1581" width="15.25" style="1202" bestFit="1" customWidth="1"/>
    <col min="1582" max="1582" width="5" style="1202" customWidth="1"/>
    <col min="1583" max="1583" width="10.375" style="1202" bestFit="1" customWidth="1"/>
    <col min="1584" max="1584" width="5" style="1202" customWidth="1"/>
    <col min="1585" max="1585" width="10.375" style="1202" bestFit="1" customWidth="1"/>
    <col min="1586" max="1588" width="9" style="1202"/>
    <col min="1589" max="1589" width="10.375" style="1202" bestFit="1" customWidth="1"/>
    <col min="1590" max="1818" width="9" style="1202"/>
    <col min="1819" max="1819" width="3.625" style="1202" customWidth="1"/>
    <col min="1820" max="1820" width="4.875" style="1202" customWidth="1"/>
    <col min="1821" max="1821" width="5.375" style="1202" customWidth="1"/>
    <col min="1822" max="1822" width="31.25" style="1202" customWidth="1"/>
    <col min="1823" max="1823" width="7.625" style="1202" customWidth="1"/>
    <col min="1824" max="1824" width="2.375" style="1202" customWidth="1"/>
    <col min="1825" max="1825" width="11.625" style="1202" customWidth="1"/>
    <col min="1826" max="1826" width="2.375" style="1202" customWidth="1"/>
    <col min="1827" max="1827" width="11.625" style="1202" customWidth="1"/>
    <col min="1828" max="1828" width="2.375" style="1202" customWidth="1"/>
    <col min="1829" max="1829" width="10.875" style="1202" customWidth="1"/>
    <col min="1830" max="1830" width="2.375" style="1202" customWidth="1"/>
    <col min="1831" max="1831" width="11.125" style="1202" customWidth="1"/>
    <col min="1832" max="1832" width="1.875" style="1202" customWidth="1"/>
    <col min="1833" max="1833" width="11" style="1202" customWidth="1"/>
    <col min="1834" max="1834" width="0.75" style="1202" customWidth="1"/>
    <col min="1835" max="1835" width="1.875" style="1202" customWidth="1"/>
    <col min="1836" max="1836" width="11.875" style="1202" bestFit="1" customWidth="1"/>
    <col min="1837" max="1837" width="15.25" style="1202" bestFit="1" customWidth="1"/>
    <col min="1838" max="1838" width="5" style="1202" customWidth="1"/>
    <col min="1839" max="1839" width="10.375" style="1202" bestFit="1" customWidth="1"/>
    <col min="1840" max="1840" width="5" style="1202" customWidth="1"/>
    <col min="1841" max="1841" width="10.375" style="1202" bestFit="1" customWidth="1"/>
    <col min="1842" max="1844" width="9" style="1202"/>
    <col min="1845" max="1845" width="10.375" style="1202" bestFit="1" customWidth="1"/>
    <col min="1846" max="2074" width="9" style="1202"/>
    <col min="2075" max="2075" width="3.625" style="1202" customWidth="1"/>
    <col min="2076" max="2076" width="4.875" style="1202" customWidth="1"/>
    <col min="2077" max="2077" width="5.375" style="1202" customWidth="1"/>
    <col min="2078" max="2078" width="31.25" style="1202" customWidth="1"/>
    <col min="2079" max="2079" width="7.625" style="1202" customWidth="1"/>
    <col min="2080" max="2080" width="2.375" style="1202" customWidth="1"/>
    <col min="2081" max="2081" width="11.625" style="1202" customWidth="1"/>
    <col min="2082" max="2082" width="2.375" style="1202" customWidth="1"/>
    <col min="2083" max="2083" width="11.625" style="1202" customWidth="1"/>
    <col min="2084" max="2084" width="2.375" style="1202" customWidth="1"/>
    <col min="2085" max="2085" width="10.875" style="1202" customWidth="1"/>
    <col min="2086" max="2086" width="2.375" style="1202" customWidth="1"/>
    <col min="2087" max="2087" width="11.125" style="1202" customWidth="1"/>
    <col min="2088" max="2088" width="1.875" style="1202" customWidth="1"/>
    <col min="2089" max="2089" width="11" style="1202" customWidth="1"/>
    <col min="2090" max="2090" width="0.75" style="1202" customWidth="1"/>
    <col min="2091" max="2091" width="1.875" style="1202" customWidth="1"/>
    <col min="2092" max="2092" width="11.875" style="1202" bestFit="1" customWidth="1"/>
    <col min="2093" max="2093" width="15.25" style="1202" bestFit="1" customWidth="1"/>
    <col min="2094" max="2094" width="5" style="1202" customWidth="1"/>
    <col min="2095" max="2095" width="10.375" style="1202" bestFit="1" customWidth="1"/>
    <col min="2096" max="2096" width="5" style="1202" customWidth="1"/>
    <col min="2097" max="2097" width="10.375" style="1202" bestFit="1" customWidth="1"/>
    <col min="2098" max="2100" width="9" style="1202"/>
    <col min="2101" max="2101" width="10.375" style="1202" bestFit="1" customWidth="1"/>
    <col min="2102" max="2330" width="9" style="1202"/>
    <col min="2331" max="2331" width="3.625" style="1202" customWidth="1"/>
    <col min="2332" max="2332" width="4.875" style="1202" customWidth="1"/>
    <col min="2333" max="2333" width="5.375" style="1202" customWidth="1"/>
    <col min="2334" max="2334" width="31.25" style="1202" customWidth="1"/>
    <col min="2335" max="2335" width="7.625" style="1202" customWidth="1"/>
    <col min="2336" max="2336" width="2.375" style="1202" customWidth="1"/>
    <col min="2337" max="2337" width="11.625" style="1202" customWidth="1"/>
    <col min="2338" max="2338" width="2.375" style="1202" customWidth="1"/>
    <col min="2339" max="2339" width="11.625" style="1202" customWidth="1"/>
    <col min="2340" max="2340" width="2.375" style="1202" customWidth="1"/>
    <col min="2341" max="2341" width="10.875" style="1202" customWidth="1"/>
    <col min="2342" max="2342" width="2.375" style="1202" customWidth="1"/>
    <col min="2343" max="2343" width="11.125" style="1202" customWidth="1"/>
    <col min="2344" max="2344" width="1.875" style="1202" customWidth="1"/>
    <col min="2345" max="2345" width="11" style="1202" customWidth="1"/>
    <col min="2346" max="2346" width="0.75" style="1202" customWidth="1"/>
    <col min="2347" max="2347" width="1.875" style="1202" customWidth="1"/>
    <col min="2348" max="2348" width="11.875" style="1202" bestFit="1" customWidth="1"/>
    <col min="2349" max="2349" width="15.25" style="1202" bestFit="1" customWidth="1"/>
    <col min="2350" max="2350" width="5" style="1202" customWidth="1"/>
    <col min="2351" max="2351" width="10.375" style="1202" bestFit="1" customWidth="1"/>
    <col min="2352" max="2352" width="5" style="1202" customWidth="1"/>
    <col min="2353" max="2353" width="10.375" style="1202" bestFit="1" customWidth="1"/>
    <col min="2354" max="2356" width="9" style="1202"/>
    <col min="2357" max="2357" width="10.375" style="1202" bestFit="1" customWidth="1"/>
    <col min="2358" max="2586" width="9" style="1202"/>
    <col min="2587" max="2587" width="3.625" style="1202" customWidth="1"/>
    <col min="2588" max="2588" width="4.875" style="1202" customWidth="1"/>
    <col min="2589" max="2589" width="5.375" style="1202" customWidth="1"/>
    <col min="2590" max="2590" width="31.25" style="1202" customWidth="1"/>
    <col min="2591" max="2591" width="7.625" style="1202" customWidth="1"/>
    <col min="2592" max="2592" width="2.375" style="1202" customWidth="1"/>
    <col min="2593" max="2593" width="11.625" style="1202" customWidth="1"/>
    <col min="2594" max="2594" width="2.375" style="1202" customWidth="1"/>
    <col min="2595" max="2595" width="11.625" style="1202" customWidth="1"/>
    <col min="2596" max="2596" width="2.375" style="1202" customWidth="1"/>
    <col min="2597" max="2597" width="10.875" style="1202" customWidth="1"/>
    <col min="2598" max="2598" width="2.375" style="1202" customWidth="1"/>
    <col min="2599" max="2599" width="11.125" style="1202" customWidth="1"/>
    <col min="2600" max="2600" width="1.875" style="1202" customWidth="1"/>
    <col min="2601" max="2601" width="11" style="1202" customWidth="1"/>
    <col min="2602" max="2602" width="0.75" style="1202" customWidth="1"/>
    <col min="2603" max="2603" width="1.875" style="1202" customWidth="1"/>
    <col min="2604" max="2604" width="11.875" style="1202" bestFit="1" customWidth="1"/>
    <col min="2605" max="2605" width="15.25" style="1202" bestFit="1" customWidth="1"/>
    <col min="2606" max="2606" width="5" style="1202" customWidth="1"/>
    <col min="2607" max="2607" width="10.375" style="1202" bestFit="1" customWidth="1"/>
    <col min="2608" max="2608" width="5" style="1202" customWidth="1"/>
    <col min="2609" max="2609" width="10.375" style="1202" bestFit="1" customWidth="1"/>
    <col min="2610" max="2612" width="9" style="1202"/>
    <col min="2613" max="2613" width="10.375" style="1202" bestFit="1" customWidth="1"/>
    <col min="2614" max="2842" width="9" style="1202"/>
    <col min="2843" max="2843" width="3.625" style="1202" customWidth="1"/>
    <col min="2844" max="2844" width="4.875" style="1202" customWidth="1"/>
    <col min="2845" max="2845" width="5.375" style="1202" customWidth="1"/>
    <col min="2846" max="2846" width="31.25" style="1202" customWidth="1"/>
    <col min="2847" max="2847" width="7.625" style="1202" customWidth="1"/>
    <col min="2848" max="2848" width="2.375" style="1202" customWidth="1"/>
    <col min="2849" max="2849" width="11.625" style="1202" customWidth="1"/>
    <col min="2850" max="2850" width="2.375" style="1202" customWidth="1"/>
    <col min="2851" max="2851" width="11.625" style="1202" customWidth="1"/>
    <col min="2852" max="2852" width="2.375" style="1202" customWidth="1"/>
    <col min="2853" max="2853" width="10.875" style="1202" customWidth="1"/>
    <col min="2854" max="2854" width="2.375" style="1202" customWidth="1"/>
    <col min="2855" max="2855" width="11.125" style="1202" customWidth="1"/>
    <col min="2856" max="2856" width="1.875" style="1202" customWidth="1"/>
    <col min="2857" max="2857" width="11" style="1202" customWidth="1"/>
    <col min="2858" max="2858" width="0.75" style="1202" customWidth="1"/>
    <col min="2859" max="2859" width="1.875" style="1202" customWidth="1"/>
    <col min="2860" max="2860" width="11.875" style="1202" bestFit="1" customWidth="1"/>
    <col min="2861" max="2861" width="15.25" style="1202" bestFit="1" customWidth="1"/>
    <col min="2862" max="2862" width="5" style="1202" customWidth="1"/>
    <col min="2863" max="2863" width="10.375" style="1202" bestFit="1" customWidth="1"/>
    <col min="2864" max="2864" width="5" style="1202" customWidth="1"/>
    <col min="2865" max="2865" width="10.375" style="1202" bestFit="1" customWidth="1"/>
    <col min="2866" max="2868" width="9" style="1202"/>
    <col min="2869" max="2869" width="10.375" style="1202" bestFit="1" customWidth="1"/>
    <col min="2870" max="3098" width="9" style="1202"/>
    <col min="3099" max="3099" width="3.625" style="1202" customWidth="1"/>
    <col min="3100" max="3100" width="4.875" style="1202" customWidth="1"/>
    <col min="3101" max="3101" width="5.375" style="1202" customWidth="1"/>
    <col min="3102" max="3102" width="31.25" style="1202" customWidth="1"/>
    <col min="3103" max="3103" width="7.625" style="1202" customWidth="1"/>
    <col min="3104" max="3104" width="2.375" style="1202" customWidth="1"/>
    <col min="3105" max="3105" width="11.625" style="1202" customWidth="1"/>
    <col min="3106" max="3106" width="2.375" style="1202" customWidth="1"/>
    <col min="3107" max="3107" width="11.625" style="1202" customWidth="1"/>
    <col min="3108" max="3108" width="2.375" style="1202" customWidth="1"/>
    <col min="3109" max="3109" width="10.875" style="1202" customWidth="1"/>
    <col min="3110" max="3110" width="2.375" style="1202" customWidth="1"/>
    <col min="3111" max="3111" width="11.125" style="1202" customWidth="1"/>
    <col min="3112" max="3112" width="1.875" style="1202" customWidth="1"/>
    <col min="3113" max="3113" width="11" style="1202" customWidth="1"/>
    <col min="3114" max="3114" width="0.75" style="1202" customWidth="1"/>
    <col min="3115" max="3115" width="1.875" style="1202" customWidth="1"/>
    <col min="3116" max="3116" width="11.875" style="1202" bestFit="1" customWidth="1"/>
    <col min="3117" max="3117" width="15.25" style="1202" bestFit="1" customWidth="1"/>
    <col min="3118" max="3118" width="5" style="1202" customWidth="1"/>
    <col min="3119" max="3119" width="10.375" style="1202" bestFit="1" customWidth="1"/>
    <col min="3120" max="3120" width="5" style="1202" customWidth="1"/>
    <col min="3121" max="3121" width="10.375" style="1202" bestFit="1" customWidth="1"/>
    <col min="3122" max="3124" width="9" style="1202"/>
    <col min="3125" max="3125" width="10.375" style="1202" bestFit="1" customWidth="1"/>
    <col min="3126" max="3354" width="9" style="1202"/>
    <col min="3355" max="3355" width="3.625" style="1202" customWidth="1"/>
    <col min="3356" max="3356" width="4.875" style="1202" customWidth="1"/>
    <col min="3357" max="3357" width="5.375" style="1202" customWidth="1"/>
    <col min="3358" max="3358" width="31.25" style="1202" customWidth="1"/>
    <col min="3359" max="3359" width="7.625" style="1202" customWidth="1"/>
    <col min="3360" max="3360" width="2.375" style="1202" customWidth="1"/>
    <col min="3361" max="3361" width="11.625" style="1202" customWidth="1"/>
    <col min="3362" max="3362" width="2.375" style="1202" customWidth="1"/>
    <col min="3363" max="3363" width="11.625" style="1202" customWidth="1"/>
    <col min="3364" max="3364" width="2.375" style="1202" customWidth="1"/>
    <col min="3365" max="3365" width="10.875" style="1202" customWidth="1"/>
    <col min="3366" max="3366" width="2.375" style="1202" customWidth="1"/>
    <col min="3367" max="3367" width="11.125" style="1202" customWidth="1"/>
    <col min="3368" max="3368" width="1.875" style="1202" customWidth="1"/>
    <col min="3369" max="3369" width="11" style="1202" customWidth="1"/>
    <col min="3370" max="3370" width="0.75" style="1202" customWidth="1"/>
    <col min="3371" max="3371" width="1.875" style="1202" customWidth="1"/>
    <col min="3372" max="3372" width="11.875" style="1202" bestFit="1" customWidth="1"/>
    <col min="3373" max="3373" width="15.25" style="1202" bestFit="1" customWidth="1"/>
    <col min="3374" max="3374" width="5" style="1202" customWidth="1"/>
    <col min="3375" max="3375" width="10.375" style="1202" bestFit="1" customWidth="1"/>
    <col min="3376" max="3376" width="5" style="1202" customWidth="1"/>
    <col min="3377" max="3377" width="10.375" style="1202" bestFit="1" customWidth="1"/>
    <col min="3378" max="3380" width="9" style="1202"/>
    <col min="3381" max="3381" width="10.375" style="1202" bestFit="1" customWidth="1"/>
    <col min="3382" max="3610" width="9" style="1202"/>
    <col min="3611" max="3611" width="3.625" style="1202" customWidth="1"/>
    <col min="3612" max="3612" width="4.875" style="1202" customWidth="1"/>
    <col min="3613" max="3613" width="5.375" style="1202" customWidth="1"/>
    <col min="3614" max="3614" width="31.25" style="1202" customWidth="1"/>
    <col min="3615" max="3615" width="7.625" style="1202" customWidth="1"/>
    <col min="3616" max="3616" width="2.375" style="1202" customWidth="1"/>
    <col min="3617" max="3617" width="11.625" style="1202" customWidth="1"/>
    <col min="3618" max="3618" width="2.375" style="1202" customWidth="1"/>
    <col min="3619" max="3619" width="11.625" style="1202" customWidth="1"/>
    <col min="3620" max="3620" width="2.375" style="1202" customWidth="1"/>
    <col min="3621" max="3621" width="10.875" style="1202" customWidth="1"/>
    <col min="3622" max="3622" width="2.375" style="1202" customWidth="1"/>
    <col min="3623" max="3623" width="11.125" style="1202" customWidth="1"/>
    <col min="3624" max="3624" width="1.875" style="1202" customWidth="1"/>
    <col min="3625" max="3625" width="11" style="1202" customWidth="1"/>
    <col min="3626" max="3626" width="0.75" style="1202" customWidth="1"/>
    <col min="3627" max="3627" width="1.875" style="1202" customWidth="1"/>
    <col min="3628" max="3628" width="11.875" style="1202" bestFit="1" customWidth="1"/>
    <col min="3629" max="3629" width="15.25" style="1202" bestFit="1" customWidth="1"/>
    <col min="3630" max="3630" width="5" style="1202" customWidth="1"/>
    <col min="3631" max="3631" width="10.375" style="1202" bestFit="1" customWidth="1"/>
    <col min="3632" max="3632" width="5" style="1202" customWidth="1"/>
    <col min="3633" max="3633" width="10.375" style="1202" bestFit="1" customWidth="1"/>
    <col min="3634" max="3636" width="9" style="1202"/>
    <col min="3637" max="3637" width="10.375" style="1202" bestFit="1" customWidth="1"/>
    <col min="3638" max="3866" width="9" style="1202"/>
    <col min="3867" max="3867" width="3.625" style="1202" customWidth="1"/>
    <col min="3868" max="3868" width="4.875" style="1202" customWidth="1"/>
    <col min="3869" max="3869" width="5.375" style="1202" customWidth="1"/>
    <col min="3870" max="3870" width="31.25" style="1202" customWidth="1"/>
    <col min="3871" max="3871" width="7.625" style="1202" customWidth="1"/>
    <col min="3872" max="3872" width="2.375" style="1202" customWidth="1"/>
    <col min="3873" max="3873" width="11.625" style="1202" customWidth="1"/>
    <col min="3874" max="3874" width="2.375" style="1202" customWidth="1"/>
    <col min="3875" max="3875" width="11.625" style="1202" customWidth="1"/>
    <col min="3876" max="3876" width="2.375" style="1202" customWidth="1"/>
    <col min="3877" max="3877" width="10.875" style="1202" customWidth="1"/>
    <col min="3878" max="3878" width="2.375" style="1202" customWidth="1"/>
    <col min="3879" max="3879" width="11.125" style="1202" customWidth="1"/>
    <col min="3880" max="3880" width="1.875" style="1202" customWidth="1"/>
    <col min="3881" max="3881" width="11" style="1202" customWidth="1"/>
    <col min="3882" max="3882" width="0.75" style="1202" customWidth="1"/>
    <col min="3883" max="3883" width="1.875" style="1202" customWidth="1"/>
    <col min="3884" max="3884" width="11.875" style="1202" bestFit="1" customWidth="1"/>
    <col min="3885" max="3885" width="15.25" style="1202" bestFit="1" customWidth="1"/>
    <col min="3886" max="3886" width="5" style="1202" customWidth="1"/>
    <col min="3887" max="3887" width="10.375" style="1202" bestFit="1" customWidth="1"/>
    <col min="3888" max="3888" width="5" style="1202" customWidth="1"/>
    <col min="3889" max="3889" width="10.375" style="1202" bestFit="1" customWidth="1"/>
    <col min="3890" max="3892" width="9" style="1202"/>
    <col min="3893" max="3893" width="10.375" style="1202" bestFit="1" customWidth="1"/>
    <col min="3894" max="4122" width="9" style="1202"/>
    <col min="4123" max="4123" width="3.625" style="1202" customWidth="1"/>
    <col min="4124" max="4124" width="4.875" style="1202" customWidth="1"/>
    <col min="4125" max="4125" width="5.375" style="1202" customWidth="1"/>
    <col min="4126" max="4126" width="31.25" style="1202" customWidth="1"/>
    <col min="4127" max="4127" width="7.625" style="1202" customWidth="1"/>
    <col min="4128" max="4128" width="2.375" style="1202" customWidth="1"/>
    <col min="4129" max="4129" width="11.625" style="1202" customWidth="1"/>
    <col min="4130" max="4130" width="2.375" style="1202" customWidth="1"/>
    <col min="4131" max="4131" width="11.625" style="1202" customWidth="1"/>
    <col min="4132" max="4132" width="2.375" style="1202" customWidth="1"/>
    <col min="4133" max="4133" width="10.875" style="1202" customWidth="1"/>
    <col min="4134" max="4134" width="2.375" style="1202" customWidth="1"/>
    <col min="4135" max="4135" width="11.125" style="1202" customWidth="1"/>
    <col min="4136" max="4136" width="1.875" style="1202" customWidth="1"/>
    <col min="4137" max="4137" width="11" style="1202" customWidth="1"/>
    <col min="4138" max="4138" width="0.75" style="1202" customWidth="1"/>
    <col min="4139" max="4139" width="1.875" style="1202" customWidth="1"/>
    <col min="4140" max="4140" width="11.875" style="1202" bestFit="1" customWidth="1"/>
    <col min="4141" max="4141" width="15.25" style="1202" bestFit="1" customWidth="1"/>
    <col min="4142" max="4142" width="5" style="1202" customWidth="1"/>
    <col min="4143" max="4143" width="10.375" style="1202" bestFit="1" customWidth="1"/>
    <col min="4144" max="4144" width="5" style="1202" customWidth="1"/>
    <col min="4145" max="4145" width="10.375" style="1202" bestFit="1" customWidth="1"/>
    <col min="4146" max="4148" width="9" style="1202"/>
    <col min="4149" max="4149" width="10.375" style="1202" bestFit="1" customWidth="1"/>
    <col min="4150" max="4378" width="9" style="1202"/>
    <col min="4379" max="4379" width="3.625" style="1202" customWidth="1"/>
    <col min="4380" max="4380" width="4.875" style="1202" customWidth="1"/>
    <col min="4381" max="4381" width="5.375" style="1202" customWidth="1"/>
    <col min="4382" max="4382" width="31.25" style="1202" customWidth="1"/>
    <col min="4383" max="4383" width="7.625" style="1202" customWidth="1"/>
    <col min="4384" max="4384" width="2.375" style="1202" customWidth="1"/>
    <col min="4385" max="4385" width="11.625" style="1202" customWidth="1"/>
    <col min="4386" max="4386" width="2.375" style="1202" customWidth="1"/>
    <col min="4387" max="4387" width="11.625" style="1202" customWidth="1"/>
    <col min="4388" max="4388" width="2.375" style="1202" customWidth="1"/>
    <col min="4389" max="4389" width="10.875" style="1202" customWidth="1"/>
    <col min="4390" max="4390" width="2.375" style="1202" customWidth="1"/>
    <col min="4391" max="4391" width="11.125" style="1202" customWidth="1"/>
    <col min="4392" max="4392" width="1.875" style="1202" customWidth="1"/>
    <col min="4393" max="4393" width="11" style="1202" customWidth="1"/>
    <col min="4394" max="4394" width="0.75" style="1202" customWidth="1"/>
    <col min="4395" max="4395" width="1.875" style="1202" customWidth="1"/>
    <col min="4396" max="4396" width="11.875" style="1202" bestFit="1" customWidth="1"/>
    <col min="4397" max="4397" width="15.25" style="1202" bestFit="1" customWidth="1"/>
    <col min="4398" max="4398" width="5" style="1202" customWidth="1"/>
    <col min="4399" max="4399" width="10.375" style="1202" bestFit="1" customWidth="1"/>
    <col min="4400" max="4400" width="5" style="1202" customWidth="1"/>
    <col min="4401" max="4401" width="10.375" style="1202" bestFit="1" customWidth="1"/>
    <col min="4402" max="4404" width="9" style="1202"/>
    <col min="4405" max="4405" width="10.375" style="1202" bestFit="1" customWidth="1"/>
    <col min="4406" max="4634" width="9" style="1202"/>
    <col min="4635" max="4635" width="3.625" style="1202" customWidth="1"/>
    <col min="4636" max="4636" width="4.875" style="1202" customWidth="1"/>
    <col min="4637" max="4637" width="5.375" style="1202" customWidth="1"/>
    <col min="4638" max="4638" width="31.25" style="1202" customWidth="1"/>
    <col min="4639" max="4639" width="7.625" style="1202" customWidth="1"/>
    <col min="4640" max="4640" width="2.375" style="1202" customWidth="1"/>
    <col min="4641" max="4641" width="11.625" style="1202" customWidth="1"/>
    <col min="4642" max="4642" width="2.375" style="1202" customWidth="1"/>
    <col min="4643" max="4643" width="11.625" style="1202" customWidth="1"/>
    <col min="4644" max="4644" width="2.375" style="1202" customWidth="1"/>
    <col min="4645" max="4645" width="10.875" style="1202" customWidth="1"/>
    <col min="4646" max="4646" width="2.375" style="1202" customWidth="1"/>
    <col min="4647" max="4647" width="11.125" style="1202" customWidth="1"/>
    <col min="4648" max="4648" width="1.875" style="1202" customWidth="1"/>
    <col min="4649" max="4649" width="11" style="1202" customWidth="1"/>
    <col min="4650" max="4650" width="0.75" style="1202" customWidth="1"/>
    <col min="4651" max="4651" width="1.875" style="1202" customWidth="1"/>
    <col min="4652" max="4652" width="11.875" style="1202" bestFit="1" customWidth="1"/>
    <col min="4653" max="4653" width="15.25" style="1202" bestFit="1" customWidth="1"/>
    <col min="4654" max="4654" width="5" style="1202" customWidth="1"/>
    <col min="4655" max="4655" width="10.375" style="1202" bestFit="1" customWidth="1"/>
    <col min="4656" max="4656" width="5" style="1202" customWidth="1"/>
    <col min="4657" max="4657" width="10.375" style="1202" bestFit="1" customWidth="1"/>
    <col min="4658" max="4660" width="9" style="1202"/>
    <col min="4661" max="4661" width="10.375" style="1202" bestFit="1" customWidth="1"/>
    <col min="4662" max="4890" width="9" style="1202"/>
    <col min="4891" max="4891" width="3.625" style="1202" customWidth="1"/>
    <col min="4892" max="4892" width="4.875" style="1202" customWidth="1"/>
    <col min="4893" max="4893" width="5.375" style="1202" customWidth="1"/>
    <col min="4894" max="4894" width="31.25" style="1202" customWidth="1"/>
    <col min="4895" max="4895" width="7.625" style="1202" customWidth="1"/>
    <col min="4896" max="4896" width="2.375" style="1202" customWidth="1"/>
    <col min="4897" max="4897" width="11.625" style="1202" customWidth="1"/>
    <col min="4898" max="4898" width="2.375" style="1202" customWidth="1"/>
    <col min="4899" max="4899" width="11.625" style="1202" customWidth="1"/>
    <col min="4900" max="4900" width="2.375" style="1202" customWidth="1"/>
    <col min="4901" max="4901" width="10.875" style="1202" customWidth="1"/>
    <col min="4902" max="4902" width="2.375" style="1202" customWidth="1"/>
    <col min="4903" max="4903" width="11.125" style="1202" customWidth="1"/>
    <col min="4904" max="4904" width="1.875" style="1202" customWidth="1"/>
    <col min="4905" max="4905" width="11" style="1202" customWidth="1"/>
    <col min="4906" max="4906" width="0.75" style="1202" customWidth="1"/>
    <col min="4907" max="4907" width="1.875" style="1202" customWidth="1"/>
    <col min="4908" max="4908" width="11.875" style="1202" bestFit="1" customWidth="1"/>
    <col min="4909" max="4909" width="15.25" style="1202" bestFit="1" customWidth="1"/>
    <col min="4910" max="4910" width="5" style="1202" customWidth="1"/>
    <col min="4911" max="4911" width="10.375" style="1202" bestFit="1" customWidth="1"/>
    <col min="4912" max="4912" width="5" style="1202" customWidth="1"/>
    <col min="4913" max="4913" width="10.375" style="1202" bestFit="1" customWidth="1"/>
    <col min="4914" max="4916" width="9" style="1202"/>
    <col min="4917" max="4917" width="10.375" style="1202" bestFit="1" customWidth="1"/>
    <col min="4918" max="5146" width="9" style="1202"/>
    <col min="5147" max="5147" width="3.625" style="1202" customWidth="1"/>
    <col min="5148" max="5148" width="4.875" style="1202" customWidth="1"/>
    <col min="5149" max="5149" width="5.375" style="1202" customWidth="1"/>
    <col min="5150" max="5150" width="31.25" style="1202" customWidth="1"/>
    <col min="5151" max="5151" width="7.625" style="1202" customWidth="1"/>
    <col min="5152" max="5152" width="2.375" style="1202" customWidth="1"/>
    <col min="5153" max="5153" width="11.625" style="1202" customWidth="1"/>
    <col min="5154" max="5154" width="2.375" style="1202" customWidth="1"/>
    <col min="5155" max="5155" width="11.625" style="1202" customWidth="1"/>
    <col min="5156" max="5156" width="2.375" style="1202" customWidth="1"/>
    <col min="5157" max="5157" width="10.875" style="1202" customWidth="1"/>
    <col min="5158" max="5158" width="2.375" style="1202" customWidth="1"/>
    <col min="5159" max="5159" width="11.125" style="1202" customWidth="1"/>
    <col min="5160" max="5160" width="1.875" style="1202" customWidth="1"/>
    <col min="5161" max="5161" width="11" style="1202" customWidth="1"/>
    <col min="5162" max="5162" width="0.75" style="1202" customWidth="1"/>
    <col min="5163" max="5163" width="1.875" style="1202" customWidth="1"/>
    <col min="5164" max="5164" width="11.875" style="1202" bestFit="1" customWidth="1"/>
    <col min="5165" max="5165" width="15.25" style="1202" bestFit="1" customWidth="1"/>
    <col min="5166" max="5166" width="5" style="1202" customWidth="1"/>
    <col min="5167" max="5167" width="10.375" style="1202" bestFit="1" customWidth="1"/>
    <col min="5168" max="5168" width="5" style="1202" customWidth="1"/>
    <col min="5169" max="5169" width="10.375" style="1202" bestFit="1" customWidth="1"/>
    <col min="5170" max="5172" width="9" style="1202"/>
    <col min="5173" max="5173" width="10.375" style="1202" bestFit="1" customWidth="1"/>
    <col min="5174" max="5402" width="9" style="1202"/>
    <col min="5403" max="5403" width="3.625" style="1202" customWidth="1"/>
    <col min="5404" max="5404" width="4.875" style="1202" customWidth="1"/>
    <col min="5405" max="5405" width="5.375" style="1202" customWidth="1"/>
    <col min="5406" max="5406" width="31.25" style="1202" customWidth="1"/>
    <col min="5407" max="5407" width="7.625" style="1202" customWidth="1"/>
    <col min="5408" max="5408" width="2.375" style="1202" customWidth="1"/>
    <col min="5409" max="5409" width="11.625" style="1202" customWidth="1"/>
    <col min="5410" max="5410" width="2.375" style="1202" customWidth="1"/>
    <col min="5411" max="5411" width="11.625" style="1202" customWidth="1"/>
    <col min="5412" max="5412" width="2.375" style="1202" customWidth="1"/>
    <col min="5413" max="5413" width="10.875" style="1202" customWidth="1"/>
    <col min="5414" max="5414" width="2.375" style="1202" customWidth="1"/>
    <col min="5415" max="5415" width="11.125" style="1202" customWidth="1"/>
    <col min="5416" max="5416" width="1.875" style="1202" customWidth="1"/>
    <col min="5417" max="5417" width="11" style="1202" customWidth="1"/>
    <col min="5418" max="5418" width="0.75" style="1202" customWidth="1"/>
    <col min="5419" max="5419" width="1.875" style="1202" customWidth="1"/>
    <col min="5420" max="5420" width="11.875" style="1202" bestFit="1" customWidth="1"/>
    <col min="5421" max="5421" width="15.25" style="1202" bestFit="1" customWidth="1"/>
    <col min="5422" max="5422" width="5" style="1202" customWidth="1"/>
    <col min="5423" max="5423" width="10.375" style="1202" bestFit="1" customWidth="1"/>
    <col min="5424" max="5424" width="5" style="1202" customWidth="1"/>
    <col min="5425" max="5425" width="10.375" style="1202" bestFit="1" customWidth="1"/>
    <col min="5426" max="5428" width="9" style="1202"/>
    <col min="5429" max="5429" width="10.375" style="1202" bestFit="1" customWidth="1"/>
    <col min="5430" max="5658" width="9" style="1202"/>
    <col min="5659" max="5659" width="3.625" style="1202" customWidth="1"/>
    <col min="5660" max="5660" width="4.875" style="1202" customWidth="1"/>
    <col min="5661" max="5661" width="5.375" style="1202" customWidth="1"/>
    <col min="5662" max="5662" width="31.25" style="1202" customWidth="1"/>
    <col min="5663" max="5663" width="7.625" style="1202" customWidth="1"/>
    <col min="5664" max="5664" width="2.375" style="1202" customWidth="1"/>
    <col min="5665" max="5665" width="11.625" style="1202" customWidth="1"/>
    <col min="5666" max="5666" width="2.375" style="1202" customWidth="1"/>
    <col min="5667" max="5667" width="11.625" style="1202" customWidth="1"/>
    <col min="5668" max="5668" width="2.375" style="1202" customWidth="1"/>
    <col min="5669" max="5669" width="10.875" style="1202" customWidth="1"/>
    <col min="5670" max="5670" width="2.375" style="1202" customWidth="1"/>
    <col min="5671" max="5671" width="11.125" style="1202" customWidth="1"/>
    <col min="5672" max="5672" width="1.875" style="1202" customWidth="1"/>
    <col min="5673" max="5673" width="11" style="1202" customWidth="1"/>
    <col min="5674" max="5674" width="0.75" style="1202" customWidth="1"/>
    <col min="5675" max="5675" width="1.875" style="1202" customWidth="1"/>
    <col min="5676" max="5676" width="11.875" style="1202" bestFit="1" customWidth="1"/>
    <col min="5677" max="5677" width="15.25" style="1202" bestFit="1" customWidth="1"/>
    <col min="5678" max="5678" width="5" style="1202" customWidth="1"/>
    <col min="5679" max="5679" width="10.375" style="1202" bestFit="1" customWidth="1"/>
    <col min="5680" max="5680" width="5" style="1202" customWidth="1"/>
    <col min="5681" max="5681" width="10.375" style="1202" bestFit="1" customWidth="1"/>
    <col min="5682" max="5684" width="9" style="1202"/>
    <col min="5685" max="5685" width="10.375" style="1202" bestFit="1" customWidth="1"/>
    <col min="5686" max="5914" width="9" style="1202"/>
    <col min="5915" max="5915" width="3.625" style="1202" customWidth="1"/>
    <col min="5916" max="5916" width="4.875" style="1202" customWidth="1"/>
    <col min="5917" max="5917" width="5.375" style="1202" customWidth="1"/>
    <col min="5918" max="5918" width="31.25" style="1202" customWidth="1"/>
    <col min="5919" max="5919" width="7.625" style="1202" customWidth="1"/>
    <col min="5920" max="5920" width="2.375" style="1202" customWidth="1"/>
    <col min="5921" max="5921" width="11.625" style="1202" customWidth="1"/>
    <col min="5922" max="5922" width="2.375" style="1202" customWidth="1"/>
    <col min="5923" max="5923" width="11.625" style="1202" customWidth="1"/>
    <col min="5924" max="5924" width="2.375" style="1202" customWidth="1"/>
    <col min="5925" max="5925" width="10.875" style="1202" customWidth="1"/>
    <col min="5926" max="5926" width="2.375" style="1202" customWidth="1"/>
    <col min="5927" max="5927" width="11.125" style="1202" customWidth="1"/>
    <col min="5928" max="5928" width="1.875" style="1202" customWidth="1"/>
    <col min="5929" max="5929" width="11" style="1202" customWidth="1"/>
    <col min="5930" max="5930" width="0.75" style="1202" customWidth="1"/>
    <col min="5931" max="5931" width="1.875" style="1202" customWidth="1"/>
    <col min="5932" max="5932" width="11.875" style="1202" bestFit="1" customWidth="1"/>
    <col min="5933" max="5933" width="15.25" style="1202" bestFit="1" customWidth="1"/>
    <col min="5934" max="5934" width="5" style="1202" customWidth="1"/>
    <col min="5935" max="5935" width="10.375" style="1202" bestFit="1" customWidth="1"/>
    <col min="5936" max="5936" width="5" style="1202" customWidth="1"/>
    <col min="5937" max="5937" width="10.375" style="1202" bestFit="1" customWidth="1"/>
    <col min="5938" max="5940" width="9" style="1202"/>
    <col min="5941" max="5941" width="10.375" style="1202" bestFit="1" customWidth="1"/>
    <col min="5942" max="6170" width="9" style="1202"/>
    <col min="6171" max="6171" width="3.625" style="1202" customWidth="1"/>
    <col min="6172" max="6172" width="4.875" style="1202" customWidth="1"/>
    <col min="6173" max="6173" width="5.375" style="1202" customWidth="1"/>
    <col min="6174" max="6174" width="31.25" style="1202" customWidth="1"/>
    <col min="6175" max="6175" width="7.625" style="1202" customWidth="1"/>
    <col min="6176" max="6176" width="2.375" style="1202" customWidth="1"/>
    <col min="6177" max="6177" width="11.625" style="1202" customWidth="1"/>
    <col min="6178" max="6178" width="2.375" style="1202" customWidth="1"/>
    <col min="6179" max="6179" width="11.625" style="1202" customWidth="1"/>
    <col min="6180" max="6180" width="2.375" style="1202" customWidth="1"/>
    <col min="6181" max="6181" width="10.875" style="1202" customWidth="1"/>
    <col min="6182" max="6182" width="2.375" style="1202" customWidth="1"/>
    <col min="6183" max="6183" width="11.125" style="1202" customWidth="1"/>
    <col min="6184" max="6184" width="1.875" style="1202" customWidth="1"/>
    <col min="6185" max="6185" width="11" style="1202" customWidth="1"/>
    <col min="6186" max="6186" width="0.75" style="1202" customWidth="1"/>
    <col min="6187" max="6187" width="1.875" style="1202" customWidth="1"/>
    <col min="6188" max="6188" width="11.875" style="1202" bestFit="1" customWidth="1"/>
    <col min="6189" max="6189" width="15.25" style="1202" bestFit="1" customWidth="1"/>
    <col min="6190" max="6190" width="5" style="1202" customWidth="1"/>
    <col min="6191" max="6191" width="10.375" style="1202" bestFit="1" customWidth="1"/>
    <col min="6192" max="6192" width="5" style="1202" customWidth="1"/>
    <col min="6193" max="6193" width="10.375" style="1202" bestFit="1" customWidth="1"/>
    <col min="6194" max="6196" width="9" style="1202"/>
    <col min="6197" max="6197" width="10.375" style="1202" bestFit="1" customWidth="1"/>
    <col min="6198" max="6426" width="9" style="1202"/>
    <col min="6427" max="6427" width="3.625" style="1202" customWidth="1"/>
    <col min="6428" max="6428" width="4.875" style="1202" customWidth="1"/>
    <col min="6429" max="6429" width="5.375" style="1202" customWidth="1"/>
    <col min="6430" max="6430" width="31.25" style="1202" customWidth="1"/>
    <col min="6431" max="6431" width="7.625" style="1202" customWidth="1"/>
    <col min="6432" max="6432" width="2.375" style="1202" customWidth="1"/>
    <col min="6433" max="6433" width="11.625" style="1202" customWidth="1"/>
    <col min="6434" max="6434" width="2.375" style="1202" customWidth="1"/>
    <col min="6435" max="6435" width="11.625" style="1202" customWidth="1"/>
    <col min="6436" max="6436" width="2.375" style="1202" customWidth="1"/>
    <col min="6437" max="6437" width="10.875" style="1202" customWidth="1"/>
    <col min="6438" max="6438" width="2.375" style="1202" customWidth="1"/>
    <col min="6439" max="6439" width="11.125" style="1202" customWidth="1"/>
    <col min="6440" max="6440" width="1.875" style="1202" customWidth="1"/>
    <col min="6441" max="6441" width="11" style="1202" customWidth="1"/>
    <col min="6442" max="6442" width="0.75" style="1202" customWidth="1"/>
    <col min="6443" max="6443" width="1.875" style="1202" customWidth="1"/>
    <col min="6444" max="6444" width="11.875" style="1202" bestFit="1" customWidth="1"/>
    <col min="6445" max="6445" width="15.25" style="1202" bestFit="1" customWidth="1"/>
    <col min="6446" max="6446" width="5" style="1202" customWidth="1"/>
    <col min="6447" max="6447" width="10.375" style="1202" bestFit="1" customWidth="1"/>
    <col min="6448" max="6448" width="5" style="1202" customWidth="1"/>
    <col min="6449" max="6449" width="10.375" style="1202" bestFit="1" customWidth="1"/>
    <col min="6450" max="6452" width="9" style="1202"/>
    <col min="6453" max="6453" width="10.375" style="1202" bestFit="1" customWidth="1"/>
    <col min="6454" max="6682" width="9" style="1202"/>
    <col min="6683" max="6683" width="3.625" style="1202" customWidth="1"/>
    <col min="6684" max="6684" width="4.875" style="1202" customWidth="1"/>
    <col min="6685" max="6685" width="5.375" style="1202" customWidth="1"/>
    <col min="6686" max="6686" width="31.25" style="1202" customWidth="1"/>
    <col min="6687" max="6687" width="7.625" style="1202" customWidth="1"/>
    <col min="6688" max="6688" width="2.375" style="1202" customWidth="1"/>
    <col min="6689" max="6689" width="11.625" style="1202" customWidth="1"/>
    <col min="6690" max="6690" width="2.375" style="1202" customWidth="1"/>
    <col min="6691" max="6691" width="11.625" style="1202" customWidth="1"/>
    <col min="6692" max="6692" width="2.375" style="1202" customWidth="1"/>
    <col min="6693" max="6693" width="10.875" style="1202" customWidth="1"/>
    <col min="6694" max="6694" width="2.375" style="1202" customWidth="1"/>
    <col min="6695" max="6695" width="11.125" style="1202" customWidth="1"/>
    <col min="6696" max="6696" width="1.875" style="1202" customWidth="1"/>
    <col min="6697" max="6697" width="11" style="1202" customWidth="1"/>
    <col min="6698" max="6698" width="0.75" style="1202" customWidth="1"/>
    <col min="6699" max="6699" width="1.875" style="1202" customWidth="1"/>
    <col min="6700" max="6700" width="11.875" style="1202" bestFit="1" customWidth="1"/>
    <col min="6701" max="6701" width="15.25" style="1202" bestFit="1" customWidth="1"/>
    <col min="6702" max="6702" width="5" style="1202" customWidth="1"/>
    <col min="6703" max="6703" width="10.375" style="1202" bestFit="1" customWidth="1"/>
    <col min="6704" max="6704" width="5" style="1202" customWidth="1"/>
    <col min="6705" max="6705" width="10.375" style="1202" bestFit="1" customWidth="1"/>
    <col min="6706" max="6708" width="9" style="1202"/>
    <col min="6709" max="6709" width="10.375" style="1202" bestFit="1" customWidth="1"/>
    <col min="6710" max="6938" width="9" style="1202"/>
    <col min="6939" max="6939" width="3.625" style="1202" customWidth="1"/>
    <col min="6940" max="6940" width="4.875" style="1202" customWidth="1"/>
    <col min="6941" max="6941" width="5.375" style="1202" customWidth="1"/>
    <col min="6942" max="6942" width="31.25" style="1202" customWidth="1"/>
    <col min="6943" max="6943" width="7.625" style="1202" customWidth="1"/>
    <col min="6944" max="6944" width="2.375" style="1202" customWidth="1"/>
    <col min="6945" max="6945" width="11.625" style="1202" customWidth="1"/>
    <col min="6946" max="6946" width="2.375" style="1202" customWidth="1"/>
    <col min="6947" max="6947" width="11.625" style="1202" customWidth="1"/>
    <col min="6948" max="6948" width="2.375" style="1202" customWidth="1"/>
    <col min="6949" max="6949" width="10.875" style="1202" customWidth="1"/>
    <col min="6950" max="6950" width="2.375" style="1202" customWidth="1"/>
    <col min="6951" max="6951" width="11.125" style="1202" customWidth="1"/>
    <col min="6952" max="6952" width="1.875" style="1202" customWidth="1"/>
    <col min="6953" max="6953" width="11" style="1202" customWidth="1"/>
    <col min="6954" max="6954" width="0.75" style="1202" customWidth="1"/>
    <col min="6955" max="6955" width="1.875" style="1202" customWidth="1"/>
    <col min="6956" max="6956" width="11.875" style="1202" bestFit="1" customWidth="1"/>
    <col min="6957" max="6957" width="15.25" style="1202" bestFit="1" customWidth="1"/>
    <col min="6958" max="6958" width="5" style="1202" customWidth="1"/>
    <col min="6959" max="6959" width="10.375" style="1202" bestFit="1" customWidth="1"/>
    <col min="6960" max="6960" width="5" style="1202" customWidth="1"/>
    <col min="6961" max="6961" width="10.375" style="1202" bestFit="1" customWidth="1"/>
    <col min="6962" max="6964" width="9" style="1202"/>
    <col min="6965" max="6965" width="10.375" style="1202" bestFit="1" customWidth="1"/>
    <col min="6966" max="7194" width="9" style="1202"/>
    <col min="7195" max="7195" width="3.625" style="1202" customWidth="1"/>
    <col min="7196" max="7196" width="4.875" style="1202" customWidth="1"/>
    <col min="7197" max="7197" width="5.375" style="1202" customWidth="1"/>
    <col min="7198" max="7198" width="31.25" style="1202" customWidth="1"/>
    <col min="7199" max="7199" width="7.625" style="1202" customWidth="1"/>
    <col min="7200" max="7200" width="2.375" style="1202" customWidth="1"/>
    <col min="7201" max="7201" width="11.625" style="1202" customWidth="1"/>
    <col min="7202" max="7202" width="2.375" style="1202" customWidth="1"/>
    <col min="7203" max="7203" width="11.625" style="1202" customWidth="1"/>
    <col min="7204" max="7204" width="2.375" style="1202" customWidth="1"/>
    <col min="7205" max="7205" width="10.875" style="1202" customWidth="1"/>
    <col min="7206" max="7206" width="2.375" style="1202" customWidth="1"/>
    <col min="7207" max="7207" width="11.125" style="1202" customWidth="1"/>
    <col min="7208" max="7208" width="1.875" style="1202" customWidth="1"/>
    <col min="7209" max="7209" width="11" style="1202" customWidth="1"/>
    <col min="7210" max="7210" width="0.75" style="1202" customWidth="1"/>
    <col min="7211" max="7211" width="1.875" style="1202" customWidth="1"/>
    <col min="7212" max="7212" width="11.875" style="1202" bestFit="1" customWidth="1"/>
    <col min="7213" max="7213" width="15.25" style="1202" bestFit="1" customWidth="1"/>
    <col min="7214" max="7214" width="5" style="1202" customWidth="1"/>
    <col min="7215" max="7215" width="10.375" style="1202" bestFit="1" customWidth="1"/>
    <col min="7216" max="7216" width="5" style="1202" customWidth="1"/>
    <col min="7217" max="7217" width="10.375" style="1202" bestFit="1" customWidth="1"/>
    <col min="7218" max="7220" width="9" style="1202"/>
    <col min="7221" max="7221" width="10.375" style="1202" bestFit="1" customWidth="1"/>
    <col min="7222" max="7450" width="9" style="1202"/>
    <col min="7451" max="7451" width="3.625" style="1202" customWidth="1"/>
    <col min="7452" max="7452" width="4.875" style="1202" customWidth="1"/>
    <col min="7453" max="7453" width="5.375" style="1202" customWidth="1"/>
    <col min="7454" max="7454" width="31.25" style="1202" customWidth="1"/>
    <col min="7455" max="7455" width="7.625" style="1202" customWidth="1"/>
    <col min="7456" max="7456" width="2.375" style="1202" customWidth="1"/>
    <col min="7457" max="7457" width="11.625" style="1202" customWidth="1"/>
    <col min="7458" max="7458" width="2.375" style="1202" customWidth="1"/>
    <col min="7459" max="7459" width="11.625" style="1202" customWidth="1"/>
    <col min="7460" max="7460" width="2.375" style="1202" customWidth="1"/>
    <col min="7461" max="7461" width="10.875" style="1202" customWidth="1"/>
    <col min="7462" max="7462" width="2.375" style="1202" customWidth="1"/>
    <col min="7463" max="7463" width="11.125" style="1202" customWidth="1"/>
    <col min="7464" max="7464" width="1.875" style="1202" customWidth="1"/>
    <col min="7465" max="7465" width="11" style="1202" customWidth="1"/>
    <col min="7466" max="7466" width="0.75" style="1202" customWidth="1"/>
    <col min="7467" max="7467" width="1.875" style="1202" customWidth="1"/>
    <col min="7468" max="7468" width="11.875" style="1202" bestFit="1" customWidth="1"/>
    <col min="7469" max="7469" width="15.25" style="1202" bestFit="1" customWidth="1"/>
    <col min="7470" max="7470" width="5" style="1202" customWidth="1"/>
    <col min="7471" max="7471" width="10.375" style="1202" bestFit="1" customWidth="1"/>
    <col min="7472" max="7472" width="5" style="1202" customWidth="1"/>
    <col min="7473" max="7473" width="10.375" style="1202" bestFit="1" customWidth="1"/>
    <col min="7474" max="7476" width="9" style="1202"/>
    <col min="7477" max="7477" width="10.375" style="1202" bestFit="1" customWidth="1"/>
    <col min="7478" max="7706" width="9" style="1202"/>
    <col min="7707" max="7707" width="3.625" style="1202" customWidth="1"/>
    <col min="7708" max="7708" width="4.875" style="1202" customWidth="1"/>
    <col min="7709" max="7709" width="5.375" style="1202" customWidth="1"/>
    <col min="7710" max="7710" width="31.25" style="1202" customWidth="1"/>
    <col min="7711" max="7711" width="7.625" style="1202" customWidth="1"/>
    <col min="7712" max="7712" width="2.375" style="1202" customWidth="1"/>
    <col min="7713" max="7713" width="11.625" style="1202" customWidth="1"/>
    <col min="7714" max="7714" width="2.375" style="1202" customWidth="1"/>
    <col min="7715" max="7715" width="11.625" style="1202" customWidth="1"/>
    <col min="7716" max="7716" width="2.375" style="1202" customWidth="1"/>
    <col min="7717" max="7717" width="10.875" style="1202" customWidth="1"/>
    <col min="7718" max="7718" width="2.375" style="1202" customWidth="1"/>
    <col min="7719" max="7719" width="11.125" style="1202" customWidth="1"/>
    <col min="7720" max="7720" width="1.875" style="1202" customWidth="1"/>
    <col min="7721" max="7721" width="11" style="1202" customWidth="1"/>
    <col min="7722" max="7722" width="0.75" style="1202" customWidth="1"/>
    <col min="7723" max="7723" width="1.875" style="1202" customWidth="1"/>
    <col min="7724" max="7724" width="11.875" style="1202" bestFit="1" customWidth="1"/>
    <col min="7725" max="7725" width="15.25" style="1202" bestFit="1" customWidth="1"/>
    <col min="7726" max="7726" width="5" style="1202" customWidth="1"/>
    <col min="7727" max="7727" width="10.375" style="1202" bestFit="1" customWidth="1"/>
    <col min="7728" max="7728" width="5" style="1202" customWidth="1"/>
    <col min="7729" max="7729" width="10.375" style="1202" bestFit="1" customWidth="1"/>
    <col min="7730" max="7732" width="9" style="1202"/>
    <col min="7733" max="7733" width="10.375" style="1202" bestFit="1" customWidth="1"/>
    <col min="7734" max="7962" width="9" style="1202"/>
    <col min="7963" max="7963" width="3.625" style="1202" customWidth="1"/>
    <col min="7964" max="7964" width="4.875" style="1202" customWidth="1"/>
    <col min="7965" max="7965" width="5.375" style="1202" customWidth="1"/>
    <col min="7966" max="7966" width="31.25" style="1202" customWidth="1"/>
    <col min="7967" max="7967" width="7.625" style="1202" customWidth="1"/>
    <col min="7968" max="7968" width="2.375" style="1202" customWidth="1"/>
    <col min="7969" max="7969" width="11.625" style="1202" customWidth="1"/>
    <col min="7970" max="7970" width="2.375" style="1202" customWidth="1"/>
    <col min="7971" max="7971" width="11.625" style="1202" customWidth="1"/>
    <col min="7972" max="7972" width="2.375" style="1202" customWidth="1"/>
    <col min="7973" max="7973" width="10.875" style="1202" customWidth="1"/>
    <col min="7974" max="7974" width="2.375" style="1202" customWidth="1"/>
    <col min="7975" max="7975" width="11.125" style="1202" customWidth="1"/>
    <col min="7976" max="7976" width="1.875" style="1202" customWidth="1"/>
    <col min="7977" max="7977" width="11" style="1202" customWidth="1"/>
    <col min="7978" max="7978" width="0.75" style="1202" customWidth="1"/>
    <col min="7979" max="7979" width="1.875" style="1202" customWidth="1"/>
    <col min="7980" max="7980" width="11.875" style="1202" bestFit="1" customWidth="1"/>
    <col min="7981" max="7981" width="15.25" style="1202" bestFit="1" customWidth="1"/>
    <col min="7982" max="7982" width="5" style="1202" customWidth="1"/>
    <col min="7983" max="7983" width="10.375" style="1202" bestFit="1" customWidth="1"/>
    <col min="7984" max="7984" width="5" style="1202" customWidth="1"/>
    <col min="7985" max="7985" width="10.375" style="1202" bestFit="1" customWidth="1"/>
    <col min="7986" max="7988" width="9" style="1202"/>
    <col min="7989" max="7989" width="10.375" style="1202" bestFit="1" customWidth="1"/>
    <col min="7990" max="8218" width="9" style="1202"/>
    <col min="8219" max="8219" width="3.625" style="1202" customWidth="1"/>
    <col min="8220" max="8220" width="4.875" style="1202" customWidth="1"/>
    <col min="8221" max="8221" width="5.375" style="1202" customWidth="1"/>
    <col min="8222" max="8222" width="31.25" style="1202" customWidth="1"/>
    <col min="8223" max="8223" width="7.625" style="1202" customWidth="1"/>
    <col min="8224" max="8224" width="2.375" style="1202" customWidth="1"/>
    <col min="8225" max="8225" width="11.625" style="1202" customWidth="1"/>
    <col min="8226" max="8226" width="2.375" style="1202" customWidth="1"/>
    <col min="8227" max="8227" width="11.625" style="1202" customWidth="1"/>
    <col min="8228" max="8228" width="2.375" style="1202" customWidth="1"/>
    <col min="8229" max="8229" width="10.875" style="1202" customWidth="1"/>
    <col min="8230" max="8230" width="2.375" style="1202" customWidth="1"/>
    <col min="8231" max="8231" width="11.125" style="1202" customWidth="1"/>
    <col min="8232" max="8232" width="1.875" style="1202" customWidth="1"/>
    <col min="8233" max="8233" width="11" style="1202" customWidth="1"/>
    <col min="8234" max="8234" width="0.75" style="1202" customWidth="1"/>
    <col min="8235" max="8235" width="1.875" style="1202" customWidth="1"/>
    <col min="8236" max="8236" width="11.875" style="1202" bestFit="1" customWidth="1"/>
    <col min="8237" max="8237" width="15.25" style="1202" bestFit="1" customWidth="1"/>
    <col min="8238" max="8238" width="5" style="1202" customWidth="1"/>
    <col min="8239" max="8239" width="10.375" style="1202" bestFit="1" customWidth="1"/>
    <col min="8240" max="8240" width="5" style="1202" customWidth="1"/>
    <col min="8241" max="8241" width="10.375" style="1202" bestFit="1" customWidth="1"/>
    <col min="8242" max="8244" width="9" style="1202"/>
    <col min="8245" max="8245" width="10.375" style="1202" bestFit="1" customWidth="1"/>
    <col min="8246" max="8474" width="9" style="1202"/>
    <col min="8475" max="8475" width="3.625" style="1202" customWidth="1"/>
    <col min="8476" max="8476" width="4.875" style="1202" customWidth="1"/>
    <col min="8477" max="8477" width="5.375" style="1202" customWidth="1"/>
    <col min="8478" max="8478" width="31.25" style="1202" customWidth="1"/>
    <col min="8479" max="8479" width="7.625" style="1202" customWidth="1"/>
    <col min="8480" max="8480" width="2.375" style="1202" customWidth="1"/>
    <col min="8481" max="8481" width="11.625" style="1202" customWidth="1"/>
    <col min="8482" max="8482" width="2.375" style="1202" customWidth="1"/>
    <col min="8483" max="8483" width="11.625" style="1202" customWidth="1"/>
    <col min="8484" max="8484" width="2.375" style="1202" customWidth="1"/>
    <col min="8485" max="8485" width="10.875" style="1202" customWidth="1"/>
    <col min="8486" max="8486" width="2.375" style="1202" customWidth="1"/>
    <col min="8487" max="8487" width="11.125" style="1202" customWidth="1"/>
    <col min="8488" max="8488" width="1.875" style="1202" customWidth="1"/>
    <col min="8489" max="8489" width="11" style="1202" customWidth="1"/>
    <col min="8490" max="8490" width="0.75" style="1202" customWidth="1"/>
    <col min="8491" max="8491" width="1.875" style="1202" customWidth="1"/>
    <col min="8492" max="8492" width="11.875" style="1202" bestFit="1" customWidth="1"/>
    <col min="8493" max="8493" width="15.25" style="1202" bestFit="1" customWidth="1"/>
    <col min="8494" max="8494" width="5" style="1202" customWidth="1"/>
    <col min="8495" max="8495" width="10.375" style="1202" bestFit="1" customWidth="1"/>
    <col min="8496" max="8496" width="5" style="1202" customWidth="1"/>
    <col min="8497" max="8497" width="10.375" style="1202" bestFit="1" customWidth="1"/>
    <col min="8498" max="8500" width="9" style="1202"/>
    <col min="8501" max="8501" width="10.375" style="1202" bestFit="1" customWidth="1"/>
    <col min="8502" max="8730" width="9" style="1202"/>
    <col min="8731" max="8731" width="3.625" style="1202" customWidth="1"/>
    <col min="8732" max="8732" width="4.875" style="1202" customWidth="1"/>
    <col min="8733" max="8733" width="5.375" style="1202" customWidth="1"/>
    <col min="8734" max="8734" width="31.25" style="1202" customWidth="1"/>
    <col min="8735" max="8735" width="7.625" style="1202" customWidth="1"/>
    <col min="8736" max="8736" width="2.375" style="1202" customWidth="1"/>
    <col min="8737" max="8737" width="11.625" style="1202" customWidth="1"/>
    <col min="8738" max="8738" width="2.375" style="1202" customWidth="1"/>
    <col min="8739" max="8739" width="11.625" style="1202" customWidth="1"/>
    <col min="8740" max="8740" width="2.375" style="1202" customWidth="1"/>
    <col min="8741" max="8741" width="10.875" style="1202" customWidth="1"/>
    <col min="8742" max="8742" width="2.375" style="1202" customWidth="1"/>
    <col min="8743" max="8743" width="11.125" style="1202" customWidth="1"/>
    <col min="8744" max="8744" width="1.875" style="1202" customWidth="1"/>
    <col min="8745" max="8745" width="11" style="1202" customWidth="1"/>
    <col min="8746" max="8746" width="0.75" style="1202" customWidth="1"/>
    <col min="8747" max="8747" width="1.875" style="1202" customWidth="1"/>
    <col min="8748" max="8748" width="11.875" style="1202" bestFit="1" customWidth="1"/>
    <col min="8749" max="8749" width="15.25" style="1202" bestFit="1" customWidth="1"/>
    <col min="8750" max="8750" width="5" style="1202" customWidth="1"/>
    <col min="8751" max="8751" width="10.375" style="1202" bestFit="1" customWidth="1"/>
    <col min="8752" max="8752" width="5" style="1202" customWidth="1"/>
    <col min="8753" max="8753" width="10.375" style="1202" bestFit="1" customWidth="1"/>
    <col min="8754" max="8756" width="9" style="1202"/>
    <col min="8757" max="8757" width="10.375" style="1202" bestFit="1" customWidth="1"/>
    <col min="8758" max="8986" width="9" style="1202"/>
    <col min="8987" max="8987" width="3.625" style="1202" customWidth="1"/>
    <col min="8988" max="8988" width="4.875" style="1202" customWidth="1"/>
    <col min="8989" max="8989" width="5.375" style="1202" customWidth="1"/>
    <col min="8990" max="8990" width="31.25" style="1202" customWidth="1"/>
    <col min="8991" max="8991" width="7.625" style="1202" customWidth="1"/>
    <col min="8992" max="8992" width="2.375" style="1202" customWidth="1"/>
    <col min="8993" max="8993" width="11.625" style="1202" customWidth="1"/>
    <col min="8994" max="8994" width="2.375" style="1202" customWidth="1"/>
    <col min="8995" max="8995" width="11.625" style="1202" customWidth="1"/>
    <col min="8996" max="8996" width="2.375" style="1202" customWidth="1"/>
    <col min="8997" max="8997" width="10.875" style="1202" customWidth="1"/>
    <col min="8998" max="8998" width="2.375" style="1202" customWidth="1"/>
    <col min="8999" max="8999" width="11.125" style="1202" customWidth="1"/>
    <col min="9000" max="9000" width="1.875" style="1202" customWidth="1"/>
    <col min="9001" max="9001" width="11" style="1202" customWidth="1"/>
    <col min="9002" max="9002" width="0.75" style="1202" customWidth="1"/>
    <col min="9003" max="9003" width="1.875" style="1202" customWidth="1"/>
    <col min="9004" max="9004" width="11.875" style="1202" bestFit="1" customWidth="1"/>
    <col min="9005" max="9005" width="15.25" style="1202" bestFit="1" customWidth="1"/>
    <col min="9006" max="9006" width="5" style="1202" customWidth="1"/>
    <col min="9007" max="9007" width="10.375" style="1202" bestFit="1" customWidth="1"/>
    <col min="9008" max="9008" width="5" style="1202" customWidth="1"/>
    <col min="9009" max="9009" width="10.375" style="1202" bestFit="1" customWidth="1"/>
    <col min="9010" max="9012" width="9" style="1202"/>
    <col min="9013" max="9013" width="10.375" style="1202" bestFit="1" customWidth="1"/>
    <col min="9014" max="9242" width="9" style="1202"/>
    <col min="9243" max="9243" width="3.625" style="1202" customWidth="1"/>
    <col min="9244" max="9244" width="4.875" style="1202" customWidth="1"/>
    <col min="9245" max="9245" width="5.375" style="1202" customWidth="1"/>
    <col min="9246" max="9246" width="31.25" style="1202" customWidth="1"/>
    <col min="9247" max="9247" width="7.625" style="1202" customWidth="1"/>
    <col min="9248" max="9248" width="2.375" style="1202" customWidth="1"/>
    <col min="9249" max="9249" width="11.625" style="1202" customWidth="1"/>
    <col min="9250" max="9250" width="2.375" style="1202" customWidth="1"/>
    <col min="9251" max="9251" width="11.625" style="1202" customWidth="1"/>
    <col min="9252" max="9252" width="2.375" style="1202" customWidth="1"/>
    <col min="9253" max="9253" width="10.875" style="1202" customWidth="1"/>
    <col min="9254" max="9254" width="2.375" style="1202" customWidth="1"/>
    <col min="9255" max="9255" width="11.125" style="1202" customWidth="1"/>
    <col min="9256" max="9256" width="1.875" style="1202" customWidth="1"/>
    <col min="9257" max="9257" width="11" style="1202" customWidth="1"/>
    <col min="9258" max="9258" width="0.75" style="1202" customWidth="1"/>
    <col min="9259" max="9259" width="1.875" style="1202" customWidth="1"/>
    <col min="9260" max="9260" width="11.875" style="1202" bestFit="1" customWidth="1"/>
    <col min="9261" max="9261" width="15.25" style="1202" bestFit="1" customWidth="1"/>
    <col min="9262" max="9262" width="5" style="1202" customWidth="1"/>
    <col min="9263" max="9263" width="10.375" style="1202" bestFit="1" customWidth="1"/>
    <col min="9264" max="9264" width="5" style="1202" customWidth="1"/>
    <col min="9265" max="9265" width="10.375" style="1202" bestFit="1" customWidth="1"/>
    <col min="9266" max="9268" width="9" style="1202"/>
    <col min="9269" max="9269" width="10.375" style="1202" bestFit="1" customWidth="1"/>
    <col min="9270" max="9498" width="9" style="1202"/>
    <col min="9499" max="9499" width="3.625" style="1202" customWidth="1"/>
    <col min="9500" max="9500" width="4.875" style="1202" customWidth="1"/>
    <col min="9501" max="9501" width="5.375" style="1202" customWidth="1"/>
    <col min="9502" max="9502" width="31.25" style="1202" customWidth="1"/>
    <col min="9503" max="9503" width="7.625" style="1202" customWidth="1"/>
    <col min="9504" max="9504" width="2.375" style="1202" customWidth="1"/>
    <col min="9505" max="9505" width="11.625" style="1202" customWidth="1"/>
    <col min="9506" max="9506" width="2.375" style="1202" customWidth="1"/>
    <col min="9507" max="9507" width="11.625" style="1202" customWidth="1"/>
    <col min="9508" max="9508" width="2.375" style="1202" customWidth="1"/>
    <col min="9509" max="9509" width="10.875" style="1202" customWidth="1"/>
    <col min="9510" max="9510" width="2.375" style="1202" customWidth="1"/>
    <col min="9511" max="9511" width="11.125" style="1202" customWidth="1"/>
    <col min="9512" max="9512" width="1.875" style="1202" customWidth="1"/>
    <col min="9513" max="9513" width="11" style="1202" customWidth="1"/>
    <col min="9514" max="9514" width="0.75" style="1202" customWidth="1"/>
    <col min="9515" max="9515" width="1.875" style="1202" customWidth="1"/>
    <col min="9516" max="9516" width="11.875" style="1202" bestFit="1" customWidth="1"/>
    <col min="9517" max="9517" width="15.25" style="1202" bestFit="1" customWidth="1"/>
    <col min="9518" max="9518" width="5" style="1202" customWidth="1"/>
    <col min="9519" max="9519" width="10.375" style="1202" bestFit="1" customWidth="1"/>
    <col min="9520" max="9520" width="5" style="1202" customWidth="1"/>
    <col min="9521" max="9521" width="10.375" style="1202" bestFit="1" customWidth="1"/>
    <col min="9522" max="9524" width="9" style="1202"/>
    <col min="9525" max="9525" width="10.375" style="1202" bestFit="1" customWidth="1"/>
    <col min="9526" max="9754" width="9" style="1202"/>
    <col min="9755" max="9755" width="3.625" style="1202" customWidth="1"/>
    <col min="9756" max="9756" width="4.875" style="1202" customWidth="1"/>
    <col min="9757" max="9757" width="5.375" style="1202" customWidth="1"/>
    <col min="9758" max="9758" width="31.25" style="1202" customWidth="1"/>
    <col min="9759" max="9759" width="7.625" style="1202" customWidth="1"/>
    <col min="9760" max="9760" width="2.375" style="1202" customWidth="1"/>
    <col min="9761" max="9761" width="11.625" style="1202" customWidth="1"/>
    <col min="9762" max="9762" width="2.375" style="1202" customWidth="1"/>
    <col min="9763" max="9763" width="11.625" style="1202" customWidth="1"/>
    <col min="9764" max="9764" width="2.375" style="1202" customWidth="1"/>
    <col min="9765" max="9765" width="10.875" style="1202" customWidth="1"/>
    <col min="9766" max="9766" width="2.375" style="1202" customWidth="1"/>
    <col min="9767" max="9767" width="11.125" style="1202" customWidth="1"/>
    <col min="9768" max="9768" width="1.875" style="1202" customWidth="1"/>
    <col min="9769" max="9769" width="11" style="1202" customWidth="1"/>
    <col min="9770" max="9770" width="0.75" style="1202" customWidth="1"/>
    <col min="9771" max="9771" width="1.875" style="1202" customWidth="1"/>
    <col min="9772" max="9772" width="11.875" style="1202" bestFit="1" customWidth="1"/>
    <col min="9773" max="9773" width="15.25" style="1202" bestFit="1" customWidth="1"/>
    <col min="9774" max="9774" width="5" style="1202" customWidth="1"/>
    <col min="9775" max="9775" width="10.375" style="1202" bestFit="1" customWidth="1"/>
    <col min="9776" max="9776" width="5" style="1202" customWidth="1"/>
    <col min="9777" max="9777" width="10.375" style="1202" bestFit="1" customWidth="1"/>
    <col min="9778" max="9780" width="9" style="1202"/>
    <col min="9781" max="9781" width="10.375" style="1202" bestFit="1" customWidth="1"/>
    <col min="9782" max="10010" width="9" style="1202"/>
    <col min="10011" max="10011" width="3.625" style="1202" customWidth="1"/>
    <col min="10012" max="10012" width="4.875" style="1202" customWidth="1"/>
    <col min="10013" max="10013" width="5.375" style="1202" customWidth="1"/>
    <col min="10014" max="10014" width="31.25" style="1202" customWidth="1"/>
    <col min="10015" max="10015" width="7.625" style="1202" customWidth="1"/>
    <col min="10016" max="10016" width="2.375" style="1202" customWidth="1"/>
    <col min="10017" max="10017" width="11.625" style="1202" customWidth="1"/>
    <col min="10018" max="10018" width="2.375" style="1202" customWidth="1"/>
    <col min="10019" max="10019" width="11.625" style="1202" customWidth="1"/>
    <col min="10020" max="10020" width="2.375" style="1202" customWidth="1"/>
    <col min="10021" max="10021" width="10.875" style="1202" customWidth="1"/>
    <col min="10022" max="10022" width="2.375" style="1202" customWidth="1"/>
    <col min="10023" max="10023" width="11.125" style="1202" customWidth="1"/>
    <col min="10024" max="10024" width="1.875" style="1202" customWidth="1"/>
    <col min="10025" max="10025" width="11" style="1202" customWidth="1"/>
    <col min="10026" max="10026" width="0.75" style="1202" customWidth="1"/>
    <col min="10027" max="10027" width="1.875" style="1202" customWidth="1"/>
    <col min="10028" max="10028" width="11.875" style="1202" bestFit="1" customWidth="1"/>
    <col min="10029" max="10029" width="15.25" style="1202" bestFit="1" customWidth="1"/>
    <col min="10030" max="10030" width="5" style="1202" customWidth="1"/>
    <col min="10031" max="10031" width="10.375" style="1202" bestFit="1" customWidth="1"/>
    <col min="10032" max="10032" width="5" style="1202" customWidth="1"/>
    <col min="10033" max="10033" width="10.375" style="1202" bestFit="1" customWidth="1"/>
    <col min="10034" max="10036" width="9" style="1202"/>
    <col min="10037" max="10037" width="10.375" style="1202" bestFit="1" customWidth="1"/>
    <col min="10038" max="10266" width="9" style="1202"/>
    <col min="10267" max="10267" width="3.625" style="1202" customWidth="1"/>
    <col min="10268" max="10268" width="4.875" style="1202" customWidth="1"/>
    <col min="10269" max="10269" width="5.375" style="1202" customWidth="1"/>
    <col min="10270" max="10270" width="31.25" style="1202" customWidth="1"/>
    <col min="10271" max="10271" width="7.625" style="1202" customWidth="1"/>
    <col min="10272" max="10272" width="2.375" style="1202" customWidth="1"/>
    <col min="10273" max="10273" width="11.625" style="1202" customWidth="1"/>
    <col min="10274" max="10274" width="2.375" style="1202" customWidth="1"/>
    <col min="10275" max="10275" width="11.625" style="1202" customWidth="1"/>
    <col min="10276" max="10276" width="2.375" style="1202" customWidth="1"/>
    <col min="10277" max="10277" width="10.875" style="1202" customWidth="1"/>
    <col min="10278" max="10278" width="2.375" style="1202" customWidth="1"/>
    <col min="10279" max="10279" width="11.125" style="1202" customWidth="1"/>
    <col min="10280" max="10280" width="1.875" style="1202" customWidth="1"/>
    <col min="10281" max="10281" width="11" style="1202" customWidth="1"/>
    <col min="10282" max="10282" width="0.75" style="1202" customWidth="1"/>
    <col min="10283" max="10283" width="1.875" style="1202" customWidth="1"/>
    <col min="10284" max="10284" width="11.875" style="1202" bestFit="1" customWidth="1"/>
    <col min="10285" max="10285" width="15.25" style="1202" bestFit="1" customWidth="1"/>
    <col min="10286" max="10286" width="5" style="1202" customWidth="1"/>
    <col min="10287" max="10287" width="10.375" style="1202" bestFit="1" customWidth="1"/>
    <col min="10288" max="10288" width="5" style="1202" customWidth="1"/>
    <col min="10289" max="10289" width="10.375" style="1202" bestFit="1" customWidth="1"/>
    <col min="10290" max="10292" width="9" style="1202"/>
    <col min="10293" max="10293" width="10.375" style="1202" bestFit="1" customWidth="1"/>
    <col min="10294" max="10522" width="9" style="1202"/>
    <col min="10523" max="10523" width="3.625" style="1202" customWidth="1"/>
    <col min="10524" max="10524" width="4.875" style="1202" customWidth="1"/>
    <col min="10525" max="10525" width="5.375" style="1202" customWidth="1"/>
    <col min="10526" max="10526" width="31.25" style="1202" customWidth="1"/>
    <col min="10527" max="10527" width="7.625" style="1202" customWidth="1"/>
    <col min="10528" max="10528" width="2.375" style="1202" customWidth="1"/>
    <col min="10529" max="10529" width="11.625" style="1202" customWidth="1"/>
    <col min="10530" max="10530" width="2.375" style="1202" customWidth="1"/>
    <col min="10531" max="10531" width="11.625" style="1202" customWidth="1"/>
    <col min="10532" max="10532" width="2.375" style="1202" customWidth="1"/>
    <col min="10533" max="10533" width="10.875" style="1202" customWidth="1"/>
    <col min="10534" max="10534" width="2.375" style="1202" customWidth="1"/>
    <col min="10535" max="10535" width="11.125" style="1202" customWidth="1"/>
    <col min="10536" max="10536" width="1.875" style="1202" customWidth="1"/>
    <col min="10537" max="10537" width="11" style="1202" customWidth="1"/>
    <col min="10538" max="10538" width="0.75" style="1202" customWidth="1"/>
    <col min="10539" max="10539" width="1.875" style="1202" customWidth="1"/>
    <col min="10540" max="10540" width="11.875" style="1202" bestFit="1" customWidth="1"/>
    <col min="10541" max="10541" width="15.25" style="1202" bestFit="1" customWidth="1"/>
    <col min="10542" max="10542" width="5" style="1202" customWidth="1"/>
    <col min="10543" max="10543" width="10.375" style="1202" bestFit="1" customWidth="1"/>
    <col min="10544" max="10544" width="5" style="1202" customWidth="1"/>
    <col min="10545" max="10545" width="10.375" style="1202" bestFit="1" customWidth="1"/>
    <col min="10546" max="10548" width="9" style="1202"/>
    <col min="10549" max="10549" width="10.375" style="1202" bestFit="1" customWidth="1"/>
    <col min="10550" max="10778" width="9" style="1202"/>
    <col min="10779" max="10779" width="3.625" style="1202" customWidth="1"/>
    <col min="10780" max="10780" width="4.875" style="1202" customWidth="1"/>
    <col min="10781" max="10781" width="5.375" style="1202" customWidth="1"/>
    <col min="10782" max="10782" width="31.25" style="1202" customWidth="1"/>
    <col min="10783" max="10783" width="7.625" style="1202" customWidth="1"/>
    <col min="10784" max="10784" width="2.375" style="1202" customWidth="1"/>
    <col min="10785" max="10785" width="11.625" style="1202" customWidth="1"/>
    <col min="10786" max="10786" width="2.375" style="1202" customWidth="1"/>
    <col min="10787" max="10787" width="11.625" style="1202" customWidth="1"/>
    <col min="10788" max="10788" width="2.375" style="1202" customWidth="1"/>
    <col min="10789" max="10789" width="10.875" style="1202" customWidth="1"/>
    <col min="10790" max="10790" width="2.375" style="1202" customWidth="1"/>
    <col min="10791" max="10791" width="11.125" style="1202" customWidth="1"/>
    <col min="10792" max="10792" width="1.875" style="1202" customWidth="1"/>
    <col min="10793" max="10793" width="11" style="1202" customWidth="1"/>
    <col min="10794" max="10794" width="0.75" style="1202" customWidth="1"/>
    <col min="10795" max="10795" width="1.875" style="1202" customWidth="1"/>
    <col min="10796" max="10796" width="11.875" style="1202" bestFit="1" customWidth="1"/>
    <col min="10797" max="10797" width="15.25" style="1202" bestFit="1" customWidth="1"/>
    <col min="10798" max="10798" width="5" style="1202" customWidth="1"/>
    <col min="10799" max="10799" width="10.375" style="1202" bestFit="1" customWidth="1"/>
    <col min="10800" max="10800" width="5" style="1202" customWidth="1"/>
    <col min="10801" max="10801" width="10.375" style="1202" bestFit="1" customWidth="1"/>
    <col min="10802" max="10804" width="9" style="1202"/>
    <col min="10805" max="10805" width="10.375" style="1202" bestFit="1" customWidth="1"/>
    <col min="10806" max="11034" width="9" style="1202"/>
    <col min="11035" max="11035" width="3.625" style="1202" customWidth="1"/>
    <col min="11036" max="11036" width="4.875" style="1202" customWidth="1"/>
    <col min="11037" max="11037" width="5.375" style="1202" customWidth="1"/>
    <col min="11038" max="11038" width="31.25" style="1202" customWidth="1"/>
    <col min="11039" max="11039" width="7.625" style="1202" customWidth="1"/>
    <col min="11040" max="11040" width="2.375" style="1202" customWidth="1"/>
    <col min="11041" max="11041" width="11.625" style="1202" customWidth="1"/>
    <col min="11042" max="11042" width="2.375" style="1202" customWidth="1"/>
    <col min="11043" max="11043" width="11.625" style="1202" customWidth="1"/>
    <col min="11044" max="11044" width="2.375" style="1202" customWidth="1"/>
    <col min="11045" max="11045" width="10.875" style="1202" customWidth="1"/>
    <col min="11046" max="11046" width="2.375" style="1202" customWidth="1"/>
    <col min="11047" max="11047" width="11.125" style="1202" customWidth="1"/>
    <col min="11048" max="11048" width="1.875" style="1202" customWidth="1"/>
    <col min="11049" max="11049" width="11" style="1202" customWidth="1"/>
    <col min="11050" max="11050" width="0.75" style="1202" customWidth="1"/>
    <col min="11051" max="11051" width="1.875" style="1202" customWidth="1"/>
    <col min="11052" max="11052" width="11.875" style="1202" bestFit="1" customWidth="1"/>
    <col min="11053" max="11053" width="15.25" style="1202" bestFit="1" customWidth="1"/>
    <col min="11054" max="11054" width="5" style="1202" customWidth="1"/>
    <col min="11055" max="11055" width="10.375" style="1202" bestFit="1" customWidth="1"/>
    <col min="11056" max="11056" width="5" style="1202" customWidth="1"/>
    <col min="11057" max="11057" width="10.375" style="1202" bestFit="1" customWidth="1"/>
    <col min="11058" max="11060" width="9" style="1202"/>
    <col min="11061" max="11061" width="10.375" style="1202" bestFit="1" customWidth="1"/>
    <col min="11062" max="11290" width="9" style="1202"/>
    <col min="11291" max="11291" width="3.625" style="1202" customWidth="1"/>
    <col min="11292" max="11292" width="4.875" style="1202" customWidth="1"/>
    <col min="11293" max="11293" width="5.375" style="1202" customWidth="1"/>
    <col min="11294" max="11294" width="31.25" style="1202" customWidth="1"/>
    <col min="11295" max="11295" width="7.625" style="1202" customWidth="1"/>
    <col min="11296" max="11296" width="2.375" style="1202" customWidth="1"/>
    <col min="11297" max="11297" width="11.625" style="1202" customWidth="1"/>
    <col min="11298" max="11298" width="2.375" style="1202" customWidth="1"/>
    <col min="11299" max="11299" width="11.625" style="1202" customWidth="1"/>
    <col min="11300" max="11300" width="2.375" style="1202" customWidth="1"/>
    <col min="11301" max="11301" width="10.875" style="1202" customWidth="1"/>
    <col min="11302" max="11302" width="2.375" style="1202" customWidth="1"/>
    <col min="11303" max="11303" width="11.125" style="1202" customWidth="1"/>
    <col min="11304" max="11304" width="1.875" style="1202" customWidth="1"/>
    <col min="11305" max="11305" width="11" style="1202" customWidth="1"/>
    <col min="11306" max="11306" width="0.75" style="1202" customWidth="1"/>
    <col min="11307" max="11307" width="1.875" style="1202" customWidth="1"/>
    <col min="11308" max="11308" width="11.875" style="1202" bestFit="1" customWidth="1"/>
    <col min="11309" max="11309" width="15.25" style="1202" bestFit="1" customWidth="1"/>
    <col min="11310" max="11310" width="5" style="1202" customWidth="1"/>
    <col min="11311" max="11311" width="10.375" style="1202" bestFit="1" customWidth="1"/>
    <col min="11312" max="11312" width="5" style="1202" customWidth="1"/>
    <col min="11313" max="11313" width="10.375" style="1202" bestFit="1" customWidth="1"/>
    <col min="11314" max="11316" width="9" style="1202"/>
    <col min="11317" max="11317" width="10.375" style="1202" bestFit="1" customWidth="1"/>
    <col min="11318" max="11546" width="9" style="1202"/>
    <col min="11547" max="11547" width="3.625" style="1202" customWidth="1"/>
    <col min="11548" max="11548" width="4.875" style="1202" customWidth="1"/>
    <col min="11549" max="11549" width="5.375" style="1202" customWidth="1"/>
    <col min="11550" max="11550" width="31.25" style="1202" customWidth="1"/>
    <col min="11551" max="11551" width="7.625" style="1202" customWidth="1"/>
    <col min="11552" max="11552" width="2.375" style="1202" customWidth="1"/>
    <col min="11553" max="11553" width="11.625" style="1202" customWidth="1"/>
    <col min="11554" max="11554" width="2.375" style="1202" customWidth="1"/>
    <col min="11555" max="11555" width="11.625" style="1202" customWidth="1"/>
    <col min="11556" max="11556" width="2.375" style="1202" customWidth="1"/>
    <col min="11557" max="11557" width="10.875" style="1202" customWidth="1"/>
    <col min="11558" max="11558" width="2.375" style="1202" customWidth="1"/>
    <col min="11559" max="11559" width="11.125" style="1202" customWidth="1"/>
    <col min="11560" max="11560" width="1.875" style="1202" customWidth="1"/>
    <col min="11561" max="11561" width="11" style="1202" customWidth="1"/>
    <col min="11562" max="11562" width="0.75" style="1202" customWidth="1"/>
    <col min="11563" max="11563" width="1.875" style="1202" customWidth="1"/>
    <col min="11564" max="11564" width="11.875" style="1202" bestFit="1" customWidth="1"/>
    <col min="11565" max="11565" width="15.25" style="1202" bestFit="1" customWidth="1"/>
    <col min="11566" max="11566" width="5" style="1202" customWidth="1"/>
    <col min="11567" max="11567" width="10.375" style="1202" bestFit="1" customWidth="1"/>
    <col min="11568" max="11568" width="5" style="1202" customWidth="1"/>
    <col min="11569" max="11569" width="10.375" style="1202" bestFit="1" customWidth="1"/>
    <col min="11570" max="11572" width="9" style="1202"/>
    <col min="11573" max="11573" width="10.375" style="1202" bestFit="1" customWidth="1"/>
    <col min="11574" max="11802" width="9" style="1202"/>
    <col min="11803" max="11803" width="3.625" style="1202" customWidth="1"/>
    <col min="11804" max="11804" width="4.875" style="1202" customWidth="1"/>
    <col min="11805" max="11805" width="5.375" style="1202" customWidth="1"/>
    <col min="11806" max="11806" width="31.25" style="1202" customWidth="1"/>
    <col min="11807" max="11807" width="7.625" style="1202" customWidth="1"/>
    <col min="11808" max="11808" width="2.375" style="1202" customWidth="1"/>
    <col min="11809" max="11809" width="11.625" style="1202" customWidth="1"/>
    <col min="11810" max="11810" width="2.375" style="1202" customWidth="1"/>
    <col min="11811" max="11811" width="11.625" style="1202" customWidth="1"/>
    <col min="11812" max="11812" width="2.375" style="1202" customWidth="1"/>
    <col min="11813" max="11813" width="10.875" style="1202" customWidth="1"/>
    <col min="11814" max="11814" width="2.375" style="1202" customWidth="1"/>
    <col min="11815" max="11815" width="11.125" style="1202" customWidth="1"/>
    <col min="11816" max="11816" width="1.875" style="1202" customWidth="1"/>
    <col min="11817" max="11817" width="11" style="1202" customWidth="1"/>
    <col min="11818" max="11818" width="0.75" style="1202" customWidth="1"/>
    <col min="11819" max="11819" width="1.875" style="1202" customWidth="1"/>
    <col min="11820" max="11820" width="11.875" style="1202" bestFit="1" customWidth="1"/>
    <col min="11821" max="11821" width="15.25" style="1202" bestFit="1" customWidth="1"/>
    <col min="11822" max="11822" width="5" style="1202" customWidth="1"/>
    <col min="11823" max="11823" width="10.375" style="1202" bestFit="1" customWidth="1"/>
    <col min="11824" max="11824" width="5" style="1202" customWidth="1"/>
    <col min="11825" max="11825" width="10.375" style="1202" bestFit="1" customWidth="1"/>
    <col min="11826" max="11828" width="9" style="1202"/>
    <col min="11829" max="11829" width="10.375" style="1202" bestFit="1" customWidth="1"/>
    <col min="11830" max="12058" width="9" style="1202"/>
    <col min="12059" max="12059" width="3.625" style="1202" customWidth="1"/>
    <col min="12060" max="12060" width="4.875" style="1202" customWidth="1"/>
    <col min="12061" max="12061" width="5.375" style="1202" customWidth="1"/>
    <col min="12062" max="12062" width="31.25" style="1202" customWidth="1"/>
    <col min="12063" max="12063" width="7.625" style="1202" customWidth="1"/>
    <col min="12064" max="12064" width="2.375" style="1202" customWidth="1"/>
    <col min="12065" max="12065" width="11.625" style="1202" customWidth="1"/>
    <col min="12066" max="12066" width="2.375" style="1202" customWidth="1"/>
    <col min="12067" max="12067" width="11.625" style="1202" customWidth="1"/>
    <col min="12068" max="12068" width="2.375" style="1202" customWidth="1"/>
    <col min="12069" max="12069" width="10.875" style="1202" customWidth="1"/>
    <col min="12070" max="12070" width="2.375" style="1202" customWidth="1"/>
    <col min="12071" max="12071" width="11.125" style="1202" customWidth="1"/>
    <col min="12072" max="12072" width="1.875" style="1202" customWidth="1"/>
    <col min="12073" max="12073" width="11" style="1202" customWidth="1"/>
    <col min="12074" max="12074" width="0.75" style="1202" customWidth="1"/>
    <col min="12075" max="12075" width="1.875" style="1202" customWidth="1"/>
    <col min="12076" max="12076" width="11.875" style="1202" bestFit="1" customWidth="1"/>
    <col min="12077" max="12077" width="15.25" style="1202" bestFit="1" customWidth="1"/>
    <col min="12078" max="12078" width="5" style="1202" customWidth="1"/>
    <col min="12079" max="12079" width="10.375" style="1202" bestFit="1" customWidth="1"/>
    <col min="12080" max="12080" width="5" style="1202" customWidth="1"/>
    <col min="12081" max="12081" width="10.375" style="1202" bestFit="1" customWidth="1"/>
    <col min="12082" max="12084" width="9" style="1202"/>
    <col min="12085" max="12085" width="10.375" style="1202" bestFit="1" customWidth="1"/>
    <col min="12086" max="12314" width="9" style="1202"/>
    <col min="12315" max="12315" width="3.625" style="1202" customWidth="1"/>
    <col min="12316" max="12316" width="4.875" style="1202" customWidth="1"/>
    <col min="12317" max="12317" width="5.375" style="1202" customWidth="1"/>
    <col min="12318" max="12318" width="31.25" style="1202" customWidth="1"/>
    <col min="12319" max="12319" width="7.625" style="1202" customWidth="1"/>
    <col min="12320" max="12320" width="2.375" style="1202" customWidth="1"/>
    <col min="12321" max="12321" width="11.625" style="1202" customWidth="1"/>
    <col min="12322" max="12322" width="2.375" style="1202" customWidth="1"/>
    <col min="12323" max="12323" width="11.625" style="1202" customWidth="1"/>
    <col min="12324" max="12324" width="2.375" style="1202" customWidth="1"/>
    <col min="12325" max="12325" width="10.875" style="1202" customWidth="1"/>
    <col min="12326" max="12326" width="2.375" style="1202" customWidth="1"/>
    <col min="12327" max="12327" width="11.125" style="1202" customWidth="1"/>
    <col min="12328" max="12328" width="1.875" style="1202" customWidth="1"/>
    <col min="12329" max="12329" width="11" style="1202" customWidth="1"/>
    <col min="12330" max="12330" width="0.75" style="1202" customWidth="1"/>
    <col min="12331" max="12331" width="1.875" style="1202" customWidth="1"/>
    <col min="12332" max="12332" width="11.875" style="1202" bestFit="1" customWidth="1"/>
    <col min="12333" max="12333" width="15.25" style="1202" bestFit="1" customWidth="1"/>
    <col min="12334" max="12334" width="5" style="1202" customWidth="1"/>
    <col min="12335" max="12335" width="10.375" style="1202" bestFit="1" customWidth="1"/>
    <col min="12336" max="12336" width="5" style="1202" customWidth="1"/>
    <col min="12337" max="12337" width="10.375" style="1202" bestFit="1" customWidth="1"/>
    <col min="12338" max="12340" width="9" style="1202"/>
    <col min="12341" max="12341" width="10.375" style="1202" bestFit="1" customWidth="1"/>
    <col min="12342" max="12570" width="9" style="1202"/>
    <col min="12571" max="12571" width="3.625" style="1202" customWidth="1"/>
    <col min="12572" max="12572" width="4.875" style="1202" customWidth="1"/>
    <col min="12573" max="12573" width="5.375" style="1202" customWidth="1"/>
    <col min="12574" max="12574" width="31.25" style="1202" customWidth="1"/>
    <col min="12575" max="12575" width="7.625" style="1202" customWidth="1"/>
    <col min="12576" max="12576" width="2.375" style="1202" customWidth="1"/>
    <col min="12577" max="12577" width="11.625" style="1202" customWidth="1"/>
    <col min="12578" max="12578" width="2.375" style="1202" customWidth="1"/>
    <col min="12579" max="12579" width="11.625" style="1202" customWidth="1"/>
    <col min="12580" max="12580" width="2.375" style="1202" customWidth="1"/>
    <col min="12581" max="12581" width="10.875" style="1202" customWidth="1"/>
    <col min="12582" max="12582" width="2.375" style="1202" customWidth="1"/>
    <col min="12583" max="12583" width="11.125" style="1202" customWidth="1"/>
    <col min="12584" max="12584" width="1.875" style="1202" customWidth="1"/>
    <col min="12585" max="12585" width="11" style="1202" customWidth="1"/>
    <col min="12586" max="12586" width="0.75" style="1202" customWidth="1"/>
    <col min="12587" max="12587" width="1.875" style="1202" customWidth="1"/>
    <col min="12588" max="12588" width="11.875" style="1202" bestFit="1" customWidth="1"/>
    <col min="12589" max="12589" width="15.25" style="1202" bestFit="1" customWidth="1"/>
    <col min="12590" max="12590" width="5" style="1202" customWidth="1"/>
    <col min="12591" max="12591" width="10.375" style="1202" bestFit="1" customWidth="1"/>
    <col min="12592" max="12592" width="5" style="1202" customWidth="1"/>
    <col min="12593" max="12593" width="10.375" style="1202" bestFit="1" customWidth="1"/>
    <col min="12594" max="12596" width="9" style="1202"/>
    <col min="12597" max="12597" width="10.375" style="1202" bestFit="1" customWidth="1"/>
    <col min="12598" max="12826" width="9" style="1202"/>
    <col min="12827" max="12827" width="3.625" style="1202" customWidth="1"/>
    <col min="12828" max="12828" width="4.875" style="1202" customWidth="1"/>
    <col min="12829" max="12829" width="5.375" style="1202" customWidth="1"/>
    <col min="12830" max="12830" width="31.25" style="1202" customWidth="1"/>
    <col min="12831" max="12831" width="7.625" style="1202" customWidth="1"/>
    <col min="12832" max="12832" width="2.375" style="1202" customWidth="1"/>
    <col min="12833" max="12833" width="11.625" style="1202" customWidth="1"/>
    <col min="12834" max="12834" width="2.375" style="1202" customWidth="1"/>
    <col min="12835" max="12835" width="11.625" style="1202" customWidth="1"/>
    <col min="12836" max="12836" width="2.375" style="1202" customWidth="1"/>
    <col min="12837" max="12837" width="10.875" style="1202" customWidth="1"/>
    <col min="12838" max="12838" width="2.375" style="1202" customWidth="1"/>
    <col min="12839" max="12839" width="11.125" style="1202" customWidth="1"/>
    <col min="12840" max="12840" width="1.875" style="1202" customWidth="1"/>
    <col min="12841" max="12841" width="11" style="1202" customWidth="1"/>
    <col min="12842" max="12842" width="0.75" style="1202" customWidth="1"/>
    <col min="12843" max="12843" width="1.875" style="1202" customWidth="1"/>
    <col min="12844" max="12844" width="11.875" style="1202" bestFit="1" customWidth="1"/>
    <col min="12845" max="12845" width="15.25" style="1202" bestFit="1" customWidth="1"/>
    <col min="12846" max="12846" width="5" style="1202" customWidth="1"/>
    <col min="12847" max="12847" width="10.375" style="1202" bestFit="1" customWidth="1"/>
    <col min="12848" max="12848" width="5" style="1202" customWidth="1"/>
    <col min="12849" max="12849" width="10.375" style="1202" bestFit="1" customWidth="1"/>
    <col min="12850" max="12852" width="9" style="1202"/>
    <col min="12853" max="12853" width="10.375" style="1202" bestFit="1" customWidth="1"/>
    <col min="12854" max="13082" width="9" style="1202"/>
    <col min="13083" max="13083" width="3.625" style="1202" customWidth="1"/>
    <col min="13084" max="13084" width="4.875" style="1202" customWidth="1"/>
    <col min="13085" max="13085" width="5.375" style="1202" customWidth="1"/>
    <col min="13086" max="13086" width="31.25" style="1202" customWidth="1"/>
    <col min="13087" max="13087" width="7.625" style="1202" customWidth="1"/>
    <col min="13088" max="13088" width="2.375" style="1202" customWidth="1"/>
    <col min="13089" max="13089" width="11.625" style="1202" customWidth="1"/>
    <col min="13090" max="13090" width="2.375" style="1202" customWidth="1"/>
    <col min="13091" max="13091" width="11.625" style="1202" customWidth="1"/>
    <col min="13092" max="13092" width="2.375" style="1202" customWidth="1"/>
    <col min="13093" max="13093" width="10.875" style="1202" customWidth="1"/>
    <col min="13094" max="13094" width="2.375" style="1202" customWidth="1"/>
    <col min="13095" max="13095" width="11.125" style="1202" customWidth="1"/>
    <col min="13096" max="13096" width="1.875" style="1202" customWidth="1"/>
    <col min="13097" max="13097" width="11" style="1202" customWidth="1"/>
    <col min="13098" max="13098" width="0.75" style="1202" customWidth="1"/>
    <col min="13099" max="13099" width="1.875" style="1202" customWidth="1"/>
    <col min="13100" max="13100" width="11.875" style="1202" bestFit="1" customWidth="1"/>
    <col min="13101" max="13101" width="15.25" style="1202" bestFit="1" customWidth="1"/>
    <col min="13102" max="13102" width="5" style="1202" customWidth="1"/>
    <col min="13103" max="13103" width="10.375" style="1202" bestFit="1" customWidth="1"/>
    <col min="13104" max="13104" width="5" style="1202" customWidth="1"/>
    <col min="13105" max="13105" width="10.375" style="1202" bestFit="1" customWidth="1"/>
    <col min="13106" max="13108" width="9" style="1202"/>
    <col min="13109" max="13109" width="10.375" style="1202" bestFit="1" customWidth="1"/>
    <col min="13110" max="13338" width="9" style="1202"/>
    <col min="13339" max="13339" width="3.625" style="1202" customWidth="1"/>
    <col min="13340" max="13340" width="4.875" style="1202" customWidth="1"/>
    <col min="13341" max="13341" width="5.375" style="1202" customWidth="1"/>
    <col min="13342" max="13342" width="31.25" style="1202" customWidth="1"/>
    <col min="13343" max="13343" width="7.625" style="1202" customWidth="1"/>
    <col min="13344" max="13344" width="2.375" style="1202" customWidth="1"/>
    <col min="13345" max="13345" width="11.625" style="1202" customWidth="1"/>
    <col min="13346" max="13346" width="2.375" style="1202" customWidth="1"/>
    <col min="13347" max="13347" width="11.625" style="1202" customWidth="1"/>
    <col min="13348" max="13348" width="2.375" style="1202" customWidth="1"/>
    <col min="13349" max="13349" width="10.875" style="1202" customWidth="1"/>
    <col min="13350" max="13350" width="2.375" style="1202" customWidth="1"/>
    <col min="13351" max="13351" width="11.125" style="1202" customWidth="1"/>
    <col min="13352" max="13352" width="1.875" style="1202" customWidth="1"/>
    <col min="13353" max="13353" width="11" style="1202" customWidth="1"/>
    <col min="13354" max="13354" width="0.75" style="1202" customWidth="1"/>
    <col min="13355" max="13355" width="1.875" style="1202" customWidth="1"/>
    <col min="13356" max="13356" width="11.875" style="1202" bestFit="1" customWidth="1"/>
    <col min="13357" max="13357" width="15.25" style="1202" bestFit="1" customWidth="1"/>
    <col min="13358" max="13358" width="5" style="1202" customWidth="1"/>
    <col min="13359" max="13359" width="10.375" style="1202" bestFit="1" customWidth="1"/>
    <col min="13360" max="13360" width="5" style="1202" customWidth="1"/>
    <col min="13361" max="13361" width="10.375" style="1202" bestFit="1" customWidth="1"/>
    <col min="13362" max="13364" width="9" style="1202"/>
    <col min="13365" max="13365" width="10.375" style="1202" bestFit="1" customWidth="1"/>
    <col min="13366" max="13594" width="9" style="1202"/>
    <col min="13595" max="13595" width="3.625" style="1202" customWidth="1"/>
    <col min="13596" max="13596" width="4.875" style="1202" customWidth="1"/>
    <col min="13597" max="13597" width="5.375" style="1202" customWidth="1"/>
    <col min="13598" max="13598" width="31.25" style="1202" customWidth="1"/>
    <col min="13599" max="13599" width="7.625" style="1202" customWidth="1"/>
    <col min="13600" max="13600" width="2.375" style="1202" customWidth="1"/>
    <col min="13601" max="13601" width="11.625" style="1202" customWidth="1"/>
    <col min="13602" max="13602" width="2.375" style="1202" customWidth="1"/>
    <col min="13603" max="13603" width="11.625" style="1202" customWidth="1"/>
    <col min="13604" max="13604" width="2.375" style="1202" customWidth="1"/>
    <col min="13605" max="13605" width="10.875" style="1202" customWidth="1"/>
    <col min="13606" max="13606" width="2.375" style="1202" customWidth="1"/>
    <col min="13607" max="13607" width="11.125" style="1202" customWidth="1"/>
    <col min="13608" max="13608" width="1.875" style="1202" customWidth="1"/>
    <col min="13609" max="13609" width="11" style="1202" customWidth="1"/>
    <col min="13610" max="13610" width="0.75" style="1202" customWidth="1"/>
    <col min="13611" max="13611" width="1.875" style="1202" customWidth="1"/>
    <col min="13612" max="13612" width="11.875" style="1202" bestFit="1" customWidth="1"/>
    <col min="13613" max="13613" width="15.25" style="1202" bestFit="1" customWidth="1"/>
    <col min="13614" max="13614" width="5" style="1202" customWidth="1"/>
    <col min="13615" max="13615" width="10.375" style="1202" bestFit="1" customWidth="1"/>
    <col min="13616" max="13616" width="5" style="1202" customWidth="1"/>
    <col min="13617" max="13617" width="10.375" style="1202" bestFit="1" customWidth="1"/>
    <col min="13618" max="13620" width="9" style="1202"/>
    <col min="13621" max="13621" width="10.375" style="1202" bestFit="1" customWidth="1"/>
    <col min="13622" max="13850" width="9" style="1202"/>
    <col min="13851" max="13851" width="3.625" style="1202" customWidth="1"/>
    <col min="13852" max="13852" width="4.875" style="1202" customWidth="1"/>
    <col min="13853" max="13853" width="5.375" style="1202" customWidth="1"/>
    <col min="13854" max="13854" width="31.25" style="1202" customWidth="1"/>
    <col min="13855" max="13855" width="7.625" style="1202" customWidth="1"/>
    <col min="13856" max="13856" width="2.375" style="1202" customWidth="1"/>
    <col min="13857" max="13857" width="11.625" style="1202" customWidth="1"/>
    <col min="13858" max="13858" width="2.375" style="1202" customWidth="1"/>
    <col min="13859" max="13859" width="11.625" style="1202" customWidth="1"/>
    <col min="13860" max="13860" width="2.375" style="1202" customWidth="1"/>
    <col min="13861" max="13861" width="10.875" style="1202" customWidth="1"/>
    <col min="13862" max="13862" width="2.375" style="1202" customWidth="1"/>
    <col min="13863" max="13863" width="11.125" style="1202" customWidth="1"/>
    <col min="13864" max="13864" width="1.875" style="1202" customWidth="1"/>
    <col min="13865" max="13865" width="11" style="1202" customWidth="1"/>
    <col min="13866" max="13866" width="0.75" style="1202" customWidth="1"/>
    <col min="13867" max="13867" width="1.875" style="1202" customWidth="1"/>
    <col min="13868" max="13868" width="11.875" style="1202" bestFit="1" customWidth="1"/>
    <col min="13869" max="13869" width="15.25" style="1202" bestFit="1" customWidth="1"/>
    <col min="13870" max="13870" width="5" style="1202" customWidth="1"/>
    <col min="13871" max="13871" width="10.375" style="1202" bestFit="1" customWidth="1"/>
    <col min="13872" max="13872" width="5" style="1202" customWidth="1"/>
    <col min="13873" max="13873" width="10.375" style="1202" bestFit="1" customWidth="1"/>
    <col min="13874" max="13876" width="9" style="1202"/>
    <col min="13877" max="13877" width="10.375" style="1202" bestFit="1" customWidth="1"/>
    <col min="13878" max="14106" width="9" style="1202"/>
    <col min="14107" max="14107" width="3.625" style="1202" customWidth="1"/>
    <col min="14108" max="14108" width="4.875" style="1202" customWidth="1"/>
    <col min="14109" max="14109" width="5.375" style="1202" customWidth="1"/>
    <col min="14110" max="14110" width="31.25" style="1202" customWidth="1"/>
    <col min="14111" max="14111" width="7.625" style="1202" customWidth="1"/>
    <col min="14112" max="14112" width="2.375" style="1202" customWidth="1"/>
    <col min="14113" max="14113" width="11.625" style="1202" customWidth="1"/>
    <col min="14114" max="14114" width="2.375" style="1202" customWidth="1"/>
    <col min="14115" max="14115" width="11.625" style="1202" customWidth="1"/>
    <col min="14116" max="14116" width="2.375" style="1202" customWidth="1"/>
    <col min="14117" max="14117" width="10.875" style="1202" customWidth="1"/>
    <col min="14118" max="14118" width="2.375" style="1202" customWidth="1"/>
    <col min="14119" max="14119" width="11.125" style="1202" customWidth="1"/>
    <col min="14120" max="14120" width="1.875" style="1202" customWidth="1"/>
    <col min="14121" max="14121" width="11" style="1202" customWidth="1"/>
    <col min="14122" max="14122" width="0.75" style="1202" customWidth="1"/>
    <col min="14123" max="14123" width="1.875" style="1202" customWidth="1"/>
    <col min="14124" max="14124" width="11.875" style="1202" bestFit="1" customWidth="1"/>
    <col min="14125" max="14125" width="15.25" style="1202" bestFit="1" customWidth="1"/>
    <col min="14126" max="14126" width="5" style="1202" customWidth="1"/>
    <col min="14127" max="14127" width="10.375" style="1202" bestFit="1" customWidth="1"/>
    <col min="14128" max="14128" width="5" style="1202" customWidth="1"/>
    <col min="14129" max="14129" width="10.375" style="1202" bestFit="1" customWidth="1"/>
    <col min="14130" max="14132" width="9" style="1202"/>
    <col min="14133" max="14133" width="10.375" style="1202" bestFit="1" customWidth="1"/>
    <col min="14134" max="14362" width="9" style="1202"/>
    <col min="14363" max="14363" width="3.625" style="1202" customWidth="1"/>
    <col min="14364" max="14364" width="4.875" style="1202" customWidth="1"/>
    <col min="14365" max="14365" width="5.375" style="1202" customWidth="1"/>
    <col min="14366" max="14366" width="31.25" style="1202" customWidth="1"/>
    <col min="14367" max="14367" width="7.625" style="1202" customWidth="1"/>
    <col min="14368" max="14368" width="2.375" style="1202" customWidth="1"/>
    <col min="14369" max="14369" width="11.625" style="1202" customWidth="1"/>
    <col min="14370" max="14370" width="2.375" style="1202" customWidth="1"/>
    <col min="14371" max="14371" width="11.625" style="1202" customWidth="1"/>
    <col min="14372" max="14372" width="2.375" style="1202" customWidth="1"/>
    <col min="14373" max="14373" width="10.875" style="1202" customWidth="1"/>
    <col min="14374" max="14374" width="2.375" style="1202" customWidth="1"/>
    <col min="14375" max="14375" width="11.125" style="1202" customWidth="1"/>
    <col min="14376" max="14376" width="1.875" style="1202" customWidth="1"/>
    <col min="14377" max="14377" width="11" style="1202" customWidth="1"/>
    <col min="14378" max="14378" width="0.75" style="1202" customWidth="1"/>
    <col min="14379" max="14379" width="1.875" style="1202" customWidth="1"/>
    <col min="14380" max="14380" width="11.875" style="1202" bestFit="1" customWidth="1"/>
    <col min="14381" max="14381" width="15.25" style="1202" bestFit="1" customWidth="1"/>
    <col min="14382" max="14382" width="5" style="1202" customWidth="1"/>
    <col min="14383" max="14383" width="10.375" style="1202" bestFit="1" customWidth="1"/>
    <col min="14384" max="14384" width="5" style="1202" customWidth="1"/>
    <col min="14385" max="14385" width="10.375" style="1202" bestFit="1" customWidth="1"/>
    <col min="14386" max="14388" width="9" style="1202"/>
    <col min="14389" max="14389" width="10.375" style="1202" bestFit="1" customWidth="1"/>
    <col min="14390" max="14618" width="9" style="1202"/>
    <col min="14619" max="14619" width="3.625" style="1202" customWidth="1"/>
    <col min="14620" max="14620" width="4.875" style="1202" customWidth="1"/>
    <col min="14621" max="14621" width="5.375" style="1202" customWidth="1"/>
    <col min="14622" max="14622" width="31.25" style="1202" customWidth="1"/>
    <col min="14623" max="14623" width="7.625" style="1202" customWidth="1"/>
    <col min="14624" max="14624" width="2.375" style="1202" customWidth="1"/>
    <col min="14625" max="14625" width="11.625" style="1202" customWidth="1"/>
    <col min="14626" max="14626" width="2.375" style="1202" customWidth="1"/>
    <col min="14627" max="14627" width="11.625" style="1202" customWidth="1"/>
    <col min="14628" max="14628" width="2.375" style="1202" customWidth="1"/>
    <col min="14629" max="14629" width="10.875" style="1202" customWidth="1"/>
    <col min="14630" max="14630" width="2.375" style="1202" customWidth="1"/>
    <col min="14631" max="14631" width="11.125" style="1202" customWidth="1"/>
    <col min="14632" max="14632" width="1.875" style="1202" customWidth="1"/>
    <col min="14633" max="14633" width="11" style="1202" customWidth="1"/>
    <col min="14634" max="14634" width="0.75" style="1202" customWidth="1"/>
    <col min="14635" max="14635" width="1.875" style="1202" customWidth="1"/>
    <col min="14636" max="14636" width="11.875" style="1202" bestFit="1" customWidth="1"/>
    <col min="14637" max="14637" width="15.25" style="1202" bestFit="1" customWidth="1"/>
    <col min="14638" max="14638" width="5" style="1202" customWidth="1"/>
    <col min="14639" max="14639" width="10.375" style="1202" bestFit="1" customWidth="1"/>
    <col min="14640" max="14640" width="5" style="1202" customWidth="1"/>
    <col min="14641" max="14641" width="10.375" style="1202" bestFit="1" customWidth="1"/>
    <col min="14642" max="14644" width="9" style="1202"/>
    <col min="14645" max="14645" width="10.375" style="1202" bestFit="1" customWidth="1"/>
    <col min="14646" max="14874" width="9" style="1202"/>
    <col min="14875" max="14875" width="3.625" style="1202" customWidth="1"/>
    <col min="14876" max="14876" width="4.875" style="1202" customWidth="1"/>
    <col min="14877" max="14877" width="5.375" style="1202" customWidth="1"/>
    <col min="14878" max="14878" width="31.25" style="1202" customWidth="1"/>
    <col min="14879" max="14879" width="7.625" style="1202" customWidth="1"/>
    <col min="14880" max="14880" width="2.375" style="1202" customWidth="1"/>
    <col min="14881" max="14881" width="11.625" style="1202" customWidth="1"/>
    <col min="14882" max="14882" width="2.375" style="1202" customWidth="1"/>
    <col min="14883" max="14883" width="11.625" style="1202" customWidth="1"/>
    <col min="14884" max="14884" width="2.375" style="1202" customWidth="1"/>
    <col min="14885" max="14885" width="10.875" style="1202" customWidth="1"/>
    <col min="14886" max="14886" width="2.375" style="1202" customWidth="1"/>
    <col min="14887" max="14887" width="11.125" style="1202" customWidth="1"/>
    <col min="14888" max="14888" width="1.875" style="1202" customWidth="1"/>
    <col min="14889" max="14889" width="11" style="1202" customWidth="1"/>
    <col min="14890" max="14890" width="0.75" style="1202" customWidth="1"/>
    <col min="14891" max="14891" width="1.875" style="1202" customWidth="1"/>
    <col min="14892" max="14892" width="11.875" style="1202" bestFit="1" customWidth="1"/>
    <col min="14893" max="14893" width="15.25" style="1202" bestFit="1" customWidth="1"/>
    <col min="14894" max="14894" width="5" style="1202" customWidth="1"/>
    <col min="14895" max="14895" width="10.375" style="1202" bestFit="1" customWidth="1"/>
    <col min="14896" max="14896" width="5" style="1202" customWidth="1"/>
    <col min="14897" max="14897" width="10.375" style="1202" bestFit="1" customWidth="1"/>
    <col min="14898" max="14900" width="9" style="1202"/>
    <col min="14901" max="14901" width="10.375" style="1202" bestFit="1" customWidth="1"/>
    <col min="14902" max="15130" width="9" style="1202"/>
    <col min="15131" max="15131" width="3.625" style="1202" customWidth="1"/>
    <col min="15132" max="15132" width="4.875" style="1202" customWidth="1"/>
    <col min="15133" max="15133" width="5.375" style="1202" customWidth="1"/>
    <col min="15134" max="15134" width="31.25" style="1202" customWidth="1"/>
    <col min="15135" max="15135" width="7.625" style="1202" customWidth="1"/>
    <col min="15136" max="15136" width="2.375" style="1202" customWidth="1"/>
    <col min="15137" max="15137" width="11.625" style="1202" customWidth="1"/>
    <col min="15138" max="15138" width="2.375" style="1202" customWidth="1"/>
    <col min="15139" max="15139" width="11.625" style="1202" customWidth="1"/>
    <col min="15140" max="15140" width="2.375" style="1202" customWidth="1"/>
    <col min="15141" max="15141" width="10.875" style="1202" customWidth="1"/>
    <col min="15142" max="15142" width="2.375" style="1202" customWidth="1"/>
    <col min="15143" max="15143" width="11.125" style="1202" customWidth="1"/>
    <col min="15144" max="15144" width="1.875" style="1202" customWidth="1"/>
    <col min="15145" max="15145" width="11" style="1202" customWidth="1"/>
    <col min="15146" max="15146" width="0.75" style="1202" customWidth="1"/>
    <col min="15147" max="15147" width="1.875" style="1202" customWidth="1"/>
    <col min="15148" max="15148" width="11.875" style="1202" bestFit="1" customWidth="1"/>
    <col min="15149" max="15149" width="15.25" style="1202" bestFit="1" customWidth="1"/>
    <col min="15150" max="15150" width="5" style="1202" customWidth="1"/>
    <col min="15151" max="15151" width="10.375" style="1202" bestFit="1" customWidth="1"/>
    <col min="15152" max="15152" width="5" style="1202" customWidth="1"/>
    <col min="15153" max="15153" width="10.375" style="1202" bestFit="1" customWidth="1"/>
    <col min="15154" max="15156" width="9" style="1202"/>
    <col min="15157" max="15157" width="10.375" style="1202" bestFit="1" customWidth="1"/>
    <col min="15158" max="15386" width="9" style="1202"/>
    <col min="15387" max="15387" width="3.625" style="1202" customWidth="1"/>
    <col min="15388" max="15388" width="4.875" style="1202" customWidth="1"/>
    <col min="15389" max="15389" width="5.375" style="1202" customWidth="1"/>
    <col min="15390" max="15390" width="31.25" style="1202" customWidth="1"/>
    <col min="15391" max="15391" width="7.625" style="1202" customWidth="1"/>
    <col min="15392" max="15392" width="2.375" style="1202" customWidth="1"/>
    <col min="15393" max="15393" width="11.625" style="1202" customWidth="1"/>
    <col min="15394" max="15394" width="2.375" style="1202" customWidth="1"/>
    <col min="15395" max="15395" width="11.625" style="1202" customWidth="1"/>
    <col min="15396" max="15396" width="2.375" style="1202" customWidth="1"/>
    <col min="15397" max="15397" width="10.875" style="1202" customWidth="1"/>
    <col min="15398" max="15398" width="2.375" style="1202" customWidth="1"/>
    <col min="15399" max="15399" width="11.125" style="1202" customWidth="1"/>
    <col min="15400" max="15400" width="1.875" style="1202" customWidth="1"/>
    <col min="15401" max="15401" width="11" style="1202" customWidth="1"/>
    <col min="15402" max="15402" width="0.75" style="1202" customWidth="1"/>
    <col min="15403" max="15403" width="1.875" style="1202" customWidth="1"/>
    <col min="15404" max="15404" width="11.875" style="1202" bestFit="1" customWidth="1"/>
    <col min="15405" max="15405" width="15.25" style="1202" bestFit="1" customWidth="1"/>
    <col min="15406" max="15406" width="5" style="1202" customWidth="1"/>
    <col min="15407" max="15407" width="10.375" style="1202" bestFit="1" customWidth="1"/>
    <col min="15408" max="15408" width="5" style="1202" customWidth="1"/>
    <col min="15409" max="15409" width="10.375" style="1202" bestFit="1" customWidth="1"/>
    <col min="15410" max="15412" width="9" style="1202"/>
    <col min="15413" max="15413" width="10.375" style="1202" bestFit="1" customWidth="1"/>
    <col min="15414" max="15642" width="9" style="1202"/>
    <col min="15643" max="15643" width="3.625" style="1202" customWidth="1"/>
    <col min="15644" max="15644" width="4.875" style="1202" customWidth="1"/>
    <col min="15645" max="15645" width="5.375" style="1202" customWidth="1"/>
    <col min="15646" max="15646" width="31.25" style="1202" customWidth="1"/>
    <col min="15647" max="15647" width="7.625" style="1202" customWidth="1"/>
    <col min="15648" max="15648" width="2.375" style="1202" customWidth="1"/>
    <col min="15649" max="15649" width="11.625" style="1202" customWidth="1"/>
    <col min="15650" max="15650" width="2.375" style="1202" customWidth="1"/>
    <col min="15651" max="15651" width="11.625" style="1202" customWidth="1"/>
    <col min="15652" max="15652" width="2.375" style="1202" customWidth="1"/>
    <col min="15653" max="15653" width="10.875" style="1202" customWidth="1"/>
    <col min="15654" max="15654" width="2.375" style="1202" customWidth="1"/>
    <col min="15655" max="15655" width="11.125" style="1202" customWidth="1"/>
    <col min="15656" max="15656" width="1.875" style="1202" customWidth="1"/>
    <col min="15657" max="15657" width="11" style="1202" customWidth="1"/>
    <col min="15658" max="15658" width="0.75" style="1202" customWidth="1"/>
    <col min="15659" max="15659" width="1.875" style="1202" customWidth="1"/>
    <col min="15660" max="15660" width="11.875" style="1202" bestFit="1" customWidth="1"/>
    <col min="15661" max="15661" width="15.25" style="1202" bestFit="1" customWidth="1"/>
    <col min="15662" max="15662" width="5" style="1202" customWidth="1"/>
    <col min="15663" max="15663" width="10.375" style="1202" bestFit="1" customWidth="1"/>
    <col min="15664" max="15664" width="5" style="1202" customWidth="1"/>
    <col min="15665" max="15665" width="10.375" style="1202" bestFit="1" customWidth="1"/>
    <col min="15666" max="15668" width="9" style="1202"/>
    <col min="15669" max="15669" width="10.375" style="1202" bestFit="1" customWidth="1"/>
    <col min="15670" max="15898" width="9" style="1202"/>
    <col min="15899" max="15899" width="3.625" style="1202" customWidth="1"/>
    <col min="15900" max="15900" width="4.875" style="1202" customWidth="1"/>
    <col min="15901" max="15901" width="5.375" style="1202" customWidth="1"/>
    <col min="15902" max="15902" width="31.25" style="1202" customWidth="1"/>
    <col min="15903" max="15903" width="7.625" style="1202" customWidth="1"/>
    <col min="15904" max="15904" width="2.375" style="1202" customWidth="1"/>
    <col min="15905" max="15905" width="11.625" style="1202" customWidth="1"/>
    <col min="15906" max="15906" width="2.375" style="1202" customWidth="1"/>
    <col min="15907" max="15907" width="11.625" style="1202" customWidth="1"/>
    <col min="15908" max="15908" width="2.375" style="1202" customWidth="1"/>
    <col min="15909" max="15909" width="10.875" style="1202" customWidth="1"/>
    <col min="15910" max="15910" width="2.375" style="1202" customWidth="1"/>
    <col min="15911" max="15911" width="11.125" style="1202" customWidth="1"/>
    <col min="15912" max="15912" width="1.875" style="1202" customWidth="1"/>
    <col min="15913" max="15913" width="11" style="1202" customWidth="1"/>
    <col min="15914" max="15914" width="0.75" style="1202" customWidth="1"/>
    <col min="15915" max="15915" width="1.875" style="1202" customWidth="1"/>
    <col min="15916" max="15916" width="11.875" style="1202" bestFit="1" customWidth="1"/>
    <col min="15917" max="15917" width="15.25" style="1202" bestFit="1" customWidth="1"/>
    <col min="15918" max="15918" width="5" style="1202" customWidth="1"/>
    <col min="15919" max="15919" width="10.375" style="1202" bestFit="1" customWidth="1"/>
    <col min="15920" max="15920" width="5" style="1202" customWidth="1"/>
    <col min="15921" max="15921" width="10.375" style="1202" bestFit="1" customWidth="1"/>
    <col min="15922" max="15924" width="9" style="1202"/>
    <col min="15925" max="15925" width="10.375" style="1202" bestFit="1" customWidth="1"/>
    <col min="15926" max="16154" width="9" style="1202"/>
    <col min="16155" max="16155" width="3.625" style="1202" customWidth="1"/>
    <col min="16156" max="16156" width="4.875" style="1202" customWidth="1"/>
    <col min="16157" max="16157" width="5.375" style="1202" customWidth="1"/>
    <col min="16158" max="16158" width="31.25" style="1202" customWidth="1"/>
    <col min="16159" max="16159" width="7.625" style="1202" customWidth="1"/>
    <col min="16160" max="16160" width="2.375" style="1202" customWidth="1"/>
    <col min="16161" max="16161" width="11.625" style="1202" customWidth="1"/>
    <col min="16162" max="16162" width="2.375" style="1202" customWidth="1"/>
    <col min="16163" max="16163" width="11.625" style="1202" customWidth="1"/>
    <col min="16164" max="16164" width="2.375" style="1202" customWidth="1"/>
    <col min="16165" max="16165" width="10.875" style="1202" customWidth="1"/>
    <col min="16166" max="16166" width="2.375" style="1202" customWidth="1"/>
    <col min="16167" max="16167" width="11.125" style="1202" customWidth="1"/>
    <col min="16168" max="16168" width="1.875" style="1202" customWidth="1"/>
    <col min="16169" max="16169" width="11" style="1202" customWidth="1"/>
    <col min="16170" max="16170" width="0.75" style="1202" customWidth="1"/>
    <col min="16171" max="16171" width="1.875" style="1202" customWidth="1"/>
    <col min="16172" max="16172" width="11.875" style="1202" bestFit="1" customWidth="1"/>
    <col min="16173" max="16173" width="15.25" style="1202" bestFit="1" customWidth="1"/>
    <col min="16174" max="16174" width="5" style="1202" customWidth="1"/>
    <col min="16175" max="16175" width="10.375" style="1202" bestFit="1" customWidth="1"/>
    <col min="16176" max="16176" width="5" style="1202" customWidth="1"/>
    <col min="16177" max="16177" width="10.375" style="1202" bestFit="1" customWidth="1"/>
    <col min="16178" max="16180" width="9" style="1202"/>
    <col min="16181" max="16181" width="10.375" style="1202" bestFit="1" customWidth="1"/>
    <col min="16182" max="16384" width="9" style="1202"/>
  </cols>
  <sheetData>
    <row r="1" spans="1:47" s="58" customFormat="1" ht="22.5" customHeight="1">
      <c r="A1" s="2629" t="s">
        <v>1135</v>
      </c>
      <c r="B1" s="2629"/>
      <c r="C1" s="2629"/>
      <c r="D1" s="2629"/>
      <c r="E1" s="2629"/>
      <c r="F1" s="2629"/>
      <c r="G1" s="2629"/>
      <c r="H1" s="2629"/>
      <c r="I1" s="2629"/>
      <c r="J1" s="2629"/>
      <c r="K1" s="2629"/>
      <c r="L1" s="2629"/>
      <c r="M1" s="2629"/>
      <c r="N1" s="2629"/>
      <c r="O1" s="2629"/>
      <c r="P1" s="2629"/>
      <c r="Q1" s="2629"/>
      <c r="R1" s="2629"/>
      <c r="S1" s="2629"/>
      <c r="T1" s="2629"/>
      <c r="U1" s="2629"/>
      <c r="V1" s="2629"/>
      <c r="W1" s="2629"/>
      <c r="X1" s="2629"/>
      <c r="Y1" s="2629"/>
      <c r="Z1" s="2629"/>
      <c r="AA1" s="2629"/>
      <c r="AB1" s="2629"/>
      <c r="AC1" s="2629"/>
      <c r="AD1" s="2629"/>
      <c r="AE1" s="2629"/>
      <c r="AF1" s="2629"/>
      <c r="AG1" s="2629"/>
      <c r="AH1" s="2629"/>
      <c r="AI1" s="2629"/>
      <c r="AJ1" s="2629"/>
      <c r="AK1" s="2629"/>
      <c r="AL1" s="2629"/>
      <c r="AM1" s="2629"/>
      <c r="AN1" s="2629"/>
      <c r="AO1" s="2629"/>
      <c r="AP1" s="2629"/>
      <c r="AQ1" s="2629"/>
      <c r="AR1" s="1574"/>
      <c r="AS1" s="1574"/>
      <c r="AT1" s="1575"/>
      <c r="AU1" s="1575"/>
    </row>
    <row r="2" spans="1:47" s="58" customFormat="1" ht="22.5" customHeight="1">
      <c r="A2" s="2629" t="s">
        <v>196</v>
      </c>
      <c r="B2" s="2629"/>
      <c r="C2" s="2629"/>
      <c r="D2" s="2629"/>
      <c r="E2" s="2629"/>
      <c r="F2" s="2629"/>
      <c r="G2" s="2629"/>
      <c r="H2" s="2629"/>
      <c r="I2" s="2629"/>
      <c r="J2" s="2629"/>
      <c r="K2" s="2629"/>
      <c r="L2" s="2629"/>
      <c r="M2" s="2629"/>
      <c r="N2" s="2629"/>
      <c r="O2" s="2629"/>
      <c r="P2" s="2629"/>
      <c r="Q2" s="2629"/>
      <c r="R2" s="2629"/>
      <c r="S2" s="2629"/>
      <c r="T2" s="2629"/>
      <c r="U2" s="2629"/>
      <c r="V2" s="2629"/>
      <c r="W2" s="2629"/>
      <c r="X2" s="2629"/>
      <c r="Y2" s="2629"/>
      <c r="Z2" s="2629"/>
      <c r="AA2" s="2629"/>
      <c r="AB2" s="2629"/>
      <c r="AC2" s="2629"/>
      <c r="AD2" s="2629"/>
      <c r="AE2" s="2629"/>
      <c r="AF2" s="2629"/>
      <c r="AG2" s="2629"/>
      <c r="AH2" s="2629"/>
      <c r="AI2" s="2629"/>
      <c r="AJ2" s="2629"/>
      <c r="AK2" s="2629"/>
      <c r="AL2" s="2629"/>
      <c r="AM2" s="2629"/>
      <c r="AN2" s="2629"/>
      <c r="AO2" s="2629"/>
      <c r="AP2" s="2629"/>
      <c r="AQ2" s="2629"/>
      <c r="AR2" s="1574"/>
      <c r="AS2" s="1574"/>
      <c r="AT2" s="1575"/>
      <c r="AU2" s="1575"/>
    </row>
    <row r="3" spans="1:47" s="58" customFormat="1" ht="22.5" customHeight="1">
      <c r="A3" s="2629" t="s">
        <v>1641</v>
      </c>
      <c r="B3" s="2629"/>
      <c r="C3" s="2629"/>
      <c r="D3" s="2629"/>
      <c r="E3" s="2629"/>
      <c r="F3" s="2629"/>
      <c r="G3" s="2629"/>
      <c r="H3" s="2629"/>
      <c r="I3" s="2629"/>
      <c r="J3" s="2629"/>
      <c r="K3" s="2629"/>
      <c r="L3" s="2629"/>
      <c r="M3" s="2629"/>
      <c r="N3" s="2629"/>
      <c r="O3" s="2629"/>
      <c r="P3" s="2629"/>
      <c r="Q3" s="2629"/>
      <c r="R3" s="2629"/>
      <c r="S3" s="2629"/>
      <c r="T3" s="2629"/>
      <c r="U3" s="2629"/>
      <c r="V3" s="2629"/>
      <c r="W3" s="2629"/>
      <c r="X3" s="2629"/>
      <c r="Y3" s="2629"/>
      <c r="Z3" s="2629"/>
      <c r="AA3" s="2629"/>
      <c r="AB3" s="2629"/>
      <c r="AC3" s="2629"/>
      <c r="AD3" s="2629"/>
      <c r="AE3" s="2629"/>
      <c r="AF3" s="2629"/>
      <c r="AG3" s="2629"/>
      <c r="AH3" s="2629"/>
      <c r="AI3" s="2629"/>
      <c r="AJ3" s="2629"/>
      <c r="AK3" s="2629"/>
      <c r="AL3" s="2629"/>
      <c r="AM3" s="2629"/>
      <c r="AN3" s="2629"/>
      <c r="AO3" s="2629"/>
      <c r="AP3" s="2629"/>
      <c r="AQ3" s="2629"/>
      <c r="AR3" s="1574"/>
      <c r="AS3" s="1574"/>
      <c r="AT3" s="1575"/>
      <c r="AU3" s="1575"/>
    </row>
    <row r="4" spans="1:47" s="58" customFormat="1" ht="70.5" customHeight="1">
      <c r="A4" s="1264"/>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D4" s="1264"/>
      <c r="AE4" s="1264"/>
      <c r="AF4" s="1264"/>
      <c r="AG4" s="1264"/>
      <c r="AH4" s="1264"/>
      <c r="AI4" s="1264"/>
      <c r="AJ4" s="1264"/>
      <c r="AK4" s="1264"/>
      <c r="AL4" s="1264"/>
      <c r="AM4" s="1264"/>
      <c r="AN4" s="1264"/>
      <c r="AO4" s="1264"/>
      <c r="AP4" s="1264"/>
      <c r="AQ4" s="1264"/>
      <c r="AR4" s="1574"/>
      <c r="AS4" s="1574"/>
      <c r="AT4" s="1575"/>
      <c r="AU4" s="1575"/>
    </row>
    <row r="5" spans="1:47" s="1578" customFormat="1" ht="22.5" customHeight="1">
      <c r="A5" s="1576" t="s">
        <v>1432</v>
      </c>
      <c r="B5" s="2632" t="s">
        <v>340</v>
      </c>
      <c r="C5" s="2632"/>
      <c r="D5" s="2632"/>
      <c r="E5" s="1237"/>
      <c r="F5" s="1237"/>
      <c r="G5" s="1577"/>
      <c r="H5" s="1577"/>
      <c r="I5" s="1577"/>
      <c r="J5" s="1577"/>
      <c r="K5" s="1577"/>
      <c r="L5" s="1577"/>
      <c r="M5" s="1577"/>
    </row>
    <row r="6" spans="1:47" s="1578" customFormat="1" ht="22.5" customHeight="1">
      <c r="A6" s="1576"/>
      <c r="B6" s="1257"/>
      <c r="C6" s="1257"/>
      <c r="D6" s="1257"/>
      <c r="E6" s="1237"/>
      <c r="F6" s="1237"/>
      <c r="G6" s="1577"/>
      <c r="H6" s="1577"/>
      <c r="I6" s="1577"/>
      <c r="J6" s="1577"/>
      <c r="K6" s="1577"/>
      <c r="L6" s="1577"/>
      <c r="M6" s="1577"/>
    </row>
    <row r="7" spans="1:47" s="1578" customFormat="1" ht="22.5" customHeight="1">
      <c r="A7" s="1579"/>
      <c r="B7" s="1237"/>
      <c r="C7" s="1237"/>
      <c r="D7" s="1237"/>
      <c r="E7" s="1237"/>
      <c r="F7" s="1237"/>
      <c r="G7" s="1577"/>
      <c r="H7" s="1577"/>
      <c r="I7" s="1577"/>
      <c r="J7" s="1577"/>
      <c r="K7" s="1577"/>
      <c r="L7" s="1577"/>
      <c r="M7" s="1577"/>
      <c r="Z7" s="1578" t="s">
        <v>1273</v>
      </c>
    </row>
    <row r="8" spans="1:47" s="1578" customFormat="1" ht="22.5" customHeight="1">
      <c r="A8" s="1579"/>
      <c r="B8" s="1237"/>
      <c r="C8" s="1237"/>
      <c r="D8" s="1237"/>
      <c r="E8" s="1237"/>
      <c r="F8" s="1237"/>
      <c r="G8" s="1577"/>
      <c r="H8" s="1577"/>
      <c r="I8" s="1577"/>
      <c r="J8" s="1577"/>
      <c r="K8" s="1577"/>
      <c r="L8" s="1577"/>
      <c r="M8" s="1577"/>
      <c r="N8" s="2633">
        <v>1403</v>
      </c>
      <c r="O8" s="2633"/>
      <c r="P8" s="2633"/>
      <c r="Q8" s="2633"/>
      <c r="R8" s="2633"/>
      <c r="V8" s="2633">
        <v>1402</v>
      </c>
      <c r="W8" s="2633"/>
      <c r="X8" s="2633"/>
      <c r="Y8" s="2633"/>
      <c r="Z8" s="2633"/>
    </row>
    <row r="9" spans="1:47" s="1582" customFormat="1" ht="22.5" customHeight="1">
      <c r="A9" s="1579"/>
      <c r="B9" s="1237"/>
      <c r="C9" s="1237"/>
      <c r="D9" s="1237"/>
      <c r="E9" s="1237"/>
      <c r="F9" s="1237"/>
      <c r="G9" s="1581"/>
      <c r="H9" s="1581"/>
      <c r="I9" s="1581"/>
      <c r="J9" s="1581"/>
      <c r="K9" s="1581"/>
      <c r="L9" s="1581"/>
      <c r="M9" s="1581"/>
      <c r="N9" s="1580" t="s">
        <v>341</v>
      </c>
      <c r="O9" s="1581"/>
      <c r="P9" s="1580" t="s">
        <v>342</v>
      </c>
      <c r="Q9" s="1581"/>
      <c r="R9" s="1580" t="s">
        <v>43</v>
      </c>
      <c r="S9" s="1581"/>
      <c r="T9" s="1581"/>
      <c r="U9" s="1581"/>
      <c r="V9" s="1580" t="s">
        <v>341</v>
      </c>
      <c r="W9" s="1581"/>
      <c r="X9" s="1580" t="s">
        <v>342</v>
      </c>
      <c r="Y9" s="1581"/>
      <c r="Z9" s="1580" t="s">
        <v>43</v>
      </c>
      <c r="AA9" s="1581"/>
      <c r="AB9" s="1581"/>
      <c r="AC9" s="1581"/>
      <c r="AD9" s="1581"/>
      <c r="AE9" s="1581"/>
      <c r="AF9" s="1581"/>
      <c r="AG9" s="1581"/>
      <c r="AH9" s="1581"/>
      <c r="AI9" s="1581"/>
      <c r="AJ9" s="1581"/>
      <c r="AK9" s="1581"/>
    </row>
    <row r="10" spans="1:47" s="1578" customFormat="1" ht="39" customHeight="1">
      <c r="A10" s="1583"/>
      <c r="B10" s="2631" t="s">
        <v>343</v>
      </c>
      <c r="C10" s="2631"/>
      <c r="D10" s="2631"/>
      <c r="E10" s="1584"/>
      <c r="F10" s="1585"/>
      <c r="G10" s="1586"/>
      <c r="H10" s="1586"/>
      <c r="I10" s="1586"/>
      <c r="J10" s="1586"/>
      <c r="K10" s="1586"/>
      <c r="L10" s="1586"/>
      <c r="M10" s="1586"/>
      <c r="N10" s="1587">
        <f>L27</f>
        <v>0</v>
      </c>
      <c r="O10" s="1587"/>
      <c r="P10" s="1587">
        <f>R27</f>
        <v>0</v>
      </c>
      <c r="Q10" s="1587"/>
      <c r="R10" s="1587">
        <f>SUM(N10:P10)</f>
        <v>0</v>
      </c>
      <c r="S10" s="1587"/>
      <c r="T10" s="1587"/>
      <c r="U10" s="1587"/>
      <c r="V10" s="1587">
        <f>AD27</f>
        <v>0</v>
      </c>
      <c r="W10" s="1587"/>
      <c r="X10" s="1587">
        <f>AJ27</f>
        <v>0</v>
      </c>
      <c r="Y10" s="1587"/>
      <c r="Z10" s="1587">
        <f>SUM(V10:X10)</f>
        <v>0</v>
      </c>
      <c r="AA10" s="1587"/>
      <c r="AB10" s="1587"/>
      <c r="AC10" s="1587"/>
      <c r="AD10" s="1587"/>
      <c r="AE10" s="1587"/>
      <c r="AF10" s="1587"/>
      <c r="AG10" s="1587"/>
      <c r="AH10" s="1587"/>
      <c r="AI10" s="1587"/>
      <c r="AJ10" s="1587"/>
      <c r="AK10" s="1587"/>
    </row>
    <row r="11" spans="1:47" s="1578" customFormat="1" ht="39" customHeight="1">
      <c r="A11" s="1583"/>
      <c r="B11" s="2631" t="s">
        <v>1212</v>
      </c>
      <c r="C11" s="2631"/>
      <c r="D11" s="2631"/>
      <c r="E11" s="2631"/>
      <c r="F11" s="2631"/>
      <c r="G11" s="1586"/>
      <c r="H11" s="1586"/>
      <c r="I11" s="1586"/>
      <c r="J11" s="1586"/>
      <c r="K11" s="1586"/>
      <c r="L11" s="1586"/>
      <c r="M11" s="1586"/>
      <c r="N11" s="1587">
        <f>R28</f>
        <v>0</v>
      </c>
      <c r="O11" s="1587"/>
      <c r="P11" s="1587">
        <v>0</v>
      </c>
      <c r="Q11" s="1587"/>
      <c r="R11" s="1587">
        <f>SUM(N11:Q11)</f>
        <v>0</v>
      </c>
      <c r="S11" s="1587"/>
      <c r="T11" s="1587"/>
      <c r="U11" s="1587"/>
      <c r="V11" s="1587">
        <f>AP28</f>
        <v>0</v>
      </c>
      <c r="W11" s="1587"/>
      <c r="X11" s="1587">
        <f>AR28</f>
        <v>0</v>
      </c>
      <c r="Y11" s="1587"/>
      <c r="Z11" s="1587">
        <f>SUM(V11:X11)</f>
        <v>0</v>
      </c>
      <c r="AA11" s="1587"/>
      <c r="AB11" s="1587"/>
      <c r="AC11" s="1587"/>
      <c r="AD11" s="1587"/>
      <c r="AE11" s="1587"/>
      <c r="AF11" s="1587"/>
      <c r="AG11" s="1587"/>
      <c r="AH11" s="1587"/>
      <c r="AI11" s="1587"/>
      <c r="AJ11" s="1587"/>
      <c r="AK11" s="1587"/>
    </row>
    <row r="12" spans="1:47" s="1578" customFormat="1" ht="39" customHeight="1">
      <c r="A12" s="1579"/>
      <c r="B12" s="2634" t="s">
        <v>1362</v>
      </c>
      <c r="C12" s="2634"/>
      <c r="D12" s="2634"/>
      <c r="E12" s="2634"/>
      <c r="F12" s="2634"/>
      <c r="G12" s="1588"/>
      <c r="H12" s="1588"/>
      <c r="I12" s="1588"/>
      <c r="J12" s="1588"/>
      <c r="K12" s="1588"/>
      <c r="L12" s="1588"/>
      <c r="M12" s="1588"/>
      <c r="N12" s="1557">
        <v>0</v>
      </c>
      <c r="O12" s="1557"/>
      <c r="P12" s="1557">
        <v>0</v>
      </c>
      <c r="Q12" s="1587"/>
      <c r="R12" s="1587">
        <f>SUM(N12:P12)</f>
        <v>0</v>
      </c>
      <c r="S12" s="1557"/>
      <c r="T12" s="1557"/>
      <c r="U12" s="1557"/>
      <c r="V12" s="1557">
        <v>0</v>
      </c>
      <c r="W12" s="1557"/>
      <c r="X12" s="1557">
        <v>0</v>
      </c>
      <c r="Y12" s="1587"/>
      <c r="Z12" s="1587">
        <f>SUM(V12:X12)</f>
        <v>0</v>
      </c>
      <c r="AA12" s="1557"/>
      <c r="AB12" s="1557"/>
      <c r="AC12" s="1557"/>
      <c r="AD12" s="1557"/>
      <c r="AE12" s="1557"/>
      <c r="AF12" s="1557"/>
      <c r="AG12" s="1557"/>
      <c r="AH12" s="1557"/>
      <c r="AI12" s="1557"/>
      <c r="AJ12" s="1557"/>
      <c r="AK12" s="1557"/>
    </row>
    <row r="13" spans="1:47" s="1582" customFormat="1" ht="22.5" customHeight="1" thickBot="1">
      <c r="A13" s="1579"/>
      <c r="B13" s="1260"/>
      <c r="C13" s="1260"/>
      <c r="D13" s="1260"/>
      <c r="E13" s="1260"/>
      <c r="F13" s="1260"/>
      <c r="G13" s="1589"/>
      <c r="H13" s="1589"/>
      <c r="I13" s="1589"/>
      <c r="J13" s="1589"/>
      <c r="K13" s="1589"/>
      <c r="L13" s="1589"/>
      <c r="M13" s="1589"/>
      <c r="N13" s="1590">
        <f>SUM(N10:N12)</f>
        <v>0</v>
      </c>
      <c r="O13" s="1591"/>
      <c r="P13" s="1590">
        <f>SUM(P10:P12)</f>
        <v>0</v>
      </c>
      <c r="Q13" s="1592"/>
      <c r="R13" s="1590">
        <f>SUM(R10:R12)</f>
        <v>0</v>
      </c>
      <c r="S13" s="1591"/>
      <c r="T13" s="1591"/>
      <c r="U13" s="1591"/>
      <c r="V13" s="1590">
        <f>SUM(V10:V12)</f>
        <v>0</v>
      </c>
      <c r="W13" s="1591"/>
      <c r="X13" s="1590">
        <f>SUM(X10:X12)</f>
        <v>0</v>
      </c>
      <c r="Y13" s="1592"/>
      <c r="Z13" s="1590">
        <f>SUM(Z10:Z12)</f>
        <v>0</v>
      </c>
      <c r="AA13" s="1591"/>
      <c r="AB13" s="1591"/>
      <c r="AC13" s="1591"/>
      <c r="AD13" s="1591"/>
      <c r="AE13" s="1591"/>
      <c r="AF13" s="1591"/>
      <c r="AG13" s="1591"/>
      <c r="AH13" s="1591"/>
      <c r="AI13" s="1591"/>
      <c r="AJ13" s="1591"/>
      <c r="AK13" s="1591"/>
    </row>
    <row r="14" spans="1:47" s="1578" customFormat="1" ht="51.75" customHeight="1" thickTop="1">
      <c r="A14" s="1579"/>
      <c r="B14" s="1237"/>
      <c r="C14" s="1237"/>
      <c r="D14" s="1237"/>
      <c r="E14" s="1237"/>
      <c r="F14" s="1237"/>
      <c r="G14" s="1581"/>
      <c r="H14" s="1581"/>
      <c r="I14" s="1581"/>
      <c r="J14" s="1581"/>
      <c r="K14" s="1581"/>
      <c r="L14" s="1581"/>
      <c r="M14" s="1581"/>
      <c r="N14" s="1581"/>
      <c r="O14" s="1581"/>
      <c r="P14" s="1581"/>
      <c r="Q14" s="1581"/>
      <c r="R14" s="1581"/>
      <c r="S14" s="1581"/>
      <c r="T14" s="1581"/>
      <c r="U14" s="1581"/>
      <c r="V14" s="1581"/>
      <c r="W14" s="1581"/>
      <c r="X14" s="1581"/>
      <c r="Y14" s="1581"/>
      <c r="Z14" s="1581"/>
      <c r="AA14" s="1581"/>
      <c r="AB14" s="1581"/>
      <c r="AC14" s="1581"/>
      <c r="AD14" s="1581"/>
      <c r="AE14" s="1581"/>
      <c r="AF14" s="1581"/>
      <c r="AG14" s="1581"/>
      <c r="AH14" s="1581"/>
      <c r="AI14" s="1581"/>
      <c r="AJ14" s="1581"/>
      <c r="AK14" s="1581"/>
      <c r="AL14" s="1581"/>
      <c r="AM14" s="1581"/>
      <c r="AN14" s="1581"/>
      <c r="AO14" s="1581"/>
      <c r="AP14" s="1581"/>
    </row>
    <row r="15" spans="1:47" s="1578" customFormat="1" ht="18" customHeight="1">
      <c r="A15" s="1157" t="s">
        <v>1567</v>
      </c>
      <c r="B15" s="2560" t="s">
        <v>472</v>
      </c>
      <c r="C15" s="2560"/>
      <c r="D15" s="2560"/>
      <c r="E15" s="2560"/>
      <c r="F15" s="2560"/>
      <c r="G15" s="2560"/>
      <c r="H15" s="2560"/>
      <c r="I15" s="2560"/>
      <c r="J15" s="2560"/>
      <c r="K15" s="2560"/>
      <c r="L15" s="2560"/>
      <c r="M15" s="2560"/>
      <c r="N15" s="2560"/>
      <c r="O15" s="2560"/>
      <c r="P15" s="2560"/>
      <c r="Q15" s="2560"/>
      <c r="R15" s="2560"/>
    </row>
    <row r="16" spans="1:47" s="1578" customFormat="1" ht="24.75" customHeight="1">
      <c r="A16" s="1157" t="s">
        <v>1416</v>
      </c>
      <c r="B16" s="2799" t="s">
        <v>344</v>
      </c>
      <c r="C16" s="2799"/>
      <c r="D16" s="2799"/>
      <c r="E16" s="2799"/>
      <c r="F16" s="2799"/>
      <c r="G16" s="2799"/>
      <c r="H16" s="2799"/>
      <c r="I16" s="2799"/>
      <c r="J16" s="2799"/>
      <c r="K16" s="2799"/>
      <c r="L16" s="2799"/>
      <c r="M16" s="2799"/>
      <c r="N16" s="2799"/>
      <c r="O16" s="2799"/>
      <c r="P16" s="2799"/>
      <c r="Q16" s="2799"/>
      <c r="R16" s="2799"/>
    </row>
    <row r="17" spans="1:50" s="1578" customFormat="1" ht="22.5" customHeight="1">
      <c r="A17" s="1579"/>
      <c r="B17" s="1237"/>
      <c r="C17" s="1237"/>
      <c r="D17" s="1237"/>
      <c r="E17" s="1237"/>
      <c r="F17" s="1237"/>
      <c r="G17" s="1577"/>
      <c r="H17" s="2554">
        <v>1403</v>
      </c>
      <c r="I17" s="2554"/>
      <c r="J17" s="2554"/>
      <c r="K17" s="2554"/>
      <c r="L17" s="2554"/>
      <c r="M17" s="2554"/>
      <c r="N17" s="2554"/>
      <c r="O17" s="2554"/>
      <c r="P17" s="2554"/>
      <c r="Q17" s="2554"/>
      <c r="R17" s="2554"/>
      <c r="S17" s="2554"/>
      <c r="T17" s="2554"/>
      <c r="U17" s="2554"/>
      <c r="V17" s="2554"/>
      <c r="W17" s="2554"/>
      <c r="X17" s="2554"/>
      <c r="Y17" s="2795"/>
      <c r="Z17" s="2554">
        <v>1402</v>
      </c>
      <c r="AA17" s="2554"/>
      <c r="AB17" s="2554"/>
      <c r="AC17" s="2554"/>
      <c r="AD17" s="2554"/>
      <c r="AE17" s="2554"/>
      <c r="AF17" s="2554"/>
      <c r="AG17" s="2554"/>
      <c r="AH17" s="2554"/>
      <c r="AI17" s="2554"/>
      <c r="AJ17" s="2554"/>
      <c r="AK17" s="2554"/>
      <c r="AL17" s="2554"/>
      <c r="AM17" s="2554"/>
      <c r="AN17" s="2554"/>
      <c r="AO17" s="2554"/>
      <c r="AP17" s="2554"/>
      <c r="AQ17" s="2554"/>
    </row>
    <row r="18" spans="1:50" s="1578" customFormat="1" ht="23.25" customHeight="1">
      <c r="A18" s="1593"/>
      <c r="B18" s="1241"/>
      <c r="C18" s="1241"/>
      <c r="D18" s="1241"/>
      <c r="E18" s="1241"/>
      <c r="F18" s="1241"/>
      <c r="G18" s="1241"/>
      <c r="H18" s="2554" t="s">
        <v>341</v>
      </c>
      <c r="I18" s="2554"/>
      <c r="J18" s="2554"/>
      <c r="K18" s="2554"/>
      <c r="L18" s="2554"/>
      <c r="M18" s="1228"/>
      <c r="N18" s="2554" t="s">
        <v>1703</v>
      </c>
      <c r="O18" s="2554"/>
      <c r="P18" s="2554"/>
      <c r="Q18" s="2554"/>
      <c r="R18" s="2554"/>
      <c r="S18" s="1594"/>
      <c r="T18" s="2554" t="s">
        <v>43</v>
      </c>
      <c r="U18" s="2554"/>
      <c r="V18" s="2554"/>
      <c r="W18" s="2554"/>
      <c r="X18" s="2554"/>
      <c r="Y18" s="2795"/>
      <c r="Z18" s="2554" t="s">
        <v>341</v>
      </c>
      <c r="AA18" s="2554"/>
      <c r="AB18" s="2554"/>
      <c r="AC18" s="2554"/>
      <c r="AD18" s="2554"/>
      <c r="AE18" s="1228"/>
      <c r="AF18" s="2554" t="s">
        <v>1703</v>
      </c>
      <c r="AG18" s="2554"/>
      <c r="AH18" s="2554"/>
      <c r="AI18" s="2554"/>
      <c r="AJ18" s="2554"/>
      <c r="AK18" s="2795"/>
      <c r="AL18" s="2554" t="s">
        <v>43</v>
      </c>
      <c r="AM18" s="2554"/>
      <c r="AN18" s="2554"/>
      <c r="AO18" s="2554"/>
      <c r="AP18" s="2554"/>
      <c r="AQ18" s="2798"/>
    </row>
    <row r="19" spans="1:50" s="1595" customFormat="1" ht="23.25" customHeight="1">
      <c r="B19" s="1241"/>
      <c r="C19" s="1241"/>
      <c r="D19" s="1241"/>
      <c r="E19" s="1241"/>
      <c r="F19" s="1241"/>
      <c r="G19" s="1241"/>
      <c r="H19" s="1596" t="s">
        <v>707</v>
      </c>
      <c r="I19" s="1241"/>
      <c r="J19" s="1596" t="s">
        <v>708</v>
      </c>
      <c r="K19" s="1241"/>
      <c r="L19" s="1597" t="s">
        <v>43</v>
      </c>
      <c r="M19" s="1597"/>
      <c r="N19" s="1596" t="s">
        <v>707</v>
      </c>
      <c r="O19" s="1241"/>
      <c r="P19" s="1596" t="s">
        <v>708</v>
      </c>
      <c r="Q19" s="1241"/>
      <c r="R19" s="1597" t="s">
        <v>43</v>
      </c>
      <c r="S19" s="1594"/>
      <c r="T19" s="1596" t="s">
        <v>707</v>
      </c>
      <c r="U19" s="1241"/>
      <c r="V19" s="1596" t="s">
        <v>708</v>
      </c>
      <c r="W19" s="1241"/>
      <c r="X19" s="1597" t="s">
        <v>43</v>
      </c>
      <c r="Y19" s="2795"/>
      <c r="Z19" s="1596" t="s">
        <v>707</v>
      </c>
      <c r="AA19" s="1241"/>
      <c r="AB19" s="1596" t="s">
        <v>708</v>
      </c>
      <c r="AC19" s="1241"/>
      <c r="AD19" s="1597" t="s">
        <v>43</v>
      </c>
      <c r="AE19" s="1597"/>
      <c r="AF19" s="1596" t="s">
        <v>707</v>
      </c>
      <c r="AG19" s="1241"/>
      <c r="AH19" s="1596" t="s">
        <v>708</v>
      </c>
      <c r="AI19" s="1241"/>
      <c r="AJ19" s="1597" t="s">
        <v>43</v>
      </c>
      <c r="AK19" s="2795"/>
      <c r="AL19" s="1596" t="s">
        <v>707</v>
      </c>
      <c r="AM19" s="1241"/>
      <c r="AN19" s="1596" t="s">
        <v>708</v>
      </c>
      <c r="AO19" s="1241"/>
      <c r="AP19" s="1597" t="s">
        <v>43</v>
      </c>
      <c r="AQ19" s="2795"/>
    </row>
    <row r="20" spans="1:50" s="1578" customFormat="1" ht="24" customHeight="1">
      <c r="A20" s="1593"/>
      <c r="B20" s="2630" t="s">
        <v>345</v>
      </c>
      <c r="C20" s="2630"/>
      <c r="D20" s="2630"/>
      <c r="E20" s="2630"/>
      <c r="F20" s="1598"/>
      <c r="G20" s="1599"/>
      <c r="H20" s="1600">
        <v>0</v>
      </c>
      <c r="I20" s="1601"/>
      <c r="J20" s="1600">
        <v>0</v>
      </c>
      <c r="K20" s="1602"/>
      <c r="L20" s="1600">
        <f>SUM(H20:J20)</f>
        <v>0</v>
      </c>
      <c r="M20" s="1600"/>
      <c r="N20" s="1600">
        <v>0</v>
      </c>
      <c r="O20" s="1601"/>
      <c r="P20" s="1600">
        <v>0</v>
      </c>
      <c r="Q20" s="1602"/>
      <c r="R20" s="1600">
        <f>SUM(N20:P20)</f>
        <v>0</v>
      </c>
      <c r="S20" s="1600"/>
      <c r="T20" s="1600">
        <f>N20+H20</f>
        <v>0</v>
      </c>
      <c r="U20" s="1601"/>
      <c r="V20" s="1600">
        <f>P20+J20</f>
        <v>0</v>
      </c>
      <c r="W20" s="1602"/>
      <c r="X20" s="1600">
        <f>SUM(T20:V20)</f>
        <v>0</v>
      </c>
      <c r="Y20" s="1600"/>
      <c r="Z20" s="1600">
        <v>0</v>
      </c>
      <c r="AA20" s="1601"/>
      <c r="AB20" s="1600">
        <v>0</v>
      </c>
      <c r="AC20" s="1602"/>
      <c r="AD20" s="1600">
        <f>SUM(Z20:AB20)</f>
        <v>0</v>
      </c>
      <c r="AE20" s="1600"/>
      <c r="AF20" s="1600">
        <v>0</v>
      </c>
      <c r="AG20" s="1601"/>
      <c r="AH20" s="1600">
        <v>0</v>
      </c>
      <c r="AI20" s="1602"/>
      <c r="AJ20" s="1600">
        <f>SUM(AF20:AH20)</f>
        <v>0</v>
      </c>
      <c r="AK20" s="1600"/>
      <c r="AL20" s="1600">
        <f>AF20+Z20</f>
        <v>0</v>
      </c>
      <c r="AM20" s="1601"/>
      <c r="AN20" s="1600">
        <f>AH20+AB20</f>
        <v>0</v>
      </c>
      <c r="AO20" s="1602"/>
      <c r="AP20" s="1600">
        <f>SUM(AL20:AN20)</f>
        <v>0</v>
      </c>
      <c r="AQ20" s="2796"/>
    </row>
    <row r="21" spans="1:50" s="1578" customFormat="1" ht="24" customHeight="1">
      <c r="A21" s="1593"/>
      <c r="B21" s="2631" t="s">
        <v>473</v>
      </c>
      <c r="C21" s="2631"/>
      <c r="D21" s="2631"/>
      <c r="E21" s="2631"/>
      <c r="F21" s="1603"/>
      <c r="G21" s="1599"/>
      <c r="H21" s="1600">
        <v>0</v>
      </c>
      <c r="I21" s="1601"/>
      <c r="J21" s="1600">
        <v>0</v>
      </c>
      <c r="K21" s="1602"/>
      <c r="L21" s="1600">
        <f t="shared" ref="L21:L22" si="0">SUM(H21:J21)</f>
        <v>0</v>
      </c>
      <c r="M21" s="1600"/>
      <c r="N21" s="1600">
        <v>0</v>
      </c>
      <c r="O21" s="1601"/>
      <c r="P21" s="1600">
        <v>0</v>
      </c>
      <c r="Q21" s="1602"/>
      <c r="R21" s="1600">
        <f t="shared" ref="R21:R22" si="1">SUM(N21:P21)</f>
        <v>0</v>
      </c>
      <c r="S21" s="1600"/>
      <c r="T21" s="1600">
        <v>0</v>
      </c>
      <c r="U21" s="1601"/>
      <c r="V21" s="1600">
        <v>0</v>
      </c>
      <c r="W21" s="1602"/>
      <c r="X21" s="1600">
        <f>SUM(T21:V21)</f>
        <v>0</v>
      </c>
      <c r="Y21" s="1600"/>
      <c r="Z21" s="1600">
        <v>0</v>
      </c>
      <c r="AA21" s="1601"/>
      <c r="AB21" s="1600">
        <v>0</v>
      </c>
      <c r="AC21" s="1602"/>
      <c r="AD21" s="1600">
        <f t="shared" ref="AD21:AD22" si="2">SUM(Z21:AB21)</f>
        <v>0</v>
      </c>
      <c r="AE21" s="1600"/>
      <c r="AF21" s="1600">
        <v>0</v>
      </c>
      <c r="AG21" s="1601"/>
      <c r="AH21" s="1600">
        <v>0</v>
      </c>
      <c r="AI21" s="1602"/>
      <c r="AJ21" s="1600">
        <f t="shared" ref="AJ21:AJ22" si="3">SUM(AF21:AH21)</f>
        <v>0</v>
      </c>
      <c r="AK21" s="1600"/>
      <c r="AL21" s="1600">
        <v>0</v>
      </c>
      <c r="AM21" s="1601"/>
      <c r="AN21" s="1600">
        <v>0</v>
      </c>
      <c r="AO21" s="1602"/>
      <c r="AP21" s="1600">
        <f>SUM(AL21:AN21)</f>
        <v>0</v>
      </c>
      <c r="AQ21" s="2796"/>
    </row>
    <row r="22" spans="1:50" s="1578" customFormat="1" ht="24" customHeight="1">
      <c r="A22" s="1593"/>
      <c r="B22" s="2631" t="s">
        <v>474</v>
      </c>
      <c r="C22" s="2631"/>
      <c r="D22" s="2631"/>
      <c r="E22" s="2631"/>
      <c r="F22" s="1603"/>
      <c r="G22" s="1599"/>
      <c r="H22" s="1600">
        <v>0</v>
      </c>
      <c r="I22" s="1601"/>
      <c r="J22" s="1600">
        <v>0</v>
      </c>
      <c r="K22" s="1602"/>
      <c r="L22" s="1600">
        <f t="shared" si="0"/>
        <v>0</v>
      </c>
      <c r="M22" s="1600"/>
      <c r="N22" s="1600">
        <v>0</v>
      </c>
      <c r="O22" s="1601"/>
      <c r="P22" s="1600">
        <v>0</v>
      </c>
      <c r="Q22" s="1602"/>
      <c r="R22" s="1600">
        <f t="shared" si="1"/>
        <v>0</v>
      </c>
      <c r="S22" s="1600"/>
      <c r="T22" s="1600">
        <v>0</v>
      </c>
      <c r="U22" s="1601"/>
      <c r="V22" s="1600">
        <v>0</v>
      </c>
      <c r="W22" s="1602"/>
      <c r="X22" s="1600">
        <f>SUM(T22:V22)</f>
        <v>0</v>
      </c>
      <c r="Y22" s="1600"/>
      <c r="Z22" s="1600">
        <v>0</v>
      </c>
      <c r="AA22" s="1601"/>
      <c r="AB22" s="1600">
        <v>0</v>
      </c>
      <c r="AC22" s="1602"/>
      <c r="AD22" s="1600">
        <f t="shared" si="2"/>
        <v>0</v>
      </c>
      <c r="AE22" s="1600"/>
      <c r="AF22" s="1600">
        <v>0</v>
      </c>
      <c r="AG22" s="1601"/>
      <c r="AH22" s="1600">
        <v>0</v>
      </c>
      <c r="AI22" s="1602"/>
      <c r="AJ22" s="1600">
        <f t="shared" si="3"/>
        <v>0</v>
      </c>
      <c r="AK22" s="1600"/>
      <c r="AL22" s="1600">
        <v>0</v>
      </c>
      <c r="AM22" s="1601"/>
      <c r="AN22" s="1600">
        <v>0</v>
      </c>
      <c r="AO22" s="1602"/>
      <c r="AP22" s="1600">
        <f>SUM(AL22:AN22)</f>
        <v>0</v>
      </c>
      <c r="AQ22" s="2796"/>
    </row>
    <row r="23" spans="1:50" s="1578" customFormat="1" ht="24" customHeight="1">
      <c r="A23" s="1593"/>
      <c r="B23" s="2635"/>
      <c r="C23" s="2635"/>
      <c r="D23" s="2635"/>
      <c r="E23" s="2635"/>
      <c r="F23" s="1604"/>
      <c r="G23" s="1260"/>
      <c r="H23" s="1605">
        <f>SUM(H20:H22)</f>
        <v>0</v>
      </c>
      <c r="I23" s="1601"/>
      <c r="J23" s="1605">
        <f>SUM(J20:J22)</f>
        <v>0</v>
      </c>
      <c r="K23" s="1606"/>
      <c r="L23" s="1605">
        <f>SUM(L20:L22)</f>
        <v>0</v>
      </c>
      <c r="M23" s="1605"/>
      <c r="N23" s="1605">
        <f>SUM(N20:N22)</f>
        <v>0</v>
      </c>
      <c r="O23" s="1601"/>
      <c r="P23" s="1605">
        <f>SUM(P20:P22)</f>
        <v>0</v>
      </c>
      <c r="Q23" s="1606"/>
      <c r="R23" s="1605">
        <f>SUM(R20:R22)</f>
        <v>0</v>
      </c>
      <c r="S23" s="1607"/>
      <c r="T23" s="1605">
        <f>SUM(T20:T22)</f>
        <v>0</v>
      </c>
      <c r="U23" s="1601"/>
      <c r="V23" s="1605">
        <f>SUM(V20:V22)</f>
        <v>0</v>
      </c>
      <c r="W23" s="1606"/>
      <c r="X23" s="1605">
        <f t="shared" ref="X23:X27" si="4">SUM(T23:V23)</f>
        <v>0</v>
      </c>
      <c r="Y23" s="2797"/>
      <c r="Z23" s="1605">
        <f>SUM(Z20:Z22)</f>
        <v>0</v>
      </c>
      <c r="AA23" s="1601"/>
      <c r="AB23" s="1605">
        <f>SUM(AB20:AB22)</f>
        <v>0</v>
      </c>
      <c r="AC23" s="1606"/>
      <c r="AD23" s="1605">
        <f>SUM(AD20:AD22)</f>
        <v>0</v>
      </c>
      <c r="AE23" s="1605"/>
      <c r="AF23" s="1605">
        <f>SUM(AF20:AF22)</f>
        <v>0</v>
      </c>
      <c r="AG23" s="1601"/>
      <c r="AH23" s="1605">
        <f>SUM(AH20:AH22)</f>
        <v>0</v>
      </c>
      <c r="AI23" s="1606"/>
      <c r="AJ23" s="1605">
        <f>SUM(AJ20:AJ22)</f>
        <v>0</v>
      </c>
      <c r="AK23" s="2797"/>
      <c r="AL23" s="1605">
        <f>SUM(AL20:AL22)</f>
        <v>0</v>
      </c>
      <c r="AM23" s="1601"/>
      <c r="AN23" s="1605">
        <f>SUM(AN20:AN22)</f>
        <v>0</v>
      </c>
      <c r="AO23" s="1606"/>
      <c r="AP23" s="1605">
        <f t="shared" ref="AP23:AP27" si="5">SUM(AL23:AN23)</f>
        <v>0</v>
      </c>
      <c r="AQ23" s="2797"/>
    </row>
    <row r="24" spans="1:50" s="1578" customFormat="1" ht="24" customHeight="1">
      <c r="A24" s="1593"/>
      <c r="B24" s="2630" t="s">
        <v>88</v>
      </c>
      <c r="C24" s="2630"/>
      <c r="D24" s="2630"/>
      <c r="E24" s="2630"/>
      <c r="F24" s="1598"/>
      <c r="G24" s="1608"/>
      <c r="H24" s="1587">
        <v>0</v>
      </c>
      <c r="I24" s="1601"/>
      <c r="J24" s="1587">
        <v>0</v>
      </c>
      <c r="K24" s="1602"/>
      <c r="L24" s="1587">
        <f>SUM(H24:J24)</f>
        <v>0</v>
      </c>
      <c r="M24" s="1587"/>
      <c r="N24" s="1587">
        <v>0</v>
      </c>
      <c r="O24" s="1601"/>
      <c r="P24" s="1587">
        <v>0</v>
      </c>
      <c r="Q24" s="1602"/>
      <c r="R24" s="1587">
        <f>SUM(N24:P24)</f>
        <v>0</v>
      </c>
      <c r="S24" s="1607"/>
      <c r="T24" s="1587">
        <v>0</v>
      </c>
      <c r="U24" s="1601"/>
      <c r="V24" s="1587">
        <v>0</v>
      </c>
      <c r="W24" s="1602"/>
      <c r="X24" s="1600">
        <f t="shared" si="4"/>
        <v>0</v>
      </c>
      <c r="Y24" s="1600"/>
      <c r="Z24" s="1587">
        <v>0</v>
      </c>
      <c r="AA24" s="1601"/>
      <c r="AB24" s="1587">
        <v>0</v>
      </c>
      <c r="AC24" s="1602"/>
      <c r="AD24" s="1587">
        <f>SUM(Z24:AB24)</f>
        <v>0</v>
      </c>
      <c r="AE24" s="1587"/>
      <c r="AF24" s="1587">
        <v>0</v>
      </c>
      <c r="AG24" s="1601"/>
      <c r="AH24" s="1587">
        <v>0</v>
      </c>
      <c r="AI24" s="1602"/>
      <c r="AJ24" s="1587">
        <f>SUM(AF24:AH24)</f>
        <v>0</v>
      </c>
      <c r="AK24" s="1587"/>
      <c r="AL24" s="1587">
        <v>0</v>
      </c>
      <c r="AM24" s="1601"/>
      <c r="AN24" s="1587">
        <v>0</v>
      </c>
      <c r="AO24" s="1602"/>
      <c r="AP24" s="1600">
        <f t="shared" si="5"/>
        <v>0</v>
      </c>
      <c r="AQ24" s="2796"/>
    </row>
    <row r="25" spans="1:50" s="1578" customFormat="1" ht="24" customHeight="1">
      <c r="A25" s="1593"/>
      <c r="B25" s="2636" t="s">
        <v>551</v>
      </c>
      <c r="C25" s="2636"/>
      <c r="D25" s="2636"/>
      <c r="E25" s="2636"/>
      <c r="F25" s="2636"/>
      <c r="G25" s="1599"/>
      <c r="H25" s="1587" t="s">
        <v>430</v>
      </c>
      <c r="I25" s="1601"/>
      <c r="J25" s="1587" t="s">
        <v>430</v>
      </c>
      <c r="K25" s="1602"/>
      <c r="L25" s="1587">
        <f>SUM(H25:J25)</f>
        <v>0</v>
      </c>
      <c r="M25" s="1587"/>
      <c r="N25" s="1587" t="s">
        <v>430</v>
      </c>
      <c r="O25" s="1601"/>
      <c r="P25" s="1587" t="s">
        <v>430</v>
      </c>
      <c r="Q25" s="1602"/>
      <c r="R25" s="1587">
        <f>SUM(N25:P25)</f>
        <v>0</v>
      </c>
      <c r="S25" s="1607"/>
      <c r="T25" s="1587" t="s">
        <v>430</v>
      </c>
      <c r="U25" s="1601"/>
      <c r="V25" s="1587" t="s">
        <v>430</v>
      </c>
      <c r="W25" s="1602"/>
      <c r="X25" s="1600">
        <f t="shared" si="4"/>
        <v>0</v>
      </c>
      <c r="Y25" s="1600"/>
      <c r="Z25" s="1587" t="s">
        <v>430</v>
      </c>
      <c r="AA25" s="1601"/>
      <c r="AB25" s="1587" t="s">
        <v>430</v>
      </c>
      <c r="AC25" s="1602"/>
      <c r="AD25" s="1587">
        <f>SUM(Z25:AB25)</f>
        <v>0</v>
      </c>
      <c r="AE25" s="1587"/>
      <c r="AF25" s="1587" t="s">
        <v>430</v>
      </c>
      <c r="AG25" s="1601"/>
      <c r="AH25" s="1587" t="s">
        <v>430</v>
      </c>
      <c r="AI25" s="1602"/>
      <c r="AJ25" s="1587">
        <f>SUM(AF25:AH25)</f>
        <v>0</v>
      </c>
      <c r="AK25" s="1587"/>
      <c r="AL25" s="1587" t="s">
        <v>430</v>
      </c>
      <c r="AM25" s="1601"/>
      <c r="AN25" s="1587" t="s">
        <v>430</v>
      </c>
      <c r="AO25" s="1602"/>
      <c r="AP25" s="1600">
        <f t="shared" si="5"/>
        <v>0</v>
      </c>
      <c r="AQ25" s="2796"/>
    </row>
    <row r="26" spans="1:50" s="1578" customFormat="1" ht="24" customHeight="1">
      <c r="A26" s="1593"/>
      <c r="B26" s="2630" t="s">
        <v>507</v>
      </c>
      <c r="C26" s="2630"/>
      <c r="D26" s="2630"/>
      <c r="E26" s="2630"/>
      <c r="F26" s="1598"/>
      <c r="G26" s="1609"/>
      <c r="H26" s="1600">
        <v>0</v>
      </c>
      <c r="I26" s="1601"/>
      <c r="J26" s="1600">
        <v>0</v>
      </c>
      <c r="K26" s="1602"/>
      <c r="L26" s="1587">
        <f>SUM(H26:J26)</f>
        <v>0</v>
      </c>
      <c r="M26" s="1587"/>
      <c r="N26" s="1600">
        <v>0</v>
      </c>
      <c r="O26" s="1601"/>
      <c r="P26" s="1600">
        <v>0</v>
      </c>
      <c r="Q26" s="1602"/>
      <c r="R26" s="1587">
        <f>SUM(N26:P26)</f>
        <v>0</v>
      </c>
      <c r="S26" s="1600"/>
      <c r="T26" s="1600">
        <v>0</v>
      </c>
      <c r="U26" s="1601"/>
      <c r="V26" s="1600">
        <v>0</v>
      </c>
      <c r="W26" s="1602"/>
      <c r="X26" s="1600">
        <f t="shared" si="4"/>
        <v>0</v>
      </c>
      <c r="Y26" s="1600"/>
      <c r="Z26" s="1600">
        <v>0</v>
      </c>
      <c r="AA26" s="1601"/>
      <c r="AB26" s="1600">
        <v>0</v>
      </c>
      <c r="AC26" s="1602"/>
      <c r="AD26" s="1587">
        <f>SUM(Z26:AB26)</f>
        <v>0</v>
      </c>
      <c r="AE26" s="1587"/>
      <c r="AF26" s="1600">
        <v>0</v>
      </c>
      <c r="AG26" s="1601"/>
      <c r="AH26" s="1600">
        <v>0</v>
      </c>
      <c r="AI26" s="1602"/>
      <c r="AJ26" s="1587">
        <f>SUM(AF26:AH26)</f>
        <v>0</v>
      </c>
      <c r="AK26" s="1587"/>
      <c r="AL26" s="1600">
        <v>0</v>
      </c>
      <c r="AM26" s="1601"/>
      <c r="AN26" s="1600">
        <v>0</v>
      </c>
      <c r="AO26" s="1602"/>
      <c r="AP26" s="1600">
        <f t="shared" si="5"/>
        <v>0</v>
      </c>
      <c r="AQ26" s="2796"/>
    </row>
    <row r="27" spans="1:50" s="1578" customFormat="1" ht="24" customHeight="1">
      <c r="A27" s="1593"/>
      <c r="B27" s="1610"/>
      <c r="C27" s="1610"/>
      <c r="D27" s="1610"/>
      <c r="E27" s="1610"/>
      <c r="F27" s="1610"/>
      <c r="G27" s="1608"/>
      <c r="H27" s="1605">
        <f>SUM(H23:H26)</f>
        <v>0</v>
      </c>
      <c r="I27" s="1601"/>
      <c r="J27" s="1605">
        <f>SUM(J23:J26)</f>
        <v>0</v>
      </c>
      <c r="K27" s="1602"/>
      <c r="L27" s="1605">
        <f>SUM(L23:L26)</f>
        <v>0</v>
      </c>
      <c r="M27" s="1605"/>
      <c r="N27" s="1605">
        <f>SUM(N23:N26)</f>
        <v>0</v>
      </c>
      <c r="O27" s="1601"/>
      <c r="P27" s="1605">
        <f>SUM(P23:P26)</f>
        <v>0</v>
      </c>
      <c r="Q27" s="1602"/>
      <c r="R27" s="1605">
        <f>SUM(R23:R26)</f>
        <v>0</v>
      </c>
      <c r="S27" s="1607"/>
      <c r="T27" s="1605">
        <f>SUM(T23:T26)</f>
        <v>0</v>
      </c>
      <c r="U27" s="1601"/>
      <c r="V27" s="1605">
        <f>SUM(V23:V26)</f>
        <v>0</v>
      </c>
      <c r="W27" s="1602"/>
      <c r="X27" s="1605">
        <f t="shared" si="4"/>
        <v>0</v>
      </c>
      <c r="Y27" s="2797"/>
      <c r="Z27" s="1605">
        <f>SUM(Z23:Z26)</f>
        <v>0</v>
      </c>
      <c r="AA27" s="1601"/>
      <c r="AB27" s="1605">
        <f>SUM(AB23:AB26)</f>
        <v>0</v>
      </c>
      <c r="AC27" s="1602"/>
      <c r="AD27" s="1605">
        <f>SUM(AD23:AD26)</f>
        <v>0</v>
      </c>
      <c r="AE27" s="1605"/>
      <c r="AF27" s="1605">
        <f>SUM(AF23:AF26)</f>
        <v>0</v>
      </c>
      <c r="AG27" s="1601"/>
      <c r="AH27" s="1605">
        <f>SUM(AH23:AH26)</f>
        <v>0</v>
      </c>
      <c r="AI27" s="1602"/>
      <c r="AJ27" s="1605">
        <f>SUM(AJ23:AJ26)</f>
        <v>0</v>
      </c>
      <c r="AK27" s="2797"/>
      <c r="AL27" s="1605">
        <f>SUM(AL23:AL26)</f>
        <v>0</v>
      </c>
      <c r="AM27" s="1601"/>
      <c r="AN27" s="1605">
        <f>SUM(AN23:AN26)</f>
        <v>0</v>
      </c>
      <c r="AO27" s="1602"/>
      <c r="AP27" s="1605">
        <f t="shared" si="5"/>
        <v>0</v>
      </c>
      <c r="AQ27" s="2797"/>
    </row>
    <row r="28" spans="1:50" ht="71.25" customHeight="1">
      <c r="A28" s="1202"/>
      <c r="B28" s="1578"/>
      <c r="C28" s="1578"/>
      <c r="D28" s="1578"/>
      <c r="E28" s="1578"/>
      <c r="F28" s="1578"/>
      <c r="G28" s="1201"/>
      <c r="H28" s="1201"/>
      <c r="I28" s="1201"/>
      <c r="J28" s="1201"/>
      <c r="K28" s="1201"/>
      <c r="L28" s="1201"/>
      <c r="M28" s="1201"/>
      <c r="N28" s="1201"/>
      <c r="O28" s="1201"/>
      <c r="P28" s="1201"/>
      <c r="Q28" s="1201"/>
      <c r="R28" s="1577"/>
      <c r="S28" s="1578"/>
      <c r="T28" s="1578"/>
      <c r="U28" s="1578"/>
      <c r="V28" s="1578"/>
      <c r="W28" s="1578"/>
      <c r="X28" s="1578"/>
      <c r="Y28" s="1578"/>
      <c r="Z28" s="1578"/>
      <c r="AA28" s="1578"/>
      <c r="AB28" s="1578"/>
      <c r="AC28" s="1578"/>
      <c r="AD28" s="1578"/>
      <c r="AE28" s="1578"/>
      <c r="AF28" s="1578"/>
      <c r="AG28" s="1578"/>
      <c r="AH28" s="1578"/>
      <c r="AI28" s="1578"/>
      <c r="AJ28" s="1578"/>
      <c r="AK28" s="1578"/>
      <c r="AL28" s="1578"/>
      <c r="AM28" s="1201"/>
      <c r="AN28" s="1201"/>
      <c r="AS28" s="2637"/>
      <c r="AT28" s="2637"/>
      <c r="AU28" s="2637"/>
      <c r="AV28" s="2637"/>
      <c r="AW28" s="2637"/>
      <c r="AX28" s="2637"/>
    </row>
    <row r="29" spans="1:50" ht="20.25">
      <c r="A29" s="1564" t="s">
        <v>1568</v>
      </c>
      <c r="B29" s="1201" t="s">
        <v>89</v>
      </c>
      <c r="C29" s="1201"/>
      <c r="D29" s="1201"/>
      <c r="E29" s="1201"/>
      <c r="F29" s="1201"/>
      <c r="G29" s="1612"/>
      <c r="H29" s="1612"/>
      <c r="I29" s="1612"/>
      <c r="J29" s="1612"/>
      <c r="K29" s="1612"/>
      <c r="L29" s="1612"/>
      <c r="M29" s="1612"/>
      <c r="R29" s="1201"/>
      <c r="S29" s="1201"/>
      <c r="T29" s="1201"/>
      <c r="U29" s="1201"/>
      <c r="V29" s="1201"/>
      <c r="W29" s="1201"/>
      <c r="X29" s="1201"/>
      <c r="Y29" s="1201"/>
      <c r="Z29" s="1201"/>
      <c r="AA29" s="1201"/>
      <c r="AB29" s="1201"/>
      <c r="AC29" s="1201"/>
      <c r="AD29" s="1201"/>
      <c r="AE29" s="1201"/>
      <c r="AF29" s="1201"/>
      <c r="AG29" s="1201"/>
      <c r="AH29" s="1201"/>
      <c r="AI29" s="1201"/>
      <c r="AJ29" s="1201"/>
      <c r="AK29" s="1201"/>
      <c r="AL29" s="1201"/>
      <c r="AS29" s="1202"/>
      <c r="AU29" s="1211"/>
      <c r="AX29" s="1211"/>
    </row>
    <row r="30" spans="1:50" s="1578" customFormat="1" ht="22.5" customHeight="1">
      <c r="A30" s="1579"/>
      <c r="B30" s="1237"/>
      <c r="C30" s="1237"/>
      <c r="D30" s="1237"/>
      <c r="E30" s="1237"/>
      <c r="F30" s="1237"/>
      <c r="G30" s="1577"/>
      <c r="H30" s="1577"/>
      <c r="I30" s="1577"/>
      <c r="J30" s="1577"/>
      <c r="K30" s="1577"/>
      <c r="L30" s="1577"/>
      <c r="M30" s="1577"/>
      <c r="T30" s="1578" t="s">
        <v>1273</v>
      </c>
    </row>
    <row r="31" spans="1:50" ht="20.25">
      <c r="R31" s="1614">
        <v>1403</v>
      </c>
      <c r="T31" s="1614">
        <v>1402</v>
      </c>
      <c r="AS31" s="1211"/>
    </row>
    <row r="32" spans="1:50" ht="27">
      <c r="B32" s="1256" t="s">
        <v>90</v>
      </c>
      <c r="C32" s="1615"/>
      <c r="D32" s="1206"/>
      <c r="E32" s="1206"/>
      <c r="F32" s="1206"/>
      <c r="G32" s="1206"/>
      <c r="H32" s="1206"/>
      <c r="I32" s="1206"/>
      <c r="J32" s="1206"/>
      <c r="K32" s="1206"/>
      <c r="L32" s="1206"/>
      <c r="M32" s="1206"/>
      <c r="N32" s="1206"/>
      <c r="O32" s="1206"/>
      <c r="P32" s="1206"/>
      <c r="Q32" s="1206"/>
      <c r="R32" s="1616">
        <v>0</v>
      </c>
      <c r="S32" s="1617"/>
      <c r="T32" s="1616">
        <v>0</v>
      </c>
      <c r="U32" s="1617"/>
      <c r="V32" s="1617"/>
      <c r="W32" s="1617"/>
      <c r="X32" s="1617"/>
      <c r="Y32" s="1617"/>
      <c r="Z32" s="1617"/>
      <c r="AA32" s="1617"/>
      <c r="AB32" s="1617"/>
      <c r="AC32" s="1617"/>
      <c r="AD32" s="1617"/>
      <c r="AE32" s="1617"/>
      <c r="AF32" s="1617"/>
      <c r="AG32" s="1617"/>
      <c r="AH32" s="1617"/>
      <c r="AI32" s="1617"/>
      <c r="AJ32" s="1617"/>
      <c r="AK32" s="1617"/>
      <c r="AS32" s="1211"/>
    </row>
    <row r="33" spans="1:47" ht="27">
      <c r="B33" s="1256" t="s">
        <v>91</v>
      </c>
      <c r="C33" s="1615"/>
      <c r="D33" s="1618"/>
      <c r="E33" s="1206"/>
      <c r="F33" s="1206"/>
      <c r="G33" s="1206"/>
      <c r="H33" s="1206"/>
      <c r="I33" s="1206"/>
      <c r="J33" s="1206"/>
      <c r="K33" s="1206"/>
      <c r="L33" s="1206"/>
      <c r="M33" s="1206"/>
      <c r="N33" s="1206"/>
      <c r="O33" s="1206"/>
      <c r="P33" s="1206"/>
      <c r="Q33" s="1206"/>
      <c r="R33" s="1616">
        <v>0</v>
      </c>
      <c r="S33" s="1617"/>
      <c r="T33" s="1616">
        <v>0</v>
      </c>
      <c r="U33" s="1617"/>
      <c r="V33" s="1617"/>
      <c r="W33" s="1617"/>
      <c r="X33" s="1617"/>
      <c r="Y33" s="1617"/>
      <c r="Z33" s="1617"/>
      <c r="AA33" s="1617"/>
      <c r="AB33" s="1617"/>
      <c r="AC33" s="1617"/>
      <c r="AD33" s="1617"/>
      <c r="AE33" s="1617"/>
      <c r="AF33" s="1617"/>
      <c r="AG33" s="1617"/>
      <c r="AH33" s="1617"/>
      <c r="AI33" s="1617"/>
      <c r="AJ33" s="1617"/>
      <c r="AK33" s="1617"/>
      <c r="AS33" s="1211"/>
    </row>
    <row r="34" spans="1:47" ht="27">
      <c r="B34" s="1256" t="s">
        <v>92</v>
      </c>
      <c r="C34" s="1615"/>
      <c r="D34" s="1206"/>
      <c r="E34" s="1206"/>
      <c r="F34" s="1206"/>
      <c r="G34" s="1206"/>
      <c r="H34" s="1206"/>
      <c r="I34" s="1206"/>
      <c r="J34" s="1206"/>
      <c r="K34" s="1206"/>
      <c r="L34" s="1206"/>
      <c r="M34" s="1206"/>
      <c r="N34" s="1206"/>
      <c r="O34" s="1206"/>
      <c r="P34" s="1206"/>
      <c r="Q34" s="1206"/>
      <c r="R34" s="1616">
        <v>0</v>
      </c>
      <c r="S34" s="1617"/>
      <c r="T34" s="1616">
        <v>0</v>
      </c>
      <c r="U34" s="1617"/>
      <c r="V34" s="1617"/>
      <c r="W34" s="1617"/>
      <c r="X34" s="1617"/>
      <c r="Y34" s="1617"/>
      <c r="Z34" s="1617"/>
      <c r="AA34" s="1617"/>
      <c r="AB34" s="1617"/>
      <c r="AC34" s="1617"/>
      <c r="AD34" s="1617"/>
      <c r="AE34" s="1617"/>
      <c r="AF34" s="1617"/>
      <c r="AG34" s="1617"/>
      <c r="AH34" s="1617"/>
      <c r="AI34" s="1617"/>
      <c r="AJ34" s="1617"/>
      <c r="AK34" s="1617"/>
      <c r="AS34" s="1202"/>
      <c r="AU34" s="1211"/>
    </row>
    <row r="35" spans="1:47" ht="27">
      <c r="B35" s="1256" t="s">
        <v>93</v>
      </c>
      <c r="C35" s="1615"/>
      <c r="D35" s="1206"/>
      <c r="E35" s="1206"/>
      <c r="F35" s="1206"/>
      <c r="G35" s="1206"/>
      <c r="H35" s="1206"/>
      <c r="I35" s="1206"/>
      <c r="J35" s="1206"/>
      <c r="K35" s="1206"/>
      <c r="L35" s="1206"/>
      <c r="M35" s="1206"/>
      <c r="N35" s="1206"/>
      <c r="O35" s="1206"/>
      <c r="P35" s="1206"/>
      <c r="Q35" s="1206"/>
      <c r="R35" s="1616">
        <v>0</v>
      </c>
      <c r="S35" s="1617"/>
      <c r="T35" s="1616">
        <v>0</v>
      </c>
      <c r="U35" s="1617"/>
      <c r="V35" s="1617"/>
      <c r="W35" s="1617"/>
      <c r="X35" s="1617"/>
      <c r="Y35" s="1617"/>
      <c r="Z35" s="1617"/>
      <c r="AA35" s="1617"/>
      <c r="AB35" s="1617"/>
      <c r="AC35" s="1617"/>
      <c r="AD35" s="1617"/>
      <c r="AE35" s="1617"/>
      <c r="AF35" s="1617"/>
      <c r="AG35" s="1617"/>
      <c r="AH35" s="1617"/>
      <c r="AI35" s="1617"/>
      <c r="AJ35" s="1617"/>
      <c r="AK35" s="1617"/>
      <c r="AS35" s="1202"/>
      <c r="AU35" s="1211"/>
    </row>
    <row r="36" spans="1:47" ht="27">
      <c r="B36" s="1256" t="s">
        <v>94</v>
      </c>
      <c r="C36" s="1615"/>
      <c r="D36" s="1206"/>
      <c r="E36" s="1206"/>
      <c r="F36" s="1206"/>
      <c r="G36" s="1206"/>
      <c r="H36" s="1206"/>
      <c r="I36" s="1206"/>
      <c r="J36" s="1206"/>
      <c r="K36" s="1206"/>
      <c r="L36" s="1206"/>
      <c r="M36" s="1206"/>
      <c r="N36" s="1206"/>
      <c r="O36" s="1206"/>
      <c r="P36" s="1206"/>
      <c r="Q36" s="1206"/>
      <c r="R36" s="1616">
        <v>0</v>
      </c>
      <c r="S36" s="1617"/>
      <c r="T36" s="1616">
        <v>0</v>
      </c>
      <c r="U36" s="1617"/>
      <c r="V36" s="1617"/>
      <c r="W36" s="1617"/>
      <c r="X36" s="1617"/>
      <c r="Y36" s="1617"/>
      <c r="Z36" s="1617"/>
      <c r="AA36" s="1617"/>
      <c r="AB36" s="1617"/>
      <c r="AC36" s="1617"/>
      <c r="AD36" s="1617"/>
      <c r="AE36" s="1617"/>
      <c r="AF36" s="1617"/>
      <c r="AG36" s="1617"/>
      <c r="AH36" s="1617"/>
      <c r="AI36" s="1617"/>
      <c r="AJ36" s="1617"/>
      <c r="AK36" s="1617"/>
      <c r="AS36" s="2637"/>
      <c r="AT36" s="2637"/>
      <c r="AU36" s="2637"/>
    </row>
    <row r="37" spans="1:47" ht="27">
      <c r="B37" s="1256" t="s">
        <v>168</v>
      </c>
      <c r="C37" s="1615"/>
      <c r="D37" s="1206"/>
      <c r="E37" s="1206"/>
      <c r="F37" s="1206"/>
      <c r="G37" s="1206"/>
      <c r="H37" s="1206"/>
      <c r="I37" s="1206"/>
      <c r="J37" s="1206"/>
      <c r="K37" s="1206"/>
      <c r="L37" s="1206"/>
      <c r="M37" s="1206"/>
      <c r="N37" s="1206"/>
      <c r="O37" s="1206"/>
      <c r="P37" s="1206"/>
      <c r="Q37" s="1206"/>
      <c r="R37" s="1600">
        <v>0</v>
      </c>
      <c r="S37" s="1617"/>
      <c r="T37" s="1600">
        <v>0</v>
      </c>
      <c r="U37" s="1617"/>
      <c r="V37" s="1617"/>
      <c r="W37" s="1617"/>
      <c r="X37" s="1617"/>
      <c r="Y37" s="1617"/>
      <c r="Z37" s="1617"/>
      <c r="AA37" s="1617"/>
      <c r="AB37" s="1617"/>
      <c r="AC37" s="1617"/>
      <c r="AD37" s="1617"/>
      <c r="AE37" s="1617"/>
      <c r="AF37" s="1617"/>
      <c r="AG37" s="1617"/>
      <c r="AH37" s="1617"/>
      <c r="AI37" s="1617"/>
      <c r="AJ37" s="1617"/>
      <c r="AK37" s="1617"/>
      <c r="AS37" s="1202"/>
      <c r="AU37" s="1211"/>
    </row>
    <row r="38" spans="1:47" ht="23.25" thickBot="1">
      <c r="B38" s="1206"/>
      <c r="C38" s="1206"/>
      <c r="D38" s="1206"/>
      <c r="E38" s="1206"/>
      <c r="F38" s="1206"/>
      <c r="G38" s="1206"/>
      <c r="H38" s="1206"/>
      <c r="I38" s="1206"/>
      <c r="J38" s="1206"/>
      <c r="K38" s="1206"/>
      <c r="L38" s="1206"/>
      <c r="M38" s="1206"/>
      <c r="N38" s="1206"/>
      <c r="O38" s="1206"/>
      <c r="P38" s="1206"/>
      <c r="Q38" s="1206"/>
      <c r="R38" s="1611">
        <f>SUM(R32:R37)</f>
        <v>0</v>
      </c>
      <c r="S38" s="1188"/>
      <c r="T38" s="1611">
        <f>SUM(T32:T37)</f>
        <v>0</v>
      </c>
      <c r="U38" s="1188"/>
      <c r="V38" s="1188"/>
      <c r="W38" s="1188"/>
      <c r="X38" s="1188"/>
      <c r="Y38" s="1188"/>
      <c r="Z38" s="1188"/>
      <c r="AA38" s="1188"/>
      <c r="AB38" s="1188"/>
      <c r="AC38" s="1188"/>
      <c r="AD38" s="1188"/>
      <c r="AE38" s="1188"/>
      <c r="AF38" s="1188"/>
      <c r="AG38" s="1188"/>
      <c r="AH38" s="1188"/>
      <c r="AI38" s="1188"/>
      <c r="AJ38" s="1188"/>
      <c r="AK38" s="1188"/>
      <c r="AS38" s="1202"/>
      <c r="AU38" s="1211"/>
    </row>
    <row r="39" spans="1:47" ht="20.25" thickTop="1">
      <c r="A39" s="1619"/>
      <c r="G39" s="1619"/>
      <c r="H39" s="1619"/>
      <c r="I39" s="1619"/>
      <c r="J39" s="1619"/>
      <c r="K39" s="1619"/>
      <c r="L39" s="1619"/>
      <c r="M39" s="1619"/>
      <c r="N39" s="1619"/>
      <c r="O39" s="1619"/>
      <c r="P39" s="1619"/>
      <c r="Q39" s="1619"/>
      <c r="AM39" s="1619"/>
      <c r="AN39" s="1619"/>
      <c r="AO39" s="1619"/>
      <c r="AS39" s="1211"/>
    </row>
    <row r="40" spans="1:47">
      <c r="B40" s="1619"/>
      <c r="C40" s="1619"/>
      <c r="D40" s="1619"/>
      <c r="E40" s="1619"/>
      <c r="F40" s="1619"/>
      <c r="R40" s="1619"/>
      <c r="S40" s="1619"/>
      <c r="T40" s="1619"/>
      <c r="U40" s="1619"/>
      <c r="V40" s="1619"/>
      <c r="W40" s="1619"/>
      <c r="X40" s="1619"/>
      <c r="Y40" s="1619"/>
      <c r="Z40" s="1619"/>
      <c r="AA40" s="1619"/>
      <c r="AB40" s="1619"/>
      <c r="AC40" s="1619"/>
      <c r="AD40" s="1619"/>
      <c r="AE40" s="1619"/>
      <c r="AF40" s="1619"/>
      <c r="AG40" s="1619"/>
      <c r="AH40" s="1619"/>
      <c r="AI40" s="1619"/>
      <c r="AJ40" s="1619"/>
      <c r="AK40" s="1619"/>
      <c r="AL40" s="1619"/>
    </row>
  </sheetData>
  <mergeCells count="29">
    <mergeCell ref="AF18:AJ18"/>
    <mergeCell ref="AL18:AP18"/>
    <mergeCell ref="AS36:AU36"/>
    <mergeCell ref="AS28:AU28"/>
    <mergeCell ref="AV28:AX28"/>
    <mergeCell ref="B26:E26"/>
    <mergeCell ref="B24:E24"/>
    <mergeCell ref="B15:R15"/>
    <mergeCell ref="B23:E23"/>
    <mergeCell ref="B21:E21"/>
    <mergeCell ref="B22:E22"/>
    <mergeCell ref="B25:F25"/>
    <mergeCell ref="H18:L18"/>
    <mergeCell ref="H17:X17"/>
    <mergeCell ref="A1:AQ1"/>
    <mergeCell ref="A2:AQ2"/>
    <mergeCell ref="A3:AQ3"/>
    <mergeCell ref="B20:E20"/>
    <mergeCell ref="B10:D10"/>
    <mergeCell ref="N18:R18"/>
    <mergeCell ref="B16:R16"/>
    <mergeCell ref="B5:D5"/>
    <mergeCell ref="N8:R8"/>
    <mergeCell ref="V8:Z8"/>
    <mergeCell ref="B12:F12"/>
    <mergeCell ref="B11:F11"/>
    <mergeCell ref="T18:X18"/>
    <mergeCell ref="Z17:AQ17"/>
    <mergeCell ref="Z18:AD18"/>
  </mergeCells>
  <conditionalFormatting sqref="N24:N25">
    <cfRule type="cellIs" dxfId="17" priority="50" stopIfTrue="1" operator="lessThan">
      <formula>0</formula>
    </cfRule>
  </conditionalFormatting>
  <conditionalFormatting sqref="P24:P25">
    <cfRule type="cellIs" dxfId="16" priority="47" stopIfTrue="1" operator="lessThan">
      <formula>0</formula>
    </cfRule>
  </conditionalFormatting>
  <conditionalFormatting sqref="R24:R26">
    <cfRule type="cellIs" dxfId="15" priority="63" stopIfTrue="1" operator="lessThan">
      <formula>0</formula>
    </cfRule>
  </conditionalFormatting>
  <conditionalFormatting sqref="H24:H25">
    <cfRule type="cellIs" dxfId="14" priority="42" stopIfTrue="1" operator="lessThan">
      <formula>0</formula>
    </cfRule>
  </conditionalFormatting>
  <conditionalFormatting sqref="J24:J25">
    <cfRule type="cellIs" dxfId="13" priority="40" stopIfTrue="1" operator="lessThan">
      <formula>0</formula>
    </cfRule>
  </conditionalFormatting>
  <conditionalFormatting sqref="L24:M26">
    <cfRule type="cellIs" dxfId="12" priority="44" stopIfTrue="1" operator="lessThan">
      <formula>0</formula>
    </cfRule>
  </conditionalFormatting>
  <conditionalFormatting sqref="T24:T25">
    <cfRule type="cellIs" dxfId="11" priority="36" stopIfTrue="1" operator="lessThan">
      <formula>0</formula>
    </cfRule>
  </conditionalFormatting>
  <conditionalFormatting sqref="V24:V25">
    <cfRule type="cellIs" dxfId="10" priority="34" stopIfTrue="1" operator="lessThan">
      <formula>0</formula>
    </cfRule>
  </conditionalFormatting>
  <conditionalFormatting sqref="AE24:AE26">
    <cfRule type="cellIs" dxfId="9" priority="26" stopIfTrue="1" operator="lessThan">
      <formula>0</formula>
    </cfRule>
  </conditionalFormatting>
  <conditionalFormatting sqref="Z24:Z25">
    <cfRule type="cellIs" dxfId="8" priority="14" stopIfTrue="1" operator="lessThan">
      <formula>0</formula>
    </cfRule>
  </conditionalFormatting>
  <conditionalFormatting sqref="AB24:AB25">
    <cfRule type="cellIs" dxfId="7" priority="12" stopIfTrue="1" operator="lessThan">
      <formula>0</formula>
    </cfRule>
  </conditionalFormatting>
  <conditionalFormatting sqref="AD24:AD26">
    <cfRule type="cellIs" dxfId="6" priority="16" stopIfTrue="1" operator="lessThan">
      <formula>0</formula>
    </cfRule>
  </conditionalFormatting>
  <conditionalFormatting sqref="AF24:AF25">
    <cfRule type="cellIs" dxfId="5" priority="8" stopIfTrue="1" operator="lessThan">
      <formula>0</formula>
    </cfRule>
  </conditionalFormatting>
  <conditionalFormatting sqref="AH24:AH25">
    <cfRule type="cellIs" dxfId="4" priority="6" stopIfTrue="1" operator="lessThan">
      <formula>0</formula>
    </cfRule>
  </conditionalFormatting>
  <conditionalFormatting sqref="AJ24:AK26">
    <cfRule type="cellIs" dxfId="3" priority="10" stopIfTrue="1" operator="lessThan">
      <formula>0</formula>
    </cfRule>
  </conditionalFormatting>
  <conditionalFormatting sqref="AL24:AL25">
    <cfRule type="cellIs" dxfId="2" priority="4" stopIfTrue="1" operator="lessThan">
      <formula>0</formula>
    </cfRule>
  </conditionalFormatting>
  <conditionalFormatting sqref="AN24:AN25">
    <cfRule type="cellIs" dxfId="1" priority="2" stopIfTrue="1" operator="lessThan">
      <formula>0</formula>
    </cfRule>
  </conditionalFormatting>
  <printOptions horizontalCentered="1"/>
  <pageMargins left="0.39370078740157483" right="0.39370078740157483" top="0.39370078740157483" bottom="0.39370078740157483" header="0.31496062992125984" footer="0.31496062992125984"/>
  <pageSetup paperSize="9" scale="50" orientation="landscape" r:id="rId1"/>
  <headerFooter>
    <oddFooter>&amp;C&amp;"B Mitra,Regular"&amp;12&amp;P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tabColor rgb="FFFF0000"/>
  </sheetPr>
  <dimension ref="A1:W36"/>
  <sheetViews>
    <sheetView rightToLeft="1" view="pageBreakPreview" topLeftCell="A9" zoomScaleNormal="100" zoomScaleSheetLayoutView="100" workbookViewId="0">
      <selection activeCell="T34" sqref="T34"/>
    </sheetView>
  </sheetViews>
  <sheetFormatPr defaultRowHeight="19.5"/>
  <cols>
    <col min="1" max="1" width="8.875" style="2069" customWidth="1"/>
    <col min="2" max="2" width="11.875" style="2008" customWidth="1"/>
    <col min="3" max="3" width="1.75" style="2008" customWidth="1"/>
    <col min="4" max="4" width="10.125" style="2008" customWidth="1"/>
    <col min="5" max="5" width="0.75" style="2008" customWidth="1"/>
    <col min="6" max="6" width="11.25" style="2008" customWidth="1"/>
    <col min="7" max="7" width="0.75" style="2008" customWidth="1"/>
    <col min="8" max="8" width="11.625" style="2008" customWidth="1"/>
    <col min="9" max="9" width="0.75" style="2008" customWidth="1"/>
    <col min="10" max="10" width="12.25" style="2008" customWidth="1"/>
    <col min="11" max="11" width="0.75" style="2008" customWidth="1"/>
    <col min="12" max="12" width="12.625" style="2008" customWidth="1"/>
    <col min="13" max="13" width="0.75" style="2008" customWidth="1"/>
    <col min="14" max="14" width="14.875" style="2008" customWidth="1"/>
    <col min="15" max="15" width="0.75" style="2008" customWidth="1"/>
    <col min="16" max="16" width="3" style="2008" customWidth="1"/>
    <col min="17" max="17" width="0.75" style="2008" customWidth="1"/>
    <col min="18" max="18" width="11.625" style="2008" customWidth="1"/>
    <col min="19" max="19" width="1.875" style="2008" customWidth="1"/>
    <col min="20" max="20" width="11.625" style="2009" customWidth="1"/>
    <col min="21" max="21" width="15.25" style="2009" bestFit="1" customWidth="1"/>
    <col min="22" max="22" width="5" style="2008" customWidth="1"/>
    <col min="23" max="23" width="10.375" style="2008" bestFit="1" customWidth="1"/>
    <col min="24" max="24" width="5" style="2008" customWidth="1"/>
    <col min="25" max="25" width="10.375" style="2008" bestFit="1" customWidth="1"/>
    <col min="26" max="28" width="9" style="2008"/>
    <col min="29" max="29" width="10.375" style="2008" bestFit="1" customWidth="1"/>
    <col min="30" max="258" width="9" style="2008"/>
    <col min="259" max="259" width="3.625" style="2008" customWidth="1"/>
    <col min="260" max="260" width="4.875" style="2008" customWidth="1"/>
    <col min="261" max="261" width="5.375" style="2008" customWidth="1"/>
    <col min="262" max="262" width="31.25" style="2008" customWidth="1"/>
    <col min="263" max="263" width="7.625" style="2008" customWidth="1"/>
    <col min="264" max="264" width="2.375" style="2008" customWidth="1"/>
    <col min="265" max="265" width="11.625" style="2008" customWidth="1"/>
    <col min="266" max="266" width="2.375" style="2008" customWidth="1"/>
    <col min="267" max="267" width="11.625" style="2008" customWidth="1"/>
    <col min="268" max="268" width="2.375" style="2008" customWidth="1"/>
    <col min="269" max="269" width="10.875" style="2008" customWidth="1"/>
    <col min="270" max="270" width="2.375" style="2008" customWidth="1"/>
    <col min="271" max="271" width="11.125" style="2008" customWidth="1"/>
    <col min="272" max="272" width="1.875" style="2008" customWidth="1"/>
    <col min="273" max="273" width="11" style="2008" customWidth="1"/>
    <col min="274" max="274" width="0.75" style="2008" customWidth="1"/>
    <col min="275" max="275" width="1.875" style="2008" customWidth="1"/>
    <col min="276" max="276" width="11.875" style="2008" bestFit="1" customWidth="1"/>
    <col min="277" max="277" width="15.25" style="2008" bestFit="1" customWidth="1"/>
    <col min="278" max="278" width="5" style="2008" customWidth="1"/>
    <col min="279" max="279" width="10.375" style="2008" bestFit="1" customWidth="1"/>
    <col min="280" max="280" width="5" style="2008" customWidth="1"/>
    <col min="281" max="281" width="10.375" style="2008" bestFit="1" customWidth="1"/>
    <col min="282" max="284" width="9" style="2008"/>
    <col min="285" max="285" width="10.375" style="2008" bestFit="1" customWidth="1"/>
    <col min="286" max="514" width="9" style="2008"/>
    <col min="515" max="515" width="3.625" style="2008" customWidth="1"/>
    <col min="516" max="516" width="4.875" style="2008" customWidth="1"/>
    <col min="517" max="517" width="5.375" style="2008" customWidth="1"/>
    <col min="518" max="518" width="31.25" style="2008" customWidth="1"/>
    <col min="519" max="519" width="7.625" style="2008" customWidth="1"/>
    <col min="520" max="520" width="2.375" style="2008" customWidth="1"/>
    <col min="521" max="521" width="11.625" style="2008" customWidth="1"/>
    <col min="522" max="522" width="2.375" style="2008" customWidth="1"/>
    <col min="523" max="523" width="11.625" style="2008" customWidth="1"/>
    <col min="524" max="524" width="2.375" style="2008" customWidth="1"/>
    <col min="525" max="525" width="10.875" style="2008" customWidth="1"/>
    <col min="526" max="526" width="2.375" style="2008" customWidth="1"/>
    <col min="527" max="527" width="11.125" style="2008" customWidth="1"/>
    <col min="528" max="528" width="1.875" style="2008" customWidth="1"/>
    <col min="529" max="529" width="11" style="2008" customWidth="1"/>
    <col min="530" max="530" width="0.75" style="2008" customWidth="1"/>
    <col min="531" max="531" width="1.875" style="2008" customWidth="1"/>
    <col min="532" max="532" width="11.875" style="2008" bestFit="1" customWidth="1"/>
    <col min="533" max="533" width="15.25" style="2008" bestFit="1" customWidth="1"/>
    <col min="534" max="534" width="5" style="2008" customWidth="1"/>
    <col min="535" max="535" width="10.375" style="2008" bestFit="1" customWidth="1"/>
    <col min="536" max="536" width="5" style="2008" customWidth="1"/>
    <col min="537" max="537" width="10.375" style="2008" bestFit="1" customWidth="1"/>
    <col min="538" max="540" width="9" style="2008"/>
    <col min="541" max="541" width="10.375" style="2008" bestFit="1" customWidth="1"/>
    <col min="542" max="770" width="9" style="2008"/>
    <col min="771" max="771" width="3.625" style="2008" customWidth="1"/>
    <col min="772" max="772" width="4.875" style="2008" customWidth="1"/>
    <col min="773" max="773" width="5.375" style="2008" customWidth="1"/>
    <col min="774" max="774" width="31.25" style="2008" customWidth="1"/>
    <col min="775" max="775" width="7.625" style="2008" customWidth="1"/>
    <col min="776" max="776" width="2.375" style="2008" customWidth="1"/>
    <col min="777" max="777" width="11.625" style="2008" customWidth="1"/>
    <col min="778" max="778" width="2.375" style="2008" customWidth="1"/>
    <col min="779" max="779" width="11.625" style="2008" customWidth="1"/>
    <col min="780" max="780" width="2.375" style="2008" customWidth="1"/>
    <col min="781" max="781" width="10.875" style="2008" customWidth="1"/>
    <col min="782" max="782" width="2.375" style="2008" customWidth="1"/>
    <col min="783" max="783" width="11.125" style="2008" customWidth="1"/>
    <col min="784" max="784" width="1.875" style="2008" customWidth="1"/>
    <col min="785" max="785" width="11" style="2008" customWidth="1"/>
    <col min="786" max="786" width="0.75" style="2008" customWidth="1"/>
    <col min="787" max="787" width="1.875" style="2008" customWidth="1"/>
    <col min="788" max="788" width="11.875" style="2008" bestFit="1" customWidth="1"/>
    <col min="789" max="789" width="15.25" style="2008" bestFit="1" customWidth="1"/>
    <col min="790" max="790" width="5" style="2008" customWidth="1"/>
    <col min="791" max="791" width="10.375" style="2008" bestFit="1" customWidth="1"/>
    <col min="792" max="792" width="5" style="2008" customWidth="1"/>
    <col min="793" max="793" width="10.375" style="2008" bestFit="1" customWidth="1"/>
    <col min="794" max="796" width="9" style="2008"/>
    <col min="797" max="797" width="10.375" style="2008" bestFit="1" customWidth="1"/>
    <col min="798" max="1026" width="9" style="2008"/>
    <col min="1027" max="1027" width="3.625" style="2008" customWidth="1"/>
    <col min="1028" max="1028" width="4.875" style="2008" customWidth="1"/>
    <col min="1029" max="1029" width="5.375" style="2008" customWidth="1"/>
    <col min="1030" max="1030" width="31.25" style="2008" customWidth="1"/>
    <col min="1031" max="1031" width="7.625" style="2008" customWidth="1"/>
    <col min="1032" max="1032" width="2.375" style="2008" customWidth="1"/>
    <col min="1033" max="1033" width="11.625" style="2008" customWidth="1"/>
    <col min="1034" max="1034" width="2.375" style="2008" customWidth="1"/>
    <col min="1035" max="1035" width="11.625" style="2008" customWidth="1"/>
    <col min="1036" max="1036" width="2.375" style="2008" customWidth="1"/>
    <col min="1037" max="1037" width="10.875" style="2008" customWidth="1"/>
    <col min="1038" max="1038" width="2.375" style="2008" customWidth="1"/>
    <col min="1039" max="1039" width="11.125" style="2008" customWidth="1"/>
    <col min="1040" max="1040" width="1.875" style="2008" customWidth="1"/>
    <col min="1041" max="1041" width="11" style="2008" customWidth="1"/>
    <col min="1042" max="1042" width="0.75" style="2008" customWidth="1"/>
    <col min="1043" max="1043" width="1.875" style="2008" customWidth="1"/>
    <col min="1044" max="1044" width="11.875" style="2008" bestFit="1" customWidth="1"/>
    <col min="1045" max="1045" width="15.25" style="2008" bestFit="1" customWidth="1"/>
    <col min="1046" max="1046" width="5" style="2008" customWidth="1"/>
    <col min="1047" max="1047" width="10.375" style="2008" bestFit="1" customWidth="1"/>
    <col min="1048" max="1048" width="5" style="2008" customWidth="1"/>
    <col min="1049" max="1049" width="10.375" style="2008" bestFit="1" customWidth="1"/>
    <col min="1050" max="1052" width="9" style="2008"/>
    <col min="1053" max="1053" width="10.375" style="2008" bestFit="1" customWidth="1"/>
    <col min="1054" max="1282" width="9" style="2008"/>
    <col min="1283" max="1283" width="3.625" style="2008" customWidth="1"/>
    <col min="1284" max="1284" width="4.875" style="2008" customWidth="1"/>
    <col min="1285" max="1285" width="5.375" style="2008" customWidth="1"/>
    <col min="1286" max="1286" width="31.25" style="2008" customWidth="1"/>
    <col min="1287" max="1287" width="7.625" style="2008" customWidth="1"/>
    <col min="1288" max="1288" width="2.375" style="2008" customWidth="1"/>
    <col min="1289" max="1289" width="11.625" style="2008" customWidth="1"/>
    <col min="1290" max="1290" width="2.375" style="2008" customWidth="1"/>
    <col min="1291" max="1291" width="11.625" style="2008" customWidth="1"/>
    <col min="1292" max="1292" width="2.375" style="2008" customWidth="1"/>
    <col min="1293" max="1293" width="10.875" style="2008" customWidth="1"/>
    <col min="1294" max="1294" width="2.375" style="2008" customWidth="1"/>
    <col min="1295" max="1295" width="11.125" style="2008" customWidth="1"/>
    <col min="1296" max="1296" width="1.875" style="2008" customWidth="1"/>
    <col min="1297" max="1297" width="11" style="2008" customWidth="1"/>
    <col min="1298" max="1298" width="0.75" style="2008" customWidth="1"/>
    <col min="1299" max="1299" width="1.875" style="2008" customWidth="1"/>
    <col min="1300" max="1300" width="11.875" style="2008" bestFit="1" customWidth="1"/>
    <col min="1301" max="1301" width="15.25" style="2008" bestFit="1" customWidth="1"/>
    <col min="1302" max="1302" width="5" style="2008" customWidth="1"/>
    <col min="1303" max="1303" width="10.375" style="2008" bestFit="1" customWidth="1"/>
    <col min="1304" max="1304" width="5" style="2008" customWidth="1"/>
    <col min="1305" max="1305" width="10.375" style="2008" bestFit="1" customWidth="1"/>
    <col min="1306" max="1308" width="9" style="2008"/>
    <col min="1309" max="1309" width="10.375" style="2008" bestFit="1" customWidth="1"/>
    <col min="1310" max="1538" width="9" style="2008"/>
    <col min="1539" max="1539" width="3.625" style="2008" customWidth="1"/>
    <col min="1540" max="1540" width="4.875" style="2008" customWidth="1"/>
    <col min="1541" max="1541" width="5.375" style="2008" customWidth="1"/>
    <col min="1542" max="1542" width="31.25" style="2008" customWidth="1"/>
    <col min="1543" max="1543" width="7.625" style="2008" customWidth="1"/>
    <col min="1544" max="1544" width="2.375" style="2008" customWidth="1"/>
    <col min="1545" max="1545" width="11.625" style="2008" customWidth="1"/>
    <col min="1546" max="1546" width="2.375" style="2008" customWidth="1"/>
    <col min="1547" max="1547" width="11.625" style="2008" customWidth="1"/>
    <col min="1548" max="1548" width="2.375" style="2008" customWidth="1"/>
    <col min="1549" max="1549" width="10.875" style="2008" customWidth="1"/>
    <col min="1550" max="1550" width="2.375" style="2008" customWidth="1"/>
    <col min="1551" max="1551" width="11.125" style="2008" customWidth="1"/>
    <col min="1552" max="1552" width="1.875" style="2008" customWidth="1"/>
    <col min="1553" max="1553" width="11" style="2008" customWidth="1"/>
    <col min="1554" max="1554" width="0.75" style="2008" customWidth="1"/>
    <col min="1555" max="1555" width="1.875" style="2008" customWidth="1"/>
    <col min="1556" max="1556" width="11.875" style="2008" bestFit="1" customWidth="1"/>
    <col min="1557" max="1557" width="15.25" style="2008" bestFit="1" customWidth="1"/>
    <col min="1558" max="1558" width="5" style="2008" customWidth="1"/>
    <col min="1559" max="1559" width="10.375" style="2008" bestFit="1" customWidth="1"/>
    <col min="1560" max="1560" width="5" style="2008" customWidth="1"/>
    <col min="1561" max="1561" width="10.375" style="2008" bestFit="1" customWidth="1"/>
    <col min="1562" max="1564" width="9" style="2008"/>
    <col min="1565" max="1565" width="10.375" style="2008" bestFit="1" customWidth="1"/>
    <col min="1566" max="1794" width="9" style="2008"/>
    <col min="1795" max="1795" width="3.625" style="2008" customWidth="1"/>
    <col min="1796" max="1796" width="4.875" style="2008" customWidth="1"/>
    <col min="1797" max="1797" width="5.375" style="2008" customWidth="1"/>
    <col min="1798" max="1798" width="31.25" style="2008" customWidth="1"/>
    <col min="1799" max="1799" width="7.625" style="2008" customWidth="1"/>
    <col min="1800" max="1800" width="2.375" style="2008" customWidth="1"/>
    <col min="1801" max="1801" width="11.625" style="2008" customWidth="1"/>
    <col min="1802" max="1802" width="2.375" style="2008" customWidth="1"/>
    <col min="1803" max="1803" width="11.625" style="2008" customWidth="1"/>
    <col min="1804" max="1804" width="2.375" style="2008" customWidth="1"/>
    <col min="1805" max="1805" width="10.875" style="2008" customWidth="1"/>
    <col min="1806" max="1806" width="2.375" style="2008" customWidth="1"/>
    <col min="1807" max="1807" width="11.125" style="2008" customWidth="1"/>
    <col min="1808" max="1808" width="1.875" style="2008" customWidth="1"/>
    <col min="1809" max="1809" width="11" style="2008" customWidth="1"/>
    <col min="1810" max="1810" width="0.75" style="2008" customWidth="1"/>
    <col min="1811" max="1811" width="1.875" style="2008" customWidth="1"/>
    <col min="1812" max="1812" width="11.875" style="2008" bestFit="1" customWidth="1"/>
    <col min="1813" max="1813" width="15.25" style="2008" bestFit="1" customWidth="1"/>
    <col min="1814" max="1814" width="5" style="2008" customWidth="1"/>
    <col min="1815" max="1815" width="10.375" style="2008" bestFit="1" customWidth="1"/>
    <col min="1816" max="1816" width="5" style="2008" customWidth="1"/>
    <col min="1817" max="1817" width="10.375" style="2008" bestFit="1" customWidth="1"/>
    <col min="1818" max="1820" width="9" style="2008"/>
    <col min="1821" max="1821" width="10.375" style="2008" bestFit="1" customWidth="1"/>
    <col min="1822" max="2050" width="9" style="2008"/>
    <col min="2051" max="2051" width="3.625" style="2008" customWidth="1"/>
    <col min="2052" max="2052" width="4.875" style="2008" customWidth="1"/>
    <col min="2053" max="2053" width="5.375" style="2008" customWidth="1"/>
    <col min="2054" max="2054" width="31.25" style="2008" customWidth="1"/>
    <col min="2055" max="2055" width="7.625" style="2008" customWidth="1"/>
    <col min="2056" max="2056" width="2.375" style="2008" customWidth="1"/>
    <col min="2057" max="2057" width="11.625" style="2008" customWidth="1"/>
    <col min="2058" max="2058" width="2.375" style="2008" customWidth="1"/>
    <col min="2059" max="2059" width="11.625" style="2008" customWidth="1"/>
    <col min="2060" max="2060" width="2.375" style="2008" customWidth="1"/>
    <col min="2061" max="2061" width="10.875" style="2008" customWidth="1"/>
    <col min="2062" max="2062" width="2.375" style="2008" customWidth="1"/>
    <col min="2063" max="2063" width="11.125" style="2008" customWidth="1"/>
    <col min="2064" max="2064" width="1.875" style="2008" customWidth="1"/>
    <col min="2065" max="2065" width="11" style="2008" customWidth="1"/>
    <col min="2066" max="2066" width="0.75" style="2008" customWidth="1"/>
    <col min="2067" max="2067" width="1.875" style="2008" customWidth="1"/>
    <col min="2068" max="2068" width="11.875" style="2008" bestFit="1" customWidth="1"/>
    <col min="2069" max="2069" width="15.25" style="2008" bestFit="1" customWidth="1"/>
    <col min="2070" max="2070" width="5" style="2008" customWidth="1"/>
    <col min="2071" max="2071" width="10.375" style="2008" bestFit="1" customWidth="1"/>
    <col min="2072" max="2072" width="5" style="2008" customWidth="1"/>
    <col min="2073" max="2073" width="10.375" style="2008" bestFit="1" customWidth="1"/>
    <col min="2074" max="2076" width="9" style="2008"/>
    <col min="2077" max="2077" width="10.375" style="2008" bestFit="1" customWidth="1"/>
    <col min="2078" max="2306" width="9" style="2008"/>
    <col min="2307" max="2307" width="3.625" style="2008" customWidth="1"/>
    <col min="2308" max="2308" width="4.875" style="2008" customWidth="1"/>
    <col min="2309" max="2309" width="5.375" style="2008" customWidth="1"/>
    <col min="2310" max="2310" width="31.25" style="2008" customWidth="1"/>
    <col min="2311" max="2311" width="7.625" style="2008" customWidth="1"/>
    <col min="2312" max="2312" width="2.375" style="2008" customWidth="1"/>
    <col min="2313" max="2313" width="11.625" style="2008" customWidth="1"/>
    <col min="2314" max="2314" width="2.375" style="2008" customWidth="1"/>
    <col min="2315" max="2315" width="11.625" style="2008" customWidth="1"/>
    <col min="2316" max="2316" width="2.375" style="2008" customWidth="1"/>
    <col min="2317" max="2317" width="10.875" style="2008" customWidth="1"/>
    <col min="2318" max="2318" width="2.375" style="2008" customWidth="1"/>
    <col min="2319" max="2319" width="11.125" style="2008" customWidth="1"/>
    <col min="2320" max="2320" width="1.875" style="2008" customWidth="1"/>
    <col min="2321" max="2321" width="11" style="2008" customWidth="1"/>
    <col min="2322" max="2322" width="0.75" style="2008" customWidth="1"/>
    <col min="2323" max="2323" width="1.875" style="2008" customWidth="1"/>
    <col min="2324" max="2324" width="11.875" style="2008" bestFit="1" customWidth="1"/>
    <col min="2325" max="2325" width="15.25" style="2008" bestFit="1" customWidth="1"/>
    <col min="2326" max="2326" width="5" style="2008" customWidth="1"/>
    <col min="2327" max="2327" width="10.375" style="2008" bestFit="1" customWidth="1"/>
    <col min="2328" max="2328" width="5" style="2008" customWidth="1"/>
    <col min="2329" max="2329" width="10.375" style="2008" bestFit="1" customWidth="1"/>
    <col min="2330" max="2332" width="9" style="2008"/>
    <col min="2333" max="2333" width="10.375" style="2008" bestFit="1" customWidth="1"/>
    <col min="2334" max="2562" width="9" style="2008"/>
    <col min="2563" max="2563" width="3.625" style="2008" customWidth="1"/>
    <col min="2564" max="2564" width="4.875" style="2008" customWidth="1"/>
    <col min="2565" max="2565" width="5.375" style="2008" customWidth="1"/>
    <col min="2566" max="2566" width="31.25" style="2008" customWidth="1"/>
    <col min="2567" max="2567" width="7.625" style="2008" customWidth="1"/>
    <col min="2568" max="2568" width="2.375" style="2008" customWidth="1"/>
    <col min="2569" max="2569" width="11.625" style="2008" customWidth="1"/>
    <col min="2570" max="2570" width="2.375" style="2008" customWidth="1"/>
    <col min="2571" max="2571" width="11.625" style="2008" customWidth="1"/>
    <col min="2572" max="2572" width="2.375" style="2008" customWidth="1"/>
    <col min="2573" max="2573" width="10.875" style="2008" customWidth="1"/>
    <col min="2574" max="2574" width="2.375" style="2008" customWidth="1"/>
    <col min="2575" max="2575" width="11.125" style="2008" customWidth="1"/>
    <col min="2576" max="2576" width="1.875" style="2008" customWidth="1"/>
    <col min="2577" max="2577" width="11" style="2008" customWidth="1"/>
    <col min="2578" max="2578" width="0.75" style="2008" customWidth="1"/>
    <col min="2579" max="2579" width="1.875" style="2008" customWidth="1"/>
    <col min="2580" max="2580" width="11.875" style="2008" bestFit="1" customWidth="1"/>
    <col min="2581" max="2581" width="15.25" style="2008" bestFit="1" customWidth="1"/>
    <col min="2582" max="2582" width="5" style="2008" customWidth="1"/>
    <col min="2583" max="2583" width="10.375" style="2008" bestFit="1" customWidth="1"/>
    <col min="2584" max="2584" width="5" style="2008" customWidth="1"/>
    <col min="2585" max="2585" width="10.375" style="2008" bestFit="1" customWidth="1"/>
    <col min="2586" max="2588" width="9" style="2008"/>
    <col min="2589" max="2589" width="10.375" style="2008" bestFit="1" customWidth="1"/>
    <col min="2590" max="2818" width="9" style="2008"/>
    <col min="2819" max="2819" width="3.625" style="2008" customWidth="1"/>
    <col min="2820" max="2820" width="4.875" style="2008" customWidth="1"/>
    <col min="2821" max="2821" width="5.375" style="2008" customWidth="1"/>
    <col min="2822" max="2822" width="31.25" style="2008" customWidth="1"/>
    <col min="2823" max="2823" width="7.625" style="2008" customWidth="1"/>
    <col min="2824" max="2824" width="2.375" style="2008" customWidth="1"/>
    <col min="2825" max="2825" width="11.625" style="2008" customWidth="1"/>
    <col min="2826" max="2826" width="2.375" style="2008" customWidth="1"/>
    <col min="2827" max="2827" width="11.625" style="2008" customWidth="1"/>
    <col min="2828" max="2828" width="2.375" style="2008" customWidth="1"/>
    <col min="2829" max="2829" width="10.875" style="2008" customWidth="1"/>
    <col min="2830" max="2830" width="2.375" style="2008" customWidth="1"/>
    <col min="2831" max="2831" width="11.125" style="2008" customWidth="1"/>
    <col min="2832" max="2832" width="1.875" style="2008" customWidth="1"/>
    <col min="2833" max="2833" width="11" style="2008" customWidth="1"/>
    <col min="2834" max="2834" width="0.75" style="2008" customWidth="1"/>
    <col min="2835" max="2835" width="1.875" style="2008" customWidth="1"/>
    <col min="2836" max="2836" width="11.875" style="2008" bestFit="1" customWidth="1"/>
    <col min="2837" max="2837" width="15.25" style="2008" bestFit="1" customWidth="1"/>
    <col min="2838" max="2838" width="5" style="2008" customWidth="1"/>
    <col min="2839" max="2839" width="10.375" style="2008" bestFit="1" customWidth="1"/>
    <col min="2840" max="2840" width="5" style="2008" customWidth="1"/>
    <col min="2841" max="2841" width="10.375" style="2008" bestFit="1" customWidth="1"/>
    <col min="2842" max="2844" width="9" style="2008"/>
    <col min="2845" max="2845" width="10.375" style="2008" bestFit="1" customWidth="1"/>
    <col min="2846" max="3074" width="9" style="2008"/>
    <col min="3075" max="3075" width="3.625" style="2008" customWidth="1"/>
    <col min="3076" max="3076" width="4.875" style="2008" customWidth="1"/>
    <col min="3077" max="3077" width="5.375" style="2008" customWidth="1"/>
    <col min="3078" max="3078" width="31.25" style="2008" customWidth="1"/>
    <col min="3079" max="3079" width="7.625" style="2008" customWidth="1"/>
    <col min="3080" max="3080" width="2.375" style="2008" customWidth="1"/>
    <col min="3081" max="3081" width="11.625" style="2008" customWidth="1"/>
    <col min="3082" max="3082" width="2.375" style="2008" customWidth="1"/>
    <col min="3083" max="3083" width="11.625" style="2008" customWidth="1"/>
    <col min="3084" max="3084" width="2.375" style="2008" customWidth="1"/>
    <col min="3085" max="3085" width="10.875" style="2008" customWidth="1"/>
    <col min="3086" max="3086" width="2.375" style="2008" customWidth="1"/>
    <col min="3087" max="3087" width="11.125" style="2008" customWidth="1"/>
    <col min="3088" max="3088" width="1.875" style="2008" customWidth="1"/>
    <col min="3089" max="3089" width="11" style="2008" customWidth="1"/>
    <col min="3090" max="3090" width="0.75" style="2008" customWidth="1"/>
    <col min="3091" max="3091" width="1.875" style="2008" customWidth="1"/>
    <col min="3092" max="3092" width="11.875" style="2008" bestFit="1" customWidth="1"/>
    <col min="3093" max="3093" width="15.25" style="2008" bestFit="1" customWidth="1"/>
    <col min="3094" max="3094" width="5" style="2008" customWidth="1"/>
    <col min="3095" max="3095" width="10.375" style="2008" bestFit="1" customWidth="1"/>
    <col min="3096" max="3096" width="5" style="2008" customWidth="1"/>
    <col min="3097" max="3097" width="10.375" style="2008" bestFit="1" customWidth="1"/>
    <col min="3098" max="3100" width="9" style="2008"/>
    <col min="3101" max="3101" width="10.375" style="2008" bestFit="1" customWidth="1"/>
    <col min="3102" max="3330" width="9" style="2008"/>
    <col min="3331" max="3331" width="3.625" style="2008" customWidth="1"/>
    <col min="3332" max="3332" width="4.875" style="2008" customWidth="1"/>
    <col min="3333" max="3333" width="5.375" style="2008" customWidth="1"/>
    <col min="3334" max="3334" width="31.25" style="2008" customWidth="1"/>
    <col min="3335" max="3335" width="7.625" style="2008" customWidth="1"/>
    <col min="3336" max="3336" width="2.375" style="2008" customWidth="1"/>
    <col min="3337" max="3337" width="11.625" style="2008" customWidth="1"/>
    <col min="3338" max="3338" width="2.375" style="2008" customWidth="1"/>
    <col min="3339" max="3339" width="11.625" style="2008" customWidth="1"/>
    <col min="3340" max="3340" width="2.375" style="2008" customWidth="1"/>
    <col min="3341" max="3341" width="10.875" style="2008" customWidth="1"/>
    <col min="3342" max="3342" width="2.375" style="2008" customWidth="1"/>
    <col min="3343" max="3343" width="11.125" style="2008" customWidth="1"/>
    <col min="3344" max="3344" width="1.875" style="2008" customWidth="1"/>
    <col min="3345" max="3345" width="11" style="2008" customWidth="1"/>
    <col min="3346" max="3346" width="0.75" style="2008" customWidth="1"/>
    <col min="3347" max="3347" width="1.875" style="2008" customWidth="1"/>
    <col min="3348" max="3348" width="11.875" style="2008" bestFit="1" customWidth="1"/>
    <col min="3349" max="3349" width="15.25" style="2008" bestFit="1" customWidth="1"/>
    <col min="3350" max="3350" width="5" style="2008" customWidth="1"/>
    <col min="3351" max="3351" width="10.375" style="2008" bestFit="1" customWidth="1"/>
    <col min="3352" max="3352" width="5" style="2008" customWidth="1"/>
    <col min="3353" max="3353" width="10.375" style="2008" bestFit="1" customWidth="1"/>
    <col min="3354" max="3356" width="9" style="2008"/>
    <col min="3357" max="3357" width="10.375" style="2008" bestFit="1" customWidth="1"/>
    <col min="3358" max="3586" width="9" style="2008"/>
    <col min="3587" max="3587" width="3.625" style="2008" customWidth="1"/>
    <col min="3588" max="3588" width="4.875" style="2008" customWidth="1"/>
    <col min="3589" max="3589" width="5.375" style="2008" customWidth="1"/>
    <col min="3590" max="3590" width="31.25" style="2008" customWidth="1"/>
    <col min="3591" max="3591" width="7.625" style="2008" customWidth="1"/>
    <col min="3592" max="3592" width="2.375" style="2008" customWidth="1"/>
    <col min="3593" max="3593" width="11.625" style="2008" customWidth="1"/>
    <col min="3594" max="3594" width="2.375" style="2008" customWidth="1"/>
    <col min="3595" max="3595" width="11.625" style="2008" customWidth="1"/>
    <col min="3596" max="3596" width="2.375" style="2008" customWidth="1"/>
    <col min="3597" max="3597" width="10.875" style="2008" customWidth="1"/>
    <col min="3598" max="3598" width="2.375" style="2008" customWidth="1"/>
    <col min="3599" max="3599" width="11.125" style="2008" customWidth="1"/>
    <col min="3600" max="3600" width="1.875" style="2008" customWidth="1"/>
    <col min="3601" max="3601" width="11" style="2008" customWidth="1"/>
    <col min="3602" max="3602" width="0.75" style="2008" customWidth="1"/>
    <col min="3603" max="3603" width="1.875" style="2008" customWidth="1"/>
    <col min="3604" max="3604" width="11.875" style="2008" bestFit="1" customWidth="1"/>
    <col min="3605" max="3605" width="15.25" style="2008" bestFit="1" customWidth="1"/>
    <col min="3606" max="3606" width="5" style="2008" customWidth="1"/>
    <col min="3607" max="3607" width="10.375" style="2008" bestFit="1" customWidth="1"/>
    <col min="3608" max="3608" width="5" style="2008" customWidth="1"/>
    <col min="3609" max="3609" width="10.375" style="2008" bestFit="1" customWidth="1"/>
    <col min="3610" max="3612" width="9" style="2008"/>
    <col min="3613" max="3613" width="10.375" style="2008" bestFit="1" customWidth="1"/>
    <col min="3614" max="3842" width="9" style="2008"/>
    <col min="3843" max="3843" width="3.625" style="2008" customWidth="1"/>
    <col min="3844" max="3844" width="4.875" style="2008" customWidth="1"/>
    <col min="3845" max="3845" width="5.375" style="2008" customWidth="1"/>
    <col min="3846" max="3846" width="31.25" style="2008" customWidth="1"/>
    <col min="3847" max="3847" width="7.625" style="2008" customWidth="1"/>
    <col min="3848" max="3848" width="2.375" style="2008" customWidth="1"/>
    <col min="3849" max="3849" width="11.625" style="2008" customWidth="1"/>
    <col min="3850" max="3850" width="2.375" style="2008" customWidth="1"/>
    <col min="3851" max="3851" width="11.625" style="2008" customWidth="1"/>
    <col min="3852" max="3852" width="2.375" style="2008" customWidth="1"/>
    <col min="3853" max="3853" width="10.875" style="2008" customWidth="1"/>
    <col min="3854" max="3854" width="2.375" style="2008" customWidth="1"/>
    <col min="3855" max="3855" width="11.125" style="2008" customWidth="1"/>
    <col min="3856" max="3856" width="1.875" style="2008" customWidth="1"/>
    <col min="3857" max="3857" width="11" style="2008" customWidth="1"/>
    <col min="3858" max="3858" width="0.75" style="2008" customWidth="1"/>
    <col min="3859" max="3859" width="1.875" style="2008" customWidth="1"/>
    <col min="3860" max="3860" width="11.875" style="2008" bestFit="1" customWidth="1"/>
    <col min="3861" max="3861" width="15.25" style="2008" bestFit="1" customWidth="1"/>
    <col min="3862" max="3862" width="5" style="2008" customWidth="1"/>
    <col min="3863" max="3863" width="10.375" style="2008" bestFit="1" customWidth="1"/>
    <col min="3864" max="3864" width="5" style="2008" customWidth="1"/>
    <col min="3865" max="3865" width="10.375" style="2008" bestFit="1" customWidth="1"/>
    <col min="3866" max="3868" width="9" style="2008"/>
    <col min="3869" max="3869" width="10.375" style="2008" bestFit="1" customWidth="1"/>
    <col min="3870" max="4098" width="9" style="2008"/>
    <col min="4099" max="4099" width="3.625" style="2008" customWidth="1"/>
    <col min="4100" max="4100" width="4.875" style="2008" customWidth="1"/>
    <col min="4101" max="4101" width="5.375" style="2008" customWidth="1"/>
    <col min="4102" max="4102" width="31.25" style="2008" customWidth="1"/>
    <col min="4103" max="4103" width="7.625" style="2008" customWidth="1"/>
    <col min="4104" max="4104" width="2.375" style="2008" customWidth="1"/>
    <col min="4105" max="4105" width="11.625" style="2008" customWidth="1"/>
    <col min="4106" max="4106" width="2.375" style="2008" customWidth="1"/>
    <col min="4107" max="4107" width="11.625" style="2008" customWidth="1"/>
    <col min="4108" max="4108" width="2.375" style="2008" customWidth="1"/>
    <col min="4109" max="4109" width="10.875" style="2008" customWidth="1"/>
    <col min="4110" max="4110" width="2.375" style="2008" customWidth="1"/>
    <col min="4111" max="4111" width="11.125" style="2008" customWidth="1"/>
    <col min="4112" max="4112" width="1.875" style="2008" customWidth="1"/>
    <col min="4113" max="4113" width="11" style="2008" customWidth="1"/>
    <col min="4114" max="4114" width="0.75" style="2008" customWidth="1"/>
    <col min="4115" max="4115" width="1.875" style="2008" customWidth="1"/>
    <col min="4116" max="4116" width="11.875" style="2008" bestFit="1" customWidth="1"/>
    <col min="4117" max="4117" width="15.25" style="2008" bestFit="1" customWidth="1"/>
    <col min="4118" max="4118" width="5" style="2008" customWidth="1"/>
    <col min="4119" max="4119" width="10.375" style="2008" bestFit="1" customWidth="1"/>
    <col min="4120" max="4120" width="5" style="2008" customWidth="1"/>
    <col min="4121" max="4121" width="10.375" style="2008" bestFit="1" customWidth="1"/>
    <col min="4122" max="4124" width="9" style="2008"/>
    <col min="4125" max="4125" width="10.375" style="2008" bestFit="1" customWidth="1"/>
    <col min="4126" max="4354" width="9" style="2008"/>
    <col min="4355" max="4355" width="3.625" style="2008" customWidth="1"/>
    <col min="4356" max="4356" width="4.875" style="2008" customWidth="1"/>
    <col min="4357" max="4357" width="5.375" style="2008" customWidth="1"/>
    <col min="4358" max="4358" width="31.25" style="2008" customWidth="1"/>
    <col min="4359" max="4359" width="7.625" style="2008" customWidth="1"/>
    <col min="4360" max="4360" width="2.375" style="2008" customWidth="1"/>
    <col min="4361" max="4361" width="11.625" style="2008" customWidth="1"/>
    <col min="4362" max="4362" width="2.375" style="2008" customWidth="1"/>
    <col min="4363" max="4363" width="11.625" style="2008" customWidth="1"/>
    <col min="4364" max="4364" width="2.375" style="2008" customWidth="1"/>
    <col min="4365" max="4365" width="10.875" style="2008" customWidth="1"/>
    <col min="4366" max="4366" width="2.375" style="2008" customWidth="1"/>
    <col min="4367" max="4367" width="11.125" style="2008" customWidth="1"/>
    <col min="4368" max="4368" width="1.875" style="2008" customWidth="1"/>
    <col min="4369" max="4369" width="11" style="2008" customWidth="1"/>
    <col min="4370" max="4370" width="0.75" style="2008" customWidth="1"/>
    <col min="4371" max="4371" width="1.875" style="2008" customWidth="1"/>
    <col min="4372" max="4372" width="11.875" style="2008" bestFit="1" customWidth="1"/>
    <col min="4373" max="4373" width="15.25" style="2008" bestFit="1" customWidth="1"/>
    <col min="4374" max="4374" width="5" style="2008" customWidth="1"/>
    <col min="4375" max="4375" width="10.375" style="2008" bestFit="1" customWidth="1"/>
    <col min="4376" max="4376" width="5" style="2008" customWidth="1"/>
    <col min="4377" max="4377" width="10.375" style="2008" bestFit="1" customWidth="1"/>
    <col min="4378" max="4380" width="9" style="2008"/>
    <col min="4381" max="4381" width="10.375" style="2008" bestFit="1" customWidth="1"/>
    <col min="4382" max="4610" width="9" style="2008"/>
    <col min="4611" max="4611" width="3.625" style="2008" customWidth="1"/>
    <col min="4612" max="4612" width="4.875" style="2008" customWidth="1"/>
    <col min="4613" max="4613" width="5.375" style="2008" customWidth="1"/>
    <col min="4614" max="4614" width="31.25" style="2008" customWidth="1"/>
    <col min="4615" max="4615" width="7.625" style="2008" customWidth="1"/>
    <col min="4616" max="4616" width="2.375" style="2008" customWidth="1"/>
    <col min="4617" max="4617" width="11.625" style="2008" customWidth="1"/>
    <col min="4618" max="4618" width="2.375" style="2008" customWidth="1"/>
    <col min="4619" max="4619" width="11.625" style="2008" customWidth="1"/>
    <col min="4620" max="4620" width="2.375" style="2008" customWidth="1"/>
    <col min="4621" max="4621" width="10.875" style="2008" customWidth="1"/>
    <col min="4622" max="4622" width="2.375" style="2008" customWidth="1"/>
    <col min="4623" max="4623" width="11.125" style="2008" customWidth="1"/>
    <col min="4624" max="4624" width="1.875" style="2008" customWidth="1"/>
    <col min="4625" max="4625" width="11" style="2008" customWidth="1"/>
    <col min="4626" max="4626" width="0.75" style="2008" customWidth="1"/>
    <col min="4627" max="4627" width="1.875" style="2008" customWidth="1"/>
    <col min="4628" max="4628" width="11.875" style="2008" bestFit="1" customWidth="1"/>
    <col min="4629" max="4629" width="15.25" style="2008" bestFit="1" customWidth="1"/>
    <col min="4630" max="4630" width="5" style="2008" customWidth="1"/>
    <col min="4631" max="4631" width="10.375" style="2008" bestFit="1" customWidth="1"/>
    <col min="4632" max="4632" width="5" style="2008" customWidth="1"/>
    <col min="4633" max="4633" width="10.375" style="2008" bestFit="1" customWidth="1"/>
    <col min="4634" max="4636" width="9" style="2008"/>
    <col min="4637" max="4637" width="10.375" style="2008" bestFit="1" customWidth="1"/>
    <col min="4638" max="4866" width="9" style="2008"/>
    <col min="4867" max="4867" width="3.625" style="2008" customWidth="1"/>
    <col min="4868" max="4868" width="4.875" style="2008" customWidth="1"/>
    <col min="4869" max="4869" width="5.375" style="2008" customWidth="1"/>
    <col min="4870" max="4870" width="31.25" style="2008" customWidth="1"/>
    <col min="4871" max="4871" width="7.625" style="2008" customWidth="1"/>
    <col min="4872" max="4872" width="2.375" style="2008" customWidth="1"/>
    <col min="4873" max="4873" width="11.625" style="2008" customWidth="1"/>
    <col min="4874" max="4874" width="2.375" style="2008" customWidth="1"/>
    <col min="4875" max="4875" width="11.625" style="2008" customWidth="1"/>
    <col min="4876" max="4876" width="2.375" style="2008" customWidth="1"/>
    <col min="4877" max="4877" width="10.875" style="2008" customWidth="1"/>
    <col min="4878" max="4878" width="2.375" style="2008" customWidth="1"/>
    <col min="4879" max="4879" width="11.125" style="2008" customWidth="1"/>
    <col min="4880" max="4880" width="1.875" style="2008" customWidth="1"/>
    <col min="4881" max="4881" width="11" style="2008" customWidth="1"/>
    <col min="4882" max="4882" width="0.75" style="2008" customWidth="1"/>
    <col min="4883" max="4883" width="1.875" style="2008" customWidth="1"/>
    <col min="4884" max="4884" width="11.875" style="2008" bestFit="1" customWidth="1"/>
    <col min="4885" max="4885" width="15.25" style="2008" bestFit="1" customWidth="1"/>
    <col min="4886" max="4886" width="5" style="2008" customWidth="1"/>
    <col min="4887" max="4887" width="10.375" style="2008" bestFit="1" customWidth="1"/>
    <col min="4888" max="4888" width="5" style="2008" customWidth="1"/>
    <col min="4889" max="4889" width="10.375" style="2008" bestFit="1" customWidth="1"/>
    <col min="4890" max="4892" width="9" style="2008"/>
    <col min="4893" max="4893" width="10.375" style="2008" bestFit="1" customWidth="1"/>
    <col min="4894" max="5122" width="9" style="2008"/>
    <col min="5123" max="5123" width="3.625" style="2008" customWidth="1"/>
    <col min="5124" max="5124" width="4.875" style="2008" customWidth="1"/>
    <col min="5125" max="5125" width="5.375" style="2008" customWidth="1"/>
    <col min="5126" max="5126" width="31.25" style="2008" customWidth="1"/>
    <col min="5127" max="5127" width="7.625" style="2008" customWidth="1"/>
    <col min="5128" max="5128" width="2.375" style="2008" customWidth="1"/>
    <col min="5129" max="5129" width="11.625" style="2008" customWidth="1"/>
    <col min="5130" max="5130" width="2.375" style="2008" customWidth="1"/>
    <col min="5131" max="5131" width="11.625" style="2008" customWidth="1"/>
    <col min="5132" max="5132" width="2.375" style="2008" customWidth="1"/>
    <col min="5133" max="5133" width="10.875" style="2008" customWidth="1"/>
    <col min="5134" max="5134" width="2.375" style="2008" customWidth="1"/>
    <col min="5135" max="5135" width="11.125" style="2008" customWidth="1"/>
    <col min="5136" max="5136" width="1.875" style="2008" customWidth="1"/>
    <col min="5137" max="5137" width="11" style="2008" customWidth="1"/>
    <col min="5138" max="5138" width="0.75" style="2008" customWidth="1"/>
    <col min="5139" max="5139" width="1.875" style="2008" customWidth="1"/>
    <col min="5140" max="5140" width="11.875" style="2008" bestFit="1" customWidth="1"/>
    <col min="5141" max="5141" width="15.25" style="2008" bestFit="1" customWidth="1"/>
    <col min="5142" max="5142" width="5" style="2008" customWidth="1"/>
    <col min="5143" max="5143" width="10.375" style="2008" bestFit="1" customWidth="1"/>
    <col min="5144" max="5144" width="5" style="2008" customWidth="1"/>
    <col min="5145" max="5145" width="10.375" style="2008" bestFit="1" customWidth="1"/>
    <col min="5146" max="5148" width="9" style="2008"/>
    <col min="5149" max="5149" width="10.375" style="2008" bestFit="1" customWidth="1"/>
    <col min="5150" max="5378" width="9" style="2008"/>
    <col min="5379" max="5379" width="3.625" style="2008" customWidth="1"/>
    <col min="5380" max="5380" width="4.875" style="2008" customWidth="1"/>
    <col min="5381" max="5381" width="5.375" style="2008" customWidth="1"/>
    <col min="5382" max="5382" width="31.25" style="2008" customWidth="1"/>
    <col min="5383" max="5383" width="7.625" style="2008" customWidth="1"/>
    <col min="5384" max="5384" width="2.375" style="2008" customWidth="1"/>
    <col min="5385" max="5385" width="11.625" style="2008" customWidth="1"/>
    <col min="5386" max="5386" width="2.375" style="2008" customWidth="1"/>
    <col min="5387" max="5387" width="11.625" style="2008" customWidth="1"/>
    <col min="5388" max="5388" width="2.375" style="2008" customWidth="1"/>
    <col min="5389" max="5389" width="10.875" style="2008" customWidth="1"/>
    <col min="5390" max="5390" width="2.375" style="2008" customWidth="1"/>
    <col min="5391" max="5391" width="11.125" style="2008" customWidth="1"/>
    <col min="5392" max="5392" width="1.875" style="2008" customWidth="1"/>
    <col min="5393" max="5393" width="11" style="2008" customWidth="1"/>
    <col min="5394" max="5394" width="0.75" style="2008" customWidth="1"/>
    <col min="5395" max="5395" width="1.875" style="2008" customWidth="1"/>
    <col min="5396" max="5396" width="11.875" style="2008" bestFit="1" customWidth="1"/>
    <col min="5397" max="5397" width="15.25" style="2008" bestFit="1" customWidth="1"/>
    <col min="5398" max="5398" width="5" style="2008" customWidth="1"/>
    <col min="5399" max="5399" width="10.375" style="2008" bestFit="1" customWidth="1"/>
    <col min="5400" max="5400" width="5" style="2008" customWidth="1"/>
    <col min="5401" max="5401" width="10.375" style="2008" bestFit="1" customWidth="1"/>
    <col min="5402" max="5404" width="9" style="2008"/>
    <col min="5405" max="5405" width="10.375" style="2008" bestFit="1" customWidth="1"/>
    <col min="5406" max="5634" width="9" style="2008"/>
    <col min="5635" max="5635" width="3.625" style="2008" customWidth="1"/>
    <col min="5636" max="5636" width="4.875" style="2008" customWidth="1"/>
    <col min="5637" max="5637" width="5.375" style="2008" customWidth="1"/>
    <col min="5638" max="5638" width="31.25" style="2008" customWidth="1"/>
    <col min="5639" max="5639" width="7.625" style="2008" customWidth="1"/>
    <col min="5640" max="5640" width="2.375" style="2008" customWidth="1"/>
    <col min="5641" max="5641" width="11.625" style="2008" customWidth="1"/>
    <col min="5642" max="5642" width="2.375" style="2008" customWidth="1"/>
    <col min="5643" max="5643" width="11.625" style="2008" customWidth="1"/>
    <col min="5644" max="5644" width="2.375" style="2008" customWidth="1"/>
    <col min="5645" max="5645" width="10.875" style="2008" customWidth="1"/>
    <col min="5646" max="5646" width="2.375" style="2008" customWidth="1"/>
    <col min="5647" max="5647" width="11.125" style="2008" customWidth="1"/>
    <col min="5648" max="5648" width="1.875" style="2008" customWidth="1"/>
    <col min="5649" max="5649" width="11" style="2008" customWidth="1"/>
    <col min="5650" max="5650" width="0.75" style="2008" customWidth="1"/>
    <col min="5651" max="5651" width="1.875" style="2008" customWidth="1"/>
    <col min="5652" max="5652" width="11.875" style="2008" bestFit="1" customWidth="1"/>
    <col min="5653" max="5653" width="15.25" style="2008" bestFit="1" customWidth="1"/>
    <col min="5654" max="5654" width="5" style="2008" customWidth="1"/>
    <col min="5655" max="5655" width="10.375" style="2008" bestFit="1" customWidth="1"/>
    <col min="5656" max="5656" width="5" style="2008" customWidth="1"/>
    <col min="5657" max="5657" width="10.375" style="2008" bestFit="1" customWidth="1"/>
    <col min="5658" max="5660" width="9" style="2008"/>
    <col min="5661" max="5661" width="10.375" style="2008" bestFit="1" customWidth="1"/>
    <col min="5662" max="5890" width="9" style="2008"/>
    <col min="5891" max="5891" width="3.625" style="2008" customWidth="1"/>
    <col min="5892" max="5892" width="4.875" style="2008" customWidth="1"/>
    <col min="5893" max="5893" width="5.375" style="2008" customWidth="1"/>
    <col min="5894" max="5894" width="31.25" style="2008" customWidth="1"/>
    <col min="5895" max="5895" width="7.625" style="2008" customWidth="1"/>
    <col min="5896" max="5896" width="2.375" style="2008" customWidth="1"/>
    <col min="5897" max="5897" width="11.625" style="2008" customWidth="1"/>
    <col min="5898" max="5898" width="2.375" style="2008" customWidth="1"/>
    <col min="5899" max="5899" width="11.625" style="2008" customWidth="1"/>
    <col min="5900" max="5900" width="2.375" style="2008" customWidth="1"/>
    <col min="5901" max="5901" width="10.875" style="2008" customWidth="1"/>
    <col min="5902" max="5902" width="2.375" style="2008" customWidth="1"/>
    <col min="5903" max="5903" width="11.125" style="2008" customWidth="1"/>
    <col min="5904" max="5904" width="1.875" style="2008" customWidth="1"/>
    <col min="5905" max="5905" width="11" style="2008" customWidth="1"/>
    <col min="5906" max="5906" width="0.75" style="2008" customWidth="1"/>
    <col min="5907" max="5907" width="1.875" style="2008" customWidth="1"/>
    <col min="5908" max="5908" width="11.875" style="2008" bestFit="1" customWidth="1"/>
    <col min="5909" max="5909" width="15.25" style="2008" bestFit="1" customWidth="1"/>
    <col min="5910" max="5910" width="5" style="2008" customWidth="1"/>
    <col min="5911" max="5911" width="10.375" style="2008" bestFit="1" customWidth="1"/>
    <col min="5912" max="5912" width="5" style="2008" customWidth="1"/>
    <col min="5913" max="5913" width="10.375" style="2008" bestFit="1" customWidth="1"/>
    <col min="5914" max="5916" width="9" style="2008"/>
    <col min="5917" max="5917" width="10.375" style="2008" bestFit="1" customWidth="1"/>
    <col min="5918" max="6146" width="9" style="2008"/>
    <col min="6147" max="6147" width="3.625" style="2008" customWidth="1"/>
    <col min="6148" max="6148" width="4.875" style="2008" customWidth="1"/>
    <col min="6149" max="6149" width="5.375" style="2008" customWidth="1"/>
    <col min="6150" max="6150" width="31.25" style="2008" customWidth="1"/>
    <col min="6151" max="6151" width="7.625" style="2008" customWidth="1"/>
    <col min="6152" max="6152" width="2.375" style="2008" customWidth="1"/>
    <col min="6153" max="6153" width="11.625" style="2008" customWidth="1"/>
    <col min="6154" max="6154" width="2.375" style="2008" customWidth="1"/>
    <col min="6155" max="6155" width="11.625" style="2008" customWidth="1"/>
    <col min="6156" max="6156" width="2.375" style="2008" customWidth="1"/>
    <col min="6157" max="6157" width="10.875" style="2008" customWidth="1"/>
    <col min="6158" max="6158" width="2.375" style="2008" customWidth="1"/>
    <col min="6159" max="6159" width="11.125" style="2008" customWidth="1"/>
    <col min="6160" max="6160" width="1.875" style="2008" customWidth="1"/>
    <col min="6161" max="6161" width="11" style="2008" customWidth="1"/>
    <col min="6162" max="6162" width="0.75" style="2008" customWidth="1"/>
    <col min="6163" max="6163" width="1.875" style="2008" customWidth="1"/>
    <col min="6164" max="6164" width="11.875" style="2008" bestFit="1" customWidth="1"/>
    <col min="6165" max="6165" width="15.25" style="2008" bestFit="1" customWidth="1"/>
    <col min="6166" max="6166" width="5" style="2008" customWidth="1"/>
    <col min="6167" max="6167" width="10.375" style="2008" bestFit="1" customWidth="1"/>
    <col min="6168" max="6168" width="5" style="2008" customWidth="1"/>
    <col min="6169" max="6169" width="10.375" style="2008" bestFit="1" customWidth="1"/>
    <col min="6170" max="6172" width="9" style="2008"/>
    <col min="6173" max="6173" width="10.375" style="2008" bestFit="1" customWidth="1"/>
    <col min="6174" max="6402" width="9" style="2008"/>
    <col min="6403" max="6403" width="3.625" style="2008" customWidth="1"/>
    <col min="6404" max="6404" width="4.875" style="2008" customWidth="1"/>
    <col min="6405" max="6405" width="5.375" style="2008" customWidth="1"/>
    <col min="6406" max="6406" width="31.25" style="2008" customWidth="1"/>
    <col min="6407" max="6407" width="7.625" style="2008" customWidth="1"/>
    <col min="6408" max="6408" width="2.375" style="2008" customWidth="1"/>
    <col min="6409" max="6409" width="11.625" style="2008" customWidth="1"/>
    <col min="6410" max="6410" width="2.375" style="2008" customWidth="1"/>
    <col min="6411" max="6411" width="11.625" style="2008" customWidth="1"/>
    <col min="6412" max="6412" width="2.375" style="2008" customWidth="1"/>
    <col min="6413" max="6413" width="10.875" style="2008" customWidth="1"/>
    <col min="6414" max="6414" width="2.375" style="2008" customWidth="1"/>
    <col min="6415" max="6415" width="11.125" style="2008" customWidth="1"/>
    <col min="6416" max="6416" width="1.875" style="2008" customWidth="1"/>
    <col min="6417" max="6417" width="11" style="2008" customWidth="1"/>
    <col min="6418" max="6418" width="0.75" style="2008" customWidth="1"/>
    <col min="6419" max="6419" width="1.875" style="2008" customWidth="1"/>
    <col min="6420" max="6420" width="11.875" style="2008" bestFit="1" customWidth="1"/>
    <col min="6421" max="6421" width="15.25" style="2008" bestFit="1" customWidth="1"/>
    <col min="6422" max="6422" width="5" style="2008" customWidth="1"/>
    <col min="6423" max="6423" width="10.375" style="2008" bestFit="1" customWidth="1"/>
    <col min="6424" max="6424" width="5" style="2008" customWidth="1"/>
    <col min="6425" max="6425" width="10.375" style="2008" bestFit="1" customWidth="1"/>
    <col min="6426" max="6428" width="9" style="2008"/>
    <col min="6429" max="6429" width="10.375" style="2008" bestFit="1" customWidth="1"/>
    <col min="6430" max="6658" width="9" style="2008"/>
    <col min="6659" max="6659" width="3.625" style="2008" customWidth="1"/>
    <col min="6660" max="6660" width="4.875" style="2008" customWidth="1"/>
    <col min="6661" max="6661" width="5.375" style="2008" customWidth="1"/>
    <col min="6662" max="6662" width="31.25" style="2008" customWidth="1"/>
    <col min="6663" max="6663" width="7.625" style="2008" customWidth="1"/>
    <col min="6664" max="6664" width="2.375" style="2008" customWidth="1"/>
    <col min="6665" max="6665" width="11.625" style="2008" customWidth="1"/>
    <col min="6666" max="6666" width="2.375" style="2008" customWidth="1"/>
    <col min="6667" max="6667" width="11.625" style="2008" customWidth="1"/>
    <col min="6668" max="6668" width="2.375" style="2008" customWidth="1"/>
    <col min="6669" max="6669" width="10.875" style="2008" customWidth="1"/>
    <col min="6670" max="6670" width="2.375" style="2008" customWidth="1"/>
    <col min="6671" max="6671" width="11.125" style="2008" customWidth="1"/>
    <col min="6672" max="6672" width="1.875" style="2008" customWidth="1"/>
    <col min="6673" max="6673" width="11" style="2008" customWidth="1"/>
    <col min="6674" max="6674" width="0.75" style="2008" customWidth="1"/>
    <col min="6675" max="6675" width="1.875" style="2008" customWidth="1"/>
    <col min="6676" max="6676" width="11.875" style="2008" bestFit="1" customWidth="1"/>
    <col min="6677" max="6677" width="15.25" style="2008" bestFit="1" customWidth="1"/>
    <col min="6678" max="6678" width="5" style="2008" customWidth="1"/>
    <col min="6679" max="6679" width="10.375" style="2008" bestFit="1" customWidth="1"/>
    <col min="6680" max="6680" width="5" style="2008" customWidth="1"/>
    <col min="6681" max="6681" width="10.375" style="2008" bestFit="1" customWidth="1"/>
    <col min="6682" max="6684" width="9" style="2008"/>
    <col min="6685" max="6685" width="10.375" style="2008" bestFit="1" customWidth="1"/>
    <col min="6686" max="6914" width="9" style="2008"/>
    <col min="6915" max="6915" width="3.625" style="2008" customWidth="1"/>
    <col min="6916" max="6916" width="4.875" style="2008" customWidth="1"/>
    <col min="6917" max="6917" width="5.375" style="2008" customWidth="1"/>
    <col min="6918" max="6918" width="31.25" style="2008" customWidth="1"/>
    <col min="6919" max="6919" width="7.625" style="2008" customWidth="1"/>
    <col min="6920" max="6920" width="2.375" style="2008" customWidth="1"/>
    <col min="6921" max="6921" width="11.625" style="2008" customWidth="1"/>
    <col min="6922" max="6922" width="2.375" style="2008" customWidth="1"/>
    <col min="6923" max="6923" width="11.625" style="2008" customWidth="1"/>
    <col min="6924" max="6924" width="2.375" style="2008" customWidth="1"/>
    <col min="6925" max="6925" width="10.875" style="2008" customWidth="1"/>
    <col min="6926" max="6926" width="2.375" style="2008" customWidth="1"/>
    <col min="6927" max="6927" width="11.125" style="2008" customWidth="1"/>
    <col min="6928" max="6928" width="1.875" style="2008" customWidth="1"/>
    <col min="6929" max="6929" width="11" style="2008" customWidth="1"/>
    <col min="6930" max="6930" width="0.75" style="2008" customWidth="1"/>
    <col min="6931" max="6931" width="1.875" style="2008" customWidth="1"/>
    <col min="6932" max="6932" width="11.875" style="2008" bestFit="1" customWidth="1"/>
    <col min="6933" max="6933" width="15.25" style="2008" bestFit="1" customWidth="1"/>
    <col min="6934" max="6934" width="5" style="2008" customWidth="1"/>
    <col min="6935" max="6935" width="10.375" style="2008" bestFit="1" customWidth="1"/>
    <col min="6936" max="6936" width="5" style="2008" customWidth="1"/>
    <col min="6937" max="6937" width="10.375" style="2008" bestFit="1" customWidth="1"/>
    <col min="6938" max="6940" width="9" style="2008"/>
    <col min="6941" max="6941" width="10.375" style="2008" bestFit="1" customWidth="1"/>
    <col min="6942" max="7170" width="9" style="2008"/>
    <col min="7171" max="7171" width="3.625" style="2008" customWidth="1"/>
    <col min="7172" max="7172" width="4.875" style="2008" customWidth="1"/>
    <col min="7173" max="7173" width="5.375" style="2008" customWidth="1"/>
    <col min="7174" max="7174" width="31.25" style="2008" customWidth="1"/>
    <col min="7175" max="7175" width="7.625" style="2008" customWidth="1"/>
    <col min="7176" max="7176" width="2.375" style="2008" customWidth="1"/>
    <col min="7177" max="7177" width="11.625" style="2008" customWidth="1"/>
    <col min="7178" max="7178" width="2.375" style="2008" customWidth="1"/>
    <col min="7179" max="7179" width="11.625" style="2008" customWidth="1"/>
    <col min="7180" max="7180" width="2.375" style="2008" customWidth="1"/>
    <col min="7181" max="7181" width="10.875" style="2008" customWidth="1"/>
    <col min="7182" max="7182" width="2.375" style="2008" customWidth="1"/>
    <col min="7183" max="7183" width="11.125" style="2008" customWidth="1"/>
    <col min="7184" max="7184" width="1.875" style="2008" customWidth="1"/>
    <col min="7185" max="7185" width="11" style="2008" customWidth="1"/>
    <col min="7186" max="7186" width="0.75" style="2008" customWidth="1"/>
    <col min="7187" max="7187" width="1.875" style="2008" customWidth="1"/>
    <col min="7188" max="7188" width="11.875" style="2008" bestFit="1" customWidth="1"/>
    <col min="7189" max="7189" width="15.25" style="2008" bestFit="1" customWidth="1"/>
    <col min="7190" max="7190" width="5" style="2008" customWidth="1"/>
    <col min="7191" max="7191" width="10.375" style="2008" bestFit="1" customWidth="1"/>
    <col min="7192" max="7192" width="5" style="2008" customWidth="1"/>
    <col min="7193" max="7193" width="10.375" style="2008" bestFit="1" customWidth="1"/>
    <col min="7194" max="7196" width="9" style="2008"/>
    <col min="7197" max="7197" width="10.375" style="2008" bestFit="1" customWidth="1"/>
    <col min="7198" max="7426" width="9" style="2008"/>
    <col min="7427" max="7427" width="3.625" style="2008" customWidth="1"/>
    <col min="7428" max="7428" width="4.875" style="2008" customWidth="1"/>
    <col min="7429" max="7429" width="5.375" style="2008" customWidth="1"/>
    <col min="7430" max="7430" width="31.25" style="2008" customWidth="1"/>
    <col min="7431" max="7431" width="7.625" style="2008" customWidth="1"/>
    <col min="7432" max="7432" width="2.375" style="2008" customWidth="1"/>
    <col min="7433" max="7433" width="11.625" style="2008" customWidth="1"/>
    <col min="7434" max="7434" width="2.375" style="2008" customWidth="1"/>
    <col min="7435" max="7435" width="11.625" style="2008" customWidth="1"/>
    <col min="7436" max="7436" width="2.375" style="2008" customWidth="1"/>
    <col min="7437" max="7437" width="10.875" style="2008" customWidth="1"/>
    <col min="7438" max="7438" width="2.375" style="2008" customWidth="1"/>
    <col min="7439" max="7439" width="11.125" style="2008" customWidth="1"/>
    <col min="7440" max="7440" width="1.875" style="2008" customWidth="1"/>
    <col min="7441" max="7441" width="11" style="2008" customWidth="1"/>
    <col min="7442" max="7442" width="0.75" style="2008" customWidth="1"/>
    <col min="7443" max="7443" width="1.875" style="2008" customWidth="1"/>
    <col min="7444" max="7444" width="11.875" style="2008" bestFit="1" customWidth="1"/>
    <col min="7445" max="7445" width="15.25" style="2008" bestFit="1" customWidth="1"/>
    <col min="7446" max="7446" width="5" style="2008" customWidth="1"/>
    <col min="7447" max="7447" width="10.375" style="2008" bestFit="1" customWidth="1"/>
    <col min="7448" max="7448" width="5" style="2008" customWidth="1"/>
    <col min="7449" max="7449" width="10.375" style="2008" bestFit="1" customWidth="1"/>
    <col min="7450" max="7452" width="9" style="2008"/>
    <col min="7453" max="7453" width="10.375" style="2008" bestFit="1" customWidth="1"/>
    <col min="7454" max="7682" width="9" style="2008"/>
    <col min="7683" max="7683" width="3.625" style="2008" customWidth="1"/>
    <col min="7684" max="7684" width="4.875" style="2008" customWidth="1"/>
    <col min="7685" max="7685" width="5.375" style="2008" customWidth="1"/>
    <col min="7686" max="7686" width="31.25" style="2008" customWidth="1"/>
    <col min="7687" max="7687" width="7.625" style="2008" customWidth="1"/>
    <col min="7688" max="7688" width="2.375" style="2008" customWidth="1"/>
    <col min="7689" max="7689" width="11.625" style="2008" customWidth="1"/>
    <col min="7690" max="7690" width="2.375" style="2008" customWidth="1"/>
    <col min="7691" max="7691" width="11.625" style="2008" customWidth="1"/>
    <col min="7692" max="7692" width="2.375" style="2008" customWidth="1"/>
    <col min="7693" max="7693" width="10.875" style="2008" customWidth="1"/>
    <col min="7694" max="7694" width="2.375" style="2008" customWidth="1"/>
    <col min="7695" max="7695" width="11.125" style="2008" customWidth="1"/>
    <col min="7696" max="7696" width="1.875" style="2008" customWidth="1"/>
    <col min="7697" max="7697" width="11" style="2008" customWidth="1"/>
    <col min="7698" max="7698" width="0.75" style="2008" customWidth="1"/>
    <col min="7699" max="7699" width="1.875" style="2008" customWidth="1"/>
    <col min="7700" max="7700" width="11.875" style="2008" bestFit="1" customWidth="1"/>
    <col min="7701" max="7701" width="15.25" style="2008" bestFit="1" customWidth="1"/>
    <col min="7702" max="7702" width="5" style="2008" customWidth="1"/>
    <col min="7703" max="7703" width="10.375" style="2008" bestFit="1" customWidth="1"/>
    <col min="7704" max="7704" width="5" style="2008" customWidth="1"/>
    <col min="7705" max="7705" width="10.375" style="2008" bestFit="1" customWidth="1"/>
    <col min="7706" max="7708" width="9" style="2008"/>
    <col min="7709" max="7709" width="10.375" style="2008" bestFit="1" customWidth="1"/>
    <col min="7710" max="7938" width="9" style="2008"/>
    <col min="7939" max="7939" width="3.625" style="2008" customWidth="1"/>
    <col min="7940" max="7940" width="4.875" style="2008" customWidth="1"/>
    <col min="7941" max="7941" width="5.375" style="2008" customWidth="1"/>
    <col min="7942" max="7942" width="31.25" style="2008" customWidth="1"/>
    <col min="7943" max="7943" width="7.625" style="2008" customWidth="1"/>
    <col min="7944" max="7944" width="2.375" style="2008" customWidth="1"/>
    <col min="7945" max="7945" width="11.625" style="2008" customWidth="1"/>
    <col min="7946" max="7946" width="2.375" style="2008" customWidth="1"/>
    <col min="7947" max="7947" width="11.625" style="2008" customWidth="1"/>
    <col min="7948" max="7948" width="2.375" style="2008" customWidth="1"/>
    <col min="7949" max="7949" width="10.875" style="2008" customWidth="1"/>
    <col min="7950" max="7950" width="2.375" style="2008" customWidth="1"/>
    <col min="7951" max="7951" width="11.125" style="2008" customWidth="1"/>
    <col min="7952" max="7952" width="1.875" style="2008" customWidth="1"/>
    <col min="7953" max="7953" width="11" style="2008" customWidth="1"/>
    <col min="7954" max="7954" width="0.75" style="2008" customWidth="1"/>
    <col min="7955" max="7955" width="1.875" style="2008" customWidth="1"/>
    <col min="7956" max="7956" width="11.875" style="2008" bestFit="1" customWidth="1"/>
    <col min="7957" max="7957" width="15.25" style="2008" bestFit="1" customWidth="1"/>
    <col min="7958" max="7958" width="5" style="2008" customWidth="1"/>
    <col min="7959" max="7959" width="10.375" style="2008" bestFit="1" customWidth="1"/>
    <col min="7960" max="7960" width="5" style="2008" customWidth="1"/>
    <col min="7961" max="7961" width="10.375" style="2008" bestFit="1" customWidth="1"/>
    <col min="7962" max="7964" width="9" style="2008"/>
    <col min="7965" max="7965" width="10.375" style="2008" bestFit="1" customWidth="1"/>
    <col min="7966" max="8194" width="9" style="2008"/>
    <col min="8195" max="8195" width="3.625" style="2008" customWidth="1"/>
    <col min="8196" max="8196" width="4.875" style="2008" customWidth="1"/>
    <col min="8197" max="8197" width="5.375" style="2008" customWidth="1"/>
    <col min="8198" max="8198" width="31.25" style="2008" customWidth="1"/>
    <col min="8199" max="8199" width="7.625" style="2008" customWidth="1"/>
    <col min="8200" max="8200" width="2.375" style="2008" customWidth="1"/>
    <col min="8201" max="8201" width="11.625" style="2008" customWidth="1"/>
    <col min="8202" max="8202" width="2.375" style="2008" customWidth="1"/>
    <col min="8203" max="8203" width="11.625" style="2008" customWidth="1"/>
    <col min="8204" max="8204" width="2.375" style="2008" customWidth="1"/>
    <col min="8205" max="8205" width="10.875" style="2008" customWidth="1"/>
    <col min="8206" max="8206" width="2.375" style="2008" customWidth="1"/>
    <col min="8207" max="8207" width="11.125" style="2008" customWidth="1"/>
    <col min="8208" max="8208" width="1.875" style="2008" customWidth="1"/>
    <col min="8209" max="8209" width="11" style="2008" customWidth="1"/>
    <col min="8210" max="8210" width="0.75" style="2008" customWidth="1"/>
    <col min="8211" max="8211" width="1.875" style="2008" customWidth="1"/>
    <col min="8212" max="8212" width="11.875" style="2008" bestFit="1" customWidth="1"/>
    <col min="8213" max="8213" width="15.25" style="2008" bestFit="1" customWidth="1"/>
    <col min="8214" max="8214" width="5" style="2008" customWidth="1"/>
    <col min="8215" max="8215" width="10.375" style="2008" bestFit="1" customWidth="1"/>
    <col min="8216" max="8216" width="5" style="2008" customWidth="1"/>
    <col min="8217" max="8217" width="10.375" style="2008" bestFit="1" customWidth="1"/>
    <col min="8218" max="8220" width="9" style="2008"/>
    <col min="8221" max="8221" width="10.375" style="2008" bestFit="1" customWidth="1"/>
    <col min="8222" max="8450" width="9" style="2008"/>
    <col min="8451" max="8451" width="3.625" style="2008" customWidth="1"/>
    <col min="8452" max="8452" width="4.875" style="2008" customWidth="1"/>
    <col min="8453" max="8453" width="5.375" style="2008" customWidth="1"/>
    <col min="8454" max="8454" width="31.25" style="2008" customWidth="1"/>
    <col min="8455" max="8455" width="7.625" style="2008" customWidth="1"/>
    <col min="8456" max="8456" width="2.375" style="2008" customWidth="1"/>
    <col min="8457" max="8457" width="11.625" style="2008" customWidth="1"/>
    <col min="8458" max="8458" width="2.375" style="2008" customWidth="1"/>
    <col min="8459" max="8459" width="11.625" style="2008" customWidth="1"/>
    <col min="8460" max="8460" width="2.375" style="2008" customWidth="1"/>
    <col min="8461" max="8461" width="10.875" style="2008" customWidth="1"/>
    <col min="8462" max="8462" width="2.375" style="2008" customWidth="1"/>
    <col min="8463" max="8463" width="11.125" style="2008" customWidth="1"/>
    <col min="8464" max="8464" width="1.875" style="2008" customWidth="1"/>
    <col min="8465" max="8465" width="11" style="2008" customWidth="1"/>
    <col min="8466" max="8466" width="0.75" style="2008" customWidth="1"/>
    <col min="8467" max="8467" width="1.875" style="2008" customWidth="1"/>
    <col min="8468" max="8468" width="11.875" style="2008" bestFit="1" customWidth="1"/>
    <col min="8469" max="8469" width="15.25" style="2008" bestFit="1" customWidth="1"/>
    <col min="8470" max="8470" width="5" style="2008" customWidth="1"/>
    <col min="8471" max="8471" width="10.375" style="2008" bestFit="1" customWidth="1"/>
    <col min="8472" max="8472" width="5" style="2008" customWidth="1"/>
    <col min="8473" max="8473" width="10.375" style="2008" bestFit="1" customWidth="1"/>
    <col min="8474" max="8476" width="9" style="2008"/>
    <col min="8477" max="8477" width="10.375" style="2008" bestFit="1" customWidth="1"/>
    <col min="8478" max="8706" width="9" style="2008"/>
    <col min="8707" max="8707" width="3.625" style="2008" customWidth="1"/>
    <col min="8708" max="8708" width="4.875" style="2008" customWidth="1"/>
    <col min="8709" max="8709" width="5.375" style="2008" customWidth="1"/>
    <col min="8710" max="8710" width="31.25" style="2008" customWidth="1"/>
    <col min="8711" max="8711" width="7.625" style="2008" customWidth="1"/>
    <col min="8712" max="8712" width="2.375" style="2008" customWidth="1"/>
    <col min="8713" max="8713" width="11.625" style="2008" customWidth="1"/>
    <col min="8714" max="8714" width="2.375" style="2008" customWidth="1"/>
    <col min="8715" max="8715" width="11.625" style="2008" customWidth="1"/>
    <col min="8716" max="8716" width="2.375" style="2008" customWidth="1"/>
    <col min="8717" max="8717" width="10.875" style="2008" customWidth="1"/>
    <col min="8718" max="8718" width="2.375" style="2008" customWidth="1"/>
    <col min="8719" max="8719" width="11.125" style="2008" customWidth="1"/>
    <col min="8720" max="8720" width="1.875" style="2008" customWidth="1"/>
    <col min="8721" max="8721" width="11" style="2008" customWidth="1"/>
    <col min="8722" max="8722" width="0.75" style="2008" customWidth="1"/>
    <col min="8723" max="8723" width="1.875" style="2008" customWidth="1"/>
    <col min="8724" max="8724" width="11.875" style="2008" bestFit="1" customWidth="1"/>
    <col min="8725" max="8725" width="15.25" style="2008" bestFit="1" customWidth="1"/>
    <col min="8726" max="8726" width="5" style="2008" customWidth="1"/>
    <col min="8727" max="8727" width="10.375" style="2008" bestFit="1" customWidth="1"/>
    <col min="8728" max="8728" width="5" style="2008" customWidth="1"/>
    <col min="8729" max="8729" width="10.375" style="2008" bestFit="1" customWidth="1"/>
    <col min="8730" max="8732" width="9" style="2008"/>
    <col min="8733" max="8733" width="10.375" style="2008" bestFit="1" customWidth="1"/>
    <col min="8734" max="8962" width="9" style="2008"/>
    <col min="8963" max="8963" width="3.625" style="2008" customWidth="1"/>
    <col min="8964" max="8964" width="4.875" style="2008" customWidth="1"/>
    <col min="8965" max="8965" width="5.375" style="2008" customWidth="1"/>
    <col min="8966" max="8966" width="31.25" style="2008" customWidth="1"/>
    <col min="8967" max="8967" width="7.625" style="2008" customWidth="1"/>
    <col min="8968" max="8968" width="2.375" style="2008" customWidth="1"/>
    <col min="8969" max="8969" width="11.625" style="2008" customWidth="1"/>
    <col min="8970" max="8970" width="2.375" style="2008" customWidth="1"/>
    <col min="8971" max="8971" width="11.625" style="2008" customWidth="1"/>
    <col min="8972" max="8972" width="2.375" style="2008" customWidth="1"/>
    <col min="8973" max="8973" width="10.875" style="2008" customWidth="1"/>
    <col min="8974" max="8974" width="2.375" style="2008" customWidth="1"/>
    <col min="8975" max="8975" width="11.125" style="2008" customWidth="1"/>
    <col min="8976" max="8976" width="1.875" style="2008" customWidth="1"/>
    <col min="8977" max="8977" width="11" style="2008" customWidth="1"/>
    <col min="8978" max="8978" width="0.75" style="2008" customWidth="1"/>
    <col min="8979" max="8979" width="1.875" style="2008" customWidth="1"/>
    <col min="8980" max="8980" width="11.875" style="2008" bestFit="1" customWidth="1"/>
    <col min="8981" max="8981" width="15.25" style="2008" bestFit="1" customWidth="1"/>
    <col min="8982" max="8982" width="5" style="2008" customWidth="1"/>
    <col min="8983" max="8983" width="10.375" style="2008" bestFit="1" customWidth="1"/>
    <col min="8984" max="8984" width="5" style="2008" customWidth="1"/>
    <col min="8985" max="8985" width="10.375" style="2008" bestFit="1" customWidth="1"/>
    <col min="8986" max="8988" width="9" style="2008"/>
    <col min="8989" max="8989" width="10.375" style="2008" bestFit="1" customWidth="1"/>
    <col min="8990" max="9218" width="9" style="2008"/>
    <col min="9219" max="9219" width="3.625" style="2008" customWidth="1"/>
    <col min="9220" max="9220" width="4.875" style="2008" customWidth="1"/>
    <col min="9221" max="9221" width="5.375" style="2008" customWidth="1"/>
    <col min="9222" max="9222" width="31.25" style="2008" customWidth="1"/>
    <col min="9223" max="9223" width="7.625" style="2008" customWidth="1"/>
    <col min="9224" max="9224" width="2.375" style="2008" customWidth="1"/>
    <col min="9225" max="9225" width="11.625" style="2008" customWidth="1"/>
    <col min="9226" max="9226" width="2.375" style="2008" customWidth="1"/>
    <col min="9227" max="9227" width="11.625" style="2008" customWidth="1"/>
    <col min="9228" max="9228" width="2.375" style="2008" customWidth="1"/>
    <col min="9229" max="9229" width="10.875" style="2008" customWidth="1"/>
    <col min="9230" max="9230" width="2.375" style="2008" customWidth="1"/>
    <col min="9231" max="9231" width="11.125" style="2008" customWidth="1"/>
    <col min="9232" max="9232" width="1.875" style="2008" customWidth="1"/>
    <col min="9233" max="9233" width="11" style="2008" customWidth="1"/>
    <col min="9234" max="9234" width="0.75" style="2008" customWidth="1"/>
    <col min="9235" max="9235" width="1.875" style="2008" customWidth="1"/>
    <col min="9236" max="9236" width="11.875" style="2008" bestFit="1" customWidth="1"/>
    <col min="9237" max="9237" width="15.25" style="2008" bestFit="1" customWidth="1"/>
    <col min="9238" max="9238" width="5" style="2008" customWidth="1"/>
    <col min="9239" max="9239" width="10.375" style="2008" bestFit="1" customWidth="1"/>
    <col min="9240" max="9240" width="5" style="2008" customWidth="1"/>
    <col min="9241" max="9241" width="10.375" style="2008" bestFit="1" customWidth="1"/>
    <col min="9242" max="9244" width="9" style="2008"/>
    <col min="9245" max="9245" width="10.375" style="2008" bestFit="1" customWidth="1"/>
    <col min="9246" max="9474" width="9" style="2008"/>
    <col min="9475" max="9475" width="3.625" style="2008" customWidth="1"/>
    <col min="9476" max="9476" width="4.875" style="2008" customWidth="1"/>
    <col min="9477" max="9477" width="5.375" style="2008" customWidth="1"/>
    <col min="9478" max="9478" width="31.25" style="2008" customWidth="1"/>
    <col min="9479" max="9479" width="7.625" style="2008" customWidth="1"/>
    <col min="9480" max="9480" width="2.375" style="2008" customWidth="1"/>
    <col min="9481" max="9481" width="11.625" style="2008" customWidth="1"/>
    <col min="9482" max="9482" width="2.375" style="2008" customWidth="1"/>
    <col min="9483" max="9483" width="11.625" style="2008" customWidth="1"/>
    <col min="9484" max="9484" width="2.375" style="2008" customWidth="1"/>
    <col min="9485" max="9485" width="10.875" style="2008" customWidth="1"/>
    <col min="9486" max="9486" width="2.375" style="2008" customWidth="1"/>
    <col min="9487" max="9487" width="11.125" style="2008" customWidth="1"/>
    <col min="9488" max="9488" width="1.875" style="2008" customWidth="1"/>
    <col min="9489" max="9489" width="11" style="2008" customWidth="1"/>
    <col min="9490" max="9490" width="0.75" style="2008" customWidth="1"/>
    <col min="9491" max="9491" width="1.875" style="2008" customWidth="1"/>
    <col min="9492" max="9492" width="11.875" style="2008" bestFit="1" customWidth="1"/>
    <col min="9493" max="9493" width="15.25" style="2008" bestFit="1" customWidth="1"/>
    <col min="9494" max="9494" width="5" style="2008" customWidth="1"/>
    <col min="9495" max="9495" width="10.375" style="2008" bestFit="1" customWidth="1"/>
    <col min="9496" max="9496" width="5" style="2008" customWidth="1"/>
    <col min="9497" max="9497" width="10.375" style="2008" bestFit="1" customWidth="1"/>
    <col min="9498" max="9500" width="9" style="2008"/>
    <col min="9501" max="9501" width="10.375" style="2008" bestFit="1" customWidth="1"/>
    <col min="9502" max="9730" width="9" style="2008"/>
    <col min="9731" max="9731" width="3.625" style="2008" customWidth="1"/>
    <col min="9732" max="9732" width="4.875" style="2008" customWidth="1"/>
    <col min="9733" max="9733" width="5.375" style="2008" customWidth="1"/>
    <col min="9734" max="9734" width="31.25" style="2008" customWidth="1"/>
    <col min="9735" max="9735" width="7.625" style="2008" customWidth="1"/>
    <col min="9736" max="9736" width="2.375" style="2008" customWidth="1"/>
    <col min="9737" max="9737" width="11.625" style="2008" customWidth="1"/>
    <col min="9738" max="9738" width="2.375" style="2008" customWidth="1"/>
    <col min="9739" max="9739" width="11.625" style="2008" customWidth="1"/>
    <col min="9740" max="9740" width="2.375" style="2008" customWidth="1"/>
    <col min="9741" max="9741" width="10.875" style="2008" customWidth="1"/>
    <col min="9742" max="9742" width="2.375" style="2008" customWidth="1"/>
    <col min="9743" max="9743" width="11.125" style="2008" customWidth="1"/>
    <col min="9744" max="9744" width="1.875" style="2008" customWidth="1"/>
    <col min="9745" max="9745" width="11" style="2008" customWidth="1"/>
    <col min="9746" max="9746" width="0.75" style="2008" customWidth="1"/>
    <col min="9747" max="9747" width="1.875" style="2008" customWidth="1"/>
    <col min="9748" max="9748" width="11.875" style="2008" bestFit="1" customWidth="1"/>
    <col min="9749" max="9749" width="15.25" style="2008" bestFit="1" customWidth="1"/>
    <col min="9750" max="9750" width="5" style="2008" customWidth="1"/>
    <col min="9751" max="9751" width="10.375" style="2008" bestFit="1" customWidth="1"/>
    <col min="9752" max="9752" width="5" style="2008" customWidth="1"/>
    <col min="9753" max="9753" width="10.375" style="2008" bestFit="1" customWidth="1"/>
    <col min="9754" max="9756" width="9" style="2008"/>
    <col min="9757" max="9757" width="10.375" style="2008" bestFit="1" customWidth="1"/>
    <col min="9758" max="9986" width="9" style="2008"/>
    <col min="9987" max="9987" width="3.625" style="2008" customWidth="1"/>
    <col min="9988" max="9988" width="4.875" style="2008" customWidth="1"/>
    <col min="9989" max="9989" width="5.375" style="2008" customWidth="1"/>
    <col min="9990" max="9990" width="31.25" style="2008" customWidth="1"/>
    <col min="9991" max="9991" width="7.625" style="2008" customWidth="1"/>
    <col min="9992" max="9992" width="2.375" style="2008" customWidth="1"/>
    <col min="9993" max="9993" width="11.625" style="2008" customWidth="1"/>
    <col min="9994" max="9994" width="2.375" style="2008" customWidth="1"/>
    <col min="9995" max="9995" width="11.625" style="2008" customWidth="1"/>
    <col min="9996" max="9996" width="2.375" style="2008" customWidth="1"/>
    <col min="9997" max="9997" width="10.875" style="2008" customWidth="1"/>
    <col min="9998" max="9998" width="2.375" style="2008" customWidth="1"/>
    <col min="9999" max="9999" width="11.125" style="2008" customWidth="1"/>
    <col min="10000" max="10000" width="1.875" style="2008" customWidth="1"/>
    <col min="10001" max="10001" width="11" style="2008" customWidth="1"/>
    <col min="10002" max="10002" width="0.75" style="2008" customWidth="1"/>
    <col min="10003" max="10003" width="1.875" style="2008" customWidth="1"/>
    <col min="10004" max="10004" width="11.875" style="2008" bestFit="1" customWidth="1"/>
    <col min="10005" max="10005" width="15.25" style="2008" bestFit="1" customWidth="1"/>
    <col min="10006" max="10006" width="5" style="2008" customWidth="1"/>
    <col min="10007" max="10007" width="10.375" style="2008" bestFit="1" customWidth="1"/>
    <col min="10008" max="10008" width="5" style="2008" customWidth="1"/>
    <col min="10009" max="10009" width="10.375" style="2008" bestFit="1" customWidth="1"/>
    <col min="10010" max="10012" width="9" style="2008"/>
    <col min="10013" max="10013" width="10.375" style="2008" bestFit="1" customWidth="1"/>
    <col min="10014" max="10242" width="9" style="2008"/>
    <col min="10243" max="10243" width="3.625" style="2008" customWidth="1"/>
    <col min="10244" max="10244" width="4.875" style="2008" customWidth="1"/>
    <col min="10245" max="10245" width="5.375" style="2008" customWidth="1"/>
    <col min="10246" max="10246" width="31.25" style="2008" customWidth="1"/>
    <col min="10247" max="10247" width="7.625" style="2008" customWidth="1"/>
    <col min="10248" max="10248" width="2.375" style="2008" customWidth="1"/>
    <col min="10249" max="10249" width="11.625" style="2008" customWidth="1"/>
    <col min="10250" max="10250" width="2.375" style="2008" customWidth="1"/>
    <col min="10251" max="10251" width="11.625" style="2008" customWidth="1"/>
    <col min="10252" max="10252" width="2.375" style="2008" customWidth="1"/>
    <col min="10253" max="10253" width="10.875" style="2008" customWidth="1"/>
    <col min="10254" max="10254" width="2.375" style="2008" customWidth="1"/>
    <col min="10255" max="10255" width="11.125" style="2008" customWidth="1"/>
    <col min="10256" max="10256" width="1.875" style="2008" customWidth="1"/>
    <col min="10257" max="10257" width="11" style="2008" customWidth="1"/>
    <col min="10258" max="10258" width="0.75" style="2008" customWidth="1"/>
    <col min="10259" max="10259" width="1.875" style="2008" customWidth="1"/>
    <col min="10260" max="10260" width="11.875" style="2008" bestFit="1" customWidth="1"/>
    <col min="10261" max="10261" width="15.25" style="2008" bestFit="1" customWidth="1"/>
    <col min="10262" max="10262" width="5" style="2008" customWidth="1"/>
    <col min="10263" max="10263" width="10.375" style="2008" bestFit="1" customWidth="1"/>
    <col min="10264" max="10264" width="5" style="2008" customWidth="1"/>
    <col min="10265" max="10265" width="10.375" style="2008" bestFit="1" customWidth="1"/>
    <col min="10266" max="10268" width="9" style="2008"/>
    <col min="10269" max="10269" width="10.375" style="2008" bestFit="1" customWidth="1"/>
    <col min="10270" max="10498" width="9" style="2008"/>
    <col min="10499" max="10499" width="3.625" style="2008" customWidth="1"/>
    <col min="10500" max="10500" width="4.875" style="2008" customWidth="1"/>
    <col min="10501" max="10501" width="5.375" style="2008" customWidth="1"/>
    <col min="10502" max="10502" width="31.25" style="2008" customWidth="1"/>
    <col min="10503" max="10503" width="7.625" style="2008" customWidth="1"/>
    <col min="10504" max="10504" width="2.375" style="2008" customWidth="1"/>
    <col min="10505" max="10505" width="11.625" style="2008" customWidth="1"/>
    <col min="10506" max="10506" width="2.375" style="2008" customWidth="1"/>
    <col min="10507" max="10507" width="11.625" style="2008" customWidth="1"/>
    <col min="10508" max="10508" width="2.375" style="2008" customWidth="1"/>
    <col min="10509" max="10509" width="10.875" style="2008" customWidth="1"/>
    <col min="10510" max="10510" width="2.375" style="2008" customWidth="1"/>
    <col min="10511" max="10511" width="11.125" style="2008" customWidth="1"/>
    <col min="10512" max="10512" width="1.875" style="2008" customWidth="1"/>
    <col min="10513" max="10513" width="11" style="2008" customWidth="1"/>
    <col min="10514" max="10514" width="0.75" style="2008" customWidth="1"/>
    <col min="10515" max="10515" width="1.875" style="2008" customWidth="1"/>
    <col min="10516" max="10516" width="11.875" style="2008" bestFit="1" customWidth="1"/>
    <col min="10517" max="10517" width="15.25" style="2008" bestFit="1" customWidth="1"/>
    <col min="10518" max="10518" width="5" style="2008" customWidth="1"/>
    <col min="10519" max="10519" width="10.375" style="2008" bestFit="1" customWidth="1"/>
    <col min="10520" max="10520" width="5" style="2008" customWidth="1"/>
    <col min="10521" max="10521" width="10.375" style="2008" bestFit="1" customWidth="1"/>
    <col min="10522" max="10524" width="9" style="2008"/>
    <col min="10525" max="10525" width="10.375" style="2008" bestFit="1" customWidth="1"/>
    <col min="10526" max="10754" width="9" style="2008"/>
    <col min="10755" max="10755" width="3.625" style="2008" customWidth="1"/>
    <col min="10756" max="10756" width="4.875" style="2008" customWidth="1"/>
    <col min="10757" max="10757" width="5.375" style="2008" customWidth="1"/>
    <col min="10758" max="10758" width="31.25" style="2008" customWidth="1"/>
    <col min="10759" max="10759" width="7.625" style="2008" customWidth="1"/>
    <col min="10760" max="10760" width="2.375" style="2008" customWidth="1"/>
    <col min="10761" max="10761" width="11.625" style="2008" customWidth="1"/>
    <col min="10762" max="10762" width="2.375" style="2008" customWidth="1"/>
    <col min="10763" max="10763" width="11.625" style="2008" customWidth="1"/>
    <col min="10764" max="10764" width="2.375" style="2008" customWidth="1"/>
    <col min="10765" max="10765" width="10.875" style="2008" customWidth="1"/>
    <col min="10766" max="10766" width="2.375" style="2008" customWidth="1"/>
    <col min="10767" max="10767" width="11.125" style="2008" customWidth="1"/>
    <col min="10768" max="10768" width="1.875" style="2008" customWidth="1"/>
    <col min="10769" max="10769" width="11" style="2008" customWidth="1"/>
    <col min="10770" max="10770" width="0.75" style="2008" customWidth="1"/>
    <col min="10771" max="10771" width="1.875" style="2008" customWidth="1"/>
    <col min="10772" max="10772" width="11.875" style="2008" bestFit="1" customWidth="1"/>
    <col min="10773" max="10773" width="15.25" style="2008" bestFit="1" customWidth="1"/>
    <col min="10774" max="10774" width="5" style="2008" customWidth="1"/>
    <col min="10775" max="10775" width="10.375" style="2008" bestFit="1" customWidth="1"/>
    <col min="10776" max="10776" width="5" style="2008" customWidth="1"/>
    <col min="10777" max="10777" width="10.375" style="2008" bestFit="1" customWidth="1"/>
    <col min="10778" max="10780" width="9" style="2008"/>
    <col min="10781" max="10781" width="10.375" style="2008" bestFit="1" customWidth="1"/>
    <col min="10782" max="11010" width="9" style="2008"/>
    <col min="11011" max="11011" width="3.625" style="2008" customWidth="1"/>
    <col min="11012" max="11012" width="4.875" style="2008" customWidth="1"/>
    <col min="11013" max="11013" width="5.375" style="2008" customWidth="1"/>
    <col min="11014" max="11014" width="31.25" style="2008" customWidth="1"/>
    <col min="11015" max="11015" width="7.625" style="2008" customWidth="1"/>
    <col min="11016" max="11016" width="2.375" style="2008" customWidth="1"/>
    <col min="11017" max="11017" width="11.625" style="2008" customWidth="1"/>
    <col min="11018" max="11018" width="2.375" style="2008" customWidth="1"/>
    <col min="11019" max="11019" width="11.625" style="2008" customWidth="1"/>
    <col min="11020" max="11020" width="2.375" style="2008" customWidth="1"/>
    <col min="11021" max="11021" width="10.875" style="2008" customWidth="1"/>
    <col min="11022" max="11022" width="2.375" style="2008" customWidth="1"/>
    <col min="11023" max="11023" width="11.125" style="2008" customWidth="1"/>
    <col min="11024" max="11024" width="1.875" style="2008" customWidth="1"/>
    <col min="11025" max="11025" width="11" style="2008" customWidth="1"/>
    <col min="11026" max="11026" width="0.75" style="2008" customWidth="1"/>
    <col min="11027" max="11027" width="1.875" style="2008" customWidth="1"/>
    <col min="11028" max="11028" width="11.875" style="2008" bestFit="1" customWidth="1"/>
    <col min="11029" max="11029" width="15.25" style="2008" bestFit="1" customWidth="1"/>
    <col min="11030" max="11030" width="5" style="2008" customWidth="1"/>
    <col min="11031" max="11031" width="10.375" style="2008" bestFit="1" customWidth="1"/>
    <col min="11032" max="11032" width="5" style="2008" customWidth="1"/>
    <col min="11033" max="11033" width="10.375" style="2008" bestFit="1" customWidth="1"/>
    <col min="11034" max="11036" width="9" style="2008"/>
    <col min="11037" max="11037" width="10.375" style="2008" bestFit="1" customWidth="1"/>
    <col min="11038" max="11266" width="9" style="2008"/>
    <col min="11267" max="11267" width="3.625" style="2008" customWidth="1"/>
    <col min="11268" max="11268" width="4.875" style="2008" customWidth="1"/>
    <col min="11269" max="11269" width="5.375" style="2008" customWidth="1"/>
    <col min="11270" max="11270" width="31.25" style="2008" customWidth="1"/>
    <col min="11271" max="11271" width="7.625" style="2008" customWidth="1"/>
    <col min="11272" max="11272" width="2.375" style="2008" customWidth="1"/>
    <col min="11273" max="11273" width="11.625" style="2008" customWidth="1"/>
    <col min="11274" max="11274" width="2.375" style="2008" customWidth="1"/>
    <col min="11275" max="11275" width="11.625" style="2008" customWidth="1"/>
    <col min="11276" max="11276" width="2.375" style="2008" customWidth="1"/>
    <col min="11277" max="11277" width="10.875" style="2008" customWidth="1"/>
    <col min="11278" max="11278" width="2.375" style="2008" customWidth="1"/>
    <col min="11279" max="11279" width="11.125" style="2008" customWidth="1"/>
    <col min="11280" max="11280" width="1.875" style="2008" customWidth="1"/>
    <col min="11281" max="11281" width="11" style="2008" customWidth="1"/>
    <col min="11282" max="11282" width="0.75" style="2008" customWidth="1"/>
    <col min="11283" max="11283" width="1.875" style="2008" customWidth="1"/>
    <col min="11284" max="11284" width="11.875" style="2008" bestFit="1" customWidth="1"/>
    <col min="11285" max="11285" width="15.25" style="2008" bestFit="1" customWidth="1"/>
    <col min="11286" max="11286" width="5" style="2008" customWidth="1"/>
    <col min="11287" max="11287" width="10.375" style="2008" bestFit="1" customWidth="1"/>
    <col min="11288" max="11288" width="5" style="2008" customWidth="1"/>
    <col min="11289" max="11289" width="10.375" style="2008" bestFit="1" customWidth="1"/>
    <col min="11290" max="11292" width="9" style="2008"/>
    <col min="11293" max="11293" width="10.375" style="2008" bestFit="1" customWidth="1"/>
    <col min="11294" max="11522" width="9" style="2008"/>
    <col min="11523" max="11523" width="3.625" style="2008" customWidth="1"/>
    <col min="11524" max="11524" width="4.875" style="2008" customWidth="1"/>
    <col min="11525" max="11525" width="5.375" style="2008" customWidth="1"/>
    <col min="11526" max="11526" width="31.25" style="2008" customWidth="1"/>
    <col min="11527" max="11527" width="7.625" style="2008" customWidth="1"/>
    <col min="11528" max="11528" width="2.375" style="2008" customWidth="1"/>
    <col min="11529" max="11529" width="11.625" style="2008" customWidth="1"/>
    <col min="11530" max="11530" width="2.375" style="2008" customWidth="1"/>
    <col min="11531" max="11531" width="11.625" style="2008" customWidth="1"/>
    <col min="11532" max="11532" width="2.375" style="2008" customWidth="1"/>
    <col min="11533" max="11533" width="10.875" style="2008" customWidth="1"/>
    <col min="11534" max="11534" width="2.375" style="2008" customWidth="1"/>
    <col min="11535" max="11535" width="11.125" style="2008" customWidth="1"/>
    <col min="11536" max="11536" width="1.875" style="2008" customWidth="1"/>
    <col min="11537" max="11537" width="11" style="2008" customWidth="1"/>
    <col min="11538" max="11538" width="0.75" style="2008" customWidth="1"/>
    <col min="11539" max="11539" width="1.875" style="2008" customWidth="1"/>
    <col min="11540" max="11540" width="11.875" style="2008" bestFit="1" customWidth="1"/>
    <col min="11541" max="11541" width="15.25" style="2008" bestFit="1" customWidth="1"/>
    <col min="11542" max="11542" width="5" style="2008" customWidth="1"/>
    <col min="11543" max="11543" width="10.375" style="2008" bestFit="1" customWidth="1"/>
    <col min="11544" max="11544" width="5" style="2008" customWidth="1"/>
    <col min="11545" max="11545" width="10.375" style="2008" bestFit="1" customWidth="1"/>
    <col min="11546" max="11548" width="9" style="2008"/>
    <col min="11549" max="11549" width="10.375" style="2008" bestFit="1" customWidth="1"/>
    <col min="11550" max="11778" width="9" style="2008"/>
    <col min="11779" max="11779" width="3.625" style="2008" customWidth="1"/>
    <col min="11780" max="11780" width="4.875" style="2008" customWidth="1"/>
    <col min="11781" max="11781" width="5.375" style="2008" customWidth="1"/>
    <col min="11782" max="11782" width="31.25" style="2008" customWidth="1"/>
    <col min="11783" max="11783" width="7.625" style="2008" customWidth="1"/>
    <col min="11784" max="11784" width="2.375" style="2008" customWidth="1"/>
    <col min="11785" max="11785" width="11.625" style="2008" customWidth="1"/>
    <col min="11786" max="11786" width="2.375" style="2008" customWidth="1"/>
    <col min="11787" max="11787" width="11.625" style="2008" customWidth="1"/>
    <col min="11788" max="11788" width="2.375" style="2008" customWidth="1"/>
    <col min="11789" max="11789" width="10.875" style="2008" customWidth="1"/>
    <col min="11790" max="11790" width="2.375" style="2008" customWidth="1"/>
    <col min="11791" max="11791" width="11.125" style="2008" customWidth="1"/>
    <col min="11792" max="11792" width="1.875" style="2008" customWidth="1"/>
    <col min="11793" max="11793" width="11" style="2008" customWidth="1"/>
    <col min="11794" max="11794" width="0.75" style="2008" customWidth="1"/>
    <col min="11795" max="11795" width="1.875" style="2008" customWidth="1"/>
    <col min="11796" max="11796" width="11.875" style="2008" bestFit="1" customWidth="1"/>
    <col min="11797" max="11797" width="15.25" style="2008" bestFit="1" customWidth="1"/>
    <col min="11798" max="11798" width="5" style="2008" customWidth="1"/>
    <col min="11799" max="11799" width="10.375" style="2008" bestFit="1" customWidth="1"/>
    <col min="11800" max="11800" width="5" style="2008" customWidth="1"/>
    <col min="11801" max="11801" width="10.375" style="2008" bestFit="1" customWidth="1"/>
    <col min="11802" max="11804" width="9" style="2008"/>
    <col min="11805" max="11805" width="10.375" style="2008" bestFit="1" customWidth="1"/>
    <col min="11806" max="12034" width="9" style="2008"/>
    <col min="12035" max="12035" width="3.625" style="2008" customWidth="1"/>
    <col min="12036" max="12036" width="4.875" style="2008" customWidth="1"/>
    <col min="12037" max="12037" width="5.375" style="2008" customWidth="1"/>
    <col min="12038" max="12038" width="31.25" style="2008" customWidth="1"/>
    <col min="12039" max="12039" width="7.625" style="2008" customWidth="1"/>
    <col min="12040" max="12040" width="2.375" style="2008" customWidth="1"/>
    <col min="12041" max="12041" width="11.625" style="2008" customWidth="1"/>
    <col min="12042" max="12042" width="2.375" style="2008" customWidth="1"/>
    <col min="12043" max="12043" width="11.625" style="2008" customWidth="1"/>
    <col min="12044" max="12044" width="2.375" style="2008" customWidth="1"/>
    <col min="12045" max="12045" width="10.875" style="2008" customWidth="1"/>
    <col min="12046" max="12046" width="2.375" style="2008" customWidth="1"/>
    <col min="12047" max="12047" width="11.125" style="2008" customWidth="1"/>
    <col min="12048" max="12048" width="1.875" style="2008" customWidth="1"/>
    <col min="12049" max="12049" width="11" style="2008" customWidth="1"/>
    <col min="12050" max="12050" width="0.75" style="2008" customWidth="1"/>
    <col min="12051" max="12051" width="1.875" style="2008" customWidth="1"/>
    <col min="12052" max="12052" width="11.875" style="2008" bestFit="1" customWidth="1"/>
    <col min="12053" max="12053" width="15.25" style="2008" bestFit="1" customWidth="1"/>
    <col min="12054" max="12054" width="5" style="2008" customWidth="1"/>
    <col min="12055" max="12055" width="10.375" style="2008" bestFit="1" customWidth="1"/>
    <col min="12056" max="12056" width="5" style="2008" customWidth="1"/>
    <col min="12057" max="12057" width="10.375" style="2008" bestFit="1" customWidth="1"/>
    <col min="12058" max="12060" width="9" style="2008"/>
    <col min="12061" max="12061" width="10.375" style="2008" bestFit="1" customWidth="1"/>
    <col min="12062" max="12290" width="9" style="2008"/>
    <col min="12291" max="12291" width="3.625" style="2008" customWidth="1"/>
    <col min="12292" max="12292" width="4.875" style="2008" customWidth="1"/>
    <col min="12293" max="12293" width="5.375" style="2008" customWidth="1"/>
    <col min="12294" max="12294" width="31.25" style="2008" customWidth="1"/>
    <col min="12295" max="12295" width="7.625" style="2008" customWidth="1"/>
    <col min="12296" max="12296" width="2.375" style="2008" customWidth="1"/>
    <col min="12297" max="12297" width="11.625" style="2008" customWidth="1"/>
    <col min="12298" max="12298" width="2.375" style="2008" customWidth="1"/>
    <col min="12299" max="12299" width="11.625" style="2008" customWidth="1"/>
    <col min="12300" max="12300" width="2.375" style="2008" customWidth="1"/>
    <col min="12301" max="12301" width="10.875" style="2008" customWidth="1"/>
    <col min="12302" max="12302" width="2.375" style="2008" customWidth="1"/>
    <col min="12303" max="12303" width="11.125" style="2008" customWidth="1"/>
    <col min="12304" max="12304" width="1.875" style="2008" customWidth="1"/>
    <col min="12305" max="12305" width="11" style="2008" customWidth="1"/>
    <col min="12306" max="12306" width="0.75" style="2008" customWidth="1"/>
    <col min="12307" max="12307" width="1.875" style="2008" customWidth="1"/>
    <col min="12308" max="12308" width="11.875" style="2008" bestFit="1" customWidth="1"/>
    <col min="12309" max="12309" width="15.25" style="2008" bestFit="1" customWidth="1"/>
    <col min="12310" max="12310" width="5" style="2008" customWidth="1"/>
    <col min="12311" max="12311" width="10.375" style="2008" bestFit="1" customWidth="1"/>
    <col min="12312" max="12312" width="5" style="2008" customWidth="1"/>
    <col min="12313" max="12313" width="10.375" style="2008" bestFit="1" customWidth="1"/>
    <col min="12314" max="12316" width="9" style="2008"/>
    <col min="12317" max="12317" width="10.375" style="2008" bestFit="1" customWidth="1"/>
    <col min="12318" max="12546" width="9" style="2008"/>
    <col min="12547" max="12547" width="3.625" style="2008" customWidth="1"/>
    <col min="12548" max="12548" width="4.875" style="2008" customWidth="1"/>
    <col min="12549" max="12549" width="5.375" style="2008" customWidth="1"/>
    <col min="12550" max="12550" width="31.25" style="2008" customWidth="1"/>
    <col min="12551" max="12551" width="7.625" style="2008" customWidth="1"/>
    <col min="12552" max="12552" width="2.375" style="2008" customWidth="1"/>
    <col min="12553" max="12553" width="11.625" style="2008" customWidth="1"/>
    <col min="12554" max="12554" width="2.375" style="2008" customWidth="1"/>
    <col min="12555" max="12555" width="11.625" style="2008" customWidth="1"/>
    <col min="12556" max="12556" width="2.375" style="2008" customWidth="1"/>
    <col min="12557" max="12557" width="10.875" style="2008" customWidth="1"/>
    <col min="12558" max="12558" width="2.375" style="2008" customWidth="1"/>
    <col min="12559" max="12559" width="11.125" style="2008" customWidth="1"/>
    <col min="12560" max="12560" width="1.875" style="2008" customWidth="1"/>
    <col min="12561" max="12561" width="11" style="2008" customWidth="1"/>
    <col min="12562" max="12562" width="0.75" style="2008" customWidth="1"/>
    <col min="12563" max="12563" width="1.875" style="2008" customWidth="1"/>
    <col min="12564" max="12564" width="11.875" style="2008" bestFit="1" customWidth="1"/>
    <col min="12565" max="12565" width="15.25" style="2008" bestFit="1" customWidth="1"/>
    <col min="12566" max="12566" width="5" style="2008" customWidth="1"/>
    <col min="12567" max="12567" width="10.375" style="2008" bestFit="1" customWidth="1"/>
    <col min="12568" max="12568" width="5" style="2008" customWidth="1"/>
    <col min="12569" max="12569" width="10.375" style="2008" bestFit="1" customWidth="1"/>
    <col min="12570" max="12572" width="9" style="2008"/>
    <col min="12573" max="12573" width="10.375" style="2008" bestFit="1" customWidth="1"/>
    <col min="12574" max="12802" width="9" style="2008"/>
    <col min="12803" max="12803" width="3.625" style="2008" customWidth="1"/>
    <col min="12804" max="12804" width="4.875" style="2008" customWidth="1"/>
    <col min="12805" max="12805" width="5.375" style="2008" customWidth="1"/>
    <col min="12806" max="12806" width="31.25" style="2008" customWidth="1"/>
    <col min="12807" max="12807" width="7.625" style="2008" customWidth="1"/>
    <col min="12808" max="12808" width="2.375" style="2008" customWidth="1"/>
    <col min="12809" max="12809" width="11.625" style="2008" customWidth="1"/>
    <col min="12810" max="12810" width="2.375" style="2008" customWidth="1"/>
    <col min="12811" max="12811" width="11.625" style="2008" customWidth="1"/>
    <col min="12812" max="12812" width="2.375" style="2008" customWidth="1"/>
    <col min="12813" max="12813" width="10.875" style="2008" customWidth="1"/>
    <col min="12814" max="12814" width="2.375" style="2008" customWidth="1"/>
    <col min="12815" max="12815" width="11.125" style="2008" customWidth="1"/>
    <col min="12816" max="12816" width="1.875" style="2008" customWidth="1"/>
    <col min="12817" max="12817" width="11" style="2008" customWidth="1"/>
    <col min="12818" max="12818" width="0.75" style="2008" customWidth="1"/>
    <col min="12819" max="12819" width="1.875" style="2008" customWidth="1"/>
    <col min="12820" max="12820" width="11.875" style="2008" bestFit="1" customWidth="1"/>
    <col min="12821" max="12821" width="15.25" style="2008" bestFit="1" customWidth="1"/>
    <col min="12822" max="12822" width="5" style="2008" customWidth="1"/>
    <col min="12823" max="12823" width="10.375" style="2008" bestFit="1" customWidth="1"/>
    <col min="12824" max="12824" width="5" style="2008" customWidth="1"/>
    <col min="12825" max="12825" width="10.375" style="2008" bestFit="1" customWidth="1"/>
    <col min="12826" max="12828" width="9" style="2008"/>
    <col min="12829" max="12829" width="10.375" style="2008" bestFit="1" customWidth="1"/>
    <col min="12830" max="13058" width="9" style="2008"/>
    <col min="13059" max="13059" width="3.625" style="2008" customWidth="1"/>
    <col min="13060" max="13060" width="4.875" style="2008" customWidth="1"/>
    <col min="13061" max="13061" width="5.375" style="2008" customWidth="1"/>
    <col min="13062" max="13062" width="31.25" style="2008" customWidth="1"/>
    <col min="13063" max="13063" width="7.625" style="2008" customWidth="1"/>
    <col min="13064" max="13064" width="2.375" style="2008" customWidth="1"/>
    <col min="13065" max="13065" width="11.625" style="2008" customWidth="1"/>
    <col min="13066" max="13066" width="2.375" style="2008" customWidth="1"/>
    <col min="13067" max="13067" width="11.625" style="2008" customWidth="1"/>
    <col min="13068" max="13068" width="2.375" style="2008" customWidth="1"/>
    <col min="13069" max="13069" width="10.875" style="2008" customWidth="1"/>
    <col min="13070" max="13070" width="2.375" style="2008" customWidth="1"/>
    <col min="13071" max="13071" width="11.125" style="2008" customWidth="1"/>
    <col min="13072" max="13072" width="1.875" style="2008" customWidth="1"/>
    <col min="13073" max="13073" width="11" style="2008" customWidth="1"/>
    <col min="13074" max="13074" width="0.75" style="2008" customWidth="1"/>
    <col min="13075" max="13075" width="1.875" style="2008" customWidth="1"/>
    <col min="13076" max="13076" width="11.875" style="2008" bestFit="1" customWidth="1"/>
    <col min="13077" max="13077" width="15.25" style="2008" bestFit="1" customWidth="1"/>
    <col min="13078" max="13078" width="5" style="2008" customWidth="1"/>
    <col min="13079" max="13079" width="10.375" style="2008" bestFit="1" customWidth="1"/>
    <col min="13080" max="13080" width="5" style="2008" customWidth="1"/>
    <col min="13081" max="13081" width="10.375" style="2008" bestFit="1" customWidth="1"/>
    <col min="13082" max="13084" width="9" style="2008"/>
    <col min="13085" max="13085" width="10.375" style="2008" bestFit="1" customWidth="1"/>
    <col min="13086" max="13314" width="9" style="2008"/>
    <col min="13315" max="13315" width="3.625" style="2008" customWidth="1"/>
    <col min="13316" max="13316" width="4.875" style="2008" customWidth="1"/>
    <col min="13317" max="13317" width="5.375" style="2008" customWidth="1"/>
    <col min="13318" max="13318" width="31.25" style="2008" customWidth="1"/>
    <col min="13319" max="13319" width="7.625" style="2008" customWidth="1"/>
    <col min="13320" max="13320" width="2.375" style="2008" customWidth="1"/>
    <col min="13321" max="13321" width="11.625" style="2008" customWidth="1"/>
    <col min="13322" max="13322" width="2.375" style="2008" customWidth="1"/>
    <col min="13323" max="13323" width="11.625" style="2008" customWidth="1"/>
    <col min="13324" max="13324" width="2.375" style="2008" customWidth="1"/>
    <col min="13325" max="13325" width="10.875" style="2008" customWidth="1"/>
    <col min="13326" max="13326" width="2.375" style="2008" customWidth="1"/>
    <col min="13327" max="13327" width="11.125" style="2008" customWidth="1"/>
    <col min="13328" max="13328" width="1.875" style="2008" customWidth="1"/>
    <col min="13329" max="13329" width="11" style="2008" customWidth="1"/>
    <col min="13330" max="13330" width="0.75" style="2008" customWidth="1"/>
    <col min="13331" max="13331" width="1.875" style="2008" customWidth="1"/>
    <col min="13332" max="13332" width="11.875" style="2008" bestFit="1" customWidth="1"/>
    <col min="13333" max="13333" width="15.25" style="2008" bestFit="1" customWidth="1"/>
    <col min="13334" max="13334" width="5" style="2008" customWidth="1"/>
    <col min="13335" max="13335" width="10.375" style="2008" bestFit="1" customWidth="1"/>
    <col min="13336" max="13336" width="5" style="2008" customWidth="1"/>
    <col min="13337" max="13337" width="10.375" style="2008" bestFit="1" customWidth="1"/>
    <col min="13338" max="13340" width="9" style="2008"/>
    <col min="13341" max="13341" width="10.375" style="2008" bestFit="1" customWidth="1"/>
    <col min="13342" max="13570" width="9" style="2008"/>
    <col min="13571" max="13571" width="3.625" style="2008" customWidth="1"/>
    <col min="13572" max="13572" width="4.875" style="2008" customWidth="1"/>
    <col min="13573" max="13573" width="5.375" style="2008" customWidth="1"/>
    <col min="13574" max="13574" width="31.25" style="2008" customWidth="1"/>
    <col min="13575" max="13575" width="7.625" style="2008" customWidth="1"/>
    <col min="13576" max="13576" width="2.375" style="2008" customWidth="1"/>
    <col min="13577" max="13577" width="11.625" style="2008" customWidth="1"/>
    <col min="13578" max="13578" width="2.375" style="2008" customWidth="1"/>
    <col min="13579" max="13579" width="11.625" style="2008" customWidth="1"/>
    <col min="13580" max="13580" width="2.375" style="2008" customWidth="1"/>
    <col min="13581" max="13581" width="10.875" style="2008" customWidth="1"/>
    <col min="13582" max="13582" width="2.375" style="2008" customWidth="1"/>
    <col min="13583" max="13583" width="11.125" style="2008" customWidth="1"/>
    <col min="13584" max="13584" width="1.875" style="2008" customWidth="1"/>
    <col min="13585" max="13585" width="11" style="2008" customWidth="1"/>
    <col min="13586" max="13586" width="0.75" style="2008" customWidth="1"/>
    <col min="13587" max="13587" width="1.875" style="2008" customWidth="1"/>
    <col min="13588" max="13588" width="11.875" style="2008" bestFit="1" customWidth="1"/>
    <col min="13589" max="13589" width="15.25" style="2008" bestFit="1" customWidth="1"/>
    <col min="13590" max="13590" width="5" style="2008" customWidth="1"/>
    <col min="13591" max="13591" width="10.375" style="2008" bestFit="1" customWidth="1"/>
    <col min="13592" max="13592" width="5" style="2008" customWidth="1"/>
    <col min="13593" max="13593" width="10.375" style="2008" bestFit="1" customWidth="1"/>
    <col min="13594" max="13596" width="9" style="2008"/>
    <col min="13597" max="13597" width="10.375" style="2008" bestFit="1" customWidth="1"/>
    <col min="13598" max="13826" width="9" style="2008"/>
    <col min="13827" max="13827" width="3.625" style="2008" customWidth="1"/>
    <col min="13828" max="13828" width="4.875" style="2008" customWidth="1"/>
    <col min="13829" max="13829" width="5.375" style="2008" customWidth="1"/>
    <col min="13830" max="13830" width="31.25" style="2008" customWidth="1"/>
    <col min="13831" max="13831" width="7.625" style="2008" customWidth="1"/>
    <col min="13832" max="13832" width="2.375" style="2008" customWidth="1"/>
    <col min="13833" max="13833" width="11.625" style="2008" customWidth="1"/>
    <col min="13834" max="13834" width="2.375" style="2008" customWidth="1"/>
    <col min="13835" max="13835" width="11.625" style="2008" customWidth="1"/>
    <col min="13836" max="13836" width="2.375" style="2008" customWidth="1"/>
    <col min="13837" max="13837" width="10.875" style="2008" customWidth="1"/>
    <col min="13838" max="13838" width="2.375" style="2008" customWidth="1"/>
    <col min="13839" max="13839" width="11.125" style="2008" customWidth="1"/>
    <col min="13840" max="13840" width="1.875" style="2008" customWidth="1"/>
    <col min="13841" max="13841" width="11" style="2008" customWidth="1"/>
    <col min="13842" max="13842" width="0.75" style="2008" customWidth="1"/>
    <col min="13843" max="13843" width="1.875" style="2008" customWidth="1"/>
    <col min="13844" max="13844" width="11.875" style="2008" bestFit="1" customWidth="1"/>
    <col min="13845" max="13845" width="15.25" style="2008" bestFit="1" customWidth="1"/>
    <col min="13846" max="13846" width="5" style="2008" customWidth="1"/>
    <col min="13847" max="13847" width="10.375" style="2008" bestFit="1" customWidth="1"/>
    <col min="13848" max="13848" width="5" style="2008" customWidth="1"/>
    <col min="13849" max="13849" width="10.375" style="2008" bestFit="1" customWidth="1"/>
    <col min="13850" max="13852" width="9" style="2008"/>
    <col min="13853" max="13853" width="10.375" style="2008" bestFit="1" customWidth="1"/>
    <col min="13854" max="14082" width="9" style="2008"/>
    <col min="14083" max="14083" width="3.625" style="2008" customWidth="1"/>
    <col min="14084" max="14084" width="4.875" style="2008" customWidth="1"/>
    <col min="14085" max="14085" width="5.375" style="2008" customWidth="1"/>
    <col min="14086" max="14086" width="31.25" style="2008" customWidth="1"/>
    <col min="14087" max="14087" width="7.625" style="2008" customWidth="1"/>
    <col min="14088" max="14088" width="2.375" style="2008" customWidth="1"/>
    <col min="14089" max="14089" width="11.625" style="2008" customWidth="1"/>
    <col min="14090" max="14090" width="2.375" style="2008" customWidth="1"/>
    <col min="14091" max="14091" width="11.625" style="2008" customWidth="1"/>
    <col min="14092" max="14092" width="2.375" style="2008" customWidth="1"/>
    <col min="14093" max="14093" width="10.875" style="2008" customWidth="1"/>
    <col min="14094" max="14094" width="2.375" style="2008" customWidth="1"/>
    <col min="14095" max="14095" width="11.125" style="2008" customWidth="1"/>
    <col min="14096" max="14096" width="1.875" style="2008" customWidth="1"/>
    <col min="14097" max="14097" width="11" style="2008" customWidth="1"/>
    <col min="14098" max="14098" width="0.75" style="2008" customWidth="1"/>
    <col min="14099" max="14099" width="1.875" style="2008" customWidth="1"/>
    <col min="14100" max="14100" width="11.875" style="2008" bestFit="1" customWidth="1"/>
    <col min="14101" max="14101" width="15.25" style="2008" bestFit="1" customWidth="1"/>
    <col min="14102" max="14102" width="5" style="2008" customWidth="1"/>
    <col min="14103" max="14103" width="10.375" style="2008" bestFit="1" customWidth="1"/>
    <col min="14104" max="14104" width="5" style="2008" customWidth="1"/>
    <col min="14105" max="14105" width="10.375" style="2008" bestFit="1" customWidth="1"/>
    <col min="14106" max="14108" width="9" style="2008"/>
    <col min="14109" max="14109" width="10.375" style="2008" bestFit="1" customWidth="1"/>
    <col min="14110" max="14338" width="9" style="2008"/>
    <col min="14339" max="14339" width="3.625" style="2008" customWidth="1"/>
    <col min="14340" max="14340" width="4.875" style="2008" customWidth="1"/>
    <col min="14341" max="14341" width="5.375" style="2008" customWidth="1"/>
    <col min="14342" max="14342" width="31.25" style="2008" customWidth="1"/>
    <col min="14343" max="14343" width="7.625" style="2008" customWidth="1"/>
    <col min="14344" max="14344" width="2.375" style="2008" customWidth="1"/>
    <col min="14345" max="14345" width="11.625" style="2008" customWidth="1"/>
    <col min="14346" max="14346" width="2.375" style="2008" customWidth="1"/>
    <col min="14347" max="14347" width="11.625" style="2008" customWidth="1"/>
    <col min="14348" max="14348" width="2.375" style="2008" customWidth="1"/>
    <col min="14349" max="14349" width="10.875" style="2008" customWidth="1"/>
    <col min="14350" max="14350" width="2.375" style="2008" customWidth="1"/>
    <col min="14351" max="14351" width="11.125" style="2008" customWidth="1"/>
    <col min="14352" max="14352" width="1.875" style="2008" customWidth="1"/>
    <col min="14353" max="14353" width="11" style="2008" customWidth="1"/>
    <col min="14354" max="14354" width="0.75" style="2008" customWidth="1"/>
    <col min="14355" max="14355" width="1.875" style="2008" customWidth="1"/>
    <col min="14356" max="14356" width="11.875" style="2008" bestFit="1" customWidth="1"/>
    <col min="14357" max="14357" width="15.25" style="2008" bestFit="1" customWidth="1"/>
    <col min="14358" max="14358" width="5" style="2008" customWidth="1"/>
    <col min="14359" max="14359" width="10.375" style="2008" bestFit="1" customWidth="1"/>
    <col min="14360" max="14360" width="5" style="2008" customWidth="1"/>
    <col min="14361" max="14361" width="10.375" style="2008" bestFit="1" customWidth="1"/>
    <col min="14362" max="14364" width="9" style="2008"/>
    <col min="14365" max="14365" width="10.375" style="2008" bestFit="1" customWidth="1"/>
    <col min="14366" max="14594" width="9" style="2008"/>
    <col min="14595" max="14595" width="3.625" style="2008" customWidth="1"/>
    <col min="14596" max="14596" width="4.875" style="2008" customWidth="1"/>
    <col min="14597" max="14597" width="5.375" style="2008" customWidth="1"/>
    <col min="14598" max="14598" width="31.25" style="2008" customWidth="1"/>
    <col min="14599" max="14599" width="7.625" style="2008" customWidth="1"/>
    <col min="14600" max="14600" width="2.375" style="2008" customWidth="1"/>
    <col min="14601" max="14601" width="11.625" style="2008" customWidth="1"/>
    <col min="14602" max="14602" width="2.375" style="2008" customWidth="1"/>
    <col min="14603" max="14603" width="11.625" style="2008" customWidth="1"/>
    <col min="14604" max="14604" width="2.375" style="2008" customWidth="1"/>
    <col min="14605" max="14605" width="10.875" style="2008" customWidth="1"/>
    <col min="14606" max="14606" width="2.375" style="2008" customWidth="1"/>
    <col min="14607" max="14607" width="11.125" style="2008" customWidth="1"/>
    <col min="14608" max="14608" width="1.875" style="2008" customWidth="1"/>
    <col min="14609" max="14609" width="11" style="2008" customWidth="1"/>
    <col min="14610" max="14610" width="0.75" style="2008" customWidth="1"/>
    <col min="14611" max="14611" width="1.875" style="2008" customWidth="1"/>
    <col min="14612" max="14612" width="11.875" style="2008" bestFit="1" customWidth="1"/>
    <col min="14613" max="14613" width="15.25" style="2008" bestFit="1" customWidth="1"/>
    <col min="14614" max="14614" width="5" style="2008" customWidth="1"/>
    <col min="14615" max="14615" width="10.375" style="2008" bestFit="1" customWidth="1"/>
    <col min="14616" max="14616" width="5" style="2008" customWidth="1"/>
    <col min="14617" max="14617" width="10.375" style="2008" bestFit="1" customWidth="1"/>
    <col min="14618" max="14620" width="9" style="2008"/>
    <col min="14621" max="14621" width="10.375" style="2008" bestFit="1" customWidth="1"/>
    <col min="14622" max="14850" width="9" style="2008"/>
    <col min="14851" max="14851" width="3.625" style="2008" customWidth="1"/>
    <col min="14852" max="14852" width="4.875" style="2008" customWidth="1"/>
    <col min="14853" max="14853" width="5.375" style="2008" customWidth="1"/>
    <col min="14854" max="14854" width="31.25" style="2008" customWidth="1"/>
    <col min="14855" max="14855" width="7.625" style="2008" customWidth="1"/>
    <col min="14856" max="14856" width="2.375" style="2008" customWidth="1"/>
    <col min="14857" max="14857" width="11.625" style="2008" customWidth="1"/>
    <col min="14858" max="14858" width="2.375" style="2008" customWidth="1"/>
    <col min="14859" max="14859" width="11.625" style="2008" customWidth="1"/>
    <col min="14860" max="14860" width="2.375" style="2008" customWidth="1"/>
    <col min="14861" max="14861" width="10.875" style="2008" customWidth="1"/>
    <col min="14862" max="14862" width="2.375" style="2008" customWidth="1"/>
    <col min="14863" max="14863" width="11.125" style="2008" customWidth="1"/>
    <col min="14864" max="14864" width="1.875" style="2008" customWidth="1"/>
    <col min="14865" max="14865" width="11" style="2008" customWidth="1"/>
    <col min="14866" max="14866" width="0.75" style="2008" customWidth="1"/>
    <col min="14867" max="14867" width="1.875" style="2008" customWidth="1"/>
    <col min="14868" max="14868" width="11.875" style="2008" bestFit="1" customWidth="1"/>
    <col min="14869" max="14869" width="15.25" style="2008" bestFit="1" customWidth="1"/>
    <col min="14870" max="14870" width="5" style="2008" customWidth="1"/>
    <col min="14871" max="14871" width="10.375" style="2008" bestFit="1" customWidth="1"/>
    <col min="14872" max="14872" width="5" style="2008" customWidth="1"/>
    <col min="14873" max="14873" width="10.375" style="2008" bestFit="1" customWidth="1"/>
    <col min="14874" max="14876" width="9" style="2008"/>
    <col min="14877" max="14877" width="10.375" style="2008" bestFit="1" customWidth="1"/>
    <col min="14878" max="15106" width="9" style="2008"/>
    <col min="15107" max="15107" width="3.625" style="2008" customWidth="1"/>
    <col min="15108" max="15108" width="4.875" style="2008" customWidth="1"/>
    <col min="15109" max="15109" width="5.375" style="2008" customWidth="1"/>
    <col min="15110" max="15110" width="31.25" style="2008" customWidth="1"/>
    <col min="15111" max="15111" width="7.625" style="2008" customWidth="1"/>
    <col min="15112" max="15112" width="2.375" style="2008" customWidth="1"/>
    <col min="15113" max="15113" width="11.625" style="2008" customWidth="1"/>
    <col min="15114" max="15114" width="2.375" style="2008" customWidth="1"/>
    <col min="15115" max="15115" width="11.625" style="2008" customWidth="1"/>
    <col min="15116" max="15116" width="2.375" style="2008" customWidth="1"/>
    <col min="15117" max="15117" width="10.875" style="2008" customWidth="1"/>
    <col min="15118" max="15118" width="2.375" style="2008" customWidth="1"/>
    <col min="15119" max="15119" width="11.125" style="2008" customWidth="1"/>
    <col min="15120" max="15120" width="1.875" style="2008" customWidth="1"/>
    <col min="15121" max="15121" width="11" style="2008" customWidth="1"/>
    <col min="15122" max="15122" width="0.75" style="2008" customWidth="1"/>
    <col min="15123" max="15123" width="1.875" style="2008" customWidth="1"/>
    <col min="15124" max="15124" width="11.875" style="2008" bestFit="1" customWidth="1"/>
    <col min="15125" max="15125" width="15.25" style="2008" bestFit="1" customWidth="1"/>
    <col min="15126" max="15126" width="5" style="2008" customWidth="1"/>
    <col min="15127" max="15127" width="10.375" style="2008" bestFit="1" customWidth="1"/>
    <col min="15128" max="15128" width="5" style="2008" customWidth="1"/>
    <col min="15129" max="15129" width="10.375" style="2008" bestFit="1" customWidth="1"/>
    <col min="15130" max="15132" width="9" style="2008"/>
    <col min="15133" max="15133" width="10.375" style="2008" bestFit="1" customWidth="1"/>
    <col min="15134" max="15362" width="9" style="2008"/>
    <col min="15363" max="15363" width="3.625" style="2008" customWidth="1"/>
    <col min="15364" max="15364" width="4.875" style="2008" customWidth="1"/>
    <col min="15365" max="15365" width="5.375" style="2008" customWidth="1"/>
    <col min="15366" max="15366" width="31.25" style="2008" customWidth="1"/>
    <col min="15367" max="15367" width="7.625" style="2008" customWidth="1"/>
    <col min="15368" max="15368" width="2.375" style="2008" customWidth="1"/>
    <col min="15369" max="15369" width="11.625" style="2008" customWidth="1"/>
    <col min="15370" max="15370" width="2.375" style="2008" customWidth="1"/>
    <col min="15371" max="15371" width="11.625" style="2008" customWidth="1"/>
    <col min="15372" max="15372" width="2.375" style="2008" customWidth="1"/>
    <col min="15373" max="15373" width="10.875" style="2008" customWidth="1"/>
    <col min="15374" max="15374" width="2.375" style="2008" customWidth="1"/>
    <col min="15375" max="15375" width="11.125" style="2008" customWidth="1"/>
    <col min="15376" max="15376" width="1.875" style="2008" customWidth="1"/>
    <col min="15377" max="15377" width="11" style="2008" customWidth="1"/>
    <col min="15378" max="15378" width="0.75" style="2008" customWidth="1"/>
    <col min="15379" max="15379" width="1.875" style="2008" customWidth="1"/>
    <col min="15380" max="15380" width="11.875" style="2008" bestFit="1" customWidth="1"/>
    <col min="15381" max="15381" width="15.25" style="2008" bestFit="1" customWidth="1"/>
    <col min="15382" max="15382" width="5" style="2008" customWidth="1"/>
    <col min="15383" max="15383" width="10.375" style="2008" bestFit="1" customWidth="1"/>
    <col min="15384" max="15384" width="5" style="2008" customWidth="1"/>
    <col min="15385" max="15385" width="10.375" style="2008" bestFit="1" customWidth="1"/>
    <col min="15386" max="15388" width="9" style="2008"/>
    <col min="15389" max="15389" width="10.375" style="2008" bestFit="1" customWidth="1"/>
    <col min="15390" max="15618" width="9" style="2008"/>
    <col min="15619" max="15619" width="3.625" style="2008" customWidth="1"/>
    <col min="15620" max="15620" width="4.875" style="2008" customWidth="1"/>
    <col min="15621" max="15621" width="5.375" style="2008" customWidth="1"/>
    <col min="15622" max="15622" width="31.25" style="2008" customWidth="1"/>
    <col min="15623" max="15623" width="7.625" style="2008" customWidth="1"/>
    <col min="15624" max="15624" width="2.375" style="2008" customWidth="1"/>
    <col min="15625" max="15625" width="11.625" style="2008" customWidth="1"/>
    <col min="15626" max="15626" width="2.375" style="2008" customWidth="1"/>
    <col min="15627" max="15627" width="11.625" style="2008" customWidth="1"/>
    <col min="15628" max="15628" width="2.375" style="2008" customWidth="1"/>
    <col min="15629" max="15629" width="10.875" style="2008" customWidth="1"/>
    <col min="15630" max="15630" width="2.375" style="2008" customWidth="1"/>
    <col min="15631" max="15631" width="11.125" style="2008" customWidth="1"/>
    <col min="15632" max="15632" width="1.875" style="2008" customWidth="1"/>
    <col min="15633" max="15633" width="11" style="2008" customWidth="1"/>
    <col min="15634" max="15634" width="0.75" style="2008" customWidth="1"/>
    <col min="15635" max="15635" width="1.875" style="2008" customWidth="1"/>
    <col min="15636" max="15636" width="11.875" style="2008" bestFit="1" customWidth="1"/>
    <col min="15637" max="15637" width="15.25" style="2008" bestFit="1" customWidth="1"/>
    <col min="15638" max="15638" width="5" style="2008" customWidth="1"/>
    <col min="15639" max="15639" width="10.375" style="2008" bestFit="1" customWidth="1"/>
    <col min="15640" max="15640" width="5" style="2008" customWidth="1"/>
    <col min="15641" max="15641" width="10.375" style="2008" bestFit="1" customWidth="1"/>
    <col min="15642" max="15644" width="9" style="2008"/>
    <col min="15645" max="15645" width="10.375" style="2008" bestFit="1" customWidth="1"/>
    <col min="15646" max="15874" width="9" style="2008"/>
    <col min="15875" max="15875" width="3.625" style="2008" customWidth="1"/>
    <col min="15876" max="15876" width="4.875" style="2008" customWidth="1"/>
    <col min="15877" max="15877" width="5.375" style="2008" customWidth="1"/>
    <col min="15878" max="15878" width="31.25" style="2008" customWidth="1"/>
    <col min="15879" max="15879" width="7.625" style="2008" customWidth="1"/>
    <col min="15880" max="15880" width="2.375" style="2008" customWidth="1"/>
    <col min="15881" max="15881" width="11.625" style="2008" customWidth="1"/>
    <col min="15882" max="15882" width="2.375" style="2008" customWidth="1"/>
    <col min="15883" max="15883" width="11.625" style="2008" customWidth="1"/>
    <col min="15884" max="15884" width="2.375" style="2008" customWidth="1"/>
    <col min="15885" max="15885" width="10.875" style="2008" customWidth="1"/>
    <col min="15886" max="15886" width="2.375" style="2008" customWidth="1"/>
    <col min="15887" max="15887" width="11.125" style="2008" customWidth="1"/>
    <col min="15888" max="15888" width="1.875" style="2008" customWidth="1"/>
    <col min="15889" max="15889" width="11" style="2008" customWidth="1"/>
    <col min="15890" max="15890" width="0.75" style="2008" customWidth="1"/>
    <col min="15891" max="15891" width="1.875" style="2008" customWidth="1"/>
    <col min="15892" max="15892" width="11.875" style="2008" bestFit="1" customWidth="1"/>
    <col min="15893" max="15893" width="15.25" style="2008" bestFit="1" customWidth="1"/>
    <col min="15894" max="15894" width="5" style="2008" customWidth="1"/>
    <col min="15895" max="15895" width="10.375" style="2008" bestFit="1" customWidth="1"/>
    <col min="15896" max="15896" width="5" style="2008" customWidth="1"/>
    <col min="15897" max="15897" width="10.375" style="2008" bestFit="1" customWidth="1"/>
    <col min="15898" max="15900" width="9" style="2008"/>
    <col min="15901" max="15901" width="10.375" style="2008" bestFit="1" customWidth="1"/>
    <col min="15902" max="16130" width="9" style="2008"/>
    <col min="16131" max="16131" width="3.625" style="2008" customWidth="1"/>
    <col min="16132" max="16132" width="4.875" style="2008" customWidth="1"/>
    <col min="16133" max="16133" width="5.375" style="2008" customWidth="1"/>
    <col min="16134" max="16134" width="31.25" style="2008" customWidth="1"/>
    <col min="16135" max="16135" width="7.625" style="2008" customWidth="1"/>
    <col min="16136" max="16136" width="2.375" style="2008" customWidth="1"/>
    <col min="16137" max="16137" width="11.625" style="2008" customWidth="1"/>
    <col min="16138" max="16138" width="2.375" style="2008" customWidth="1"/>
    <col min="16139" max="16139" width="11.625" style="2008" customWidth="1"/>
    <col min="16140" max="16140" width="2.375" style="2008" customWidth="1"/>
    <col min="16141" max="16141" width="10.875" style="2008" customWidth="1"/>
    <col min="16142" max="16142" width="2.375" style="2008" customWidth="1"/>
    <col min="16143" max="16143" width="11.125" style="2008" customWidth="1"/>
    <col min="16144" max="16144" width="1.875" style="2008" customWidth="1"/>
    <col min="16145" max="16145" width="11" style="2008" customWidth="1"/>
    <col min="16146" max="16146" width="0.75" style="2008" customWidth="1"/>
    <col min="16147" max="16147" width="1.875" style="2008" customWidth="1"/>
    <col min="16148" max="16148" width="11.875" style="2008" bestFit="1" customWidth="1"/>
    <col min="16149" max="16149" width="15.25" style="2008" bestFit="1" customWidth="1"/>
    <col min="16150" max="16150" width="5" style="2008" customWidth="1"/>
    <col min="16151" max="16151" width="10.375" style="2008" bestFit="1" customWidth="1"/>
    <col min="16152" max="16152" width="5" style="2008" customWidth="1"/>
    <col min="16153" max="16153" width="10.375" style="2008" bestFit="1" customWidth="1"/>
    <col min="16154" max="16156" width="9" style="2008"/>
    <col min="16157" max="16157" width="10.375" style="2008" bestFit="1" customWidth="1"/>
    <col min="16158" max="16384" width="9" style="2008"/>
  </cols>
  <sheetData>
    <row r="1" spans="1:23" s="2068" customFormat="1" ht="22.5" customHeight="1">
      <c r="A1" s="2638" t="s">
        <v>1135</v>
      </c>
      <c r="B1" s="2638"/>
      <c r="C1" s="2638"/>
      <c r="D1" s="2638"/>
      <c r="E1" s="2638"/>
      <c r="F1" s="2638"/>
      <c r="G1" s="2638"/>
      <c r="H1" s="2638"/>
      <c r="I1" s="2638"/>
      <c r="J1" s="2638"/>
      <c r="K1" s="2638"/>
      <c r="L1" s="2638"/>
      <c r="M1" s="2638"/>
      <c r="N1" s="2638"/>
      <c r="O1" s="2638"/>
      <c r="P1" s="2638"/>
      <c r="Q1" s="2010"/>
      <c r="R1" s="2066"/>
      <c r="S1" s="2066"/>
      <c r="T1" s="2067"/>
      <c r="U1" s="2067"/>
      <c r="V1" s="2066"/>
      <c r="W1" s="2066"/>
    </row>
    <row r="2" spans="1:23" s="2068" customFormat="1" ht="22.5" customHeight="1">
      <c r="A2" s="2638" t="s">
        <v>196</v>
      </c>
      <c r="B2" s="2638"/>
      <c r="C2" s="2638"/>
      <c r="D2" s="2638"/>
      <c r="E2" s="2638"/>
      <c r="F2" s="2638"/>
      <c r="G2" s="2638"/>
      <c r="H2" s="2638"/>
      <c r="I2" s="2638"/>
      <c r="J2" s="2638"/>
      <c r="K2" s="2638"/>
      <c r="L2" s="2638"/>
      <c r="M2" s="2638"/>
      <c r="N2" s="2638"/>
      <c r="O2" s="2638"/>
      <c r="P2" s="2638"/>
      <c r="Q2" s="1123"/>
      <c r="R2" s="2066"/>
      <c r="S2" s="2066"/>
      <c r="T2" s="2067"/>
      <c r="U2" s="2067"/>
      <c r="V2" s="2066"/>
      <c r="W2" s="2066"/>
    </row>
    <row r="3" spans="1:23" s="2068" customFormat="1" ht="22.5" customHeight="1">
      <c r="A3" s="2638" t="s">
        <v>1641</v>
      </c>
      <c r="B3" s="2638"/>
      <c r="C3" s="2638"/>
      <c r="D3" s="2638"/>
      <c r="E3" s="2638"/>
      <c r="F3" s="2638"/>
      <c r="G3" s="2638"/>
      <c r="H3" s="2638"/>
      <c r="I3" s="2638"/>
      <c r="J3" s="2638"/>
      <c r="K3" s="2638"/>
      <c r="L3" s="2638"/>
      <c r="M3" s="2638"/>
      <c r="N3" s="2638"/>
      <c r="O3" s="2638"/>
      <c r="P3" s="2638"/>
      <c r="Q3" s="1123"/>
      <c r="R3" s="2066"/>
      <c r="S3" s="2066"/>
      <c r="T3" s="2067"/>
      <c r="U3" s="2067"/>
      <c r="V3" s="2066"/>
      <c r="W3" s="2066"/>
    </row>
    <row r="4" spans="1:23" s="2068" customFormat="1" ht="45" customHeight="1">
      <c r="A4" s="1123"/>
      <c r="B4" s="1123"/>
      <c r="C4" s="1123"/>
      <c r="D4" s="1123"/>
      <c r="E4" s="1123"/>
      <c r="F4" s="1123"/>
      <c r="G4" s="1123"/>
      <c r="H4" s="1123"/>
      <c r="I4" s="1123"/>
      <c r="J4" s="1123"/>
      <c r="K4" s="1123"/>
      <c r="L4" s="1123"/>
      <c r="M4" s="1123"/>
      <c r="N4" s="1123"/>
      <c r="O4" s="1123"/>
      <c r="P4" s="1123"/>
      <c r="Q4" s="1123"/>
      <c r="R4" s="2066"/>
      <c r="S4" s="2066"/>
      <c r="T4" s="2067"/>
      <c r="U4" s="2067"/>
      <c r="V4" s="2066"/>
      <c r="W4" s="2066"/>
    </row>
    <row r="5" spans="1:23" ht="20.25">
      <c r="A5" s="1125" t="s">
        <v>1569</v>
      </c>
      <c r="B5" s="2641" t="s">
        <v>95</v>
      </c>
      <c r="C5" s="2641"/>
      <c r="D5" s="2641"/>
      <c r="E5" s="2641"/>
      <c r="F5" s="2641"/>
      <c r="G5" s="2641"/>
      <c r="H5" s="2641"/>
      <c r="I5" s="2641"/>
      <c r="J5" s="2641"/>
      <c r="K5" s="2641"/>
      <c r="L5" s="2641"/>
      <c r="M5" s="2641"/>
      <c r="N5" s="2641"/>
      <c r="O5" s="2641"/>
      <c r="P5" s="2641"/>
    </row>
    <row r="6" spans="1:23" ht="20.25">
      <c r="A6" s="1125"/>
      <c r="B6" s="2007"/>
      <c r="C6" s="2007"/>
      <c r="D6" s="2007"/>
      <c r="E6" s="2007"/>
      <c r="F6" s="2007"/>
      <c r="G6" s="2007"/>
      <c r="H6" s="2007"/>
      <c r="I6" s="2007"/>
      <c r="J6" s="2007"/>
      <c r="K6" s="2007"/>
      <c r="L6" s="2007"/>
      <c r="M6" s="2007"/>
      <c r="N6" s="2009" t="s">
        <v>1273</v>
      </c>
      <c r="O6" s="2007"/>
      <c r="P6" s="2007"/>
    </row>
    <row r="7" spans="1:23" ht="20.25">
      <c r="H7" s="2070"/>
      <c r="K7" s="2071"/>
      <c r="N7" s="2072">
        <v>1403</v>
      </c>
      <c r="T7" s="2008"/>
    </row>
    <row r="8" spans="1:23" ht="21.75">
      <c r="B8" s="2643" t="s">
        <v>1664</v>
      </c>
      <c r="C8" s="2643"/>
      <c r="D8" s="2643"/>
      <c r="E8" s="2011"/>
      <c r="F8" s="2011"/>
      <c r="G8" s="2011"/>
      <c r="H8" s="920"/>
      <c r="I8" s="2011"/>
      <c r="J8" s="2011"/>
      <c r="K8" s="2011"/>
      <c r="N8" s="2012">
        <v>0</v>
      </c>
    </row>
    <row r="9" spans="1:23" ht="21.75">
      <c r="B9" s="2643">
        <v>1404</v>
      </c>
      <c r="C9" s="2643"/>
      <c r="D9" s="2643"/>
      <c r="E9" s="2011"/>
      <c r="F9" s="2011"/>
      <c r="G9" s="2011"/>
      <c r="H9" s="920"/>
      <c r="I9" s="2011"/>
      <c r="J9" s="2011"/>
      <c r="K9" s="2011"/>
      <c r="N9" s="2012">
        <v>0</v>
      </c>
    </row>
    <row r="10" spans="1:23" ht="21.75">
      <c r="B10" s="2073">
        <v>1405</v>
      </c>
      <c r="C10" s="2073"/>
      <c r="D10" s="2073"/>
      <c r="E10" s="2011"/>
      <c r="F10" s="2011"/>
      <c r="G10" s="2011"/>
      <c r="H10" s="920"/>
      <c r="I10" s="2011"/>
      <c r="J10" s="2011"/>
      <c r="K10" s="2011"/>
      <c r="N10" s="2012">
        <v>0</v>
      </c>
    </row>
    <row r="11" spans="1:23" ht="21.75">
      <c r="B11" s="2073">
        <v>1406</v>
      </c>
      <c r="C11" s="2073"/>
      <c r="D11" s="2073"/>
      <c r="E11" s="2011"/>
      <c r="F11" s="2011"/>
      <c r="G11" s="2011"/>
      <c r="H11" s="920"/>
      <c r="I11" s="2011"/>
      <c r="J11" s="2011"/>
      <c r="K11" s="2011"/>
      <c r="N11" s="2012">
        <v>0</v>
      </c>
    </row>
    <row r="12" spans="1:23" ht="21.75">
      <c r="B12" s="2643" t="s">
        <v>1665</v>
      </c>
      <c r="C12" s="2643"/>
      <c r="D12" s="2643"/>
      <c r="E12" s="2011"/>
      <c r="F12" s="2011"/>
      <c r="G12" s="2011"/>
      <c r="H12" s="920"/>
      <c r="I12" s="2011"/>
      <c r="J12" s="2011"/>
      <c r="K12" s="2011"/>
      <c r="N12" s="2012">
        <v>0</v>
      </c>
    </row>
    <row r="13" spans="1:23" ht="23.25" thickBot="1">
      <c r="B13" s="2011"/>
      <c r="C13" s="2011"/>
      <c r="D13" s="2011"/>
      <c r="E13" s="2011"/>
      <c r="F13" s="2011"/>
      <c r="G13" s="2011"/>
      <c r="H13" s="920"/>
      <c r="I13" s="2011"/>
      <c r="J13" s="2011"/>
      <c r="K13" s="2011"/>
      <c r="N13" s="2013">
        <f>SUM(N8:N12)</f>
        <v>0</v>
      </c>
      <c r="P13" s="2070"/>
    </row>
    <row r="14" spans="1:23" ht="36.75" customHeight="1" thickTop="1">
      <c r="D14" s="2074"/>
      <c r="G14" s="2074"/>
      <c r="J14" s="2074"/>
      <c r="M14" s="2074"/>
      <c r="P14" s="2074"/>
    </row>
    <row r="15" spans="1:23" ht="20.25">
      <c r="A15" s="1125" t="s">
        <v>1570</v>
      </c>
      <c r="B15" s="2010" t="s">
        <v>96</v>
      </c>
      <c r="C15" s="2010"/>
      <c r="D15" s="2010"/>
      <c r="E15" s="2010"/>
      <c r="F15" s="2010"/>
      <c r="G15" s="2010"/>
      <c r="H15" s="2010"/>
      <c r="I15" s="2010"/>
      <c r="J15" s="2010"/>
      <c r="K15" s="2010"/>
      <c r="L15" s="2010"/>
      <c r="M15" s="2010"/>
      <c r="N15" s="2010"/>
      <c r="O15" s="2010"/>
      <c r="P15" s="2010"/>
    </row>
    <row r="16" spans="1:23" ht="20.25">
      <c r="A16" s="1125"/>
      <c r="B16" s="2007"/>
      <c r="C16" s="2007"/>
      <c r="D16" s="2007"/>
      <c r="E16" s="2007"/>
      <c r="F16" s="2007"/>
      <c r="G16" s="2007"/>
      <c r="H16" s="2007"/>
      <c r="I16" s="2007"/>
      <c r="J16" s="2007"/>
      <c r="K16" s="2007"/>
      <c r="L16" s="2007"/>
      <c r="M16" s="2007"/>
      <c r="N16" s="2009" t="s">
        <v>1273</v>
      </c>
      <c r="O16" s="2007"/>
      <c r="P16" s="2007"/>
    </row>
    <row r="17" spans="1:17" ht="20.25">
      <c r="D17" s="2074"/>
      <c r="G17" s="2074"/>
      <c r="J17" s="2074"/>
      <c r="M17" s="2074"/>
      <c r="N17" s="2072">
        <v>1403</v>
      </c>
      <c r="P17" s="2074"/>
    </row>
    <row r="18" spans="1:17" ht="21.75">
      <c r="B18" s="2075" t="s">
        <v>99</v>
      </c>
      <c r="C18" s="2075"/>
      <c r="D18" s="2076"/>
      <c r="E18" s="2011"/>
      <c r="F18" s="2011"/>
      <c r="G18" s="624"/>
      <c r="H18" s="2011"/>
      <c r="I18" s="2011"/>
      <c r="J18" s="624"/>
      <c r="K18" s="2011"/>
      <c r="M18" s="2074"/>
      <c r="N18" s="2012">
        <v>0</v>
      </c>
      <c r="P18" s="2074"/>
    </row>
    <row r="19" spans="1:17" ht="21.75">
      <c r="B19" s="2639" t="s">
        <v>97</v>
      </c>
      <c r="C19" s="2639"/>
      <c r="D19" s="2639"/>
      <c r="E19" s="2011"/>
      <c r="F19" s="2011"/>
      <c r="G19" s="624"/>
      <c r="H19" s="2011"/>
      <c r="I19" s="2011"/>
      <c r="J19" s="624"/>
      <c r="K19" s="2011"/>
      <c r="M19" s="2074"/>
      <c r="N19" s="2012">
        <v>0</v>
      </c>
      <c r="P19" s="2074"/>
    </row>
    <row r="20" spans="1:17" ht="21.75">
      <c r="B20" s="2639" t="s">
        <v>81</v>
      </c>
      <c r="C20" s="2639"/>
      <c r="D20" s="2639"/>
      <c r="E20" s="2011"/>
      <c r="F20" s="2014"/>
      <c r="G20" s="2011"/>
      <c r="H20" s="2011"/>
      <c r="I20" s="2011"/>
      <c r="J20" s="2011"/>
      <c r="K20" s="2011"/>
      <c r="N20" s="2012">
        <v>0</v>
      </c>
    </row>
    <row r="21" spans="1:17" ht="21.75">
      <c r="B21" s="2639"/>
      <c r="C21" s="2639"/>
      <c r="D21" s="2639"/>
      <c r="E21" s="2011"/>
      <c r="F21" s="624"/>
      <c r="G21" s="2011"/>
      <c r="H21" s="2011"/>
      <c r="I21" s="2011"/>
      <c r="J21" s="2011"/>
      <c r="K21" s="2011"/>
      <c r="N21" s="2077">
        <f>SUM(N18:N20)</f>
        <v>0</v>
      </c>
    </row>
    <row r="22" spans="1:17" ht="21.75">
      <c r="B22" s="2639" t="s">
        <v>98</v>
      </c>
      <c r="C22" s="2639"/>
      <c r="D22" s="2639"/>
      <c r="E22" s="2011"/>
      <c r="F22" s="624"/>
      <c r="G22" s="2011"/>
      <c r="H22" s="2011"/>
      <c r="I22" s="2011"/>
      <c r="J22" s="2011"/>
      <c r="K22" s="2011"/>
      <c r="N22" s="2078">
        <v>0</v>
      </c>
    </row>
    <row r="23" spans="1:17" ht="23.25" thickBot="1">
      <c r="B23" s="2011"/>
      <c r="C23" s="2011"/>
      <c r="D23" s="624"/>
      <c r="E23" s="2011"/>
      <c r="F23" s="2011"/>
      <c r="G23" s="2011"/>
      <c r="H23" s="920"/>
      <c r="I23" s="2011"/>
      <c r="J23" s="2011"/>
      <c r="K23" s="2011"/>
      <c r="N23" s="2079">
        <f>SUM(N21:N22)</f>
        <v>0</v>
      </c>
      <c r="P23" s="2070"/>
    </row>
    <row r="24" spans="1:17" ht="30.75" customHeight="1" thickTop="1">
      <c r="F24" s="2080"/>
    </row>
    <row r="25" spans="1:17" ht="30.75" customHeight="1">
      <c r="A25" s="2081" t="s">
        <v>1419</v>
      </c>
      <c r="B25" s="2645" t="s">
        <v>1317</v>
      </c>
      <c r="C25" s="2645"/>
      <c r="D25" s="2645"/>
      <c r="E25" s="2645"/>
      <c r="F25" s="2645"/>
      <c r="G25" s="2645"/>
      <c r="H25" s="2645"/>
      <c r="I25" s="2645"/>
      <c r="J25" s="2645"/>
      <c r="K25" s="2645"/>
      <c r="L25" s="2645"/>
      <c r="M25" s="2645"/>
      <c r="N25" s="2645"/>
      <c r="O25" s="2645"/>
      <c r="P25" s="2082"/>
    </row>
    <row r="26" spans="1:17" ht="21.75">
      <c r="A26" s="2081" t="s">
        <v>1571</v>
      </c>
      <c r="B26" s="2369" t="s">
        <v>531</v>
      </c>
      <c r="C26" s="2369"/>
      <c r="D26" s="2369"/>
      <c r="E26" s="2369"/>
      <c r="F26" s="2369"/>
      <c r="G26" s="2369"/>
      <c r="H26" s="2369"/>
      <c r="I26" s="2369"/>
      <c r="J26" s="2369"/>
      <c r="K26" s="2369"/>
      <c r="L26" s="2369"/>
      <c r="M26" s="2369"/>
      <c r="N26" s="2369"/>
      <c r="O26" s="2369"/>
      <c r="P26" s="2369"/>
    </row>
    <row r="27" spans="1:17" ht="21.75">
      <c r="A27" s="2081"/>
      <c r="B27" s="2369"/>
      <c r="C27" s="2369"/>
      <c r="D27" s="2369"/>
      <c r="E27" s="2369"/>
      <c r="F27" s="2369"/>
      <c r="G27" s="2369"/>
      <c r="H27" s="2369"/>
      <c r="I27" s="2369"/>
      <c r="J27" s="2369"/>
      <c r="K27" s="2369"/>
      <c r="L27" s="2369"/>
      <c r="M27" s="2369"/>
      <c r="N27" s="2369"/>
      <c r="O27" s="2369"/>
      <c r="P27" s="2369"/>
    </row>
    <row r="28" spans="1:17" ht="32.25" customHeight="1">
      <c r="A28" s="2081"/>
      <c r="B28" s="2369"/>
      <c r="C28" s="2369"/>
      <c r="D28" s="2369"/>
      <c r="E28" s="2369"/>
      <c r="F28" s="2369"/>
      <c r="G28" s="2369"/>
      <c r="H28" s="2369"/>
      <c r="I28" s="2369"/>
      <c r="J28" s="2369"/>
      <c r="K28" s="2369"/>
      <c r="L28" s="2369"/>
      <c r="M28" s="2369"/>
      <c r="N28" s="2369"/>
      <c r="O28" s="2369"/>
      <c r="P28" s="2369"/>
    </row>
    <row r="29" spans="1:17" ht="21.75">
      <c r="A29" s="2081" t="s">
        <v>1572</v>
      </c>
      <c r="B29" s="2369" t="s">
        <v>885</v>
      </c>
      <c r="C29" s="2369"/>
      <c r="D29" s="2369"/>
      <c r="E29" s="2369"/>
      <c r="F29" s="2369"/>
      <c r="G29" s="2369"/>
      <c r="H29" s="2369"/>
      <c r="I29" s="2369"/>
      <c r="J29" s="2369"/>
      <c r="K29" s="2369"/>
      <c r="L29" s="2369"/>
      <c r="M29" s="2369"/>
      <c r="N29" s="2369"/>
      <c r="O29" s="2369"/>
      <c r="P29" s="2369"/>
    </row>
    <row r="30" spans="1:17" ht="21.75">
      <c r="A30" s="2081"/>
      <c r="B30" s="2369"/>
      <c r="C30" s="2369"/>
      <c r="D30" s="2369"/>
      <c r="E30" s="2369"/>
      <c r="F30" s="2369"/>
      <c r="G30" s="2369"/>
      <c r="H30" s="2369"/>
      <c r="I30" s="2369"/>
      <c r="J30" s="2369"/>
      <c r="K30" s="2369"/>
      <c r="L30" s="2369"/>
      <c r="M30" s="2369"/>
      <c r="N30" s="2369"/>
      <c r="O30" s="2369"/>
      <c r="P30" s="2369"/>
    </row>
    <row r="31" spans="1:17" ht="27.75" customHeight="1">
      <c r="A31" s="2081"/>
      <c r="B31" s="2369"/>
      <c r="C31" s="2369"/>
      <c r="D31" s="2369"/>
      <c r="E31" s="2369"/>
      <c r="F31" s="2369"/>
      <c r="G31" s="2369"/>
      <c r="H31" s="2369"/>
      <c r="I31" s="2369"/>
      <c r="J31" s="2369"/>
      <c r="K31" s="2369"/>
      <c r="L31" s="2369"/>
      <c r="M31" s="2369"/>
      <c r="N31" s="2369"/>
      <c r="O31" s="2369"/>
      <c r="P31" s="2369"/>
    </row>
    <row r="32" spans="1:17" ht="23.25" customHeight="1">
      <c r="A32" s="2081" t="s">
        <v>1573</v>
      </c>
      <c r="B32" s="2642" t="s">
        <v>1687</v>
      </c>
      <c r="C32" s="2642"/>
      <c r="D32" s="2642"/>
      <c r="E32" s="2642"/>
      <c r="F32" s="2642"/>
      <c r="G32" s="2642"/>
      <c r="H32" s="2642"/>
      <c r="I32" s="2642"/>
      <c r="J32" s="2642"/>
      <c r="K32" s="2642"/>
      <c r="L32" s="2642"/>
      <c r="M32" s="2642"/>
      <c r="N32" s="2642"/>
      <c r="O32" s="2642"/>
      <c r="P32" s="2642"/>
      <c r="Q32" s="2083"/>
    </row>
    <row r="33" spans="1:16" ht="30" customHeight="1">
      <c r="A33" s="2084"/>
      <c r="B33" s="2642"/>
      <c r="C33" s="2642"/>
      <c r="D33" s="2642"/>
      <c r="E33" s="2642"/>
      <c r="F33" s="2642"/>
      <c r="G33" s="2642"/>
      <c r="H33" s="2642"/>
      <c r="I33" s="2642"/>
      <c r="J33" s="2642"/>
      <c r="K33" s="2642"/>
      <c r="L33" s="2642"/>
      <c r="M33" s="2642"/>
      <c r="N33" s="2642"/>
      <c r="O33" s="2642"/>
      <c r="P33" s="2642"/>
    </row>
    <row r="34" spans="1:16" ht="105" customHeight="1">
      <c r="A34" s="2085" t="s">
        <v>1574</v>
      </c>
      <c r="B34" s="2644" t="s">
        <v>1697</v>
      </c>
      <c r="C34" s="2644"/>
      <c r="D34" s="2644"/>
      <c r="E34" s="2644"/>
      <c r="F34" s="2644"/>
      <c r="G34" s="2644"/>
      <c r="H34" s="2644"/>
      <c r="I34" s="2644"/>
      <c r="J34" s="2644"/>
      <c r="K34" s="2644"/>
      <c r="L34" s="2644"/>
      <c r="M34" s="2644"/>
      <c r="N34" s="2644"/>
      <c r="O34" s="2644"/>
      <c r="P34" s="2644"/>
    </row>
    <row r="36" spans="1:16">
      <c r="A36" s="2640"/>
      <c r="B36" s="2640"/>
      <c r="C36" s="2640"/>
      <c r="D36" s="2640"/>
      <c r="E36" s="2640"/>
      <c r="F36" s="2640"/>
      <c r="G36" s="2640"/>
      <c r="H36" s="2640"/>
      <c r="I36" s="2640"/>
      <c r="J36" s="2640"/>
      <c r="K36" s="2640"/>
      <c r="L36" s="2640"/>
      <c r="M36" s="2640"/>
      <c r="N36" s="2640"/>
      <c r="O36" s="2640"/>
      <c r="P36" s="2640"/>
    </row>
  </sheetData>
  <mergeCells count="17">
    <mergeCell ref="A36:P36"/>
    <mergeCell ref="B5:P5"/>
    <mergeCell ref="B26:P28"/>
    <mergeCell ref="B29:P31"/>
    <mergeCell ref="B32:P33"/>
    <mergeCell ref="B21:D21"/>
    <mergeCell ref="B22:D22"/>
    <mergeCell ref="B8:D8"/>
    <mergeCell ref="B9:D9"/>
    <mergeCell ref="B12:D12"/>
    <mergeCell ref="B34:P34"/>
    <mergeCell ref="B25:O25"/>
    <mergeCell ref="A1:P1"/>
    <mergeCell ref="A2:P2"/>
    <mergeCell ref="A3:P3"/>
    <mergeCell ref="B19:D19"/>
    <mergeCell ref="B20:D20"/>
  </mergeCells>
  <printOptions horizontalCentered="1"/>
  <pageMargins left="0.39370078740157483" right="0.39370078740157483" top="0.39370078740157483" bottom="0.39370078740157483" header="0.31496062992125984" footer="0.31496062992125984"/>
  <pageSetup paperSize="9" scale="85" orientation="portrait" r:id="rId1"/>
  <headerFooter>
    <oddFooter>&amp;C&amp;"B Mitra,Regular"&amp;12&amp;P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tabColor theme="7"/>
  </sheetPr>
  <dimension ref="A1:X65"/>
  <sheetViews>
    <sheetView rightToLeft="1" view="pageBreakPreview" topLeftCell="A46" zoomScaleNormal="100" zoomScaleSheetLayoutView="100" workbookViewId="0">
      <selection activeCell="G51" sqref="G51"/>
    </sheetView>
  </sheetViews>
  <sheetFormatPr defaultColWidth="9" defaultRowHeight="19.5"/>
  <cols>
    <col min="1" max="1" width="7.25" style="2168" customWidth="1"/>
    <col min="2" max="2" width="7.25" style="2089" customWidth="1"/>
    <col min="3" max="3" width="10.875" style="2089" customWidth="1"/>
    <col min="4" max="4" width="1.25" style="2089" customWidth="1"/>
    <col min="5" max="5" width="9.5" style="2089" customWidth="1"/>
    <col min="6" max="6" width="0.75" style="2089" customWidth="1"/>
    <col min="7" max="7" width="10.25" style="2089" customWidth="1"/>
    <col min="8" max="8" width="0.75" style="2089" customWidth="1"/>
    <col min="9" max="9" width="10.25" style="2089" customWidth="1"/>
    <col min="10" max="10" width="0.75" style="2089" customWidth="1"/>
    <col min="11" max="11" width="10.25" style="2089" customWidth="1"/>
    <col min="12" max="12" width="0.75" style="2089" customWidth="1"/>
    <col min="13" max="13" width="10.375" style="2089" customWidth="1"/>
    <col min="14" max="14" width="0.75" style="2089" customWidth="1"/>
    <col min="15" max="15" width="10.25" style="2089" bestFit="1" customWidth="1"/>
    <col min="16" max="16" width="0.75" style="2089" customWidth="1"/>
    <col min="17" max="17" width="10.25" style="2089" customWidth="1"/>
    <col min="18" max="18" width="0.75" style="2089" customWidth="1"/>
    <col min="19" max="19" width="10.25" style="2089" customWidth="1"/>
    <col min="20" max="16384" width="9" style="2089"/>
  </cols>
  <sheetData>
    <row r="1" spans="1:24" s="44" customFormat="1" ht="18" customHeight="1">
      <c r="A1" s="2462" t="s">
        <v>1135</v>
      </c>
      <c r="B1" s="2462"/>
      <c r="C1" s="2462"/>
      <c r="D1" s="2462"/>
      <c r="E1" s="2462"/>
      <c r="F1" s="2462"/>
      <c r="G1" s="2462"/>
      <c r="H1" s="2462"/>
      <c r="I1" s="2462"/>
      <c r="J1" s="2462"/>
      <c r="K1" s="2462"/>
      <c r="L1" s="2462"/>
      <c r="M1" s="2462"/>
      <c r="N1" s="2462"/>
      <c r="O1" s="2462"/>
      <c r="P1" s="2462"/>
      <c r="Q1" s="2462"/>
      <c r="R1" s="2462"/>
      <c r="S1" s="2462"/>
      <c r="T1" s="1925"/>
      <c r="U1" s="1926"/>
      <c r="V1" s="1926"/>
      <c r="W1" s="1925"/>
      <c r="X1" s="1925"/>
    </row>
    <row r="2" spans="1:24" s="44" customFormat="1" ht="18" customHeight="1">
      <c r="A2" s="2462" t="s">
        <v>196</v>
      </c>
      <c r="B2" s="2462"/>
      <c r="C2" s="2462"/>
      <c r="D2" s="2462"/>
      <c r="E2" s="2462"/>
      <c r="F2" s="2462"/>
      <c r="G2" s="2462"/>
      <c r="H2" s="2462"/>
      <c r="I2" s="2462"/>
      <c r="J2" s="2462"/>
      <c r="K2" s="2462"/>
      <c r="L2" s="2462"/>
      <c r="M2" s="2462"/>
      <c r="N2" s="2462"/>
      <c r="O2" s="2462"/>
      <c r="P2" s="2462"/>
      <c r="Q2" s="2462"/>
      <c r="R2" s="2462"/>
      <c r="S2" s="2462"/>
      <c r="T2" s="1925"/>
      <c r="U2" s="1926"/>
      <c r="V2" s="1926"/>
      <c r="W2" s="1925"/>
      <c r="X2" s="1925"/>
    </row>
    <row r="3" spans="1:24" s="44" customFormat="1" ht="18" customHeight="1">
      <c r="A3" s="2462" t="s">
        <v>1641</v>
      </c>
      <c r="B3" s="2462"/>
      <c r="C3" s="2462"/>
      <c r="D3" s="2462"/>
      <c r="E3" s="2462"/>
      <c r="F3" s="2462"/>
      <c r="G3" s="2462"/>
      <c r="H3" s="2462"/>
      <c r="I3" s="2462"/>
      <c r="J3" s="2462"/>
      <c r="K3" s="2462"/>
      <c r="L3" s="2462"/>
      <c r="M3" s="2462"/>
      <c r="N3" s="2462"/>
      <c r="O3" s="2462"/>
      <c r="P3" s="2462"/>
      <c r="Q3" s="2462"/>
      <c r="R3" s="2462"/>
      <c r="S3" s="2462"/>
      <c r="T3" s="1925"/>
      <c r="U3" s="1926"/>
      <c r="V3" s="1926"/>
      <c r="W3" s="1925"/>
      <c r="X3" s="1925"/>
    </row>
    <row r="4" spans="1:24" s="44" customFormat="1" ht="11.25" customHeight="1">
      <c r="A4" s="114"/>
      <c r="B4" s="114"/>
      <c r="C4" s="114"/>
      <c r="D4" s="114"/>
      <c r="E4" s="114"/>
      <c r="F4" s="114"/>
      <c r="G4" s="114"/>
      <c r="H4" s="114"/>
      <c r="I4" s="114"/>
      <c r="J4" s="114"/>
      <c r="K4" s="114"/>
      <c r="L4" s="114"/>
      <c r="M4" s="114"/>
      <c r="N4" s="114"/>
      <c r="O4" s="114"/>
      <c r="P4" s="114"/>
      <c r="Q4" s="114"/>
      <c r="R4" s="114"/>
      <c r="S4" s="114"/>
      <c r="T4" s="1925"/>
      <c r="U4" s="1926"/>
      <c r="V4" s="1926"/>
      <c r="W4" s="1925"/>
      <c r="X4" s="1925"/>
    </row>
    <row r="5" spans="1:24" ht="22.5">
      <c r="A5" s="2086" t="s">
        <v>1575</v>
      </c>
      <c r="B5" s="2087" t="s">
        <v>532</v>
      </c>
      <c r="C5" s="2087"/>
      <c r="D5" s="2087"/>
      <c r="E5" s="2087"/>
      <c r="F5" s="2087"/>
      <c r="G5" s="2087"/>
      <c r="H5" s="2087"/>
      <c r="I5" s="2087"/>
      <c r="J5" s="2087"/>
      <c r="K5" s="2087"/>
      <c r="L5" s="2087"/>
      <c r="M5" s="2087"/>
      <c r="N5" s="2088"/>
      <c r="O5" s="2088"/>
      <c r="P5" s="2088"/>
      <c r="Q5" s="2088"/>
    </row>
    <row r="6" spans="1:24" ht="11.25" customHeight="1">
      <c r="A6" s="2090"/>
      <c r="B6" s="2091"/>
      <c r="C6" s="2091"/>
      <c r="D6" s="2091"/>
      <c r="E6" s="2091"/>
      <c r="F6" s="2091"/>
      <c r="G6" s="2091"/>
      <c r="H6" s="2091"/>
      <c r="I6" s="2091"/>
      <c r="J6" s="2091"/>
      <c r="O6" s="2092"/>
      <c r="P6" s="2092"/>
      <c r="Q6" s="2091"/>
      <c r="R6" s="2091"/>
    </row>
    <row r="7" spans="1:24" ht="23.25" customHeight="1">
      <c r="A7" s="2090"/>
      <c r="B7" s="2091"/>
      <c r="C7" s="2091"/>
      <c r="D7" s="2091"/>
      <c r="E7" s="2091"/>
      <c r="F7" s="2091"/>
      <c r="G7" s="2091"/>
      <c r="H7" s="2091"/>
      <c r="I7" s="2091"/>
      <c r="J7" s="2091"/>
      <c r="O7" s="2092"/>
      <c r="P7" s="2092"/>
      <c r="Q7" s="2661" t="s">
        <v>1273</v>
      </c>
      <c r="R7" s="2661"/>
      <c r="S7" s="2661"/>
    </row>
    <row r="8" spans="1:24" ht="42.75">
      <c r="A8" s="2089"/>
      <c r="E8" s="2092"/>
      <c r="F8" s="2092"/>
      <c r="G8" s="2092"/>
      <c r="H8" s="2092"/>
      <c r="K8" s="2093" t="s">
        <v>537</v>
      </c>
      <c r="L8" s="2094"/>
      <c r="M8" s="2095" t="s">
        <v>1212</v>
      </c>
      <c r="N8" s="2094"/>
      <c r="O8" s="2096" t="s">
        <v>471</v>
      </c>
      <c r="P8" s="2094"/>
      <c r="Q8" s="2652" t="s">
        <v>43</v>
      </c>
      <c r="R8" s="2652"/>
      <c r="S8" s="2652"/>
    </row>
    <row r="9" spans="1:24" s="2102" customFormat="1" ht="18.75" customHeight="1">
      <c r="A9" s="2089"/>
      <c r="B9" s="2646" t="s">
        <v>1347</v>
      </c>
      <c r="C9" s="2646"/>
      <c r="D9" s="2646"/>
      <c r="E9" s="2646"/>
      <c r="F9" s="2098"/>
      <c r="G9" s="2098"/>
      <c r="H9" s="2098"/>
      <c r="I9" s="2098"/>
      <c r="J9" s="2098"/>
      <c r="K9" s="2099">
        <v>0</v>
      </c>
      <c r="L9" s="2100"/>
      <c r="M9" s="2099">
        <v>0</v>
      </c>
      <c r="N9" s="2101"/>
      <c r="O9" s="2099">
        <v>0</v>
      </c>
      <c r="P9" s="2100"/>
      <c r="Q9" s="2647">
        <f>SUM(K9:O9)</f>
        <v>0</v>
      </c>
      <c r="R9" s="2647"/>
      <c r="S9" s="2647"/>
      <c r="T9" s="2091"/>
    </row>
    <row r="10" spans="1:24" s="2102" customFormat="1" ht="18.75" customHeight="1">
      <c r="A10" s="2089"/>
      <c r="B10" s="2646" t="s">
        <v>346</v>
      </c>
      <c r="C10" s="2646"/>
      <c r="D10" s="2646"/>
      <c r="E10" s="2646"/>
      <c r="F10" s="2098"/>
      <c r="G10" s="2098"/>
      <c r="H10" s="2098"/>
      <c r="I10" s="2098"/>
      <c r="J10" s="2098"/>
      <c r="K10" s="2099">
        <v>0</v>
      </c>
      <c r="L10" s="2100"/>
      <c r="M10" s="2099">
        <v>0</v>
      </c>
      <c r="N10" s="2101"/>
      <c r="O10" s="2099">
        <v>0</v>
      </c>
      <c r="P10" s="2100"/>
      <c r="Q10" s="2647">
        <f t="shared" ref="Q10:Q16" si="0">SUM(K10:O10)</f>
        <v>0</v>
      </c>
      <c r="R10" s="2647"/>
      <c r="S10" s="2647"/>
    </row>
    <row r="11" spans="1:24" s="2102" customFormat="1" ht="18.75" customHeight="1">
      <c r="A11" s="2089"/>
      <c r="B11" s="2646" t="s">
        <v>347</v>
      </c>
      <c r="C11" s="2646"/>
      <c r="D11" s="2646"/>
      <c r="E11" s="2646"/>
      <c r="F11" s="2098"/>
      <c r="G11" s="2098"/>
      <c r="H11" s="2098"/>
      <c r="I11" s="2098"/>
      <c r="J11" s="2098"/>
      <c r="K11" s="2099">
        <v>0</v>
      </c>
      <c r="L11" s="2100"/>
      <c r="M11" s="2099">
        <v>0</v>
      </c>
      <c r="N11" s="2101"/>
      <c r="O11" s="2099">
        <v>0</v>
      </c>
      <c r="P11" s="2100"/>
      <c r="Q11" s="2647">
        <f t="shared" si="0"/>
        <v>0</v>
      </c>
      <c r="R11" s="2647"/>
      <c r="S11" s="2647"/>
    </row>
    <row r="12" spans="1:24" ht="18.75" customHeight="1">
      <c r="A12" s="2089"/>
      <c r="B12" s="2646" t="s">
        <v>348</v>
      </c>
      <c r="C12" s="2646"/>
      <c r="D12" s="2646"/>
      <c r="E12" s="2646"/>
      <c r="F12" s="2098"/>
      <c r="G12" s="2098"/>
      <c r="H12" s="2098"/>
      <c r="I12" s="2098"/>
      <c r="J12" s="2098"/>
      <c r="K12" s="417" t="s">
        <v>430</v>
      </c>
      <c r="L12" s="417"/>
      <c r="M12" s="417" t="s">
        <v>430</v>
      </c>
      <c r="N12" s="417"/>
      <c r="O12" s="417" t="s">
        <v>430</v>
      </c>
      <c r="P12" s="2100"/>
      <c r="Q12" s="2647">
        <f t="shared" si="0"/>
        <v>0</v>
      </c>
      <c r="R12" s="2647"/>
      <c r="S12" s="2647"/>
    </row>
    <row r="13" spans="1:24" ht="18.75" customHeight="1">
      <c r="A13" s="2089"/>
      <c r="B13" s="2646" t="s">
        <v>349</v>
      </c>
      <c r="C13" s="2646"/>
      <c r="D13" s="2646"/>
      <c r="E13" s="2646"/>
      <c r="F13" s="2098"/>
      <c r="G13" s="2098"/>
      <c r="H13" s="2098"/>
      <c r="I13" s="2098"/>
      <c r="J13" s="2098"/>
      <c r="K13" s="417" t="s">
        <v>430</v>
      </c>
      <c r="L13" s="417"/>
      <c r="M13" s="417" t="s">
        <v>430</v>
      </c>
      <c r="N13" s="417"/>
      <c r="O13" s="417" t="s">
        <v>430</v>
      </c>
      <c r="P13" s="2100"/>
      <c r="Q13" s="2647">
        <f t="shared" si="0"/>
        <v>0</v>
      </c>
      <c r="R13" s="2647"/>
      <c r="S13" s="2647"/>
    </row>
    <row r="14" spans="1:24" s="1886" customFormat="1" ht="21.75">
      <c r="B14" s="2103" t="s">
        <v>1421</v>
      </c>
      <c r="C14" s="2104"/>
      <c r="D14" s="2103"/>
      <c r="E14" s="2105"/>
      <c r="F14" s="1887"/>
      <c r="G14" s="1887"/>
      <c r="H14" s="1887"/>
      <c r="I14" s="1887"/>
      <c r="J14" s="1887"/>
      <c r="K14" s="417" t="s">
        <v>430</v>
      </c>
      <c r="L14" s="417"/>
      <c r="M14" s="417" t="s">
        <v>430</v>
      </c>
      <c r="N14" s="417"/>
      <c r="O14" s="417" t="s">
        <v>430</v>
      </c>
      <c r="P14" s="2100"/>
      <c r="Q14" s="2647">
        <f t="shared" ref="Q14" si="1">SUM(K14:O14)</f>
        <v>0</v>
      </c>
      <c r="R14" s="2647"/>
      <c r="S14" s="2647"/>
    </row>
    <row r="15" spans="1:24" ht="18.75" customHeight="1">
      <c r="A15" s="2089"/>
      <c r="B15" s="2646" t="s">
        <v>594</v>
      </c>
      <c r="C15" s="2646"/>
      <c r="D15" s="2646"/>
      <c r="E15" s="2646"/>
      <c r="F15" s="2098"/>
      <c r="G15" s="2098"/>
      <c r="H15" s="2098"/>
      <c r="I15" s="2098"/>
      <c r="J15" s="2098"/>
      <c r="K15" s="2099">
        <v>0</v>
      </c>
      <c r="L15" s="2100"/>
      <c r="M15" s="2099">
        <v>0</v>
      </c>
      <c r="N15" s="2101"/>
      <c r="O15" s="2099">
        <v>0</v>
      </c>
      <c r="P15" s="2100"/>
      <c r="Q15" s="2647">
        <f t="shared" si="0"/>
        <v>0</v>
      </c>
      <c r="R15" s="2647"/>
      <c r="S15" s="2647"/>
    </row>
    <row r="16" spans="1:24" ht="18.75" customHeight="1">
      <c r="A16" s="2089"/>
      <c r="B16" s="2646" t="s">
        <v>350</v>
      </c>
      <c r="C16" s="2646"/>
      <c r="D16" s="2646"/>
      <c r="E16" s="2646"/>
      <c r="F16" s="2646"/>
      <c r="G16" s="2646"/>
      <c r="H16" s="2098"/>
      <c r="I16" s="2098"/>
      <c r="J16" s="2098"/>
      <c r="K16" s="2106">
        <v>0</v>
      </c>
      <c r="L16" s="2100"/>
      <c r="M16" s="2106">
        <v>0</v>
      </c>
      <c r="N16" s="2101"/>
      <c r="O16" s="2106">
        <v>0</v>
      </c>
      <c r="P16" s="2100"/>
      <c r="Q16" s="2647">
        <f t="shared" si="0"/>
        <v>0</v>
      </c>
      <c r="R16" s="2647"/>
      <c r="S16" s="2647"/>
    </row>
    <row r="17" spans="1:21" ht="18.75" customHeight="1">
      <c r="A17" s="2089"/>
      <c r="B17" s="2646" t="s">
        <v>1342</v>
      </c>
      <c r="C17" s="2646"/>
      <c r="D17" s="2646"/>
      <c r="E17" s="2646"/>
      <c r="F17" s="2098"/>
      <c r="G17" s="2098"/>
      <c r="H17" s="2098"/>
      <c r="I17" s="2098"/>
      <c r="J17" s="2098"/>
      <c r="K17" s="2099">
        <f>SUM(K9:K16)</f>
        <v>0</v>
      </c>
      <c r="L17" s="2100"/>
      <c r="M17" s="2099">
        <f>SUM(M9:M16)</f>
        <v>0</v>
      </c>
      <c r="N17" s="2100"/>
      <c r="O17" s="2099">
        <f>SUM(O9:O16)</f>
        <v>0</v>
      </c>
      <c r="P17" s="2100"/>
      <c r="Q17" s="2648">
        <f>SUM(K17:O17)</f>
        <v>0</v>
      </c>
      <c r="R17" s="2648"/>
      <c r="S17" s="2648"/>
      <c r="T17" s="2107"/>
      <c r="U17" s="2107"/>
    </row>
    <row r="18" spans="1:21" ht="18.75" customHeight="1">
      <c r="A18" s="2089"/>
      <c r="B18" s="2646" t="s">
        <v>346</v>
      </c>
      <c r="C18" s="2646"/>
      <c r="D18" s="2646"/>
      <c r="E18" s="2646"/>
      <c r="F18" s="2098"/>
      <c r="G18" s="2098"/>
      <c r="H18" s="2098"/>
      <c r="I18" s="2098"/>
      <c r="J18" s="2098"/>
      <c r="K18" s="2099">
        <v>0</v>
      </c>
      <c r="L18" s="2100"/>
      <c r="M18" s="2099">
        <v>0</v>
      </c>
      <c r="N18" s="2101"/>
      <c r="O18" s="2099">
        <v>0</v>
      </c>
      <c r="P18" s="2100"/>
      <c r="Q18" s="2647">
        <f t="shared" ref="Q18:Q24" si="2">SUM(K18:O18)</f>
        <v>0</v>
      </c>
      <c r="R18" s="2647"/>
      <c r="S18" s="2647"/>
    </row>
    <row r="19" spans="1:21" ht="18.75" customHeight="1">
      <c r="A19" s="2089"/>
      <c r="B19" s="2646" t="s">
        <v>347</v>
      </c>
      <c r="C19" s="2646"/>
      <c r="D19" s="2646"/>
      <c r="E19" s="2646"/>
      <c r="F19" s="2098"/>
      <c r="G19" s="2098"/>
      <c r="H19" s="2098"/>
      <c r="I19" s="2098"/>
      <c r="J19" s="2098"/>
      <c r="K19" s="2099">
        <v>0</v>
      </c>
      <c r="L19" s="2100"/>
      <c r="M19" s="2099">
        <v>0</v>
      </c>
      <c r="N19" s="2101"/>
      <c r="O19" s="2099">
        <v>0</v>
      </c>
      <c r="P19" s="2100"/>
      <c r="Q19" s="2647">
        <f t="shared" si="2"/>
        <v>0</v>
      </c>
      <c r="R19" s="2647"/>
      <c r="S19" s="2647"/>
    </row>
    <row r="20" spans="1:21" ht="18.75" customHeight="1">
      <c r="A20" s="2089"/>
      <c r="B20" s="2646" t="s">
        <v>348</v>
      </c>
      <c r="C20" s="2646"/>
      <c r="D20" s="2646"/>
      <c r="E20" s="2646"/>
      <c r="F20" s="2098"/>
      <c r="G20" s="2098"/>
      <c r="H20" s="2098"/>
      <c r="I20" s="2098"/>
      <c r="J20" s="2098"/>
      <c r="K20" s="417" t="s">
        <v>430</v>
      </c>
      <c r="L20" s="417"/>
      <c r="M20" s="417" t="s">
        <v>430</v>
      </c>
      <c r="N20" s="417"/>
      <c r="O20" s="417" t="s">
        <v>430</v>
      </c>
      <c r="P20" s="2100"/>
      <c r="Q20" s="2647">
        <f t="shared" si="2"/>
        <v>0</v>
      </c>
      <c r="R20" s="2647"/>
      <c r="S20" s="2647"/>
    </row>
    <row r="21" spans="1:21" ht="18.75" customHeight="1">
      <c r="A21" s="2089"/>
      <c r="B21" s="2646" t="s">
        <v>349</v>
      </c>
      <c r="C21" s="2646"/>
      <c r="D21" s="2646"/>
      <c r="E21" s="2646"/>
      <c r="F21" s="2098"/>
      <c r="G21" s="2098"/>
      <c r="H21" s="2098"/>
      <c r="I21" s="2098"/>
      <c r="J21" s="2098"/>
      <c r="K21" s="417" t="s">
        <v>430</v>
      </c>
      <c r="L21" s="417"/>
      <c r="M21" s="417" t="s">
        <v>430</v>
      </c>
      <c r="N21" s="417"/>
      <c r="O21" s="417" t="s">
        <v>430</v>
      </c>
      <c r="P21" s="2100"/>
      <c r="Q21" s="2647">
        <f t="shared" si="2"/>
        <v>0</v>
      </c>
      <c r="R21" s="2647"/>
      <c r="S21" s="2647"/>
    </row>
    <row r="22" spans="1:21" ht="18.75" customHeight="1">
      <c r="A22" s="2089"/>
      <c r="B22" s="2103" t="s">
        <v>1422</v>
      </c>
      <c r="C22" s="2108"/>
      <c r="D22" s="2097"/>
      <c r="E22" s="2097"/>
      <c r="F22" s="2098"/>
      <c r="G22" s="2098"/>
      <c r="H22" s="2098"/>
      <c r="I22" s="2098"/>
      <c r="J22" s="2098"/>
      <c r="K22" s="417" t="s">
        <v>430</v>
      </c>
      <c r="L22" s="417"/>
      <c r="M22" s="417" t="s">
        <v>430</v>
      </c>
      <c r="N22" s="417"/>
      <c r="O22" s="417" t="s">
        <v>430</v>
      </c>
      <c r="P22" s="2100"/>
      <c r="Q22" s="2647">
        <f t="shared" si="2"/>
        <v>0</v>
      </c>
      <c r="R22" s="2647"/>
      <c r="S22" s="2647"/>
    </row>
    <row r="23" spans="1:21" ht="18.75" customHeight="1">
      <c r="A23" s="2089"/>
      <c r="B23" s="2646" t="s">
        <v>594</v>
      </c>
      <c r="C23" s="2646"/>
      <c r="D23" s="2646"/>
      <c r="E23" s="2646"/>
      <c r="F23" s="2098"/>
      <c r="G23" s="2098"/>
      <c r="H23" s="2098"/>
      <c r="I23" s="2098"/>
      <c r="J23" s="2098"/>
      <c r="K23" s="2099">
        <v>0</v>
      </c>
      <c r="L23" s="2100"/>
      <c r="M23" s="2099">
        <v>0</v>
      </c>
      <c r="N23" s="2101"/>
      <c r="O23" s="2099">
        <v>0</v>
      </c>
      <c r="P23" s="2100"/>
      <c r="Q23" s="2647">
        <f>SUM(K23:O23)</f>
        <v>0</v>
      </c>
      <c r="R23" s="2647"/>
      <c r="S23" s="2647"/>
    </row>
    <row r="24" spans="1:21" s="2102" customFormat="1" ht="18.75" customHeight="1">
      <c r="A24" s="2089"/>
      <c r="B24" s="2646" t="s">
        <v>350</v>
      </c>
      <c r="C24" s="2646"/>
      <c r="D24" s="2646"/>
      <c r="E24" s="2646"/>
      <c r="F24" s="2646"/>
      <c r="G24" s="2646"/>
      <c r="H24" s="2098"/>
      <c r="I24" s="2098"/>
      <c r="J24" s="2098"/>
      <c r="K24" s="2099">
        <v>0</v>
      </c>
      <c r="L24" s="2100"/>
      <c r="M24" s="2099">
        <v>0</v>
      </c>
      <c r="N24" s="2101"/>
      <c r="O24" s="2099">
        <v>0</v>
      </c>
      <c r="P24" s="2100"/>
      <c r="Q24" s="2647">
        <f t="shared" si="2"/>
        <v>0</v>
      </c>
      <c r="R24" s="2647"/>
      <c r="S24" s="2647"/>
    </row>
    <row r="25" spans="1:21" s="2102" customFormat="1" ht="18.75" customHeight="1" thickBot="1">
      <c r="A25" s="2089"/>
      <c r="B25" s="2646" t="s">
        <v>1648</v>
      </c>
      <c r="C25" s="2646"/>
      <c r="D25" s="2646"/>
      <c r="E25" s="2646"/>
      <c r="F25" s="2098"/>
      <c r="G25" s="2098"/>
      <c r="H25" s="2098"/>
      <c r="I25" s="2098"/>
      <c r="J25" s="2098"/>
      <c r="K25" s="2109">
        <f>SUM(K17:K24)</f>
        <v>0</v>
      </c>
      <c r="L25" s="2110"/>
      <c r="M25" s="2109">
        <f>SUM(M17:M24)</f>
        <v>0</v>
      </c>
      <c r="N25" s="2111"/>
      <c r="O25" s="2109">
        <f>SUM(O17:O24)</f>
        <v>0</v>
      </c>
      <c r="P25" s="2110"/>
      <c r="Q25" s="2649">
        <f>SUM(K25:O25)</f>
        <v>0</v>
      </c>
      <c r="R25" s="2649"/>
      <c r="S25" s="2649"/>
    </row>
    <row r="26" spans="1:21" s="2102" customFormat="1" ht="24" customHeight="1" thickTop="1">
      <c r="A26" s="2089"/>
      <c r="B26" s="2088"/>
      <c r="C26" s="2088"/>
      <c r="D26" s="2088"/>
      <c r="E26" s="2088"/>
      <c r="F26" s="2098"/>
      <c r="G26" s="2098"/>
      <c r="H26" s="2098"/>
      <c r="I26" s="2098"/>
      <c r="J26" s="2098"/>
      <c r="K26" s="2112"/>
      <c r="L26" s="2112"/>
      <c r="M26" s="2112"/>
      <c r="N26" s="2113"/>
      <c r="O26" s="2112"/>
      <c r="P26" s="2112"/>
      <c r="Q26" s="2112"/>
      <c r="R26" s="2113"/>
      <c r="S26" s="2112"/>
    </row>
    <row r="27" spans="1:21" s="2115" customFormat="1" ht="22.5">
      <c r="A27" s="2114" t="s">
        <v>1576</v>
      </c>
      <c r="B27" s="2654" t="s">
        <v>860</v>
      </c>
      <c r="C27" s="2654"/>
      <c r="D27" s="2654"/>
      <c r="E27" s="2654"/>
      <c r="F27" s="2654"/>
      <c r="G27" s="2654"/>
      <c r="H27" s="2654"/>
      <c r="I27" s="2654"/>
      <c r="J27" s="2654"/>
      <c r="K27" s="2654"/>
      <c r="L27" s="2654"/>
      <c r="M27" s="2654"/>
      <c r="N27" s="2654"/>
      <c r="O27" s="2654"/>
      <c r="P27" s="2654"/>
      <c r="Q27" s="2654"/>
      <c r="R27" s="2654"/>
      <c r="S27" s="2654"/>
    </row>
    <row r="28" spans="1:21" s="2117" customFormat="1" ht="13.5" customHeight="1">
      <c r="A28" s="2116"/>
      <c r="B28" s="2116"/>
      <c r="C28" s="2116"/>
      <c r="D28" s="2116"/>
      <c r="E28" s="2116"/>
      <c r="F28" s="2116"/>
      <c r="G28" s="2116"/>
      <c r="H28" s="2116"/>
      <c r="I28" s="2116"/>
      <c r="J28" s="2116"/>
      <c r="K28" s="2116"/>
      <c r="L28" s="2116"/>
      <c r="M28" s="2116"/>
      <c r="N28" s="2116"/>
      <c r="O28" s="2116"/>
      <c r="P28" s="2116"/>
      <c r="Q28" s="2116"/>
    </row>
    <row r="29" spans="1:21" ht="23.25" customHeight="1">
      <c r="A29" s="2090"/>
      <c r="B29" s="2091"/>
      <c r="C29" s="2091"/>
      <c r="D29" s="2091"/>
      <c r="E29" s="2091"/>
      <c r="F29" s="2091"/>
      <c r="G29" s="2091"/>
      <c r="H29" s="2091"/>
      <c r="I29" s="2091"/>
      <c r="J29" s="2091"/>
      <c r="O29" s="2092"/>
      <c r="P29" s="2092"/>
      <c r="Q29" s="2089" t="s">
        <v>1273</v>
      </c>
    </row>
    <row r="30" spans="1:21" s="2118" customFormat="1" ht="18" customHeight="1">
      <c r="B30" s="2655" t="s">
        <v>710</v>
      </c>
      <c r="C30" s="2655"/>
      <c r="D30" s="2119"/>
      <c r="E30" s="2657" t="s">
        <v>711</v>
      </c>
      <c r="F30" s="2657"/>
      <c r="G30" s="2657"/>
      <c r="I30" s="2121"/>
      <c r="J30" s="2119"/>
      <c r="K30" s="2122"/>
      <c r="L30" s="2123"/>
      <c r="M30" s="2122"/>
      <c r="O30" s="2462">
        <v>1403</v>
      </c>
      <c r="P30" s="2120"/>
      <c r="Q30" s="2462">
        <v>1402</v>
      </c>
      <c r="R30" s="2123"/>
      <c r="S30" s="2122"/>
    </row>
    <row r="31" spans="1:21" s="2118" customFormat="1" ht="7.5" customHeight="1">
      <c r="A31" s="2122"/>
      <c r="B31" s="2656"/>
      <c r="C31" s="2656"/>
      <c r="D31" s="2123"/>
      <c r="E31" s="2658"/>
      <c r="F31" s="2658"/>
      <c r="G31" s="2658"/>
      <c r="I31" s="2121"/>
      <c r="J31" s="2119"/>
      <c r="K31" s="2122"/>
      <c r="L31" s="2123"/>
      <c r="M31" s="2122"/>
      <c r="O31" s="2660"/>
      <c r="P31" s="425"/>
      <c r="Q31" s="2660"/>
      <c r="R31" s="2123"/>
      <c r="S31" s="2122"/>
    </row>
    <row r="32" spans="1:21" s="2124" customFormat="1" ht="17.25" customHeight="1">
      <c r="B32" s="2665" t="s">
        <v>826</v>
      </c>
      <c r="C32" s="2665"/>
      <c r="E32" s="2659" t="s">
        <v>693</v>
      </c>
      <c r="F32" s="2659"/>
      <c r="G32" s="2659"/>
      <c r="O32" s="2125">
        <v>0</v>
      </c>
      <c r="P32" s="2126"/>
      <c r="Q32" s="2125">
        <v>0</v>
      </c>
    </row>
    <row r="33" spans="1:20" s="2124" customFormat="1" ht="17.25" customHeight="1">
      <c r="B33" s="2665" t="s">
        <v>826</v>
      </c>
      <c r="C33" s="2665"/>
      <c r="E33" s="2659" t="s">
        <v>693</v>
      </c>
      <c r="F33" s="2659"/>
      <c r="G33" s="2659"/>
      <c r="O33" s="2125">
        <v>0</v>
      </c>
      <c r="P33" s="2126"/>
      <c r="Q33" s="2125">
        <v>0</v>
      </c>
    </row>
    <row r="34" spans="1:20" s="2127" customFormat="1" ht="17.25" customHeight="1">
      <c r="B34" s="2665" t="s">
        <v>826</v>
      </c>
      <c r="C34" s="2665"/>
      <c r="E34" s="2659" t="s">
        <v>693</v>
      </c>
      <c r="F34" s="2659"/>
      <c r="G34" s="2659"/>
      <c r="O34" s="2125">
        <v>0</v>
      </c>
      <c r="P34" s="2126"/>
      <c r="Q34" s="2125">
        <v>0</v>
      </c>
    </row>
    <row r="35" spans="1:20" ht="17.25" customHeight="1">
      <c r="A35" s="2128"/>
      <c r="B35" s="2665" t="s">
        <v>826</v>
      </c>
      <c r="C35" s="2665"/>
      <c r="E35" s="2659" t="s">
        <v>693</v>
      </c>
      <c r="F35" s="2659"/>
      <c r="G35" s="2659"/>
      <c r="O35" s="2129">
        <v>0</v>
      </c>
      <c r="P35" s="2126"/>
      <c r="Q35" s="2129">
        <v>0</v>
      </c>
    </row>
    <row r="36" spans="1:20" ht="21" customHeight="1" thickBot="1">
      <c r="A36" s="2128"/>
      <c r="B36" s="2130"/>
      <c r="O36" s="2131">
        <f>SUM(O32:O35)</f>
        <v>0</v>
      </c>
      <c r="P36" s="2132"/>
      <c r="Q36" s="2131">
        <f>SUM(Q32:Q35)</f>
        <v>0</v>
      </c>
    </row>
    <row r="37" spans="1:20" ht="8.25" customHeight="1" thickTop="1">
      <c r="A37" s="2128"/>
      <c r="B37" s="2130"/>
      <c r="O37" s="2133"/>
      <c r="P37" s="2134"/>
      <c r="Q37" s="2133"/>
    </row>
    <row r="38" spans="1:20" ht="74.25" customHeight="1">
      <c r="A38" s="2135" t="s">
        <v>1417</v>
      </c>
      <c r="B38" s="2664" t="s">
        <v>1318</v>
      </c>
      <c r="C38" s="2664"/>
      <c r="D38" s="2664"/>
      <c r="E38" s="2664"/>
      <c r="F38" s="2664"/>
      <c r="G38" s="2664"/>
      <c r="H38" s="2664"/>
      <c r="I38" s="2664"/>
      <c r="J38" s="2664"/>
      <c r="K38" s="2664"/>
      <c r="L38" s="2664"/>
      <c r="M38" s="2664"/>
      <c r="N38" s="2664"/>
      <c r="O38" s="2664"/>
      <c r="P38" s="2664"/>
      <c r="Q38" s="2664"/>
      <c r="R38" s="2664"/>
      <c r="S38" s="2664"/>
    </row>
    <row r="39" spans="1:20" ht="26.25" customHeight="1">
      <c r="A39" s="2136" t="s">
        <v>1577</v>
      </c>
      <c r="B39" s="2137" t="s">
        <v>886</v>
      </c>
      <c r="C39" s="2137"/>
      <c r="D39" s="2137"/>
      <c r="E39" s="2137"/>
      <c r="F39" s="2137"/>
      <c r="G39" s="2137"/>
      <c r="H39" s="2137"/>
      <c r="I39" s="2137"/>
      <c r="J39" s="2137"/>
      <c r="K39" s="2137"/>
      <c r="L39" s="2137"/>
      <c r="M39" s="2137"/>
      <c r="N39" s="2137"/>
      <c r="O39" s="2137"/>
      <c r="P39" s="2137"/>
      <c r="Q39" s="2137"/>
      <c r="R39" s="2137"/>
      <c r="S39" s="2137"/>
    </row>
    <row r="40" spans="1:20" ht="11.25" customHeight="1">
      <c r="A40" s="2136"/>
      <c r="B40" s="2137"/>
      <c r="C40" s="2137"/>
      <c r="D40" s="2137"/>
      <c r="E40" s="2137"/>
      <c r="F40" s="2137"/>
      <c r="G40" s="2137"/>
      <c r="H40" s="2137"/>
      <c r="I40" s="2137"/>
      <c r="J40" s="2137"/>
      <c r="K40" s="2137"/>
      <c r="L40" s="2137"/>
      <c r="M40" s="2137"/>
      <c r="N40" s="2137"/>
      <c r="O40" s="2137"/>
      <c r="P40" s="2137"/>
      <c r="Q40" s="2137"/>
      <c r="R40" s="2137"/>
      <c r="S40" s="2137"/>
    </row>
    <row r="41" spans="1:20" ht="25.5" customHeight="1">
      <c r="A41" s="2138" t="s">
        <v>1418</v>
      </c>
      <c r="B41" s="2662" t="s">
        <v>712</v>
      </c>
      <c r="C41" s="2662"/>
      <c r="D41" s="2662"/>
      <c r="E41" s="2662"/>
      <c r="F41" s="2662"/>
      <c r="G41" s="2662"/>
      <c r="H41" s="2662"/>
      <c r="I41" s="2662"/>
    </row>
    <row r="42" spans="1:20" ht="6" customHeight="1">
      <c r="A42" s="2139"/>
      <c r="B42" s="2140"/>
      <c r="C42" s="2140"/>
      <c r="D42" s="2140"/>
      <c r="E42" s="2140"/>
      <c r="F42" s="2140"/>
      <c r="G42" s="2140"/>
    </row>
    <row r="43" spans="1:20" ht="19.5" customHeight="1">
      <c r="A43" s="2090"/>
      <c r="B43" s="2091"/>
      <c r="C43" s="2091"/>
      <c r="D43" s="2091"/>
      <c r="E43" s="2091"/>
      <c r="F43" s="2091"/>
      <c r="G43" s="2091"/>
      <c r="H43" s="2091"/>
      <c r="I43" s="2091"/>
      <c r="J43" s="2091"/>
      <c r="O43" s="2092"/>
      <c r="P43" s="2092"/>
      <c r="Q43" s="2661" t="s">
        <v>1273</v>
      </c>
      <c r="R43" s="2661"/>
      <c r="S43" s="2661"/>
    </row>
    <row r="44" spans="1:20" s="2141" customFormat="1" ht="17.25" customHeight="1">
      <c r="B44" s="2142"/>
      <c r="C44" s="2142"/>
      <c r="D44" s="2142"/>
      <c r="E44" s="2651">
        <v>1403</v>
      </c>
      <c r="F44" s="2651"/>
      <c r="G44" s="2651"/>
      <c r="H44" s="2651"/>
      <c r="I44" s="2651"/>
      <c r="J44" s="2651"/>
      <c r="K44" s="2651"/>
      <c r="L44" s="2143"/>
      <c r="M44" s="2651">
        <v>1402</v>
      </c>
      <c r="N44" s="2651"/>
      <c r="O44" s="2651"/>
      <c r="P44" s="2651"/>
      <c r="Q44" s="2651"/>
      <c r="R44" s="2651"/>
      <c r="S44" s="2651"/>
      <c r="T44" s="2143"/>
    </row>
    <row r="45" spans="1:20" s="2141" customFormat="1" ht="36.75" customHeight="1">
      <c r="B45" s="2284"/>
      <c r="C45" s="2284"/>
      <c r="D45" s="1891"/>
      <c r="E45" s="1894" t="s">
        <v>351</v>
      </c>
      <c r="F45" s="2144"/>
      <c r="G45" s="2145" t="s">
        <v>352</v>
      </c>
      <c r="H45" s="2144"/>
      <c r="I45" s="2145" t="s">
        <v>219</v>
      </c>
      <c r="J45" s="2144"/>
      <c r="K45" s="2145" t="s">
        <v>282</v>
      </c>
      <c r="L45" s="2144"/>
      <c r="M45" s="1894" t="s">
        <v>351</v>
      </c>
      <c r="N45" s="2144"/>
      <c r="O45" s="2145" t="s">
        <v>352</v>
      </c>
      <c r="P45" s="2144"/>
      <c r="Q45" s="2145" t="s">
        <v>219</v>
      </c>
      <c r="R45" s="2144"/>
      <c r="S45" s="2145" t="s">
        <v>282</v>
      </c>
    </row>
    <row r="46" spans="1:20" s="2146" customFormat="1" ht="21.75" customHeight="1">
      <c r="B46" s="2653" t="s">
        <v>353</v>
      </c>
      <c r="C46" s="2653"/>
      <c r="D46" s="2147"/>
      <c r="E46" s="2148">
        <f>M49</f>
        <v>0</v>
      </c>
      <c r="F46" s="2148"/>
      <c r="G46" s="2148">
        <f>O49</f>
        <v>0</v>
      </c>
      <c r="H46" s="2148"/>
      <c r="I46" s="2148">
        <f>Q49</f>
        <v>0</v>
      </c>
      <c r="J46" s="2148"/>
      <c r="K46" s="2148">
        <f>SUM(E46:I46)</f>
        <v>0</v>
      </c>
      <c r="L46" s="2149"/>
      <c r="M46" s="2149">
        <v>0</v>
      </c>
      <c r="N46" s="2149"/>
      <c r="O46" s="2149">
        <v>0</v>
      </c>
      <c r="P46" s="2149"/>
      <c r="Q46" s="2149">
        <v>0</v>
      </c>
      <c r="R46" s="2149"/>
      <c r="S46" s="2148">
        <f>SUM(M46:Q46)</f>
        <v>0</v>
      </c>
    </row>
    <row r="47" spans="1:20" s="2146" customFormat="1" ht="21.75" customHeight="1">
      <c r="B47" s="2653" t="s">
        <v>354</v>
      </c>
      <c r="C47" s="2653"/>
      <c r="D47" s="2147"/>
      <c r="E47" s="2148">
        <v>0</v>
      </c>
      <c r="F47" s="2148"/>
      <c r="G47" s="2148">
        <v>0</v>
      </c>
      <c r="H47" s="2148"/>
      <c r="I47" s="2148">
        <v>0</v>
      </c>
      <c r="J47" s="2149"/>
      <c r="K47" s="2148">
        <f>SUM(E47:I47)</f>
        <v>0</v>
      </c>
      <c r="L47" s="2149"/>
      <c r="M47" s="2149">
        <v>0</v>
      </c>
      <c r="N47" s="2149"/>
      <c r="O47" s="2149">
        <v>0</v>
      </c>
      <c r="P47" s="2149"/>
      <c r="Q47" s="2149">
        <v>0</v>
      </c>
      <c r="R47" s="2149"/>
      <c r="S47" s="2148">
        <f>SUM(M47:Q47)</f>
        <v>0</v>
      </c>
    </row>
    <row r="48" spans="1:20" s="2146" customFormat="1" ht="21.75" customHeight="1">
      <c r="B48" s="2653" t="s">
        <v>355</v>
      </c>
      <c r="C48" s="2653"/>
      <c r="D48" s="2147"/>
      <c r="E48" s="2148" t="s">
        <v>430</v>
      </c>
      <c r="F48" s="2148"/>
      <c r="G48" s="2148" t="s">
        <v>430</v>
      </c>
      <c r="H48" s="2148"/>
      <c r="I48" s="2148" t="s">
        <v>430</v>
      </c>
      <c r="J48" s="2149"/>
      <c r="K48" s="2148">
        <f>SUM(E48:I48)</f>
        <v>0</v>
      </c>
      <c r="L48" s="2149"/>
      <c r="M48" s="2148" t="s">
        <v>430</v>
      </c>
      <c r="N48" s="2149"/>
      <c r="O48" s="2148" t="s">
        <v>430</v>
      </c>
      <c r="P48" s="2149"/>
      <c r="Q48" s="2148" t="s">
        <v>430</v>
      </c>
      <c r="R48" s="2149"/>
      <c r="S48" s="2148">
        <f>SUM(M48:Q48)</f>
        <v>0</v>
      </c>
    </row>
    <row r="49" spans="1:20" s="2146" customFormat="1" ht="19.5" customHeight="1" thickBot="1">
      <c r="B49" s="2653" t="s">
        <v>64</v>
      </c>
      <c r="C49" s="2653"/>
      <c r="D49" s="2147"/>
      <c r="E49" s="2150">
        <f>SUM(E46:E48)</f>
        <v>0</v>
      </c>
      <c r="F49" s="2151"/>
      <c r="G49" s="2150">
        <f>SUM(G46:G48)</f>
        <v>0</v>
      </c>
      <c r="H49" s="2151"/>
      <c r="I49" s="2150">
        <f>SUM(I46:I48)</f>
        <v>0</v>
      </c>
      <c r="J49" s="2151"/>
      <c r="K49" s="2150">
        <f>SUM(K46:K48)</f>
        <v>0</v>
      </c>
      <c r="L49" s="2151"/>
      <c r="M49" s="2150">
        <f>SUM(M46:M48)</f>
        <v>0</v>
      </c>
      <c r="N49" s="2151"/>
      <c r="O49" s="2150">
        <f>SUM(O46:O48)</f>
        <v>0</v>
      </c>
      <c r="P49" s="2151"/>
      <c r="Q49" s="2150">
        <f>SUM(Q46:Q48)</f>
        <v>0</v>
      </c>
      <c r="R49" s="2151"/>
      <c r="S49" s="2150">
        <f>SUM(S46:S48)</f>
        <v>0</v>
      </c>
    </row>
    <row r="50" spans="1:20" ht="17.25" customHeight="1" thickTop="1">
      <c r="A50" s="2128"/>
      <c r="E50" s="2092"/>
      <c r="F50" s="2092"/>
      <c r="G50" s="2092"/>
      <c r="H50" s="2092"/>
      <c r="I50" s="2092"/>
      <c r="J50" s="2092"/>
      <c r="K50" s="2092"/>
      <c r="L50" s="2092"/>
      <c r="M50" s="2092"/>
      <c r="N50" s="2092"/>
      <c r="O50" s="2092"/>
      <c r="P50" s="2092"/>
      <c r="Q50" s="2092"/>
      <c r="R50" s="2092"/>
      <c r="S50" s="2092"/>
      <c r="T50" s="2092"/>
    </row>
    <row r="51" spans="1:20" s="2155" customFormat="1" ht="21" customHeight="1">
      <c r="A51" s="2152" t="s">
        <v>1578</v>
      </c>
      <c r="B51" s="2663" t="s">
        <v>356</v>
      </c>
      <c r="C51" s="2663"/>
      <c r="D51" s="2153"/>
      <c r="E51" s="2153"/>
      <c r="F51" s="2153"/>
      <c r="G51" s="2153"/>
      <c r="H51" s="2154"/>
      <c r="I51" s="2154"/>
      <c r="J51" s="2154"/>
    </row>
    <row r="52" spans="1:20" s="2155" customFormat="1" ht="21" customHeight="1">
      <c r="A52" s="2152"/>
      <c r="B52" s="2028"/>
      <c r="C52" s="2028"/>
      <c r="D52" s="2153"/>
      <c r="E52" s="2153"/>
      <c r="F52" s="2153"/>
      <c r="G52" s="2153"/>
      <c r="H52" s="2154"/>
      <c r="I52" s="2154"/>
      <c r="J52" s="2154"/>
      <c r="M52" s="2089" t="s">
        <v>1273</v>
      </c>
    </row>
    <row r="53" spans="1:20" s="2155" customFormat="1" ht="16.5" customHeight="1">
      <c r="A53" s="2156"/>
      <c r="B53" s="2157"/>
      <c r="C53" s="2153"/>
      <c r="D53" s="2153"/>
      <c r="E53" s="2153"/>
      <c r="F53" s="2153"/>
      <c r="G53" s="2153"/>
      <c r="H53" s="2153"/>
      <c r="I53" s="2153"/>
      <c r="J53" s="2153"/>
      <c r="K53" s="2158">
        <v>1403</v>
      </c>
      <c r="L53" s="2159"/>
      <c r="M53" s="2158">
        <v>1402</v>
      </c>
    </row>
    <row r="54" spans="1:20" s="2146" customFormat="1" ht="20.25" customHeight="1">
      <c r="B54" s="2473" t="s">
        <v>1694</v>
      </c>
      <c r="C54" s="2473"/>
      <c r="D54" s="2473"/>
      <c r="E54" s="2473"/>
      <c r="F54" s="2473"/>
      <c r="G54" s="2473"/>
      <c r="H54" s="2473"/>
      <c r="I54" s="2473"/>
      <c r="J54" s="2473"/>
      <c r="K54" s="2149">
        <f>M60</f>
        <v>0</v>
      </c>
      <c r="L54" s="2149"/>
      <c r="M54" s="2149">
        <v>0</v>
      </c>
    </row>
    <row r="55" spans="1:20" s="2146" customFormat="1" ht="20.25" customHeight="1">
      <c r="B55" s="2473" t="s">
        <v>1695</v>
      </c>
      <c r="C55" s="2473"/>
      <c r="D55" s="2473"/>
      <c r="E55" s="2473"/>
      <c r="F55" s="2473"/>
      <c r="G55" s="2473"/>
      <c r="H55" s="2473"/>
      <c r="I55" s="2473"/>
      <c r="J55" s="2473"/>
      <c r="K55" s="2149">
        <v>0</v>
      </c>
      <c r="L55" s="2149"/>
      <c r="M55" s="2149">
        <v>0</v>
      </c>
    </row>
    <row r="56" spans="1:20" s="2146" customFormat="1" ht="20.25" customHeight="1">
      <c r="B56" s="2461" t="s">
        <v>357</v>
      </c>
      <c r="C56" s="2461"/>
      <c r="D56" s="2461"/>
      <c r="E56" s="2461"/>
      <c r="F56" s="2461"/>
      <c r="G56" s="2461"/>
      <c r="H56" s="2461"/>
      <c r="I56" s="2461"/>
      <c r="J56" s="2461"/>
      <c r="K56" s="2149">
        <v>0</v>
      </c>
      <c r="L56" s="2149"/>
      <c r="M56" s="2149">
        <v>0</v>
      </c>
    </row>
    <row r="57" spans="1:20" s="2146" customFormat="1" ht="20.25" customHeight="1">
      <c r="B57" s="2461" t="s">
        <v>358</v>
      </c>
      <c r="C57" s="2461"/>
      <c r="D57" s="2461"/>
      <c r="E57" s="2461"/>
      <c r="F57" s="2461"/>
      <c r="G57" s="2461"/>
      <c r="H57" s="2461"/>
      <c r="I57" s="2461"/>
      <c r="J57" s="2461"/>
      <c r="K57" s="2160" t="s">
        <v>430</v>
      </c>
      <c r="L57" s="2161"/>
      <c r="M57" s="2160" t="s">
        <v>430</v>
      </c>
    </row>
    <row r="58" spans="1:20" s="2146" customFormat="1" ht="20.25" customHeight="1">
      <c r="B58" s="2461"/>
      <c r="C58" s="2461"/>
      <c r="D58" s="2461"/>
      <c r="E58" s="2461"/>
      <c r="F58" s="2461"/>
      <c r="G58" s="2461"/>
      <c r="H58" s="2461"/>
      <c r="I58" s="2461"/>
      <c r="J58" s="2461"/>
      <c r="K58" s="2162">
        <f>SUM(K54:K57)</f>
        <v>0</v>
      </c>
      <c r="L58" s="2149"/>
      <c r="M58" s="2162">
        <f>SUM(M54:M57)</f>
        <v>0</v>
      </c>
    </row>
    <row r="59" spans="1:20" s="2146" customFormat="1" ht="20.25" customHeight="1">
      <c r="B59" s="2461" t="s">
        <v>1579</v>
      </c>
      <c r="C59" s="2461"/>
      <c r="D59" s="2461"/>
      <c r="E59" s="2461"/>
      <c r="F59" s="2461"/>
      <c r="G59" s="2461"/>
      <c r="H59" s="2461"/>
      <c r="I59" s="2461"/>
      <c r="J59" s="2461"/>
      <c r="K59" s="2160" t="s">
        <v>430</v>
      </c>
      <c r="L59" s="2163"/>
      <c r="M59" s="2160" t="s">
        <v>430</v>
      </c>
    </row>
    <row r="60" spans="1:20" s="2146" customFormat="1" ht="18.75" customHeight="1" thickBot="1">
      <c r="B60" s="2164"/>
      <c r="C60" s="2165"/>
      <c r="D60" s="2165"/>
      <c r="E60" s="2165"/>
      <c r="F60" s="2165"/>
      <c r="G60" s="2165"/>
      <c r="H60" s="2165"/>
      <c r="I60" s="2165"/>
      <c r="J60" s="2165"/>
      <c r="K60" s="2166">
        <f>SUM(K58:K59)</f>
        <v>0</v>
      </c>
      <c r="L60" s="2167"/>
      <c r="M60" s="2166">
        <f>SUM(M58:M59)</f>
        <v>0</v>
      </c>
    </row>
    <row r="61" spans="1:20" ht="18" customHeight="1" thickTop="1">
      <c r="B61" s="2169"/>
      <c r="C61" s="2169"/>
      <c r="D61" s="2169"/>
      <c r="E61" s="2169"/>
      <c r="F61" s="2169"/>
      <c r="G61" s="2169"/>
      <c r="H61" s="2169"/>
      <c r="I61" s="2169"/>
      <c r="J61" s="2169"/>
    </row>
    <row r="62" spans="1:20" ht="18" customHeight="1">
      <c r="B62" s="2169"/>
      <c r="C62" s="2169"/>
      <c r="D62" s="2169"/>
      <c r="E62" s="2169"/>
      <c r="F62" s="2169"/>
      <c r="G62" s="2169"/>
      <c r="H62" s="2169"/>
      <c r="I62" s="2169"/>
      <c r="J62" s="2169"/>
    </row>
    <row r="65" spans="2:10" ht="20.25">
      <c r="B65" s="2650"/>
      <c r="C65" s="2650"/>
      <c r="D65" s="2650"/>
      <c r="E65" s="2650"/>
      <c r="F65" s="2650"/>
      <c r="G65" s="2650"/>
      <c r="H65" s="2650"/>
      <c r="I65" s="2650"/>
      <c r="J65" s="2650"/>
    </row>
  </sheetData>
  <mergeCells count="68">
    <mergeCell ref="Q7:S7"/>
    <mergeCell ref="Q43:S43"/>
    <mergeCell ref="B41:I41"/>
    <mergeCell ref="B51:C51"/>
    <mergeCell ref="B38:S38"/>
    <mergeCell ref="B35:C35"/>
    <mergeCell ref="E35:G35"/>
    <mergeCell ref="B46:C46"/>
    <mergeCell ref="B47:C47"/>
    <mergeCell ref="B45:C45"/>
    <mergeCell ref="M44:S44"/>
    <mergeCell ref="E33:G33"/>
    <mergeCell ref="E34:G34"/>
    <mergeCell ref="B32:C32"/>
    <mergeCell ref="B33:C33"/>
    <mergeCell ref="B34:C34"/>
    <mergeCell ref="B27:S27"/>
    <mergeCell ref="B30:C31"/>
    <mergeCell ref="E30:G31"/>
    <mergeCell ref="E32:G32"/>
    <mergeCell ref="O30:O31"/>
    <mergeCell ref="Q30:Q31"/>
    <mergeCell ref="B59:J59"/>
    <mergeCell ref="A1:S1"/>
    <mergeCell ref="A2:S2"/>
    <mergeCell ref="A3:S3"/>
    <mergeCell ref="Q8:S8"/>
    <mergeCell ref="B58:J58"/>
    <mergeCell ref="B48:C48"/>
    <mergeCell ref="B49:C49"/>
    <mergeCell ref="B54:J54"/>
    <mergeCell ref="B55:J55"/>
    <mergeCell ref="B56:J56"/>
    <mergeCell ref="B57:J57"/>
    <mergeCell ref="B15:E15"/>
    <mergeCell ref="B23:E23"/>
    <mergeCell ref="Q15:S15"/>
    <mergeCell ref="Q16:S16"/>
    <mergeCell ref="Q25:S25"/>
    <mergeCell ref="Q21:S21"/>
    <mergeCell ref="Q23:S23"/>
    <mergeCell ref="B65:J65"/>
    <mergeCell ref="B9:E9"/>
    <mergeCell ref="B10:E10"/>
    <mergeCell ref="B11:E11"/>
    <mergeCell ref="B12:E12"/>
    <mergeCell ref="B13:E13"/>
    <mergeCell ref="E44:K44"/>
    <mergeCell ref="B17:E17"/>
    <mergeCell ref="B18:E18"/>
    <mergeCell ref="B19:E19"/>
    <mergeCell ref="B20:E20"/>
    <mergeCell ref="B21:E21"/>
    <mergeCell ref="B25:E25"/>
    <mergeCell ref="B16:G16"/>
    <mergeCell ref="B24:G24"/>
    <mergeCell ref="Q9:S9"/>
    <mergeCell ref="Q10:S10"/>
    <mergeCell ref="Q11:S11"/>
    <mergeCell ref="Q12:S12"/>
    <mergeCell ref="Q13:S13"/>
    <mergeCell ref="Q18:S18"/>
    <mergeCell ref="Q19:S19"/>
    <mergeCell ref="Q20:S20"/>
    <mergeCell ref="Q24:S24"/>
    <mergeCell ref="Q17:S17"/>
    <mergeCell ref="Q14:S14"/>
    <mergeCell ref="Q22:S22"/>
  </mergeCells>
  <printOptions horizontalCentered="1"/>
  <pageMargins left="0.25" right="0.25" top="0.39370078740157499" bottom="0.39370078740157499" header="0.31496062992126" footer="0.31496062992126"/>
  <pageSetup paperSize="9" scale="66" orientation="portrait" r:id="rId1"/>
  <headerFooter>
    <oddFooter>&amp;C&amp;"B Mitra,Regular"&amp;12&amp;P</oddFooter>
  </headerFooter>
  <rowBreaks count="1" manualBreakCount="1">
    <brk id="61" max="18"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tabColor theme="7"/>
  </sheetPr>
  <dimension ref="A1:X53"/>
  <sheetViews>
    <sheetView rightToLeft="1" view="pageBreakPreview" topLeftCell="A35" zoomScaleNormal="100" zoomScaleSheetLayoutView="100" workbookViewId="0">
      <selection activeCell="B7" sqref="B7:H7"/>
    </sheetView>
  </sheetViews>
  <sheetFormatPr defaultColWidth="9" defaultRowHeight="23.25"/>
  <cols>
    <col min="1" max="1" width="9.375" style="1632" customWidth="1"/>
    <col min="2" max="2" width="9.875" style="1635" customWidth="1"/>
    <col min="3" max="3" width="1.375" style="1635" customWidth="1"/>
    <col min="4" max="4" width="11.5" style="1635" customWidth="1"/>
    <col min="5" max="5" width="1.25" style="1634" customWidth="1"/>
    <col min="6" max="6" width="11.5" style="1634" customWidth="1"/>
    <col min="7" max="7" width="1.125" style="1634" customWidth="1"/>
    <col min="8" max="8" width="11.375" style="1634" customWidth="1"/>
    <col min="9" max="9" width="1.125" style="1634" customWidth="1"/>
    <col min="10" max="10" width="11.375" style="1634" customWidth="1"/>
    <col min="11" max="11" width="1.125" style="1634" customWidth="1"/>
    <col min="12" max="12" width="11.375" style="1634" customWidth="1"/>
    <col min="13" max="13" width="1.125" style="1634" customWidth="1"/>
    <col min="14" max="14" width="11.375" style="1634" customWidth="1"/>
    <col min="15" max="15" width="1.125" style="1634" customWidth="1"/>
    <col min="16" max="16" width="12.75" style="1634" customWidth="1"/>
    <col min="17" max="17" width="1.125" style="1634" customWidth="1"/>
    <col min="18" max="18" width="12.75" style="1634" customWidth="1"/>
    <col min="19" max="19" width="1.125" style="1634" customWidth="1"/>
    <col min="20" max="20" width="13.375" style="1634" customWidth="1"/>
    <col min="21" max="21" width="0.25" style="1634" customWidth="1"/>
    <col min="22" max="22" width="9.5" style="1634" customWidth="1"/>
    <col min="23" max="23" width="4" style="1634" customWidth="1"/>
    <col min="24" max="16384" width="9" style="1634"/>
  </cols>
  <sheetData>
    <row r="1" spans="1:23">
      <c r="B1" s="2678" t="s">
        <v>1135</v>
      </c>
      <c r="C1" s="2678"/>
      <c r="D1" s="2678"/>
      <c r="E1" s="2678"/>
      <c r="F1" s="2678"/>
      <c r="G1" s="2678"/>
      <c r="H1" s="2678"/>
      <c r="I1" s="2678"/>
      <c r="J1" s="2678"/>
      <c r="K1" s="2678"/>
      <c r="L1" s="2678"/>
      <c r="M1" s="2678"/>
      <c r="N1" s="2678"/>
      <c r="O1" s="2678"/>
      <c r="P1" s="2678"/>
      <c r="Q1" s="2678"/>
      <c r="R1" s="2678"/>
      <c r="S1" s="2678"/>
      <c r="T1" s="2678"/>
      <c r="U1" s="2678"/>
      <c r="V1" s="1633"/>
      <c r="W1" s="1633"/>
    </row>
    <row r="2" spans="1:23" ht="18" customHeight="1">
      <c r="B2" s="2678" t="s">
        <v>196</v>
      </c>
      <c r="C2" s="2678"/>
      <c r="D2" s="2678"/>
      <c r="E2" s="2678"/>
      <c r="F2" s="2678"/>
      <c r="G2" s="2678"/>
      <c r="H2" s="2678"/>
      <c r="I2" s="2678"/>
      <c r="J2" s="2678"/>
      <c r="K2" s="2678"/>
      <c r="L2" s="2678"/>
      <c r="M2" s="2678"/>
      <c r="N2" s="2678"/>
      <c r="O2" s="2678"/>
      <c r="P2" s="2678"/>
      <c r="Q2" s="2678"/>
      <c r="R2" s="2678"/>
      <c r="S2" s="2678"/>
      <c r="T2" s="2678"/>
      <c r="U2" s="2678"/>
      <c r="V2" s="2679"/>
      <c r="W2" s="2679"/>
    </row>
    <row r="3" spans="1:23">
      <c r="B3" s="2678" t="s">
        <v>1641</v>
      </c>
      <c r="C3" s="2678"/>
      <c r="D3" s="2678"/>
      <c r="E3" s="2678"/>
      <c r="F3" s="2678"/>
      <c r="G3" s="2678"/>
      <c r="H3" s="2678"/>
      <c r="I3" s="2678"/>
      <c r="J3" s="2678"/>
      <c r="K3" s="2678"/>
      <c r="L3" s="2678"/>
      <c r="M3" s="2678"/>
      <c r="N3" s="2678"/>
      <c r="O3" s="2678"/>
      <c r="P3" s="2678"/>
      <c r="Q3" s="2678"/>
      <c r="R3" s="2678"/>
      <c r="S3" s="2678"/>
      <c r="T3" s="2678"/>
      <c r="U3" s="2678"/>
      <c r="V3" s="2679"/>
      <c r="W3" s="2679"/>
    </row>
    <row r="4" spans="1:23" ht="27.75" customHeight="1"/>
    <row r="5" spans="1:23" s="1644" customFormat="1" ht="24.75" customHeight="1">
      <c r="A5" s="1642" t="s">
        <v>1580</v>
      </c>
      <c r="B5" s="2667" t="s">
        <v>1666</v>
      </c>
      <c r="C5" s="2667"/>
      <c r="D5" s="2667"/>
      <c r="E5" s="2667"/>
      <c r="F5" s="2667"/>
      <c r="G5" s="2667"/>
      <c r="H5" s="2667"/>
      <c r="I5" s="2667"/>
      <c r="J5" s="2667"/>
      <c r="K5" s="2667"/>
      <c r="L5" s="2667"/>
      <c r="M5" s="2667"/>
      <c r="N5" s="2667"/>
      <c r="O5" s="2667"/>
      <c r="P5" s="2667"/>
      <c r="Q5" s="2667"/>
      <c r="R5" s="2667"/>
    </row>
    <row r="6" spans="1:23" s="1644" customFormat="1" ht="12" customHeight="1">
      <c r="A6" s="1642"/>
      <c r="B6" s="1643"/>
      <c r="C6" s="1643"/>
      <c r="D6" s="1643"/>
      <c r="E6" s="1643"/>
      <c r="F6" s="1643"/>
      <c r="G6" s="1643"/>
      <c r="H6" s="1643"/>
      <c r="I6" s="1643"/>
      <c r="J6" s="1643"/>
      <c r="K6" s="1643"/>
      <c r="L6" s="1643"/>
      <c r="M6" s="1643"/>
      <c r="N6" s="1643"/>
      <c r="O6" s="1643"/>
      <c r="P6" s="1643"/>
      <c r="Q6" s="1643"/>
      <c r="R6" s="1643"/>
    </row>
    <row r="7" spans="1:23" s="1644" customFormat="1" ht="19.5" customHeight="1">
      <c r="A7" s="1642"/>
      <c r="B7" s="1643"/>
      <c r="C7" s="1643"/>
      <c r="D7" s="1643"/>
      <c r="E7" s="1643"/>
      <c r="F7" s="1643"/>
      <c r="G7" s="1643"/>
      <c r="H7" s="1643"/>
      <c r="I7" s="1643"/>
      <c r="J7" s="1643"/>
      <c r="K7" s="1643"/>
      <c r="L7" s="1643"/>
      <c r="M7" s="1643"/>
      <c r="N7" s="1643"/>
      <c r="O7" s="1643"/>
      <c r="P7" s="1643"/>
      <c r="Q7" s="1643"/>
      <c r="R7" s="2668" t="s">
        <v>1273</v>
      </c>
      <c r="S7" s="2668"/>
    </row>
    <row r="8" spans="1:23" s="1644" customFormat="1" ht="18.75" customHeight="1">
      <c r="A8" s="1642"/>
      <c r="B8" s="1645"/>
      <c r="C8" s="1645"/>
      <c r="D8" s="1646"/>
      <c r="E8" s="1645"/>
      <c r="F8" s="1645"/>
      <c r="G8" s="1645"/>
      <c r="H8" s="2673" t="s">
        <v>475</v>
      </c>
      <c r="I8" s="2673"/>
      <c r="J8" s="2673"/>
      <c r="K8" s="2673"/>
      <c r="L8" s="2673"/>
      <c r="M8" s="2673"/>
      <c r="N8" s="2673"/>
      <c r="O8" s="2673"/>
      <c r="P8" s="2673"/>
      <c r="Q8" s="2673"/>
      <c r="R8" s="2673"/>
      <c r="S8" s="1646"/>
      <c r="V8" s="1647"/>
      <c r="W8" s="1647"/>
    </row>
    <row r="9" spans="1:23" s="1644" customFormat="1" ht="21.75" customHeight="1">
      <c r="A9" s="1642"/>
      <c r="B9" s="2669" t="s">
        <v>1443</v>
      </c>
      <c r="C9" s="1648"/>
      <c r="D9" s="2674" t="s">
        <v>359</v>
      </c>
      <c r="E9" s="1649"/>
      <c r="F9" s="2674" t="s">
        <v>360</v>
      </c>
      <c r="G9" s="1649"/>
      <c r="H9" s="2680">
        <v>1403</v>
      </c>
      <c r="I9" s="2680"/>
      <c r="J9" s="2680"/>
      <c r="K9" s="2680"/>
      <c r="L9" s="2680"/>
      <c r="M9" s="2680"/>
      <c r="N9" s="2680"/>
      <c r="O9" s="2680"/>
      <c r="P9" s="2680"/>
      <c r="Q9" s="1645"/>
      <c r="R9" s="1650">
        <v>1402</v>
      </c>
      <c r="S9" s="1645"/>
      <c r="T9" s="2674" t="s">
        <v>510</v>
      </c>
      <c r="U9" s="2674"/>
      <c r="V9" s="1651"/>
    </row>
    <row r="10" spans="1:23" s="1644" customFormat="1" ht="18" customHeight="1">
      <c r="A10" s="1642"/>
      <c r="B10" s="2669"/>
      <c r="C10" s="1648"/>
      <c r="D10" s="2674"/>
      <c r="E10" s="1649"/>
      <c r="F10" s="2674"/>
      <c r="G10" s="1649"/>
      <c r="H10" s="2674" t="s">
        <v>362</v>
      </c>
      <c r="I10" s="1649"/>
      <c r="J10" s="2674" t="s">
        <v>363</v>
      </c>
      <c r="K10" s="1648"/>
      <c r="L10" s="2675" t="s">
        <v>444</v>
      </c>
      <c r="M10" s="1649"/>
      <c r="N10" s="2674" t="s">
        <v>364</v>
      </c>
      <c r="O10" s="1649"/>
      <c r="P10" s="2674" t="s">
        <v>397</v>
      </c>
      <c r="Q10" s="1649"/>
      <c r="R10" s="2674" t="s">
        <v>361</v>
      </c>
      <c r="S10" s="1648"/>
      <c r="T10" s="2674"/>
      <c r="U10" s="2674"/>
      <c r="V10" s="1651"/>
    </row>
    <row r="11" spans="1:23" s="1644" customFormat="1" ht="13.5" customHeight="1">
      <c r="A11" s="1642"/>
      <c r="B11" s="2669"/>
      <c r="C11" s="1648"/>
      <c r="D11" s="2669"/>
      <c r="E11" s="1645"/>
      <c r="F11" s="2669"/>
      <c r="G11" s="1652"/>
      <c r="H11" s="2669"/>
      <c r="I11" s="1649"/>
      <c r="J11" s="2669"/>
      <c r="K11" s="1648"/>
      <c r="L11" s="2669"/>
      <c r="M11" s="1649"/>
      <c r="N11" s="2669"/>
      <c r="O11" s="1649"/>
      <c r="P11" s="2669"/>
      <c r="Q11" s="1649"/>
      <c r="R11" s="2669"/>
      <c r="S11" s="1648"/>
      <c r="T11" s="2669"/>
      <c r="U11" s="2669"/>
      <c r="V11" s="1651"/>
    </row>
    <row r="12" spans="1:23" s="1644" customFormat="1" ht="21" customHeight="1">
      <c r="A12" s="1642"/>
      <c r="B12" s="1653">
        <v>1395</v>
      </c>
      <c r="C12" s="1654"/>
      <c r="D12" s="1655" t="s">
        <v>365</v>
      </c>
      <c r="E12" s="1655"/>
      <c r="F12" s="1655" t="s">
        <v>365</v>
      </c>
      <c r="G12" s="1655"/>
      <c r="H12" s="1655" t="s">
        <v>365</v>
      </c>
      <c r="I12" s="1655"/>
      <c r="J12" s="1655" t="s">
        <v>365</v>
      </c>
      <c r="K12" s="1655"/>
      <c r="L12" s="1655" t="s">
        <v>365</v>
      </c>
      <c r="M12" s="1655"/>
      <c r="N12" s="1655" t="s">
        <v>365</v>
      </c>
      <c r="O12" s="1655"/>
      <c r="P12" s="1655" t="s">
        <v>365</v>
      </c>
      <c r="Q12" s="1655"/>
      <c r="R12" s="1655" t="s">
        <v>365</v>
      </c>
      <c r="S12" s="1656"/>
      <c r="T12" s="2677" t="s">
        <v>1324</v>
      </c>
      <c r="U12" s="2677"/>
    </row>
    <row r="13" spans="1:23" s="1644" customFormat="1" ht="21" customHeight="1">
      <c r="A13" s="1642"/>
      <c r="B13" s="1653">
        <v>1396</v>
      </c>
      <c r="C13" s="1654"/>
      <c r="D13" s="1655" t="s">
        <v>365</v>
      </c>
      <c r="E13" s="1655"/>
      <c r="F13" s="1655" t="s">
        <v>365</v>
      </c>
      <c r="G13" s="1655"/>
      <c r="H13" s="1655" t="s">
        <v>365</v>
      </c>
      <c r="I13" s="1655"/>
      <c r="J13" s="1655" t="s">
        <v>365</v>
      </c>
      <c r="K13" s="1655"/>
      <c r="L13" s="1655" t="s">
        <v>365</v>
      </c>
      <c r="M13" s="1655"/>
      <c r="N13" s="1655" t="s">
        <v>365</v>
      </c>
      <c r="O13" s="1655"/>
      <c r="P13" s="1655" t="s">
        <v>365</v>
      </c>
      <c r="Q13" s="1655"/>
      <c r="R13" s="1655" t="s">
        <v>365</v>
      </c>
      <c r="S13" s="1656"/>
      <c r="T13" s="2677" t="s">
        <v>1325</v>
      </c>
      <c r="U13" s="2677"/>
    </row>
    <row r="14" spans="1:23" s="1644" customFormat="1" ht="21" customHeight="1">
      <c r="A14" s="1642"/>
      <c r="B14" s="1653">
        <v>1397</v>
      </c>
      <c r="C14" s="1654"/>
      <c r="D14" s="1655" t="s">
        <v>365</v>
      </c>
      <c r="E14" s="1655"/>
      <c r="F14" s="1655" t="s">
        <v>365</v>
      </c>
      <c r="G14" s="1655"/>
      <c r="H14" s="1655" t="s">
        <v>365</v>
      </c>
      <c r="I14" s="1655"/>
      <c r="J14" s="1655" t="s">
        <v>365</v>
      </c>
      <c r="K14" s="1655"/>
      <c r="L14" s="1655" t="s">
        <v>365</v>
      </c>
      <c r="M14" s="1655"/>
      <c r="N14" s="1655" t="s">
        <v>365</v>
      </c>
      <c r="O14" s="1655"/>
      <c r="P14" s="1655" t="s">
        <v>365</v>
      </c>
      <c r="Q14" s="1655"/>
      <c r="R14" s="1655" t="s">
        <v>365</v>
      </c>
      <c r="S14" s="1656"/>
      <c r="T14" s="2677" t="s">
        <v>1326</v>
      </c>
      <c r="U14" s="2677"/>
    </row>
    <row r="15" spans="1:23" s="1644" customFormat="1" ht="21" customHeight="1">
      <c r="A15" s="1642"/>
      <c r="B15" s="1653">
        <v>1398</v>
      </c>
      <c r="C15" s="1654"/>
      <c r="D15" s="1655" t="s">
        <v>365</v>
      </c>
      <c r="E15" s="1655"/>
      <c r="F15" s="1655" t="s">
        <v>365</v>
      </c>
      <c r="G15" s="1655"/>
      <c r="H15" s="1655" t="s">
        <v>365</v>
      </c>
      <c r="I15" s="1655"/>
      <c r="J15" s="1655" t="s">
        <v>365</v>
      </c>
      <c r="K15" s="1655"/>
      <c r="L15" s="1655" t="s">
        <v>365</v>
      </c>
      <c r="M15" s="1655"/>
      <c r="N15" s="1655" t="s">
        <v>365</v>
      </c>
      <c r="O15" s="1655"/>
      <c r="P15" s="1655" t="s">
        <v>365</v>
      </c>
      <c r="Q15" s="1655"/>
      <c r="R15" s="1655" t="s">
        <v>365</v>
      </c>
      <c r="S15" s="1656"/>
      <c r="T15" s="1656"/>
      <c r="U15" s="1656"/>
    </row>
    <row r="16" spans="1:23" s="1644" customFormat="1" ht="21" customHeight="1">
      <c r="A16" s="1642"/>
      <c r="B16" s="1653">
        <v>1399</v>
      </c>
      <c r="C16" s="1654"/>
      <c r="D16" s="1655" t="s">
        <v>365</v>
      </c>
      <c r="E16" s="1655"/>
      <c r="F16" s="1655" t="s">
        <v>365</v>
      </c>
      <c r="G16" s="1655"/>
      <c r="H16" s="1655" t="s">
        <v>365</v>
      </c>
      <c r="I16" s="1655"/>
      <c r="J16" s="1655" t="s">
        <v>365</v>
      </c>
      <c r="K16" s="1655"/>
      <c r="L16" s="1655" t="s">
        <v>365</v>
      </c>
      <c r="M16" s="1655"/>
      <c r="N16" s="1655" t="s">
        <v>365</v>
      </c>
      <c r="O16" s="1655"/>
      <c r="P16" s="1655" t="s">
        <v>365</v>
      </c>
      <c r="Q16" s="1655"/>
      <c r="R16" s="1655" t="s">
        <v>365</v>
      </c>
      <c r="S16" s="1656"/>
      <c r="T16" s="1656"/>
      <c r="U16" s="1656"/>
    </row>
    <row r="17" spans="1:24" s="1644" customFormat="1" ht="21" customHeight="1">
      <c r="A17" s="1642"/>
      <c r="B17" s="1653">
        <v>1400</v>
      </c>
      <c r="C17" s="1654"/>
      <c r="D17" s="1655" t="s">
        <v>365</v>
      </c>
      <c r="E17" s="1655"/>
      <c r="F17" s="1655" t="s">
        <v>365</v>
      </c>
      <c r="G17" s="1655"/>
      <c r="H17" s="1655" t="s">
        <v>365</v>
      </c>
      <c r="I17" s="1655"/>
      <c r="J17" s="1655" t="s">
        <v>365</v>
      </c>
      <c r="K17" s="1655"/>
      <c r="L17" s="1655" t="s">
        <v>365</v>
      </c>
      <c r="M17" s="1655"/>
      <c r="N17" s="1655" t="s">
        <v>365</v>
      </c>
      <c r="O17" s="1655"/>
      <c r="P17" s="1655" t="s">
        <v>365</v>
      </c>
      <c r="Q17" s="1655"/>
      <c r="R17" s="1655" t="s">
        <v>365</v>
      </c>
      <c r="S17" s="1656"/>
      <c r="T17" s="1656"/>
      <c r="U17" s="1656"/>
    </row>
    <row r="18" spans="1:24" s="1644" customFormat="1" ht="21" customHeight="1">
      <c r="A18" s="1642"/>
      <c r="B18" s="1653">
        <v>1401</v>
      </c>
      <c r="C18" s="1654"/>
      <c r="D18" s="1655" t="s">
        <v>365</v>
      </c>
      <c r="E18" s="1655"/>
      <c r="F18" s="1655" t="s">
        <v>365</v>
      </c>
      <c r="G18" s="1655"/>
      <c r="H18" s="1655" t="s">
        <v>365</v>
      </c>
      <c r="I18" s="1655"/>
      <c r="J18" s="1655" t="s">
        <v>365</v>
      </c>
      <c r="K18" s="1655"/>
      <c r="L18" s="1655" t="s">
        <v>365</v>
      </c>
      <c r="M18" s="1655"/>
      <c r="N18" s="1655" t="s">
        <v>365</v>
      </c>
      <c r="O18" s="1655"/>
      <c r="P18" s="1655" t="s">
        <v>365</v>
      </c>
      <c r="Q18" s="1655"/>
      <c r="R18" s="1655" t="s">
        <v>365</v>
      </c>
      <c r="S18" s="1656"/>
      <c r="T18" s="1656"/>
      <c r="U18" s="1656"/>
    </row>
    <row r="19" spans="1:24" s="1644" customFormat="1" ht="21" customHeight="1">
      <c r="A19" s="1642"/>
      <c r="B19" s="1653">
        <v>1402</v>
      </c>
      <c r="C19" s="1654"/>
      <c r="D19" s="1655" t="s">
        <v>365</v>
      </c>
      <c r="E19" s="1655"/>
      <c r="F19" s="1655" t="s">
        <v>365</v>
      </c>
      <c r="G19" s="1655"/>
      <c r="H19" s="1655" t="s">
        <v>365</v>
      </c>
      <c r="I19" s="1655"/>
      <c r="J19" s="1655" t="s">
        <v>365</v>
      </c>
      <c r="K19" s="1655"/>
      <c r="L19" s="1655" t="s">
        <v>365</v>
      </c>
      <c r="M19" s="1655"/>
      <c r="N19" s="1655" t="s">
        <v>365</v>
      </c>
      <c r="O19" s="1655"/>
      <c r="P19" s="1655" t="s">
        <v>365</v>
      </c>
      <c r="Q19" s="1655"/>
      <c r="R19" s="1655" t="s">
        <v>365</v>
      </c>
      <c r="S19" s="1656"/>
      <c r="T19" s="1656"/>
      <c r="U19" s="1656"/>
    </row>
    <row r="20" spans="1:24" s="1644" customFormat="1" ht="21" customHeight="1">
      <c r="A20" s="1642"/>
      <c r="B20" s="1653">
        <v>1403</v>
      </c>
      <c r="C20" s="1654"/>
      <c r="D20" s="1655" t="s">
        <v>365</v>
      </c>
      <c r="E20" s="1655"/>
      <c r="F20" s="1655" t="s">
        <v>365</v>
      </c>
      <c r="G20" s="1655"/>
      <c r="H20" s="1655" t="s">
        <v>365</v>
      </c>
      <c r="I20" s="1655"/>
      <c r="J20" s="1655" t="s">
        <v>365</v>
      </c>
      <c r="K20" s="1655"/>
      <c r="L20" s="1655" t="s">
        <v>365</v>
      </c>
      <c r="M20" s="1655"/>
      <c r="N20" s="1655" t="s">
        <v>365</v>
      </c>
      <c r="O20" s="1655"/>
      <c r="P20" s="1655" t="s">
        <v>365</v>
      </c>
      <c r="Q20" s="1655"/>
      <c r="R20" s="1655" t="s">
        <v>365</v>
      </c>
      <c r="S20" s="1656"/>
      <c r="T20" s="2677"/>
      <c r="U20" s="2677"/>
    </row>
    <row r="21" spans="1:24" s="1644" customFormat="1" ht="18" customHeight="1">
      <c r="A21" s="1642"/>
      <c r="B21" s="1657"/>
      <c r="C21" s="1657"/>
      <c r="D21" s="1657"/>
      <c r="E21" s="1654"/>
      <c r="F21" s="1655"/>
      <c r="G21" s="1655"/>
      <c r="H21" s="1655"/>
      <c r="I21" s="1655"/>
      <c r="J21" s="1655"/>
      <c r="K21" s="1655"/>
      <c r="L21" s="1655"/>
      <c r="M21" s="1655"/>
      <c r="N21" s="1655"/>
      <c r="O21" s="1658">
        <f>SUM(O12:O12)</f>
        <v>0</v>
      </c>
      <c r="P21" s="1659">
        <f>SUM(P12:P20)</f>
        <v>0</v>
      </c>
      <c r="Q21" s="1655"/>
      <c r="R21" s="1659">
        <f>SUM(R12:R20)</f>
        <v>0</v>
      </c>
    </row>
    <row r="22" spans="1:24" s="1644" customFormat="1" ht="19.5" customHeight="1">
      <c r="A22" s="1642"/>
      <c r="B22" s="2681" t="s">
        <v>1581</v>
      </c>
      <c r="C22" s="2681"/>
      <c r="D22" s="2681"/>
      <c r="E22" s="2681"/>
      <c r="F22" s="2681"/>
      <c r="G22" s="2681"/>
      <c r="H22" s="2681"/>
      <c r="I22" s="1654"/>
      <c r="J22" s="1654"/>
      <c r="K22" s="1654"/>
      <c r="L22" s="1654"/>
      <c r="M22" s="1654"/>
      <c r="N22" s="1654"/>
      <c r="O22" s="1660"/>
      <c r="P22" s="1660" t="str">
        <f>'17-18'!N25</f>
        <v>(0)</v>
      </c>
      <c r="Q22" s="1660"/>
      <c r="R22" s="1660" t="str">
        <f>'17-18'!P25</f>
        <v>(0)</v>
      </c>
    </row>
    <row r="23" spans="1:24" s="1644" customFormat="1" ht="24" customHeight="1" thickBot="1">
      <c r="A23" s="1642"/>
      <c r="B23" s="1654"/>
      <c r="C23" s="1654"/>
      <c r="D23" s="1654"/>
      <c r="E23" s="1654"/>
      <c r="F23" s="1654"/>
      <c r="G23" s="1654"/>
      <c r="H23" s="1661"/>
      <c r="I23" s="1662"/>
      <c r="J23" s="1661"/>
      <c r="K23" s="1661"/>
      <c r="L23" s="1661"/>
      <c r="M23" s="1662"/>
      <c r="N23" s="1661"/>
      <c r="O23" s="1663">
        <f>SUM(O21:O22)</f>
        <v>0</v>
      </c>
      <c r="P23" s="1664">
        <f>SUM(P21:P22)</f>
        <v>0</v>
      </c>
      <c r="Q23" s="1658"/>
      <c r="R23" s="1665">
        <f>SUM(R21:R22)</f>
        <v>0</v>
      </c>
    </row>
    <row r="24" spans="1:24" s="1644" customFormat="1" ht="11.25" customHeight="1" thickTop="1">
      <c r="A24" s="1642"/>
      <c r="H24" s="1666"/>
      <c r="I24" s="1667"/>
      <c r="J24" s="1666"/>
      <c r="K24" s="1666"/>
      <c r="L24" s="1666"/>
      <c r="M24" s="1667"/>
      <c r="N24" s="1667"/>
      <c r="O24" s="1666"/>
      <c r="P24" s="1667"/>
      <c r="Q24" s="1667"/>
      <c r="R24" s="1666"/>
      <c r="S24" s="1666"/>
      <c r="T24" s="1666"/>
    </row>
    <row r="25" spans="1:24" s="1644" customFormat="1" ht="36.75" customHeight="1">
      <c r="A25" s="1668" t="s">
        <v>1582</v>
      </c>
      <c r="B25" s="2676" t="s">
        <v>1384</v>
      </c>
      <c r="C25" s="2676"/>
      <c r="D25" s="2676"/>
      <c r="E25" s="2676"/>
      <c r="F25" s="2676"/>
      <c r="G25" s="2676"/>
      <c r="H25" s="2676"/>
      <c r="I25" s="2676"/>
      <c r="J25" s="2676"/>
      <c r="K25" s="2676"/>
      <c r="L25" s="2676"/>
      <c r="M25" s="2676"/>
      <c r="N25" s="2676"/>
      <c r="O25" s="2676"/>
      <c r="P25" s="2676"/>
      <c r="Q25" s="2676"/>
      <c r="R25" s="2676"/>
      <c r="S25" s="2676"/>
      <c r="T25" s="1636"/>
      <c r="U25" s="1636"/>
      <c r="V25" s="1647"/>
      <c r="W25" s="1647"/>
    </row>
    <row r="26" spans="1:24" s="1644" customFormat="1" ht="44.25" customHeight="1">
      <c r="A26" s="1668" t="s">
        <v>1583</v>
      </c>
      <c r="B26" s="2676" t="s">
        <v>1385</v>
      </c>
      <c r="C26" s="2676"/>
      <c r="D26" s="2676"/>
      <c r="E26" s="2676"/>
      <c r="F26" s="2676"/>
      <c r="G26" s="2676"/>
      <c r="H26" s="2676"/>
      <c r="I26" s="2676"/>
      <c r="J26" s="2676"/>
      <c r="K26" s="2676"/>
      <c r="L26" s="2676"/>
      <c r="M26" s="2676"/>
      <c r="N26" s="2676"/>
      <c r="O26" s="2676"/>
      <c r="P26" s="2676"/>
      <c r="Q26" s="2676"/>
      <c r="R26" s="2676"/>
      <c r="S26" s="2676"/>
      <c r="T26" s="2676"/>
      <c r="U26" s="2676"/>
      <c r="V26" s="1651"/>
      <c r="W26" s="1651"/>
    </row>
    <row r="27" spans="1:24" s="1644" customFormat="1" ht="36.75" customHeight="1">
      <c r="A27" s="1668" t="s">
        <v>1584</v>
      </c>
      <c r="B27" s="2676" t="s">
        <v>1386</v>
      </c>
      <c r="C27" s="2676"/>
      <c r="D27" s="2676"/>
      <c r="E27" s="2676"/>
      <c r="F27" s="2676"/>
      <c r="G27" s="2676"/>
      <c r="H27" s="2676"/>
      <c r="I27" s="2676"/>
      <c r="J27" s="2676"/>
      <c r="K27" s="2676"/>
      <c r="L27" s="2676"/>
      <c r="M27" s="2676"/>
      <c r="N27" s="2676"/>
      <c r="O27" s="2676"/>
      <c r="P27" s="2676"/>
      <c r="Q27" s="2676"/>
      <c r="R27" s="2676"/>
      <c r="S27" s="2676"/>
      <c r="T27" s="2676"/>
      <c r="U27" s="2676"/>
      <c r="V27" s="1651"/>
      <c r="W27" s="1651"/>
    </row>
    <row r="28" spans="1:24" s="1644" customFormat="1" ht="47.25" customHeight="1">
      <c r="A28" s="1668" t="s">
        <v>1585</v>
      </c>
      <c r="B28" s="2676" t="s">
        <v>1681</v>
      </c>
      <c r="C28" s="2676"/>
      <c r="D28" s="2676"/>
      <c r="E28" s="2676"/>
      <c r="F28" s="2676"/>
      <c r="G28" s="2676"/>
      <c r="H28" s="2676"/>
      <c r="I28" s="2676"/>
      <c r="J28" s="2676"/>
      <c r="K28" s="2676"/>
      <c r="L28" s="2676"/>
      <c r="M28" s="2676"/>
      <c r="N28" s="2676"/>
      <c r="O28" s="2676"/>
      <c r="P28" s="2676"/>
      <c r="Q28" s="2676"/>
      <c r="R28" s="2676"/>
      <c r="S28" s="2676"/>
      <c r="T28" s="2676"/>
      <c r="U28" s="2676"/>
      <c r="V28" s="2671"/>
      <c r="W28" s="2671"/>
    </row>
    <row r="29" spans="1:24" ht="36.75" customHeight="1">
      <c r="A29" s="1668" t="s">
        <v>1586</v>
      </c>
      <c r="B29" s="2676" t="s">
        <v>1588</v>
      </c>
      <c r="C29" s="2676"/>
      <c r="D29" s="2676"/>
      <c r="E29" s="2676"/>
      <c r="F29" s="2676"/>
      <c r="G29" s="2676"/>
      <c r="H29" s="2676"/>
      <c r="I29" s="2676"/>
      <c r="J29" s="2676"/>
      <c r="K29" s="2676"/>
      <c r="L29" s="2676"/>
      <c r="M29" s="2676"/>
      <c r="N29" s="2676"/>
      <c r="O29" s="2676"/>
      <c r="P29" s="2676"/>
      <c r="Q29" s="2676"/>
      <c r="R29" s="2676"/>
      <c r="S29" s="2676"/>
      <c r="T29" s="2676"/>
      <c r="U29" s="2676"/>
    </row>
    <row r="30" spans="1:24" s="1644" customFormat="1" ht="27">
      <c r="A30" s="1668" t="s">
        <v>1587</v>
      </c>
      <c r="B30" s="2670" t="s">
        <v>713</v>
      </c>
      <c r="C30" s="2670"/>
      <c r="D30" s="2670"/>
      <c r="E30" s="2670"/>
      <c r="F30" s="2670"/>
      <c r="G30" s="2670"/>
      <c r="H30" s="2670"/>
      <c r="I30" s="2670"/>
      <c r="J30" s="2670"/>
      <c r="K30" s="2670"/>
      <c r="L30" s="2670"/>
      <c r="M30" s="2670"/>
      <c r="N30" s="2670"/>
      <c r="O30" s="2670"/>
      <c r="P30" s="2670"/>
      <c r="Q30" s="2670"/>
      <c r="R30" s="2670"/>
      <c r="S30" s="2670"/>
      <c r="T30" s="2670"/>
      <c r="U30" s="1671"/>
    </row>
    <row r="31" spans="1:24" s="1644" customFormat="1" ht="38.25" customHeight="1">
      <c r="A31" s="1668"/>
      <c r="B31" s="2670"/>
      <c r="C31" s="2670"/>
      <c r="D31" s="2670"/>
      <c r="E31" s="2670"/>
      <c r="F31" s="2670"/>
      <c r="G31" s="2670"/>
      <c r="H31" s="2670"/>
      <c r="I31" s="2670"/>
      <c r="J31" s="2670"/>
      <c r="K31" s="2670"/>
      <c r="L31" s="2670"/>
      <c r="M31" s="2670"/>
      <c r="N31" s="2670"/>
      <c r="O31" s="2670"/>
      <c r="P31" s="2670"/>
      <c r="Q31" s="2670"/>
      <c r="R31" s="2670"/>
      <c r="S31" s="2670"/>
      <c r="T31" s="2670"/>
      <c r="U31" s="1671"/>
      <c r="V31" s="1672"/>
      <c r="W31" s="1672"/>
      <c r="X31" s="1672"/>
    </row>
    <row r="32" spans="1:24" s="1644" customFormat="1" ht="38.25" customHeight="1">
      <c r="A32" s="1668"/>
      <c r="B32" s="1670"/>
      <c r="C32" s="1670"/>
      <c r="D32" s="1670"/>
      <c r="E32" s="1670"/>
      <c r="F32" s="1670"/>
      <c r="G32" s="1670"/>
      <c r="H32" s="1670"/>
      <c r="I32" s="1670"/>
      <c r="J32" s="1670"/>
      <c r="K32" s="1670"/>
      <c r="L32" s="1670"/>
      <c r="M32" s="1670"/>
      <c r="N32" s="1670"/>
      <c r="O32" s="1670"/>
      <c r="P32" s="1670"/>
      <c r="Q32" s="1670"/>
      <c r="R32" s="1670"/>
      <c r="S32" s="1670"/>
      <c r="T32" s="1670"/>
      <c r="U32" s="1671"/>
      <c r="V32" s="1672"/>
      <c r="W32" s="1672"/>
      <c r="X32" s="1672"/>
    </row>
    <row r="33" spans="1:24" s="1644" customFormat="1" ht="23.25" customHeight="1">
      <c r="A33" s="1642"/>
      <c r="B33" s="1672"/>
      <c r="C33" s="1672"/>
      <c r="D33" s="1672"/>
      <c r="E33" s="1672"/>
      <c r="F33" s="1673"/>
      <c r="G33" s="1673"/>
      <c r="H33" s="1673"/>
      <c r="I33" s="1673"/>
      <c r="J33" s="1647"/>
      <c r="K33" s="1647"/>
      <c r="L33" s="1647"/>
      <c r="M33" s="1647"/>
      <c r="N33" s="1647"/>
      <c r="O33" s="1647"/>
      <c r="P33" s="1647"/>
      <c r="Q33" s="1673"/>
      <c r="R33" s="1647"/>
      <c r="S33" s="2668" t="s">
        <v>1273</v>
      </c>
      <c r="T33" s="2668"/>
      <c r="U33" s="1609"/>
      <c r="V33" s="1672"/>
      <c r="W33" s="1672"/>
      <c r="X33" s="1672"/>
    </row>
    <row r="34" spans="1:24" s="1644" customFormat="1" ht="41.25" customHeight="1">
      <c r="A34" s="1642"/>
      <c r="B34" s="1672"/>
      <c r="C34" s="1672"/>
      <c r="D34" s="1672"/>
      <c r="E34" s="1672"/>
      <c r="F34" s="1673"/>
      <c r="G34" s="1673"/>
      <c r="H34" s="1673"/>
      <c r="I34" s="1673"/>
      <c r="J34" s="1647"/>
      <c r="K34" s="1647"/>
      <c r="O34" s="1647"/>
      <c r="P34" s="1637" t="s">
        <v>538</v>
      </c>
      <c r="Q34" s="1674"/>
      <c r="R34" s="1637" t="s">
        <v>540</v>
      </c>
      <c r="S34" s="1675"/>
      <c r="T34" s="1637" t="s">
        <v>539</v>
      </c>
      <c r="U34" s="1672"/>
      <c r="V34" s="1672"/>
      <c r="W34" s="1672"/>
      <c r="X34" s="1672"/>
    </row>
    <row r="35" spans="1:24" s="1644" customFormat="1" ht="21" customHeight="1">
      <c r="A35" s="1642"/>
      <c r="B35" s="1672"/>
      <c r="C35" s="1672"/>
      <c r="D35" s="1672"/>
      <c r="E35" s="1672"/>
      <c r="F35" s="1673"/>
      <c r="G35" s="1673"/>
      <c r="H35" s="1673"/>
      <c r="I35" s="1673"/>
      <c r="J35" s="1676"/>
      <c r="K35" s="1676"/>
      <c r="O35" s="1676"/>
      <c r="P35" s="1638" t="s">
        <v>370</v>
      </c>
      <c r="Q35" s="1677"/>
      <c r="R35" s="1638" t="s">
        <v>370</v>
      </c>
      <c r="S35" s="1676"/>
      <c r="T35" s="1638" t="s">
        <v>370</v>
      </c>
      <c r="U35" s="1672"/>
      <c r="V35" s="1672"/>
      <c r="W35" s="1672"/>
      <c r="X35" s="1672"/>
    </row>
    <row r="36" spans="1:24" s="1644" customFormat="1" ht="21" customHeight="1" thickBot="1">
      <c r="A36" s="1642"/>
      <c r="B36" s="1672"/>
      <c r="C36" s="1672"/>
      <c r="D36" s="1672"/>
      <c r="E36" s="1672"/>
      <c r="F36" s="1673"/>
      <c r="G36" s="1673"/>
      <c r="H36" s="1673"/>
      <c r="I36" s="1673"/>
      <c r="J36" s="1678"/>
      <c r="K36" s="1678"/>
      <c r="L36" s="1678"/>
      <c r="M36" s="1678"/>
      <c r="N36" s="1678"/>
      <c r="O36" s="1678"/>
      <c r="P36" s="1679">
        <v>0</v>
      </c>
      <c r="Q36" s="1657"/>
      <c r="R36" s="1679">
        <v>0</v>
      </c>
      <c r="S36" s="1657"/>
      <c r="T36" s="1679">
        <v>0</v>
      </c>
      <c r="U36" s="1672"/>
      <c r="V36" s="1672"/>
      <c r="W36" s="1672"/>
      <c r="X36" s="1672"/>
    </row>
    <row r="37" spans="1:24" s="1644" customFormat="1" ht="21" customHeight="1" thickTop="1">
      <c r="A37" s="1642"/>
      <c r="B37" s="1672"/>
      <c r="C37" s="1672"/>
      <c r="D37" s="1672"/>
      <c r="E37" s="1672"/>
      <c r="F37" s="1673"/>
      <c r="G37" s="1673"/>
      <c r="H37" s="1673"/>
      <c r="I37" s="1673"/>
      <c r="J37" s="1678"/>
      <c r="K37" s="1678"/>
      <c r="L37" s="1678"/>
      <c r="M37" s="1678"/>
      <c r="N37" s="1678"/>
      <c r="O37" s="1678"/>
      <c r="P37" s="1678"/>
      <c r="Q37" s="1680"/>
      <c r="R37" s="1678"/>
      <c r="S37" s="1678"/>
      <c r="T37" s="1678"/>
      <c r="U37" s="1672"/>
      <c r="V37" s="1672"/>
      <c r="W37" s="1672"/>
      <c r="X37" s="1672"/>
    </row>
    <row r="38" spans="1:24" ht="23.25" customHeight="1">
      <c r="A38" s="1635" t="s">
        <v>1589</v>
      </c>
      <c r="B38" s="2676" t="s">
        <v>714</v>
      </c>
      <c r="C38" s="2676"/>
      <c r="D38" s="2676"/>
      <c r="E38" s="2676"/>
      <c r="F38" s="2676"/>
      <c r="G38" s="2676"/>
      <c r="H38" s="2676"/>
      <c r="I38" s="2676"/>
      <c r="J38" s="2676"/>
      <c r="K38" s="2676"/>
      <c r="L38" s="2676"/>
      <c r="M38" s="2676"/>
      <c r="N38" s="2676"/>
      <c r="O38" s="2676"/>
      <c r="P38" s="2676"/>
      <c r="Q38" s="2676"/>
      <c r="R38" s="2676"/>
      <c r="S38" s="2676"/>
      <c r="T38" s="1639"/>
      <c r="U38" s="1639"/>
    </row>
    <row r="39" spans="1:24" s="1641" customFormat="1" ht="21.75" customHeight="1">
      <c r="A39" s="1640"/>
      <c r="B39" s="2676" t="s">
        <v>518</v>
      </c>
      <c r="C39" s="2676"/>
      <c r="D39" s="2676"/>
      <c r="E39" s="2676"/>
      <c r="F39" s="2676"/>
      <c r="G39" s="2676"/>
      <c r="H39" s="2676"/>
      <c r="I39" s="2676"/>
      <c r="J39" s="2676"/>
      <c r="K39" s="2676"/>
      <c r="L39" s="2676"/>
      <c r="M39" s="2676"/>
      <c r="N39" s="2676"/>
      <c r="O39" s="1671"/>
      <c r="P39" s="1671"/>
      <c r="Q39" s="1671"/>
      <c r="R39" s="1671"/>
      <c r="S39" s="1671"/>
      <c r="T39" s="1671"/>
      <c r="U39" s="1671"/>
    </row>
    <row r="40" spans="1:24" s="1644" customFormat="1" ht="27.75" customHeight="1">
      <c r="A40" s="1668" t="s">
        <v>1590</v>
      </c>
      <c r="B40" s="2676" t="s">
        <v>715</v>
      </c>
      <c r="C40" s="2676"/>
      <c r="D40" s="2676"/>
      <c r="E40" s="2676"/>
      <c r="F40" s="2676"/>
      <c r="G40" s="2676"/>
      <c r="H40" s="2676"/>
      <c r="I40" s="2676"/>
      <c r="J40" s="2676"/>
      <c r="K40" s="2676"/>
      <c r="L40" s="2676"/>
      <c r="M40" s="2676"/>
      <c r="N40" s="2676"/>
      <c r="O40" s="2676"/>
      <c r="P40" s="2676"/>
      <c r="Q40" s="2676"/>
      <c r="R40" s="2676"/>
      <c r="S40" s="2676"/>
      <c r="T40" s="2676"/>
      <c r="U40" s="2676"/>
      <c r="V40" s="2671"/>
      <c r="W40" s="2671"/>
    </row>
    <row r="41" spans="1:24" s="1644" customFormat="1" ht="15.75" customHeight="1">
      <c r="A41" s="1668"/>
      <c r="B41" s="1636"/>
      <c r="C41" s="1636"/>
      <c r="D41" s="1636"/>
      <c r="E41" s="1636"/>
      <c r="F41" s="1636"/>
      <c r="G41" s="1636"/>
      <c r="H41" s="1636"/>
      <c r="I41" s="1636"/>
      <c r="J41" s="1636"/>
      <c r="K41" s="1636"/>
      <c r="L41" s="1636"/>
      <c r="M41" s="1636"/>
      <c r="N41" s="1636"/>
      <c r="O41" s="1636"/>
      <c r="P41" s="1636"/>
      <c r="Q41" s="1636"/>
      <c r="R41" s="1636"/>
      <c r="S41" s="2668" t="s">
        <v>1273</v>
      </c>
      <c r="T41" s="2668"/>
      <c r="U41" s="1636"/>
      <c r="V41" s="1669"/>
      <c r="W41" s="1669"/>
    </row>
    <row r="42" spans="1:24" s="1644" customFormat="1" ht="41.25" customHeight="1">
      <c r="A42" s="1642"/>
      <c r="B42" s="1651"/>
      <c r="C42" s="1651"/>
      <c r="D42" s="1651"/>
      <c r="E42" s="2671"/>
      <c r="F42" s="2671"/>
      <c r="G42" s="2671"/>
      <c r="H42" s="1651"/>
      <c r="I42" s="1651"/>
      <c r="K42" s="1651"/>
      <c r="L42" s="2672" t="s">
        <v>118</v>
      </c>
      <c r="M42" s="2672"/>
      <c r="N42" s="2672"/>
      <c r="O42" s="1682"/>
      <c r="P42" s="1681" t="s">
        <v>366</v>
      </c>
      <c r="Q42" s="1683"/>
      <c r="R42" s="1681" t="s">
        <v>367</v>
      </c>
      <c r="S42" s="1683"/>
      <c r="T42" s="1684" t="s">
        <v>368</v>
      </c>
      <c r="U42" s="1672"/>
      <c r="V42" s="1672"/>
    </row>
    <row r="43" spans="1:24" s="1644" customFormat="1" ht="18.75" customHeight="1">
      <c r="A43" s="1642"/>
      <c r="E43" s="2671"/>
      <c r="F43" s="2671"/>
      <c r="G43" s="1685"/>
      <c r="H43" s="1685"/>
      <c r="L43" s="2683" t="s">
        <v>1307</v>
      </c>
      <c r="M43" s="2683"/>
      <c r="N43" s="2683"/>
      <c r="O43" s="1685"/>
      <c r="P43" s="1686">
        <v>0</v>
      </c>
      <c r="Q43" s="1686"/>
      <c r="R43" s="1686" t="s">
        <v>430</v>
      </c>
      <c r="S43" s="1686"/>
      <c r="T43" s="1686">
        <f>SUM(P43:S43)</f>
        <v>0</v>
      </c>
      <c r="U43" s="1672"/>
      <c r="V43" s="1672"/>
    </row>
    <row r="44" spans="1:24" s="1644" customFormat="1" ht="18.75" customHeight="1">
      <c r="A44" s="1642"/>
      <c r="E44" s="2671"/>
      <c r="F44" s="2671"/>
      <c r="G44" s="1685"/>
      <c r="H44" s="1685"/>
      <c r="L44" s="2666" t="s">
        <v>442</v>
      </c>
      <c r="M44" s="2666"/>
      <c r="N44" s="2666"/>
      <c r="O44" s="1685"/>
      <c r="P44" s="1686">
        <v>0</v>
      </c>
      <c r="Q44" s="1686"/>
      <c r="R44" s="1686" t="s">
        <v>430</v>
      </c>
      <c r="S44" s="1686"/>
      <c r="T44" s="1686">
        <f t="shared" ref="T44:T46" si="0">T43+P44+R44</f>
        <v>0</v>
      </c>
      <c r="U44" s="1672"/>
      <c r="V44" s="1672"/>
    </row>
    <row r="45" spans="1:24" s="1644" customFormat="1" ht="18.75" customHeight="1">
      <c r="A45" s="1642"/>
      <c r="E45" s="2671"/>
      <c r="F45" s="2671"/>
      <c r="G45" s="1685"/>
      <c r="H45" s="1685"/>
      <c r="L45" s="2666" t="s">
        <v>369</v>
      </c>
      <c r="M45" s="2666"/>
      <c r="N45" s="2666"/>
      <c r="O45" s="1685"/>
      <c r="P45" s="1686">
        <v>0</v>
      </c>
      <c r="Q45" s="1686"/>
      <c r="R45" s="1686" t="s">
        <v>430</v>
      </c>
      <c r="S45" s="1686"/>
      <c r="T45" s="1686">
        <f t="shared" si="0"/>
        <v>0</v>
      </c>
      <c r="U45" s="1672"/>
      <c r="V45" s="1672"/>
    </row>
    <row r="46" spans="1:24" s="1644" customFormat="1" ht="18.75" customHeight="1">
      <c r="A46" s="1642"/>
      <c r="E46" s="1669"/>
      <c r="F46" s="1669"/>
      <c r="G46" s="1685"/>
      <c r="H46" s="1685"/>
      <c r="L46" s="2666" t="s">
        <v>4</v>
      </c>
      <c r="M46" s="2666"/>
      <c r="N46" s="2666"/>
      <c r="O46" s="1685"/>
      <c r="P46" s="1686">
        <v>0</v>
      </c>
      <c r="Q46" s="1686"/>
      <c r="R46" s="1686" t="s">
        <v>430</v>
      </c>
      <c r="S46" s="1686"/>
      <c r="T46" s="1686">
        <f t="shared" si="0"/>
        <v>0</v>
      </c>
      <c r="U46" s="1672"/>
      <c r="V46" s="1672"/>
    </row>
    <row r="47" spans="1:24" s="1644" customFormat="1" ht="18.75" customHeight="1">
      <c r="A47" s="1642"/>
      <c r="E47" s="1669"/>
      <c r="F47" s="1669"/>
      <c r="G47" s="1685"/>
      <c r="H47" s="1685"/>
      <c r="L47" s="2666" t="s">
        <v>27</v>
      </c>
      <c r="M47" s="2666"/>
      <c r="N47" s="2666"/>
      <c r="O47" s="1685"/>
      <c r="P47" s="1686">
        <v>0</v>
      </c>
      <c r="Q47" s="1686"/>
      <c r="R47" s="1686" t="s">
        <v>430</v>
      </c>
      <c r="S47" s="1686"/>
      <c r="T47" s="1686">
        <f>T46+P47+R47</f>
        <v>0</v>
      </c>
      <c r="U47" s="1672"/>
      <c r="V47" s="1672"/>
    </row>
    <row r="48" spans="1:24" s="1644" customFormat="1" ht="18.75" customHeight="1">
      <c r="A48" s="1642"/>
      <c r="E48" s="1669"/>
      <c r="F48" s="1669"/>
      <c r="G48" s="1685"/>
      <c r="H48" s="1685"/>
      <c r="L48" s="2666" t="s">
        <v>1133</v>
      </c>
      <c r="M48" s="2666"/>
      <c r="N48" s="2666"/>
      <c r="O48" s="1685"/>
      <c r="P48" s="1686">
        <v>0</v>
      </c>
      <c r="Q48" s="1686"/>
      <c r="R48" s="1686" t="s">
        <v>430</v>
      </c>
      <c r="S48" s="1686"/>
      <c r="T48" s="1686">
        <f t="shared" ref="T48:T49" si="1">T47+P48+R48</f>
        <v>0</v>
      </c>
      <c r="U48" s="1672"/>
      <c r="V48" s="1672"/>
    </row>
    <row r="49" spans="1:22" s="1644" customFormat="1" ht="18.75" customHeight="1">
      <c r="A49" s="1642"/>
      <c r="E49" s="1669"/>
      <c r="F49" s="1669"/>
      <c r="G49" s="1685"/>
      <c r="H49" s="1685"/>
      <c r="L49" s="2666" t="s">
        <v>1213</v>
      </c>
      <c r="M49" s="2666"/>
      <c r="N49" s="2666"/>
      <c r="O49" s="1685"/>
      <c r="P49" s="1686">
        <v>0</v>
      </c>
      <c r="Q49" s="1686"/>
      <c r="R49" s="1686" t="s">
        <v>430</v>
      </c>
      <c r="S49" s="1686"/>
      <c r="T49" s="1686">
        <f t="shared" si="1"/>
        <v>0</v>
      </c>
      <c r="U49" s="1672"/>
      <c r="V49" s="1672"/>
    </row>
    <row r="50" spans="1:22" s="1644" customFormat="1" ht="18.75" customHeight="1">
      <c r="A50" s="1642"/>
      <c r="E50" s="1669"/>
      <c r="F50" s="1669"/>
      <c r="G50" s="1685"/>
      <c r="H50" s="1685"/>
      <c r="L50" s="2666" t="s">
        <v>1266</v>
      </c>
      <c r="M50" s="2666"/>
      <c r="N50" s="2666"/>
      <c r="O50" s="1685"/>
      <c r="P50" s="1686">
        <v>0</v>
      </c>
      <c r="Q50" s="1686"/>
      <c r="R50" s="1686" t="s">
        <v>430</v>
      </c>
      <c r="S50" s="1686"/>
      <c r="T50" s="1686">
        <f>T49+P50+R50</f>
        <v>0</v>
      </c>
      <c r="U50" s="1672"/>
      <c r="V50" s="1672"/>
    </row>
    <row r="51" spans="1:22" s="1644" customFormat="1" ht="18.75" customHeight="1">
      <c r="A51" s="1642"/>
      <c r="E51" s="2671"/>
      <c r="F51" s="2671"/>
      <c r="G51" s="1685"/>
      <c r="H51" s="1685"/>
      <c r="L51" s="2666" t="s">
        <v>1339</v>
      </c>
      <c r="M51" s="2666"/>
      <c r="N51" s="2666"/>
      <c r="O51" s="1688"/>
      <c r="P51" s="1866"/>
      <c r="Q51" s="1686"/>
      <c r="R51" s="1686" t="s">
        <v>430</v>
      </c>
      <c r="S51" s="1686"/>
      <c r="T51" s="1686">
        <f>T50+P51+R51</f>
        <v>0</v>
      </c>
      <c r="U51" s="1672"/>
      <c r="V51" s="1672"/>
    </row>
    <row r="52" spans="1:22" s="1644" customFormat="1" ht="23.25" customHeight="1" thickBot="1">
      <c r="A52" s="1642"/>
      <c r="E52" s="2682"/>
      <c r="F52" s="2682"/>
      <c r="G52" s="2682"/>
      <c r="H52" s="2682"/>
      <c r="I52" s="1685"/>
      <c r="J52" s="2666"/>
      <c r="K52" s="2666"/>
      <c r="L52" s="2666"/>
      <c r="M52" s="2666"/>
      <c r="N52" s="2666"/>
      <c r="O52" s="1687"/>
      <c r="P52" s="1689">
        <f>SUM(P43:P51)</f>
        <v>0</v>
      </c>
      <c r="Q52" s="1690"/>
      <c r="R52" s="1689">
        <f>SUM(R43:R51)</f>
        <v>0</v>
      </c>
      <c r="S52" s="1690"/>
      <c r="T52" s="1689">
        <f>T51</f>
        <v>0</v>
      </c>
      <c r="U52" s="1672"/>
      <c r="V52" s="1672"/>
    </row>
    <row r="53" spans="1:22" s="1644" customFormat="1" ht="12" customHeight="1" thickTop="1">
      <c r="A53" s="1642"/>
      <c r="B53" s="1669"/>
      <c r="C53" s="1669"/>
      <c r="D53" s="1669"/>
      <c r="E53" s="1669"/>
      <c r="F53" s="1669"/>
      <c r="G53" s="1669"/>
      <c r="H53" s="1669"/>
      <c r="I53" s="1669"/>
      <c r="J53" s="1669"/>
      <c r="K53" s="1669"/>
      <c r="L53" s="1669"/>
      <c r="M53" s="1669"/>
      <c r="N53" s="1672"/>
      <c r="O53" s="1672"/>
      <c r="P53" s="1672"/>
      <c r="Q53" s="1672"/>
      <c r="R53" s="1672"/>
      <c r="S53" s="1672"/>
      <c r="T53" s="1672"/>
      <c r="U53" s="1672"/>
      <c r="V53" s="1672"/>
    </row>
  </sheetData>
  <mergeCells count="54">
    <mergeCell ref="S41:T41"/>
    <mergeCell ref="B22:H22"/>
    <mergeCell ref="S33:T33"/>
    <mergeCell ref="E52:H52"/>
    <mergeCell ref="E51:F51"/>
    <mergeCell ref="J52:N52"/>
    <mergeCell ref="E45:F45"/>
    <mergeCell ref="E43:F43"/>
    <mergeCell ref="E44:F44"/>
    <mergeCell ref="L43:N43"/>
    <mergeCell ref="L44:N44"/>
    <mergeCell ref="L46:N46"/>
    <mergeCell ref="L45:N45"/>
    <mergeCell ref="L51:N51"/>
    <mergeCell ref="L47:N47"/>
    <mergeCell ref="L48:N48"/>
    <mergeCell ref="L49:N49"/>
    <mergeCell ref="B1:U1"/>
    <mergeCell ref="B2:U2"/>
    <mergeCell ref="V2:W2"/>
    <mergeCell ref="B3:U3"/>
    <mergeCell ref="V3:W3"/>
    <mergeCell ref="V28:W28"/>
    <mergeCell ref="B40:U40"/>
    <mergeCell ref="V40:W40"/>
    <mergeCell ref="B25:S25"/>
    <mergeCell ref="T9:U11"/>
    <mergeCell ref="H9:P9"/>
    <mergeCell ref="B26:U26"/>
    <mergeCell ref="B27:U27"/>
    <mergeCell ref="B28:U28"/>
    <mergeCell ref="T13:U13"/>
    <mergeCell ref="T14:U14"/>
    <mergeCell ref="T20:U20"/>
    <mergeCell ref="F9:F11"/>
    <mergeCell ref="H10:H11"/>
    <mergeCell ref="B29:U29"/>
    <mergeCell ref="T12:U12"/>
    <mergeCell ref="L50:N50"/>
    <mergeCell ref="B5:R5"/>
    <mergeCell ref="R7:S7"/>
    <mergeCell ref="B9:B11"/>
    <mergeCell ref="B30:T31"/>
    <mergeCell ref="E42:G42"/>
    <mergeCell ref="L42:N42"/>
    <mergeCell ref="H8:R8"/>
    <mergeCell ref="J10:J11"/>
    <mergeCell ref="N10:N11"/>
    <mergeCell ref="P10:P11"/>
    <mergeCell ref="L10:L11"/>
    <mergeCell ref="D9:D11"/>
    <mergeCell ref="R10:R11"/>
    <mergeCell ref="B38:S38"/>
    <mergeCell ref="B39:N39"/>
  </mergeCells>
  <phoneticPr fontId="86" type="noConversion"/>
  <printOptions horizontalCentered="1"/>
  <pageMargins left="0.39370078740157483" right="0.39370078740157483" top="0.39370078740157483" bottom="0.39370078740157483" header="0.31496062992125984" footer="0.31496062992125984"/>
  <pageSetup paperSize="9" scale="64" orientation="portrait" r:id="rId1"/>
  <headerFooter>
    <oddFooter>&amp;C&amp;"B Mitra,Regular"&amp;12&amp;P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tabColor theme="7"/>
  </sheetPr>
  <dimension ref="A1:X72"/>
  <sheetViews>
    <sheetView rightToLeft="1" view="pageBreakPreview" topLeftCell="A49" zoomScale="90" zoomScaleNormal="100" zoomScaleSheetLayoutView="90" workbookViewId="0">
      <selection activeCell="X59" sqref="X59"/>
    </sheetView>
  </sheetViews>
  <sheetFormatPr defaultColWidth="9" defaultRowHeight="22.5"/>
  <cols>
    <col min="1" max="1" width="7.75" style="2172" customWidth="1"/>
    <col min="2" max="2" width="3.375" style="2173" customWidth="1"/>
    <col min="3" max="3" width="1.375" style="2173" customWidth="1"/>
    <col min="4" max="4" width="12.75" style="2173" customWidth="1"/>
    <col min="5" max="5" width="1.25" style="2171" customWidth="1"/>
    <col min="6" max="6" width="12.5" style="2171" customWidth="1"/>
    <col min="7" max="7" width="1.125" style="2171" customWidth="1"/>
    <col min="8" max="8" width="9.375" style="2171" customWidth="1"/>
    <col min="9" max="9" width="1.125" style="2171" customWidth="1"/>
    <col min="10" max="10" width="13" style="2171" customWidth="1"/>
    <col min="11" max="11" width="1.125" style="2171" customWidth="1"/>
    <col min="12" max="12" width="13" style="2171" customWidth="1"/>
    <col min="13" max="13" width="1.125" style="2171" customWidth="1"/>
    <col min="14" max="14" width="13" style="2171" customWidth="1"/>
    <col min="15" max="15" width="1.125" style="2171" customWidth="1"/>
    <col min="16" max="16" width="12.5" style="2171" customWidth="1"/>
    <col min="17" max="17" width="1.125" style="2171" customWidth="1"/>
    <col min="18" max="18" width="12.75" style="2171" customWidth="1"/>
    <col min="19" max="19" width="1.125" style="2171" customWidth="1"/>
    <col min="20" max="20" width="12.75" style="2171" customWidth="1"/>
    <col min="21" max="21" width="2.5" style="2171" customWidth="1"/>
    <col min="22" max="22" width="9.5" style="2171" customWidth="1"/>
    <col min="23" max="23" width="4" style="2171" customWidth="1"/>
    <col min="24" max="16384" width="9" style="2171"/>
  </cols>
  <sheetData>
    <row r="1" spans="1:23" ht="16.5" customHeight="1">
      <c r="A1" s="2650" t="s">
        <v>1135</v>
      </c>
      <c r="B1" s="2650"/>
      <c r="C1" s="2650"/>
      <c r="D1" s="2650"/>
      <c r="E1" s="2650"/>
      <c r="F1" s="2650"/>
      <c r="G1" s="2650"/>
      <c r="H1" s="2650"/>
      <c r="I1" s="2650"/>
      <c r="J1" s="2650"/>
      <c r="K1" s="2650"/>
      <c r="L1" s="2650"/>
      <c r="M1" s="2650"/>
      <c r="N1" s="2650"/>
      <c r="O1" s="2650"/>
      <c r="P1" s="2650"/>
      <c r="Q1" s="2650"/>
      <c r="R1" s="2650"/>
      <c r="S1" s="2650"/>
      <c r="T1" s="2650"/>
      <c r="U1" s="2087"/>
      <c r="V1" s="2170"/>
      <c r="W1" s="2170"/>
    </row>
    <row r="2" spans="1:23" ht="16.5" customHeight="1">
      <c r="A2" s="2650" t="s">
        <v>196</v>
      </c>
      <c r="B2" s="2650"/>
      <c r="C2" s="2650"/>
      <c r="D2" s="2650"/>
      <c r="E2" s="2650"/>
      <c r="F2" s="2650"/>
      <c r="G2" s="2650"/>
      <c r="H2" s="2650"/>
      <c r="I2" s="2650"/>
      <c r="J2" s="2650"/>
      <c r="K2" s="2650"/>
      <c r="L2" s="2650"/>
      <c r="M2" s="2650"/>
      <c r="N2" s="2650"/>
      <c r="O2" s="2650"/>
      <c r="P2" s="2650"/>
      <c r="Q2" s="2650"/>
      <c r="R2" s="2650"/>
      <c r="S2" s="2650"/>
      <c r="T2" s="2650"/>
      <c r="U2" s="2087"/>
      <c r="V2" s="2686"/>
      <c r="W2" s="2686"/>
    </row>
    <row r="3" spans="1:23" ht="16.5" customHeight="1">
      <c r="A3" s="2650" t="s">
        <v>1641</v>
      </c>
      <c r="B3" s="2650"/>
      <c r="C3" s="2650"/>
      <c r="D3" s="2650"/>
      <c r="E3" s="2650"/>
      <c r="F3" s="2650"/>
      <c r="G3" s="2650"/>
      <c r="H3" s="2650"/>
      <c r="I3" s="2650"/>
      <c r="J3" s="2650"/>
      <c r="K3" s="2650"/>
      <c r="L3" s="2650"/>
      <c r="M3" s="2650"/>
      <c r="N3" s="2650"/>
      <c r="O3" s="2650"/>
      <c r="P3" s="2650"/>
      <c r="Q3" s="2650"/>
      <c r="R3" s="2650"/>
      <c r="S3" s="2650"/>
      <c r="T3" s="2650"/>
      <c r="U3" s="2087"/>
      <c r="V3" s="2686"/>
      <c r="W3" s="2686"/>
    </row>
    <row r="4" spans="1:23" ht="12.75" customHeight="1"/>
    <row r="5" spans="1:23" s="2176" customFormat="1" ht="22.5" customHeight="1">
      <c r="A5" s="2174" t="s">
        <v>1591</v>
      </c>
      <c r="B5" s="2685" t="s">
        <v>1271</v>
      </c>
      <c r="C5" s="2685"/>
      <c r="D5" s="2685"/>
      <c r="E5" s="2685"/>
      <c r="F5" s="2685"/>
      <c r="G5" s="2685"/>
      <c r="H5" s="2685"/>
      <c r="I5" s="2685"/>
      <c r="J5" s="2685"/>
      <c r="K5" s="2685"/>
      <c r="L5" s="2685"/>
      <c r="M5" s="2685"/>
      <c r="N5" s="2685"/>
      <c r="O5" s="2685"/>
      <c r="P5" s="2685"/>
      <c r="Q5" s="2685"/>
      <c r="R5" s="2685"/>
    </row>
    <row r="6" spans="1:23" s="2176" customFormat="1" ht="19.5" customHeight="1">
      <c r="A6" s="2174"/>
      <c r="C6" s="2174"/>
      <c r="D6" s="2006" t="s">
        <v>1166</v>
      </c>
      <c r="E6" s="2174"/>
      <c r="F6" s="2174"/>
      <c r="G6" s="2174"/>
      <c r="H6" s="2174"/>
      <c r="I6" s="2174"/>
      <c r="J6" s="2174"/>
      <c r="K6" s="2174"/>
      <c r="L6" s="2174"/>
      <c r="M6" s="2174"/>
      <c r="N6" s="2174"/>
      <c r="O6" s="2174"/>
      <c r="P6" s="2174"/>
      <c r="Q6" s="2174"/>
      <c r="R6" s="2174"/>
    </row>
    <row r="7" spans="1:23" s="2176" customFormat="1" ht="22.5" customHeight="1">
      <c r="A7" s="2174"/>
      <c r="C7" s="2174"/>
      <c r="D7" s="2006"/>
      <c r="E7" s="2174"/>
      <c r="F7" s="2174"/>
      <c r="G7" s="2174"/>
      <c r="H7" s="2174"/>
      <c r="I7" s="2174"/>
      <c r="J7" s="2174"/>
      <c r="K7" s="2174"/>
      <c r="L7" s="2174"/>
      <c r="M7" s="2174"/>
      <c r="N7" s="2174"/>
      <c r="O7" s="2174"/>
      <c r="P7" s="2174"/>
      <c r="Q7" s="2174"/>
      <c r="R7" s="2174"/>
      <c r="S7" s="2688" t="s">
        <v>1273</v>
      </c>
      <c r="T7" s="2688"/>
    </row>
    <row r="8" spans="1:23" s="2176" customFormat="1" ht="17.25" customHeight="1">
      <c r="A8" s="2174"/>
      <c r="B8" s="2178"/>
      <c r="C8" s="2178"/>
      <c r="D8" s="570"/>
      <c r="E8" s="2178"/>
      <c r="F8" s="2178"/>
      <c r="G8" s="2178"/>
      <c r="H8" s="2178"/>
      <c r="I8" s="2178"/>
      <c r="J8" s="2178"/>
      <c r="K8" s="2178"/>
      <c r="L8" s="2178"/>
      <c r="M8" s="2178"/>
      <c r="N8" s="2178"/>
      <c r="O8" s="2178"/>
      <c r="P8" s="2178"/>
      <c r="Q8" s="2178"/>
      <c r="R8" s="2179">
        <v>1403</v>
      </c>
      <c r="S8" s="2180"/>
      <c r="T8" s="2179">
        <v>1402</v>
      </c>
      <c r="U8" s="2178"/>
      <c r="V8" s="2181"/>
      <c r="W8" s="2181"/>
    </row>
    <row r="9" spans="1:23" s="2176" customFormat="1" ht="18.75" customHeight="1">
      <c r="A9" s="2174"/>
      <c r="B9" s="2182"/>
      <c r="C9" s="2180"/>
      <c r="D9" s="2183" t="s">
        <v>1160</v>
      </c>
      <c r="G9" s="2184"/>
      <c r="H9" s="2178"/>
      <c r="I9" s="2178"/>
      <c r="J9" s="2178"/>
      <c r="K9" s="2178"/>
      <c r="L9" s="2178"/>
      <c r="M9" s="2178"/>
      <c r="N9" s="2178"/>
      <c r="O9" s="2178"/>
      <c r="P9" s="2178"/>
      <c r="Q9" s="2178"/>
      <c r="R9" s="2185">
        <v>0</v>
      </c>
      <c r="S9" s="2185"/>
      <c r="T9" s="2185">
        <v>0</v>
      </c>
      <c r="U9" s="2182"/>
      <c r="V9" s="2186"/>
    </row>
    <row r="10" spans="1:23" s="2176" customFormat="1" ht="18.75" customHeight="1">
      <c r="A10" s="2174"/>
      <c r="B10" s="2182"/>
      <c r="C10" s="2180"/>
      <c r="D10" s="2183" t="s">
        <v>1161</v>
      </c>
      <c r="E10" s="2184"/>
      <c r="F10" s="2182"/>
      <c r="G10" s="2184"/>
      <c r="H10" s="2182"/>
      <c r="I10" s="2184"/>
      <c r="J10" s="2182"/>
      <c r="K10" s="2180"/>
      <c r="L10" s="2182"/>
      <c r="M10" s="2184"/>
      <c r="N10" s="2182"/>
      <c r="O10" s="2184"/>
      <c r="P10" s="2182"/>
      <c r="Q10" s="2184"/>
      <c r="R10" s="2185">
        <v>0</v>
      </c>
      <c r="S10" s="2185"/>
      <c r="T10" s="2185">
        <v>0</v>
      </c>
      <c r="U10" s="2182"/>
      <c r="V10" s="2186"/>
    </row>
    <row r="11" spans="1:23" s="2176" customFormat="1" ht="18.75" customHeight="1">
      <c r="A11" s="2174"/>
      <c r="B11" s="2182"/>
      <c r="C11" s="2180"/>
      <c r="D11" s="2183" t="s">
        <v>1162</v>
      </c>
      <c r="E11" s="2178"/>
      <c r="F11" s="2182"/>
      <c r="G11" s="2178"/>
      <c r="H11" s="2182"/>
      <c r="I11" s="2184"/>
      <c r="J11" s="2182"/>
      <c r="K11" s="2180"/>
      <c r="L11" s="2182"/>
      <c r="M11" s="2184"/>
      <c r="N11" s="2182"/>
      <c r="O11" s="2184"/>
      <c r="P11" s="2182"/>
      <c r="Q11" s="2184"/>
      <c r="R11" s="2185" t="s">
        <v>430</v>
      </c>
      <c r="S11" s="2187"/>
      <c r="T11" s="2185" t="s">
        <v>430</v>
      </c>
      <c r="U11" s="2182"/>
      <c r="V11" s="2186"/>
    </row>
    <row r="12" spans="1:23" s="2176" customFormat="1" ht="18.75" customHeight="1">
      <c r="A12" s="2174"/>
      <c r="B12" s="2188"/>
      <c r="C12" s="2188"/>
      <c r="D12" s="2183" t="s">
        <v>1163</v>
      </c>
      <c r="E12" s="2177"/>
      <c r="F12" s="286"/>
      <c r="G12" s="584"/>
      <c r="H12" s="286"/>
      <c r="I12" s="2177"/>
      <c r="J12" s="286"/>
      <c r="K12" s="584"/>
      <c r="L12" s="286"/>
      <c r="M12" s="2177"/>
      <c r="N12" s="286"/>
      <c r="O12" s="584"/>
      <c r="P12" s="286"/>
      <c r="Q12" s="2177"/>
      <c r="R12" s="2189">
        <v>0</v>
      </c>
      <c r="S12" s="2190"/>
      <c r="T12" s="2189">
        <v>0</v>
      </c>
      <c r="U12" s="2186"/>
      <c r="V12" s="2186"/>
    </row>
    <row r="13" spans="1:23" s="2176" customFormat="1" ht="18.75" customHeight="1">
      <c r="A13" s="2174"/>
      <c r="B13" s="2191"/>
      <c r="C13" s="2192"/>
      <c r="D13" s="2183" t="s">
        <v>1164</v>
      </c>
      <c r="E13" s="2193"/>
      <c r="F13" s="2193"/>
      <c r="G13" s="2193"/>
      <c r="H13" s="2193"/>
      <c r="I13" s="2193"/>
      <c r="J13" s="2193"/>
      <c r="K13" s="2193"/>
      <c r="L13" s="2193"/>
      <c r="M13" s="2193"/>
      <c r="N13" s="2193"/>
      <c r="O13" s="2193"/>
      <c r="P13" s="2193"/>
      <c r="Q13" s="2193"/>
      <c r="R13" s="2185" t="s">
        <v>430</v>
      </c>
      <c r="S13" s="2194"/>
      <c r="T13" s="2185" t="s">
        <v>430</v>
      </c>
      <c r="U13" s="2195"/>
      <c r="V13" s="2196"/>
    </row>
    <row r="14" spans="1:23" s="2176" customFormat="1" ht="18.75" customHeight="1">
      <c r="A14" s="2174"/>
      <c r="B14" s="2191"/>
      <c r="C14" s="2192"/>
      <c r="D14" s="2183" t="s">
        <v>1165</v>
      </c>
      <c r="E14" s="2193"/>
      <c r="F14" s="2193"/>
      <c r="G14" s="2193"/>
      <c r="H14" s="2193"/>
      <c r="I14" s="2193"/>
      <c r="J14" s="2193"/>
      <c r="K14" s="2193"/>
      <c r="L14" s="2193"/>
      <c r="M14" s="2193"/>
      <c r="N14" s="2193"/>
      <c r="O14" s="2193"/>
      <c r="P14" s="2193"/>
      <c r="Q14" s="2193"/>
      <c r="R14" s="2197">
        <f>SUM(R9:R13)</f>
        <v>0</v>
      </c>
      <c r="S14" s="2194"/>
      <c r="T14" s="2197">
        <f>SUM(T9:T13)</f>
        <v>0</v>
      </c>
      <c r="U14" s="2195"/>
      <c r="V14" s="2196"/>
    </row>
    <row r="15" spans="1:23" s="2176" customFormat="1" ht="18.75" customHeight="1">
      <c r="A15" s="2174"/>
      <c r="B15" s="2191"/>
      <c r="C15" s="2192"/>
      <c r="D15" s="2183" t="s">
        <v>1175</v>
      </c>
      <c r="E15" s="2193"/>
      <c r="F15" s="2193"/>
      <c r="G15" s="2193"/>
      <c r="H15" s="2193"/>
      <c r="I15" s="2193"/>
      <c r="J15" s="2193"/>
      <c r="K15" s="2193"/>
      <c r="L15" s="2193"/>
      <c r="M15" s="2193"/>
      <c r="N15" s="2193"/>
      <c r="O15" s="2193"/>
      <c r="P15" s="2193"/>
      <c r="Q15" s="2193"/>
      <c r="R15" s="2194">
        <v>0</v>
      </c>
      <c r="S15" s="2194"/>
      <c r="T15" s="2194">
        <v>0</v>
      </c>
      <c r="U15" s="2195"/>
      <c r="V15" s="2195"/>
    </row>
    <row r="16" spans="1:23" s="2176" customFormat="1" ht="21.75" customHeight="1" thickBot="1">
      <c r="A16" s="2174"/>
      <c r="B16" s="2191"/>
      <c r="C16" s="2192"/>
      <c r="D16" s="2183" t="s">
        <v>129</v>
      </c>
      <c r="E16" s="2193"/>
      <c r="F16" s="2193"/>
      <c r="G16" s="2193"/>
      <c r="H16" s="2193"/>
      <c r="I16" s="2193"/>
      <c r="J16" s="2193"/>
      <c r="K16" s="2193"/>
      <c r="L16" s="2193"/>
      <c r="M16" s="2193"/>
      <c r="N16" s="2193"/>
      <c r="O16" s="2193"/>
      <c r="P16" s="2193"/>
      <c r="Q16" s="2193"/>
      <c r="R16" s="2198">
        <f>SUM(R14:R15)</f>
        <v>0</v>
      </c>
      <c r="S16" s="2199"/>
      <c r="T16" s="2198">
        <f>SUM(T14:T15)</f>
        <v>0</v>
      </c>
      <c r="U16" s="2195"/>
    </row>
    <row r="17" spans="1:23" s="2176" customFormat="1" ht="12" customHeight="1" thickTop="1">
      <c r="A17" s="2174"/>
      <c r="B17" s="2191"/>
      <c r="C17" s="2192"/>
      <c r="D17" s="2193"/>
      <c r="E17" s="2193"/>
      <c r="F17" s="2193"/>
      <c r="G17" s="2193"/>
      <c r="H17" s="2193"/>
      <c r="I17" s="2193"/>
      <c r="J17" s="2193"/>
      <c r="K17" s="2193"/>
      <c r="L17" s="2193"/>
      <c r="M17" s="2193"/>
      <c r="N17" s="2193"/>
      <c r="O17" s="2193"/>
      <c r="P17" s="2193"/>
      <c r="Q17" s="2193"/>
      <c r="R17" s="2193"/>
      <c r="S17" s="2200"/>
      <c r="T17" s="2195"/>
      <c r="U17" s="2195"/>
    </row>
    <row r="18" spans="1:23" s="2176" customFormat="1" ht="16.5" customHeight="1">
      <c r="A18" s="2201" t="s">
        <v>1592</v>
      </c>
      <c r="B18" s="2687" t="s">
        <v>1179</v>
      </c>
      <c r="C18" s="2687"/>
      <c r="D18" s="2687"/>
      <c r="E18" s="2687"/>
      <c r="F18" s="2687"/>
      <c r="G18" s="2687"/>
      <c r="H18" s="2687"/>
      <c r="I18" s="2687"/>
      <c r="J18" s="2687"/>
      <c r="K18" s="2687"/>
      <c r="L18" s="2687"/>
      <c r="M18" s="2687"/>
      <c r="N18" s="2687"/>
      <c r="O18" s="2687"/>
      <c r="P18" s="2687"/>
      <c r="Q18" s="2687"/>
      <c r="R18" s="2687"/>
      <c r="S18" s="2687"/>
      <c r="T18" s="2687"/>
      <c r="U18" s="2195"/>
    </row>
    <row r="19" spans="1:23" s="2176" customFormat="1" ht="16.5" customHeight="1">
      <c r="A19" s="2201"/>
      <c r="B19" s="2202"/>
      <c r="C19" s="2202"/>
      <c r="D19" s="2202"/>
      <c r="E19" s="2202"/>
      <c r="F19" s="2202"/>
      <c r="G19" s="2202"/>
      <c r="H19" s="2202"/>
      <c r="I19" s="2202"/>
      <c r="J19" s="2202"/>
      <c r="K19" s="2202"/>
      <c r="L19" s="2202"/>
      <c r="M19" s="2202"/>
      <c r="N19" s="2202"/>
      <c r="O19" s="2202"/>
      <c r="P19" s="2202"/>
      <c r="Q19" s="2202"/>
      <c r="R19" s="2202"/>
      <c r="S19" s="2202"/>
      <c r="T19" s="2202"/>
      <c r="U19" s="2195"/>
    </row>
    <row r="20" spans="1:23" s="2176" customFormat="1" ht="16.5" customHeight="1">
      <c r="A20" s="2174" t="s">
        <v>1593</v>
      </c>
      <c r="B20" s="2685" t="s">
        <v>1435</v>
      </c>
      <c r="C20" s="2685"/>
      <c r="D20" s="2685"/>
      <c r="E20" s="2685"/>
      <c r="F20" s="2685"/>
      <c r="G20" s="2685"/>
      <c r="H20" s="2685"/>
      <c r="I20" s="2685"/>
      <c r="J20" s="2685"/>
      <c r="K20" s="2685"/>
      <c r="L20" s="2685"/>
      <c r="M20" s="2685"/>
      <c r="N20" s="2685"/>
      <c r="O20" s="2685"/>
      <c r="P20" s="2685"/>
      <c r="Q20" s="2685"/>
      <c r="R20" s="2685"/>
      <c r="S20" s="2202"/>
      <c r="T20" s="2202"/>
      <c r="U20" s="2195"/>
    </row>
    <row r="21" spans="1:23" s="2176" customFormat="1" ht="16.5" customHeight="1">
      <c r="A21" s="2201"/>
      <c r="B21" s="2202"/>
      <c r="C21" s="2202"/>
      <c r="D21" s="2202"/>
      <c r="E21" s="2202"/>
      <c r="F21" s="2202"/>
      <c r="G21" s="2202"/>
      <c r="H21" s="2202"/>
      <c r="I21" s="2202"/>
      <c r="J21" s="2202"/>
      <c r="K21" s="2202"/>
      <c r="L21" s="2202"/>
      <c r="M21" s="2202"/>
      <c r="N21" s="2202"/>
      <c r="O21" s="2202"/>
      <c r="P21" s="2202"/>
      <c r="Q21" s="2202"/>
      <c r="R21" s="2174"/>
      <c r="S21" s="2688" t="s">
        <v>1273</v>
      </c>
      <c r="T21" s="2688"/>
      <c r="U21" s="2195"/>
    </row>
    <row r="22" spans="1:23" s="2176" customFormat="1" ht="16.5" customHeight="1">
      <c r="A22" s="2201"/>
      <c r="B22" s="2202"/>
      <c r="C22" s="2202"/>
      <c r="D22" s="2202"/>
      <c r="E22" s="2202"/>
      <c r="F22" s="2202"/>
      <c r="G22" s="2202"/>
      <c r="H22" s="2202"/>
      <c r="I22" s="2202"/>
      <c r="J22" s="2202"/>
      <c r="K22" s="2202"/>
      <c r="L22" s="2202"/>
      <c r="M22" s="2202"/>
      <c r="N22" s="2202"/>
      <c r="O22" s="2202"/>
      <c r="P22" s="2202"/>
      <c r="Q22" s="2202"/>
      <c r="R22" s="2179">
        <v>1403</v>
      </c>
      <c r="S22" s="2180"/>
      <c r="T22" s="2179">
        <v>1402</v>
      </c>
      <c r="U22" s="2195"/>
    </row>
    <row r="23" spans="1:23" s="2176" customFormat="1" ht="16.5" customHeight="1">
      <c r="A23" s="2201"/>
      <c r="B23" s="2202"/>
      <c r="C23" s="2202"/>
      <c r="D23" s="2183" t="s">
        <v>1160</v>
      </c>
      <c r="E23" s="2202"/>
      <c r="F23" s="2202"/>
      <c r="G23" s="2202"/>
      <c r="H23" s="2202"/>
      <c r="I23" s="2202"/>
      <c r="J23" s="2202"/>
      <c r="K23" s="2202"/>
      <c r="L23" s="2202"/>
      <c r="M23" s="2202"/>
      <c r="N23" s="2202"/>
      <c r="O23" s="2202"/>
      <c r="P23" s="2202"/>
      <c r="Q23" s="2202"/>
      <c r="R23" s="2185">
        <v>0</v>
      </c>
      <c r="S23" s="2185"/>
      <c r="T23" s="2185">
        <v>0</v>
      </c>
      <c r="U23" s="2195"/>
    </row>
    <row r="24" spans="1:23" s="2176" customFormat="1" ht="16.5" customHeight="1">
      <c r="A24" s="2201"/>
      <c r="B24" s="2202"/>
      <c r="C24" s="2202"/>
      <c r="D24" s="2183" t="s">
        <v>1436</v>
      </c>
      <c r="E24" s="2202"/>
      <c r="F24" s="2202"/>
      <c r="G24" s="2202"/>
      <c r="H24" s="2202"/>
      <c r="I24" s="2202"/>
      <c r="J24" s="2202"/>
      <c r="K24" s="2202"/>
      <c r="L24" s="2202"/>
      <c r="M24" s="2202"/>
      <c r="N24" s="2202"/>
      <c r="O24" s="2202"/>
      <c r="P24" s="2202"/>
      <c r="Q24" s="2202"/>
      <c r="R24" s="2180"/>
      <c r="S24" s="2180"/>
      <c r="T24" s="2180"/>
      <c r="U24" s="2195"/>
    </row>
    <row r="25" spans="1:23" s="2176" customFormat="1" ht="16.5" customHeight="1">
      <c r="A25" s="2201"/>
      <c r="B25" s="2202"/>
      <c r="C25" s="2202"/>
      <c r="D25" s="2183" t="s">
        <v>1437</v>
      </c>
      <c r="E25" s="2202"/>
      <c r="F25" s="2202"/>
      <c r="G25" s="2202"/>
      <c r="H25" s="2202"/>
      <c r="I25" s="2202"/>
      <c r="J25" s="2202"/>
      <c r="K25" s="2202"/>
      <c r="L25" s="2202"/>
      <c r="M25" s="2202"/>
      <c r="N25" s="2202"/>
      <c r="O25" s="2202"/>
      <c r="P25" s="2202"/>
      <c r="Q25" s="2202"/>
      <c r="R25" s="2185">
        <v>0</v>
      </c>
      <c r="S25" s="2185"/>
      <c r="T25" s="2185">
        <v>0</v>
      </c>
      <c r="U25" s="2195"/>
    </row>
    <row r="26" spans="1:23" s="2176" customFormat="1" ht="16.5" customHeight="1">
      <c r="A26" s="2201"/>
      <c r="B26" s="2202"/>
      <c r="C26" s="2202"/>
      <c r="D26" s="2183" t="s">
        <v>1167</v>
      </c>
      <c r="E26" s="2202"/>
      <c r="F26" s="2202"/>
      <c r="G26" s="2202"/>
      <c r="H26" s="2202"/>
      <c r="I26" s="2202"/>
      <c r="J26" s="2202"/>
      <c r="K26" s="2202"/>
      <c r="L26" s="2202"/>
      <c r="M26" s="2202"/>
      <c r="N26" s="2202"/>
      <c r="O26" s="2202"/>
      <c r="P26" s="2202"/>
      <c r="Q26" s="2202"/>
      <c r="R26" s="2185">
        <v>0</v>
      </c>
      <c r="S26" s="2187"/>
      <c r="T26" s="2185">
        <v>0</v>
      </c>
      <c r="U26" s="2195"/>
    </row>
    <row r="27" spans="1:23" s="2176" customFormat="1" ht="16.5" customHeight="1" thickBot="1">
      <c r="A27" s="2201"/>
      <c r="B27" s="2202"/>
      <c r="C27" s="2202"/>
      <c r="D27" s="2183"/>
      <c r="E27" s="2202"/>
      <c r="F27" s="2202"/>
      <c r="G27" s="2202"/>
      <c r="H27" s="2202"/>
      <c r="I27" s="2202"/>
      <c r="J27" s="2202"/>
      <c r="K27" s="2202"/>
      <c r="L27" s="2202"/>
      <c r="M27" s="2202"/>
      <c r="N27" s="2202"/>
      <c r="O27" s="2202"/>
      <c r="P27" s="2202"/>
      <c r="Q27" s="2202"/>
      <c r="R27" s="2198">
        <f>SUM(R23:R26)</f>
        <v>0</v>
      </c>
      <c r="S27" s="2199"/>
      <c r="T27" s="2198">
        <f>SUM(T23:T26)</f>
        <v>0</v>
      </c>
      <c r="U27" s="2195"/>
    </row>
    <row r="28" spans="1:23" s="2176" customFormat="1" ht="11.25" customHeight="1" thickTop="1">
      <c r="A28" s="2174"/>
      <c r="H28" s="2203"/>
      <c r="I28" s="2204"/>
      <c r="J28" s="2203"/>
      <c r="K28" s="2203"/>
      <c r="L28" s="2203"/>
      <c r="M28" s="2204"/>
      <c r="N28" s="2204"/>
      <c r="O28" s="2203"/>
      <c r="P28" s="2204"/>
      <c r="Q28" s="2204"/>
      <c r="R28" s="2205"/>
      <c r="S28" s="2200"/>
      <c r="T28" s="2205"/>
    </row>
    <row r="29" spans="1:23" s="2176" customFormat="1" ht="17.25" customHeight="1">
      <c r="A29" s="2174" t="s">
        <v>1594</v>
      </c>
      <c r="B29" s="2685" t="s">
        <v>1184</v>
      </c>
      <c r="C29" s="2685"/>
      <c r="D29" s="2685"/>
      <c r="E29" s="2685"/>
      <c r="F29" s="2685"/>
      <c r="G29" s="2685"/>
      <c r="H29" s="2685"/>
      <c r="I29" s="2685"/>
      <c r="J29" s="2685"/>
      <c r="K29" s="2685"/>
      <c r="L29" s="2685"/>
      <c r="M29" s="2685"/>
      <c r="N29" s="2685"/>
      <c r="O29" s="2685"/>
      <c r="P29" s="2685"/>
      <c r="Q29" s="2685"/>
      <c r="R29" s="2685"/>
      <c r="S29" s="2200"/>
      <c r="T29" s="2193"/>
      <c r="U29" s="2206"/>
      <c r="V29" s="2181"/>
      <c r="W29" s="2181"/>
    </row>
    <row r="30" spans="1:23" s="2176" customFormat="1" ht="22.5" customHeight="1">
      <c r="A30" s="2174"/>
      <c r="C30" s="2174"/>
      <c r="D30" s="2006"/>
      <c r="E30" s="2174"/>
      <c r="F30" s="2174"/>
      <c r="G30" s="2174"/>
      <c r="H30" s="2174"/>
      <c r="I30" s="2174"/>
      <c r="J30" s="2174"/>
      <c r="K30" s="2174"/>
      <c r="L30" s="2174"/>
      <c r="M30" s="2174"/>
      <c r="N30" s="2174"/>
      <c r="O30" s="2174"/>
      <c r="P30" s="2174"/>
      <c r="Q30" s="2174"/>
      <c r="R30" s="2174"/>
      <c r="S30" s="2688" t="s">
        <v>1273</v>
      </c>
      <c r="T30" s="2688"/>
    </row>
    <row r="31" spans="1:23" s="2176" customFormat="1" ht="17.25" customHeight="1">
      <c r="A31" s="2207"/>
      <c r="B31" s="2208"/>
      <c r="C31" s="2208"/>
      <c r="D31" s="2208"/>
      <c r="E31" s="2208"/>
      <c r="F31" s="2208"/>
      <c r="G31" s="2208"/>
      <c r="H31" s="2208"/>
      <c r="I31" s="2208"/>
      <c r="J31" s="2208"/>
      <c r="K31" s="2208"/>
      <c r="L31" s="2208"/>
      <c r="M31" s="2208"/>
      <c r="N31" s="2208"/>
      <c r="O31" s="2208"/>
      <c r="P31" s="2208"/>
      <c r="Q31" s="2208"/>
      <c r="R31" s="2179">
        <v>1403</v>
      </c>
      <c r="S31" s="2180"/>
      <c r="T31" s="2179">
        <v>1402</v>
      </c>
      <c r="U31" s="2208"/>
      <c r="V31" s="2186"/>
      <c r="W31" s="2186"/>
    </row>
    <row r="32" spans="1:23" s="2176" customFormat="1" ht="22.5" customHeight="1">
      <c r="A32" s="2207"/>
      <c r="B32" s="2208"/>
      <c r="C32" s="2208"/>
      <c r="D32" s="2183" t="s">
        <v>1168</v>
      </c>
      <c r="E32" s="2208"/>
      <c r="F32" s="2208"/>
      <c r="G32" s="2208"/>
      <c r="H32" s="2208"/>
      <c r="I32" s="2208"/>
      <c r="J32" s="2208"/>
      <c r="K32" s="2208"/>
      <c r="L32" s="2208"/>
      <c r="M32" s="2208"/>
      <c r="N32" s="2208"/>
      <c r="O32" s="2208"/>
      <c r="P32" s="2208"/>
      <c r="Q32" s="2208"/>
      <c r="R32" s="2209">
        <v>0</v>
      </c>
      <c r="S32" s="2185"/>
      <c r="T32" s="2209">
        <v>0</v>
      </c>
      <c r="U32" s="2208"/>
      <c r="V32" s="2684"/>
      <c r="W32" s="2684"/>
    </row>
    <row r="33" spans="1:24" ht="18.75" customHeight="1">
      <c r="A33" s="2207"/>
      <c r="B33" s="2208"/>
      <c r="C33" s="2208"/>
      <c r="D33" s="2183" t="s">
        <v>1433</v>
      </c>
      <c r="E33" s="2208"/>
      <c r="F33" s="2208"/>
      <c r="G33" s="2208"/>
      <c r="H33" s="2208"/>
      <c r="I33" s="2208"/>
      <c r="J33" s="2208"/>
      <c r="K33" s="2208"/>
      <c r="L33" s="2208"/>
      <c r="M33" s="2208"/>
      <c r="N33" s="2208"/>
      <c r="O33" s="2208"/>
      <c r="P33" s="2208"/>
      <c r="Q33" s="2208"/>
      <c r="R33" s="2185">
        <v>0</v>
      </c>
      <c r="S33" s="2185"/>
      <c r="T33" s="2185">
        <v>0</v>
      </c>
      <c r="U33" s="2208"/>
    </row>
    <row r="34" spans="1:24" s="2210" customFormat="1" ht="18.75" customHeight="1">
      <c r="A34" s="2207"/>
      <c r="B34" s="2208"/>
      <c r="C34" s="2208"/>
      <c r="D34" s="2183" t="s">
        <v>1259</v>
      </c>
      <c r="E34" s="2208"/>
      <c r="F34" s="2208"/>
      <c r="G34" s="2208"/>
      <c r="H34" s="2208"/>
      <c r="I34" s="2208"/>
      <c r="J34" s="2208"/>
      <c r="K34" s="2208"/>
      <c r="L34" s="2208"/>
      <c r="M34" s="2208"/>
      <c r="N34" s="2208"/>
      <c r="O34" s="2208"/>
      <c r="P34" s="2208"/>
      <c r="Q34" s="2208"/>
      <c r="R34" s="2185">
        <v>0</v>
      </c>
      <c r="S34" s="2187"/>
      <c r="T34" s="2185">
        <v>0</v>
      </c>
      <c r="U34" s="2208"/>
    </row>
    <row r="35" spans="1:24" s="2029" customFormat="1" ht="17.25" customHeight="1">
      <c r="A35" s="2235"/>
      <c r="B35" s="2236"/>
      <c r="C35" s="2236"/>
      <c r="D35" s="2157" t="s">
        <v>1688</v>
      </c>
      <c r="E35" s="2236"/>
      <c r="F35" s="2236"/>
      <c r="G35" s="2236"/>
      <c r="H35" s="2236"/>
      <c r="I35" s="2236"/>
      <c r="J35" s="2236"/>
      <c r="K35" s="2236"/>
      <c r="L35" s="2236"/>
      <c r="M35" s="2236"/>
      <c r="N35" s="2236"/>
      <c r="O35" s="2236"/>
      <c r="P35" s="2236"/>
      <c r="Q35" s="2236"/>
      <c r="R35" s="2237"/>
      <c r="S35" s="2237"/>
      <c r="T35" s="2237"/>
      <c r="U35" s="2238"/>
      <c r="V35" s="2239"/>
      <c r="W35" s="2239"/>
      <c r="X35" s="2239"/>
    </row>
    <row r="36" spans="1:24" s="2176" customFormat="1" ht="17.25" customHeight="1">
      <c r="A36" s="2174"/>
      <c r="B36" s="1892"/>
      <c r="C36" s="1892"/>
      <c r="D36" s="2183" t="s">
        <v>1167</v>
      </c>
      <c r="E36" s="1892"/>
      <c r="F36" s="2212"/>
      <c r="G36" s="2212"/>
      <c r="H36" s="2212"/>
      <c r="I36" s="2212"/>
      <c r="J36" s="2181"/>
      <c r="K36" s="2181"/>
      <c r="L36" s="2181"/>
      <c r="M36" s="2181"/>
      <c r="N36" s="2181"/>
      <c r="O36" s="2181"/>
      <c r="P36" s="2181"/>
      <c r="Q36" s="2212"/>
      <c r="R36" s="2185" t="s">
        <v>430</v>
      </c>
      <c r="S36" s="2187"/>
      <c r="T36" s="2185" t="s">
        <v>430</v>
      </c>
      <c r="U36" s="1892"/>
      <c r="V36" s="1892"/>
      <c r="W36" s="1892"/>
      <c r="X36" s="1892"/>
    </row>
    <row r="37" spans="1:24" s="2176" customFormat="1" ht="17.25" customHeight="1">
      <c r="A37" s="2207"/>
      <c r="B37" s="2208"/>
      <c r="C37" s="2208"/>
      <c r="D37" s="2157" t="s">
        <v>1438</v>
      </c>
      <c r="E37" s="2208"/>
      <c r="F37" s="2208"/>
      <c r="G37" s="2208"/>
      <c r="H37" s="2208"/>
      <c r="I37" s="2208"/>
      <c r="J37" s="2208"/>
      <c r="K37" s="2208"/>
      <c r="L37" s="2208"/>
      <c r="M37" s="2208"/>
      <c r="N37" s="2208"/>
      <c r="O37" s="2208"/>
      <c r="P37" s="2208"/>
      <c r="Q37" s="2208"/>
      <c r="R37" s="2185"/>
      <c r="S37" s="2185"/>
      <c r="T37" s="2185"/>
      <c r="U37" s="2211"/>
      <c r="V37" s="1892"/>
      <c r="W37" s="1892"/>
      <c r="X37" s="1892"/>
    </row>
    <row r="38" spans="1:24" s="2176" customFormat="1" ht="17.25" customHeight="1">
      <c r="A38" s="2174"/>
      <c r="B38" s="1892"/>
      <c r="C38" s="1892"/>
      <c r="D38" s="1888" t="s">
        <v>1167</v>
      </c>
      <c r="E38" s="1892"/>
      <c r="F38" s="2212"/>
      <c r="G38" s="2212"/>
      <c r="H38" s="2212"/>
      <c r="I38" s="2212"/>
      <c r="J38" s="2181"/>
      <c r="K38" s="2181"/>
      <c r="L38" s="2181"/>
      <c r="M38" s="2181"/>
      <c r="N38" s="2181"/>
      <c r="O38" s="2181"/>
      <c r="P38" s="2181"/>
      <c r="Q38" s="2212"/>
      <c r="R38" s="2185" t="s">
        <v>430</v>
      </c>
      <c r="S38" s="2187"/>
      <c r="T38" s="2185" t="s">
        <v>430</v>
      </c>
      <c r="U38" s="1892"/>
      <c r="V38" s="1892"/>
      <c r="W38" s="1892"/>
      <c r="X38" s="1892"/>
    </row>
    <row r="39" spans="1:24" s="2176" customFormat="1" ht="17.25" customHeight="1">
      <c r="A39" s="2174"/>
      <c r="B39" s="1892"/>
      <c r="C39" s="1892"/>
      <c r="D39" s="2157" t="s">
        <v>1439</v>
      </c>
      <c r="E39" s="1892"/>
      <c r="F39" s="2212"/>
      <c r="G39" s="2212"/>
      <c r="H39" s="2212"/>
      <c r="I39" s="2212"/>
      <c r="P39" s="2213"/>
      <c r="Q39" s="2213"/>
      <c r="R39" s="2185"/>
      <c r="S39" s="2185"/>
      <c r="T39" s="2185"/>
      <c r="U39" s="1892"/>
      <c r="V39" s="1892"/>
      <c r="W39" s="1892"/>
      <c r="X39" s="1892"/>
    </row>
    <row r="40" spans="1:24" s="2176" customFormat="1" ht="17.25" customHeight="1">
      <c r="A40" s="2174"/>
      <c r="B40" s="1892"/>
      <c r="C40" s="1892"/>
      <c r="D40" s="1888" t="s">
        <v>1167</v>
      </c>
      <c r="E40" s="1892"/>
      <c r="F40" s="2212"/>
      <c r="G40" s="2212"/>
      <c r="H40" s="2212"/>
      <c r="I40" s="2212"/>
      <c r="J40" s="2214"/>
      <c r="K40" s="2214"/>
      <c r="O40" s="2214"/>
      <c r="P40" s="2215"/>
      <c r="Q40" s="2216"/>
      <c r="R40" s="2185" t="s">
        <v>430</v>
      </c>
      <c r="S40" s="2187"/>
      <c r="T40" s="2185" t="s">
        <v>430</v>
      </c>
      <c r="U40" s="1892"/>
      <c r="V40" s="1892"/>
      <c r="W40" s="1892"/>
      <c r="X40" s="1892"/>
    </row>
    <row r="41" spans="1:24" s="2176" customFormat="1" ht="17.25" customHeight="1">
      <c r="A41" s="2174"/>
      <c r="B41" s="1892"/>
      <c r="C41" s="1892"/>
      <c r="D41" s="2018" t="s">
        <v>1169</v>
      </c>
      <c r="E41" s="1892"/>
      <c r="F41" s="2212"/>
      <c r="G41" s="2212"/>
      <c r="H41" s="2212"/>
      <c r="I41" s="2212"/>
      <c r="P41" s="2213"/>
      <c r="Q41" s="2213"/>
      <c r="R41" s="2185"/>
      <c r="S41" s="2185"/>
      <c r="T41" s="2185"/>
      <c r="U41" s="1892"/>
      <c r="V41" s="1892"/>
      <c r="W41" s="1892"/>
      <c r="X41" s="1892"/>
    </row>
    <row r="42" spans="1:24" s="2176" customFormat="1" ht="17.25" customHeight="1">
      <c r="A42" s="2174"/>
      <c r="B42" s="1892"/>
      <c r="C42" s="1892"/>
      <c r="D42" s="2183" t="s">
        <v>1167</v>
      </c>
      <c r="E42" s="1892"/>
      <c r="F42" s="2212"/>
      <c r="G42" s="2212"/>
      <c r="H42" s="2212"/>
      <c r="I42" s="2212"/>
      <c r="J42" s="2214"/>
      <c r="K42" s="2214"/>
      <c r="O42" s="2214"/>
      <c r="P42" s="2215"/>
      <c r="Q42" s="2216"/>
      <c r="R42" s="2185">
        <v>0</v>
      </c>
      <c r="S42" s="2185"/>
      <c r="T42" s="2185">
        <v>0</v>
      </c>
      <c r="U42" s="1892"/>
      <c r="V42" s="1892"/>
      <c r="W42" s="1892"/>
      <c r="X42" s="1892"/>
    </row>
    <row r="43" spans="1:24" s="2176" customFormat="1" ht="17.25" customHeight="1" thickBot="1">
      <c r="A43" s="2174"/>
      <c r="B43" s="1892"/>
      <c r="C43" s="1892"/>
      <c r="D43" s="2183" t="s">
        <v>1434</v>
      </c>
      <c r="E43" s="1892"/>
      <c r="F43" s="2212"/>
      <c r="G43" s="2212"/>
      <c r="H43" s="2212"/>
      <c r="I43" s="2212"/>
      <c r="J43" s="2217"/>
      <c r="K43" s="2217"/>
      <c r="L43" s="2217"/>
      <c r="M43" s="2217"/>
      <c r="N43" s="2217"/>
      <c r="O43" s="2217"/>
      <c r="P43" s="2218"/>
      <c r="Q43" s="2218"/>
      <c r="R43" s="2219">
        <f>SUM(R33:R42)</f>
        <v>0</v>
      </c>
      <c r="S43" s="2185"/>
      <c r="T43" s="2219">
        <f>SUM(T33:T42)</f>
        <v>0</v>
      </c>
      <c r="U43" s="1892"/>
      <c r="V43" s="1892"/>
      <c r="W43" s="1892"/>
      <c r="X43" s="1892"/>
    </row>
    <row r="44" spans="1:24" s="2176" customFormat="1" ht="21.75" customHeight="1" thickTop="1" thickBot="1">
      <c r="A44" s="2174"/>
      <c r="B44" s="1892"/>
      <c r="C44" s="1892"/>
      <c r="D44" s="2183" t="s">
        <v>129</v>
      </c>
      <c r="E44" s="1892"/>
      <c r="F44" s="2212"/>
      <c r="G44" s="2212"/>
      <c r="H44" s="2212"/>
      <c r="I44" s="2212"/>
      <c r="J44" s="2217"/>
      <c r="K44" s="2217"/>
      <c r="L44" s="2217"/>
      <c r="M44" s="2217"/>
      <c r="N44" s="2217"/>
      <c r="O44" s="2217"/>
      <c r="P44" s="2217"/>
      <c r="Q44" s="2220"/>
      <c r="R44" s="2221">
        <f>SUM(R32,R43)</f>
        <v>0</v>
      </c>
      <c r="S44" s="2190"/>
      <c r="T44" s="2221">
        <f>SUM(T32,T43)</f>
        <v>0</v>
      </c>
      <c r="U44" s="1892"/>
      <c r="V44" s="1892"/>
      <c r="W44" s="1892"/>
      <c r="X44" s="1892"/>
    </row>
    <row r="45" spans="1:24" s="2210" customFormat="1" ht="10.5" customHeight="1" thickTop="1">
      <c r="A45" s="2222"/>
      <c r="B45" s="2208"/>
      <c r="C45" s="2208"/>
      <c r="D45" s="2208"/>
      <c r="E45" s="2208"/>
      <c r="F45" s="2208"/>
      <c r="G45" s="2208"/>
      <c r="H45" s="2208"/>
      <c r="I45" s="2208"/>
      <c r="J45" s="2208"/>
      <c r="K45" s="2208"/>
      <c r="L45" s="2208"/>
      <c r="M45" s="2208"/>
      <c r="N45" s="2208"/>
      <c r="O45" s="2211"/>
      <c r="P45" s="2211"/>
      <c r="Q45" s="2211"/>
      <c r="R45" s="2211"/>
      <c r="S45" s="2211"/>
      <c r="T45" s="2211"/>
      <c r="U45" s="2211"/>
    </row>
    <row r="46" spans="1:24" s="2176" customFormat="1" ht="17.25" customHeight="1">
      <c r="A46" s="2174" t="s">
        <v>1595</v>
      </c>
      <c r="B46" s="2685" t="s">
        <v>1170</v>
      </c>
      <c r="C46" s="2685"/>
      <c r="D46" s="2685"/>
      <c r="E46" s="2685"/>
      <c r="F46" s="2685"/>
      <c r="G46" s="2685"/>
      <c r="H46" s="2685"/>
      <c r="I46" s="2685"/>
      <c r="J46" s="2685"/>
      <c r="K46" s="2685"/>
      <c r="L46" s="2685"/>
      <c r="M46" s="2685"/>
      <c r="N46" s="2685"/>
      <c r="O46" s="2685"/>
      <c r="P46" s="2685"/>
      <c r="Q46" s="2685"/>
      <c r="R46" s="2685"/>
      <c r="S46" s="2208"/>
      <c r="T46" s="2208"/>
      <c r="U46" s="2208"/>
      <c r="V46" s="2684"/>
      <c r="W46" s="2684"/>
    </row>
    <row r="47" spans="1:24" s="2176" customFormat="1" ht="20.25" customHeight="1">
      <c r="A47" s="2174"/>
      <c r="C47" s="2174"/>
      <c r="D47" s="2006"/>
      <c r="E47" s="2174"/>
      <c r="F47" s="2174"/>
      <c r="G47" s="2174"/>
      <c r="H47" s="2174"/>
      <c r="I47" s="2174"/>
      <c r="J47" s="2174"/>
      <c r="K47" s="2174"/>
      <c r="L47" s="2174"/>
      <c r="M47" s="2174"/>
      <c r="N47" s="2174"/>
      <c r="O47" s="2174"/>
      <c r="P47" s="2174"/>
      <c r="Q47" s="2174"/>
      <c r="R47" s="2174"/>
      <c r="S47" s="2688" t="s">
        <v>1273</v>
      </c>
      <c r="T47" s="2688"/>
    </row>
    <row r="48" spans="1:24" s="2176" customFormat="1" ht="17.25" customHeight="1">
      <c r="A48" s="2174"/>
      <c r="B48" s="2175"/>
      <c r="C48" s="2175"/>
      <c r="D48" s="2175"/>
      <c r="E48" s="2175"/>
      <c r="F48" s="2175"/>
      <c r="G48" s="2175"/>
      <c r="H48" s="2175"/>
      <c r="I48" s="2175"/>
      <c r="J48" s="2689" t="s">
        <v>1</v>
      </c>
      <c r="K48" s="2689"/>
      <c r="L48" s="2689"/>
      <c r="M48" s="2689"/>
      <c r="N48" s="2689"/>
      <c r="O48" s="2689"/>
      <c r="P48" s="2689"/>
      <c r="Q48" s="2689"/>
      <c r="R48" s="2689"/>
      <c r="S48" s="2689"/>
      <c r="T48" s="2689"/>
      <c r="U48" s="2208"/>
      <c r="V48" s="2188"/>
      <c r="W48" s="2188"/>
    </row>
    <row r="49" spans="1:23" s="2176" customFormat="1" ht="17.25" customHeight="1">
      <c r="A49" s="2174"/>
      <c r="B49" s="2175"/>
      <c r="C49" s="2175"/>
      <c r="D49" s="2175"/>
      <c r="E49" s="2175"/>
      <c r="F49" s="2175"/>
      <c r="G49" s="2175"/>
      <c r="H49" s="2175"/>
      <c r="I49" s="2175"/>
      <c r="J49" s="2690">
        <v>1403</v>
      </c>
      <c r="K49" s="2690"/>
      <c r="L49" s="2690"/>
      <c r="M49" s="2690"/>
      <c r="N49" s="2690"/>
      <c r="O49" s="2202"/>
      <c r="P49" s="2690">
        <v>1402</v>
      </c>
      <c r="Q49" s="2690"/>
      <c r="R49" s="2690"/>
      <c r="S49" s="2690"/>
      <c r="T49" s="2690"/>
      <c r="U49" s="2208"/>
      <c r="V49" s="2188"/>
      <c r="W49" s="2188"/>
    </row>
    <row r="50" spans="1:23" s="2176" customFormat="1" ht="17.25" customHeight="1">
      <c r="A50" s="2174"/>
      <c r="B50" s="2186"/>
      <c r="C50" s="2186"/>
      <c r="D50" s="2186"/>
      <c r="E50" s="2186"/>
      <c r="F50" s="2186"/>
      <c r="G50" s="2186"/>
      <c r="H50" s="2186"/>
      <c r="I50" s="2186"/>
      <c r="J50" s="2223" t="s">
        <v>1152</v>
      </c>
      <c r="K50" s="2224"/>
      <c r="L50" s="2225" t="s">
        <v>1153</v>
      </c>
      <c r="M50" s="2224"/>
      <c r="N50" s="2225" t="s">
        <v>75</v>
      </c>
      <c r="O50" s="2224"/>
      <c r="P50" s="2223" t="s">
        <v>1152</v>
      </c>
      <c r="Q50" s="2224"/>
      <c r="R50" s="2225" t="s">
        <v>1153</v>
      </c>
      <c r="S50" s="2224"/>
      <c r="T50" s="2225" t="s">
        <v>75</v>
      </c>
      <c r="U50" s="1892"/>
      <c r="V50" s="1892"/>
    </row>
    <row r="51" spans="1:23" s="2176" customFormat="1" ht="17.25" customHeight="1">
      <c r="A51" s="2174"/>
      <c r="D51" s="2183" t="s">
        <v>1440</v>
      </c>
      <c r="E51" s="2186"/>
      <c r="F51" s="2186"/>
      <c r="G51" s="2226"/>
      <c r="H51" s="2226"/>
      <c r="J51" s="2185">
        <v>0</v>
      </c>
      <c r="K51" s="2185"/>
      <c r="L51" s="2185">
        <v>0</v>
      </c>
      <c r="M51" s="2185"/>
      <c r="N51" s="2185">
        <f>SUM(J51:L51)</f>
        <v>0</v>
      </c>
      <c r="O51" s="2185"/>
      <c r="P51" s="2185">
        <v>0</v>
      </c>
      <c r="Q51" s="2185"/>
      <c r="R51" s="2185">
        <v>0</v>
      </c>
      <c r="S51" s="2185"/>
      <c r="T51" s="2190">
        <f>SUM(P51:R51)</f>
        <v>0</v>
      </c>
      <c r="U51" s="1892"/>
      <c r="V51" s="1892"/>
    </row>
    <row r="52" spans="1:23" s="2176" customFormat="1" ht="17.25" customHeight="1">
      <c r="A52" s="2174"/>
      <c r="D52" s="2183" t="s">
        <v>1441</v>
      </c>
      <c r="E52" s="2186"/>
      <c r="F52" s="2186"/>
      <c r="G52" s="2226"/>
      <c r="H52" s="2226"/>
      <c r="J52" s="2185">
        <v>0</v>
      </c>
      <c r="K52" s="2185"/>
      <c r="L52" s="2185">
        <v>0</v>
      </c>
      <c r="M52" s="2185"/>
      <c r="N52" s="2185">
        <f>SUM(J52:L52)</f>
        <v>0</v>
      </c>
      <c r="O52" s="2185"/>
      <c r="P52" s="2185">
        <v>0</v>
      </c>
      <c r="Q52" s="2185"/>
      <c r="R52" s="2185">
        <v>0</v>
      </c>
      <c r="S52" s="2185"/>
      <c r="T52" s="2190">
        <f>SUM(P52:R52)</f>
        <v>0</v>
      </c>
      <c r="U52" s="1892"/>
      <c r="V52" s="1892"/>
    </row>
    <row r="53" spans="1:23" s="2176" customFormat="1" ht="21.75" customHeight="1" thickBot="1">
      <c r="A53" s="2174"/>
      <c r="D53" s="2183" t="s">
        <v>1171</v>
      </c>
      <c r="E53" s="2186"/>
      <c r="F53" s="2186"/>
      <c r="G53" s="2226"/>
      <c r="H53" s="2226"/>
      <c r="J53" s="2227">
        <f>SUM(J51:J52)</f>
        <v>0</v>
      </c>
      <c r="K53" s="2185"/>
      <c r="L53" s="2227">
        <f>SUM(L51:L52)</f>
        <v>0</v>
      </c>
      <c r="M53" s="2185"/>
      <c r="N53" s="2227">
        <f>SUM(N51:N52)</f>
        <v>0</v>
      </c>
      <c r="O53" s="2185"/>
      <c r="P53" s="2227">
        <f>SUM(P51:P52)</f>
        <v>0</v>
      </c>
      <c r="Q53" s="2185"/>
      <c r="R53" s="2227">
        <f>SUM(R51:R52)</f>
        <v>0</v>
      </c>
      <c r="S53" s="2185"/>
      <c r="T53" s="2227">
        <f>SUM(T51:T52)</f>
        <v>0</v>
      </c>
      <c r="U53" s="1892"/>
      <c r="V53" s="1892"/>
    </row>
    <row r="54" spans="1:23" s="2176" customFormat="1" ht="14.25" customHeight="1" thickTop="1">
      <c r="A54" s="2174"/>
      <c r="D54" s="1893"/>
      <c r="E54" s="2186"/>
      <c r="F54" s="2186"/>
      <c r="G54" s="2226"/>
      <c r="H54" s="2226"/>
      <c r="O54" s="2226"/>
      <c r="P54" s="2205"/>
      <c r="Q54" s="2205"/>
      <c r="R54" s="2205"/>
      <c r="S54" s="2205"/>
      <c r="T54" s="2205"/>
      <c r="U54" s="1892"/>
      <c r="V54" s="1892"/>
    </row>
    <row r="55" spans="1:23" s="2176" customFormat="1" ht="17.25" customHeight="1">
      <c r="A55" s="2174" t="s">
        <v>1596</v>
      </c>
      <c r="B55" s="2685" t="s">
        <v>1172</v>
      </c>
      <c r="C55" s="2685"/>
      <c r="D55" s="2685"/>
      <c r="E55" s="2685"/>
      <c r="F55" s="2685"/>
      <c r="G55" s="2685"/>
      <c r="H55" s="2685"/>
      <c r="I55" s="2685"/>
      <c r="J55" s="2685"/>
      <c r="K55" s="2685"/>
      <c r="L55" s="2685"/>
      <c r="M55" s="2685"/>
      <c r="N55" s="2685"/>
      <c r="O55" s="2685"/>
      <c r="P55" s="2685"/>
      <c r="Q55" s="2685"/>
      <c r="R55" s="2685"/>
      <c r="S55" s="2205"/>
      <c r="T55" s="2205"/>
      <c r="U55" s="1892"/>
      <c r="V55" s="1892"/>
    </row>
    <row r="56" spans="1:23" s="2176" customFormat="1" ht="7.5" customHeight="1">
      <c r="A56" s="2174"/>
      <c r="B56" s="2175"/>
      <c r="C56" s="2175"/>
      <c r="D56" s="2175"/>
      <c r="E56" s="2175"/>
      <c r="F56" s="2175"/>
      <c r="G56" s="2175"/>
      <c r="H56" s="2175"/>
      <c r="I56" s="2175"/>
      <c r="J56" s="2175"/>
      <c r="K56" s="2175"/>
      <c r="L56" s="2175"/>
      <c r="M56" s="2175"/>
      <c r="N56" s="2175"/>
      <c r="O56" s="2175"/>
      <c r="P56" s="2175"/>
      <c r="Q56" s="2175"/>
      <c r="R56" s="2175"/>
      <c r="S56" s="2205"/>
      <c r="T56" s="2205"/>
      <c r="U56" s="1892"/>
      <c r="V56" s="1892"/>
    </row>
    <row r="57" spans="1:23" s="2176" customFormat="1" ht="7.5" customHeight="1">
      <c r="A57" s="2174"/>
      <c r="B57" s="2175"/>
      <c r="C57" s="2175"/>
      <c r="D57" s="2175"/>
      <c r="E57" s="2175"/>
      <c r="F57" s="2175"/>
      <c r="G57" s="2175"/>
      <c r="H57" s="2175"/>
      <c r="I57" s="2175"/>
      <c r="J57" s="2175"/>
      <c r="K57" s="2175"/>
      <c r="L57" s="2175"/>
      <c r="M57" s="2175"/>
      <c r="N57" s="2175"/>
      <c r="O57" s="2175"/>
      <c r="P57" s="2175"/>
      <c r="Q57" s="2175"/>
      <c r="R57" s="2175"/>
      <c r="S57" s="2205"/>
      <c r="T57" s="2205"/>
      <c r="U57" s="1892"/>
      <c r="V57" s="1892"/>
    </row>
    <row r="58" spans="1:23" s="2176" customFormat="1" ht="22.5" customHeight="1">
      <c r="A58" s="2174"/>
      <c r="C58" s="2174"/>
      <c r="D58" s="2006"/>
      <c r="E58" s="2174"/>
      <c r="F58" s="2174"/>
      <c r="G58" s="2174"/>
      <c r="H58" s="2174"/>
      <c r="I58" s="2174"/>
      <c r="J58" s="2174"/>
      <c r="K58" s="2174"/>
      <c r="L58" s="2174"/>
      <c r="M58" s="2174"/>
      <c r="N58" s="2174"/>
      <c r="O58" s="2174"/>
      <c r="P58" s="2174"/>
      <c r="Q58" s="2174"/>
      <c r="R58" s="2174"/>
      <c r="S58" s="2688" t="s">
        <v>1273</v>
      </c>
      <c r="T58" s="2688"/>
    </row>
    <row r="59" spans="1:23" s="2176" customFormat="1" ht="32.25" customHeight="1">
      <c r="A59" s="2174"/>
      <c r="E59" s="2186"/>
      <c r="F59" s="2186"/>
      <c r="G59" s="2226"/>
      <c r="H59" s="2226"/>
      <c r="J59" s="2228" t="s">
        <v>1667</v>
      </c>
      <c r="K59" s="2229"/>
      <c r="L59" s="2228" t="s">
        <v>1173</v>
      </c>
      <c r="M59" s="2229"/>
      <c r="N59" s="2230" t="s">
        <v>1182</v>
      </c>
      <c r="P59" s="2228" t="s">
        <v>1183</v>
      </c>
      <c r="Q59" s="2229"/>
      <c r="R59" s="2228" t="s">
        <v>370</v>
      </c>
      <c r="S59" s="2229"/>
      <c r="T59" s="2228" t="s">
        <v>1648</v>
      </c>
      <c r="U59" s="2224"/>
      <c r="V59" s="1892"/>
    </row>
    <row r="60" spans="1:23" s="2176" customFormat="1" ht="18.75" customHeight="1">
      <c r="A60" s="2174"/>
      <c r="D60" s="2183" t="s">
        <v>1174</v>
      </c>
      <c r="E60" s="2188"/>
      <c r="F60" s="2188"/>
      <c r="G60" s="2226"/>
      <c r="H60" s="2226"/>
      <c r="J60" s="2185"/>
      <c r="K60" s="2185"/>
      <c r="L60" s="2185"/>
      <c r="M60" s="2185"/>
      <c r="N60" s="2185"/>
      <c r="P60" s="2185"/>
      <c r="Q60" s="2185"/>
      <c r="R60" s="2185"/>
      <c r="S60" s="2185"/>
      <c r="T60" s="2185"/>
      <c r="U60" s="1892"/>
      <c r="V60" s="1892"/>
    </row>
    <row r="61" spans="1:23" s="2176" customFormat="1" ht="17.25" customHeight="1">
      <c r="A61" s="2174"/>
      <c r="D61" s="2183" t="s">
        <v>1442</v>
      </c>
      <c r="E61" s="2186"/>
      <c r="F61" s="2186"/>
      <c r="G61" s="2226"/>
      <c r="H61" s="2226"/>
      <c r="J61" s="2185">
        <v>0</v>
      </c>
      <c r="K61" s="2185"/>
      <c r="L61" s="2185">
        <v>0</v>
      </c>
      <c r="M61" s="2185"/>
      <c r="N61" s="2185">
        <v>0</v>
      </c>
      <c r="O61" s="2231"/>
      <c r="P61" s="2185">
        <v>0</v>
      </c>
      <c r="Q61" s="2185"/>
      <c r="R61" s="2185">
        <v>0</v>
      </c>
      <c r="S61" s="2185"/>
      <c r="T61" s="2190">
        <f>SUM(J61:R61)</f>
        <v>0</v>
      </c>
      <c r="U61" s="1892"/>
      <c r="V61" s="1892"/>
    </row>
    <row r="62" spans="1:23" s="2176" customFormat="1" ht="17.25" customHeight="1">
      <c r="A62" s="2174"/>
      <c r="B62" s="2188"/>
      <c r="C62" s="2188"/>
      <c r="D62" s="1888" t="s">
        <v>1167</v>
      </c>
      <c r="E62" s="2188"/>
      <c r="F62" s="2188"/>
      <c r="G62" s="2188"/>
      <c r="H62" s="2188"/>
      <c r="I62" s="2188"/>
      <c r="J62" s="2185">
        <v>0</v>
      </c>
      <c r="K62" s="2185"/>
      <c r="L62" s="2185">
        <v>0</v>
      </c>
      <c r="M62" s="2185"/>
      <c r="N62" s="2185">
        <v>0</v>
      </c>
      <c r="O62" s="2231"/>
      <c r="P62" s="2185">
        <v>0</v>
      </c>
      <c r="Q62" s="2185"/>
      <c r="R62" s="2185">
        <v>0</v>
      </c>
      <c r="S62" s="2185"/>
      <c r="T62" s="2190">
        <f>SUM(J62:R62)</f>
        <v>0</v>
      </c>
      <c r="U62" s="1892"/>
      <c r="V62" s="1892"/>
    </row>
    <row r="63" spans="1:23" ht="21.75" customHeight="1" thickBot="1">
      <c r="J63" s="2232">
        <f>SUM(J61:J62)</f>
        <v>0</v>
      </c>
      <c r="K63" s="2233"/>
      <c r="L63" s="2232">
        <f>SUM(L61:L62)</f>
        <v>0</v>
      </c>
      <c r="M63" s="2233"/>
      <c r="N63" s="2232">
        <f>SUM(N61:N62)</f>
        <v>0</v>
      </c>
      <c r="O63" s="2233"/>
      <c r="P63" s="2232">
        <f>SUM(P61:P62)</f>
        <v>0</v>
      </c>
      <c r="Q63" s="2233"/>
      <c r="R63" s="2232">
        <f>SUM(R61:R62)</f>
        <v>0</v>
      </c>
      <c r="S63" s="2233"/>
      <c r="T63" s="2232">
        <f>SUM(T61:T62)</f>
        <v>0</v>
      </c>
    </row>
    <row r="64" spans="1:23" ht="11.25" customHeight="1" thickTop="1">
      <c r="J64" s="2234"/>
      <c r="K64" s="2233"/>
      <c r="L64" s="2234"/>
      <c r="M64" s="2233"/>
      <c r="N64" s="2234"/>
      <c r="O64" s="2233"/>
      <c r="P64" s="2234"/>
      <c r="Q64" s="2233"/>
      <c r="R64" s="2234"/>
      <c r="S64" s="2233"/>
      <c r="T64" s="2234"/>
    </row>
    <row r="65" spans="1:20" ht="12" customHeight="1">
      <c r="B65" s="2171"/>
      <c r="C65" s="1919"/>
      <c r="D65" s="1919"/>
      <c r="E65" s="1919"/>
      <c r="F65" s="1919"/>
      <c r="G65" s="2175"/>
      <c r="H65" s="2175"/>
      <c r="I65" s="2175"/>
      <c r="J65" s="2175"/>
      <c r="K65" s="2175"/>
      <c r="L65" s="2175"/>
      <c r="M65" s="2175"/>
      <c r="N65" s="2175"/>
      <c r="O65" s="2175"/>
      <c r="P65" s="2175"/>
      <c r="Q65" s="2175"/>
      <c r="R65" s="2175"/>
      <c r="S65" s="2205"/>
      <c r="T65" s="2205"/>
    </row>
    <row r="66" spans="1:20" s="2176" customFormat="1" ht="22.5" customHeight="1">
      <c r="A66" s="2174"/>
      <c r="C66" s="2174"/>
      <c r="D66" s="2006"/>
      <c r="E66" s="2174"/>
      <c r="F66" s="2174"/>
      <c r="G66" s="2174"/>
      <c r="H66" s="2174"/>
      <c r="I66" s="2174"/>
      <c r="J66" s="2174"/>
      <c r="K66" s="2174"/>
      <c r="L66" s="2174"/>
      <c r="M66" s="2174"/>
      <c r="N66" s="2174"/>
      <c r="O66" s="2174"/>
      <c r="P66" s="2174"/>
      <c r="Q66" s="2174"/>
      <c r="R66" s="2174"/>
      <c r="S66" s="2688" t="s">
        <v>1273</v>
      </c>
      <c r="T66" s="2688"/>
    </row>
    <row r="67" spans="1:20" ht="28.5" customHeight="1">
      <c r="B67" s="2176"/>
      <c r="C67" s="2176"/>
      <c r="D67" s="2176"/>
      <c r="E67" s="2186"/>
      <c r="F67" s="2186"/>
      <c r="G67" s="2226"/>
      <c r="H67" s="2226"/>
      <c r="I67" s="2176"/>
      <c r="J67" s="2228" t="s">
        <v>1347</v>
      </c>
      <c r="K67" s="2229"/>
      <c r="L67" s="2228" t="s">
        <v>1173</v>
      </c>
      <c r="M67" s="2229"/>
      <c r="N67" s="2230" t="s">
        <v>1182</v>
      </c>
      <c r="O67" s="2176"/>
      <c r="P67" s="2228" t="s">
        <v>1183</v>
      </c>
      <c r="Q67" s="2229"/>
      <c r="R67" s="2228" t="s">
        <v>370</v>
      </c>
      <c r="S67" s="2229"/>
      <c r="T67" s="2228" t="s">
        <v>1342</v>
      </c>
    </row>
    <row r="68" spans="1:20" ht="17.25" customHeight="1">
      <c r="B68" s="2176"/>
      <c r="C68" s="2176"/>
      <c r="D68" s="2183" t="s">
        <v>1174</v>
      </c>
      <c r="E68" s="2188"/>
      <c r="F68" s="2188"/>
      <c r="G68" s="2226"/>
      <c r="H68" s="2226"/>
      <c r="I68" s="2176"/>
      <c r="J68" s="2185"/>
      <c r="K68" s="2185"/>
      <c r="L68" s="2185"/>
      <c r="M68" s="2185"/>
      <c r="N68" s="2185"/>
      <c r="O68" s="2176"/>
      <c r="P68" s="2185"/>
      <c r="Q68" s="2185"/>
      <c r="R68" s="2185"/>
      <c r="S68" s="2185"/>
      <c r="T68" s="2185"/>
    </row>
    <row r="69" spans="1:20" ht="17.25" customHeight="1">
      <c r="B69" s="2176"/>
      <c r="C69" s="2176"/>
      <c r="D69" s="2183" t="s">
        <v>1442</v>
      </c>
      <c r="E69" s="2186"/>
      <c r="F69" s="2186"/>
      <c r="G69" s="2226"/>
      <c r="H69" s="2226"/>
      <c r="I69" s="2176"/>
      <c r="J69" s="2185">
        <v>0</v>
      </c>
      <c r="K69" s="2185"/>
      <c r="L69" s="2185">
        <v>0</v>
      </c>
      <c r="M69" s="2185"/>
      <c r="N69" s="2185">
        <v>0</v>
      </c>
      <c r="O69" s="2231"/>
      <c r="P69" s="2185">
        <v>0</v>
      </c>
      <c r="Q69" s="2185"/>
      <c r="R69" s="2185">
        <v>0</v>
      </c>
      <c r="S69" s="2185"/>
      <c r="T69" s="2190">
        <f>SUM(J69:R69)</f>
        <v>0</v>
      </c>
    </row>
    <row r="70" spans="1:20" ht="17.25" customHeight="1">
      <c r="B70" s="2188"/>
      <c r="C70" s="2188"/>
      <c r="D70" s="2183" t="s">
        <v>1167</v>
      </c>
      <c r="E70" s="2188"/>
      <c r="F70" s="2188"/>
      <c r="G70" s="2188"/>
      <c r="H70" s="2188"/>
      <c r="I70" s="2188"/>
      <c r="J70" s="2185">
        <v>0</v>
      </c>
      <c r="K70" s="2185"/>
      <c r="L70" s="2185" t="s">
        <v>430</v>
      </c>
      <c r="M70" s="2185"/>
      <c r="N70" s="2185">
        <v>0</v>
      </c>
      <c r="O70" s="2231"/>
      <c r="P70" s="2185">
        <v>0</v>
      </c>
      <c r="Q70" s="2185"/>
      <c r="R70" s="2185">
        <v>0</v>
      </c>
      <c r="S70" s="2185"/>
      <c r="T70" s="2190">
        <f>SUM(J70:R70)</f>
        <v>0</v>
      </c>
    </row>
    <row r="71" spans="1:20" ht="21.75" customHeight="1" thickBot="1">
      <c r="J71" s="2232">
        <f>SUM(J69:J70)</f>
        <v>0</v>
      </c>
      <c r="K71" s="2233"/>
      <c r="L71" s="2232">
        <f>SUM(L69:L70)</f>
        <v>0</v>
      </c>
      <c r="M71" s="2233"/>
      <c r="N71" s="2232">
        <f>SUM(N69:N70)</f>
        <v>0</v>
      </c>
      <c r="O71" s="2233"/>
      <c r="P71" s="2232">
        <f>SUM(P69:P70)</f>
        <v>0</v>
      </c>
      <c r="Q71" s="2233"/>
      <c r="R71" s="2232">
        <f>SUM(R69:R70)</f>
        <v>0</v>
      </c>
      <c r="S71" s="2233"/>
      <c r="T71" s="2232">
        <f>SUM(T69:T70)</f>
        <v>0</v>
      </c>
    </row>
    <row r="72" spans="1:20" ht="12" customHeight="1" thickTop="1"/>
  </sheetData>
  <mergeCells count="22">
    <mergeCell ref="S47:T47"/>
    <mergeCell ref="S58:T58"/>
    <mergeCell ref="S66:T66"/>
    <mergeCell ref="B55:R55"/>
    <mergeCell ref="J48:T48"/>
    <mergeCell ref="J49:N49"/>
    <mergeCell ref="P49:T49"/>
    <mergeCell ref="A1:T1"/>
    <mergeCell ref="A2:T2"/>
    <mergeCell ref="A3:T3"/>
    <mergeCell ref="V46:W46"/>
    <mergeCell ref="B46:R46"/>
    <mergeCell ref="V32:W32"/>
    <mergeCell ref="B29:R29"/>
    <mergeCell ref="V2:W2"/>
    <mergeCell ref="V3:W3"/>
    <mergeCell ref="B5:R5"/>
    <mergeCell ref="B18:T18"/>
    <mergeCell ref="S7:T7"/>
    <mergeCell ref="S30:T30"/>
    <mergeCell ref="B20:R20"/>
    <mergeCell ref="S21:T21"/>
  </mergeCells>
  <printOptions horizontalCentered="1"/>
  <pageMargins left="0.39370078740157483" right="0.39370078740157483" top="0.19685039370078741" bottom="0.39370078740157483" header="0.31496062992125984" footer="0.31496062992125984"/>
  <pageSetup paperSize="9" scale="65" orientation="portrait" r:id="rId1"/>
  <headerFooter>
    <oddFooter>&amp;C&amp;"B Mitra,Regular"&amp;12&amp;P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tabColor theme="7"/>
  </sheetPr>
  <dimension ref="A1:X41"/>
  <sheetViews>
    <sheetView rightToLeft="1" view="pageBreakPreview" topLeftCell="A30" zoomScaleNormal="100" zoomScaleSheetLayoutView="100" workbookViewId="0">
      <selection activeCell="B7" sqref="B7:H7"/>
    </sheetView>
  </sheetViews>
  <sheetFormatPr defaultColWidth="9" defaultRowHeight="19.5"/>
  <cols>
    <col min="1" max="1" width="11" style="1620" bestFit="1" customWidth="1"/>
    <col min="2" max="2" width="7.625" style="1620" customWidth="1"/>
    <col min="3" max="3" width="1.125" style="1620" customWidth="1"/>
    <col min="4" max="4" width="7.625" style="1620" customWidth="1"/>
    <col min="5" max="5" width="1.125" style="1620" customWidth="1"/>
    <col min="6" max="6" width="7.875" style="1620" customWidth="1"/>
    <col min="7" max="7" width="1.125" style="1620" customWidth="1"/>
    <col min="8" max="8" width="9.625" style="1620" customWidth="1"/>
    <col min="9" max="9" width="1.125" style="1620" customWidth="1"/>
    <col min="10" max="10" width="6.25" style="1620" customWidth="1"/>
    <col min="11" max="11" width="1.125" style="1620" customWidth="1"/>
    <col min="12" max="12" width="9.625" style="1620" customWidth="1"/>
    <col min="13" max="13" width="1.125" style="1620" customWidth="1"/>
    <col min="14" max="14" width="13.375" style="1620" customWidth="1"/>
    <col min="15" max="15" width="1.125" style="1620" customWidth="1"/>
    <col min="16" max="16" width="13.375" style="1620" customWidth="1"/>
    <col min="17" max="17" width="1.125" style="1620" customWidth="1"/>
    <col min="18" max="18" width="4.5" style="1620" customWidth="1"/>
    <col min="19" max="16384" width="9" style="1620"/>
  </cols>
  <sheetData>
    <row r="1" spans="1:24" ht="20.25">
      <c r="A1" s="2693" t="s">
        <v>1135</v>
      </c>
      <c r="B1" s="2693"/>
      <c r="C1" s="2693"/>
      <c r="D1" s="2693"/>
      <c r="E1" s="2693"/>
      <c r="F1" s="2693"/>
      <c r="G1" s="2693"/>
      <c r="H1" s="2693"/>
      <c r="I1" s="2693"/>
      <c r="J1" s="2693"/>
      <c r="K1" s="2693"/>
      <c r="L1" s="2693"/>
      <c r="M1" s="2693"/>
      <c r="N1" s="2693"/>
      <c r="O1" s="2693"/>
      <c r="P1" s="2693"/>
      <c r="Q1" s="2693"/>
      <c r="R1" s="2693"/>
    </row>
    <row r="2" spans="1:24" ht="18" customHeight="1">
      <c r="A2" s="2694" t="s">
        <v>196</v>
      </c>
      <c r="B2" s="2694"/>
      <c r="C2" s="2694"/>
      <c r="D2" s="2694"/>
      <c r="E2" s="2694"/>
      <c r="F2" s="2694"/>
      <c r="G2" s="2694"/>
      <c r="H2" s="2694"/>
      <c r="I2" s="2694"/>
      <c r="J2" s="2694"/>
      <c r="K2" s="2694"/>
      <c r="L2" s="2694"/>
      <c r="M2" s="2694"/>
      <c r="N2" s="2694"/>
      <c r="O2" s="2694"/>
      <c r="P2" s="2694"/>
      <c r="Q2" s="2694"/>
      <c r="R2" s="2694"/>
    </row>
    <row r="3" spans="1:24" ht="20.25">
      <c r="A3" s="2693" t="s">
        <v>1641</v>
      </c>
      <c r="B3" s="2693"/>
      <c r="C3" s="2693"/>
      <c r="D3" s="2693"/>
      <c r="E3" s="2693"/>
      <c r="F3" s="2693"/>
      <c r="G3" s="2693"/>
      <c r="H3" s="2693"/>
      <c r="I3" s="2693"/>
      <c r="J3" s="2693"/>
      <c r="K3" s="2693"/>
      <c r="L3" s="2693"/>
      <c r="M3" s="2693"/>
      <c r="N3" s="2693"/>
      <c r="O3" s="2693"/>
      <c r="P3" s="2693"/>
      <c r="Q3" s="2693"/>
      <c r="R3" s="2693"/>
    </row>
    <row r="4" spans="1:24" ht="28.5" customHeight="1">
      <c r="A4" s="1627"/>
      <c r="P4" s="2695"/>
      <c r="Q4" s="2695"/>
      <c r="R4" s="2695"/>
    </row>
    <row r="5" spans="1:24" s="1702" customFormat="1" ht="18" customHeight="1">
      <c r="A5" s="1579" t="s">
        <v>716</v>
      </c>
      <c r="B5" s="2697" t="s">
        <v>371</v>
      </c>
      <c r="C5" s="2697"/>
      <c r="D5" s="2697"/>
      <c r="E5" s="1701"/>
      <c r="F5" s="1701"/>
      <c r="G5" s="1701"/>
      <c r="H5" s="1701"/>
      <c r="I5" s="1701"/>
      <c r="J5" s="1701"/>
      <c r="K5" s="1701"/>
      <c r="L5" s="1701"/>
      <c r="M5" s="1701"/>
      <c r="N5" s="1701"/>
      <c r="O5" s="1701"/>
    </row>
    <row r="6" spans="1:24" s="1702" customFormat="1" ht="18" customHeight="1">
      <c r="A6" s="1579"/>
      <c r="B6" s="1700"/>
      <c r="C6" s="1700"/>
      <c r="D6" s="1700"/>
      <c r="E6" s="1701"/>
      <c r="F6" s="1701"/>
      <c r="G6" s="1701"/>
      <c r="H6" s="1701"/>
      <c r="I6" s="1701"/>
      <c r="J6" s="1701"/>
      <c r="K6" s="1701"/>
      <c r="L6" s="1701"/>
      <c r="M6" s="1701"/>
      <c r="N6" s="1701"/>
      <c r="O6" s="1701"/>
    </row>
    <row r="7" spans="1:24" s="1702" customFormat="1" ht="20.25" customHeight="1">
      <c r="A7" s="1701"/>
      <c r="B7" s="1237"/>
      <c r="C7" s="1701"/>
      <c r="D7" s="1701"/>
      <c r="E7" s="1701"/>
      <c r="F7" s="1701"/>
      <c r="G7" s="1701"/>
      <c r="H7" s="1701"/>
      <c r="I7" s="1701"/>
      <c r="J7" s="1701"/>
      <c r="K7" s="1701"/>
      <c r="L7" s="1701"/>
      <c r="M7" s="1701"/>
      <c r="N7" s="1701"/>
      <c r="O7" s="1701"/>
      <c r="P7" s="1702" t="s">
        <v>1273</v>
      </c>
    </row>
    <row r="8" spans="1:24" s="1702" customFormat="1" ht="18" customHeight="1">
      <c r="A8" s="1701"/>
      <c r="B8" s="1703"/>
      <c r="C8" s="1701"/>
      <c r="D8" s="1701"/>
      <c r="E8" s="1701"/>
      <c r="F8" s="1701"/>
      <c r="G8" s="1701"/>
      <c r="H8" s="1701"/>
      <c r="I8" s="1701"/>
      <c r="J8" s="1701"/>
      <c r="K8" s="1701"/>
      <c r="L8" s="1701"/>
      <c r="M8" s="1701"/>
      <c r="N8" s="1228">
        <v>1403</v>
      </c>
      <c r="O8" s="1594"/>
      <c r="P8" s="1228">
        <v>1402</v>
      </c>
      <c r="Q8" s="1701"/>
      <c r="R8" s="1701"/>
      <c r="S8" s="1701"/>
      <c r="T8" s="1701"/>
      <c r="U8" s="1701"/>
      <c r="V8" s="1701"/>
      <c r="W8" s="1701"/>
      <c r="X8" s="1701"/>
    </row>
    <row r="9" spans="1:24" s="1702" customFormat="1" ht="27" customHeight="1">
      <c r="A9" s="1701"/>
      <c r="B9" s="1243" t="s">
        <v>827</v>
      </c>
      <c r="C9" s="1704"/>
      <c r="D9" s="1704"/>
      <c r="E9" s="1704"/>
      <c r="F9" s="1704"/>
      <c r="G9" s="1704"/>
      <c r="H9" s="1704"/>
      <c r="I9" s="1704"/>
      <c r="J9" s="1704"/>
      <c r="K9" s="1704"/>
      <c r="L9" s="1704"/>
      <c r="M9" s="1704"/>
      <c r="N9" s="1705">
        <v>0</v>
      </c>
      <c r="O9" s="1705"/>
      <c r="P9" s="1705">
        <v>0</v>
      </c>
      <c r="Q9" s="1701"/>
      <c r="R9" s="1701"/>
      <c r="S9" s="1701"/>
      <c r="T9" s="1701"/>
      <c r="U9" s="1701"/>
      <c r="V9" s="1701"/>
      <c r="W9" s="1701"/>
      <c r="X9" s="1701"/>
    </row>
    <row r="10" spans="1:24" s="1702" customFormat="1" ht="27" customHeight="1">
      <c r="A10" s="1701"/>
      <c r="B10" s="1243" t="s">
        <v>827</v>
      </c>
      <c r="C10" s="1704"/>
      <c r="D10" s="1704"/>
      <c r="E10" s="1704"/>
      <c r="F10" s="1704"/>
      <c r="G10" s="1704"/>
      <c r="H10" s="1704"/>
      <c r="I10" s="1704"/>
      <c r="J10" s="1704"/>
      <c r="K10" s="1704"/>
      <c r="L10" s="1704"/>
      <c r="M10" s="1704"/>
      <c r="N10" s="1705">
        <v>0</v>
      </c>
      <c r="O10" s="1705"/>
      <c r="P10" s="1705">
        <v>0</v>
      </c>
      <c r="Q10" s="1701"/>
      <c r="R10" s="1701"/>
      <c r="S10" s="1701"/>
      <c r="T10" s="1701"/>
      <c r="U10" s="1701"/>
      <c r="V10" s="1701"/>
      <c r="W10" s="1701"/>
      <c r="X10" s="1701"/>
    </row>
    <row r="11" spans="1:24" s="1702" customFormat="1" ht="23.25" customHeight="1" thickBot="1">
      <c r="A11" s="1701"/>
      <c r="B11" s="1237"/>
      <c r="C11" s="1701"/>
      <c r="D11" s="1701"/>
      <c r="E11" s="1701"/>
      <c r="F11" s="1701"/>
      <c r="G11" s="1701"/>
      <c r="H11" s="1701"/>
      <c r="I11" s="1701"/>
      <c r="J11" s="1701"/>
      <c r="K11" s="1701"/>
      <c r="L11" s="1701"/>
      <c r="M11" s="1701"/>
      <c r="N11" s="1247">
        <f>SUM(N9:N10)</f>
        <v>0</v>
      </c>
      <c r="O11" s="1571"/>
      <c r="P11" s="1247">
        <f>SUM(P9:P10)</f>
        <v>0</v>
      </c>
      <c r="Q11" s="1701"/>
      <c r="R11" s="1701"/>
      <c r="S11" s="1701"/>
      <c r="T11" s="1701"/>
      <c r="U11" s="1701"/>
      <c r="V11" s="1701"/>
      <c r="W11" s="1701"/>
      <c r="X11" s="1701"/>
    </row>
    <row r="12" spans="1:24" s="1702" customFormat="1" ht="21.75" customHeight="1" thickTop="1">
      <c r="A12" s="1701"/>
      <c r="B12" s="1237"/>
      <c r="C12" s="1701"/>
      <c r="D12" s="1701"/>
      <c r="E12" s="1701"/>
      <c r="F12" s="1701"/>
      <c r="G12" s="1701"/>
      <c r="H12" s="1701"/>
      <c r="I12" s="1701"/>
      <c r="J12" s="1701"/>
      <c r="K12" s="1701"/>
      <c r="L12" s="1701"/>
      <c r="M12" s="1701"/>
      <c r="N12" s="1706"/>
      <c r="O12" s="1571"/>
      <c r="P12" s="1706"/>
      <c r="Q12" s="1701"/>
      <c r="R12" s="1701"/>
      <c r="S12" s="1701"/>
      <c r="T12" s="1701"/>
      <c r="U12" s="1701"/>
      <c r="V12" s="1701"/>
      <c r="W12" s="1701"/>
      <c r="X12" s="1701"/>
    </row>
    <row r="13" spans="1:24" s="1707" customFormat="1" ht="24.75" customHeight="1">
      <c r="A13" s="1579" t="s">
        <v>867</v>
      </c>
      <c r="B13" s="2697" t="s">
        <v>497</v>
      </c>
      <c r="C13" s="2697"/>
      <c r="D13" s="2697"/>
      <c r="E13" s="1700"/>
      <c r="F13" s="1700"/>
      <c r="L13" s="1708"/>
      <c r="M13" s="1709"/>
      <c r="N13" s="1708"/>
      <c r="O13" s="1708"/>
      <c r="P13" s="1710"/>
    </row>
    <row r="14" spans="1:24" s="1707" customFormat="1" ht="14.25" customHeight="1">
      <c r="A14" s="1711"/>
      <c r="B14" s="1711"/>
      <c r="C14" s="1711"/>
      <c r="D14" s="1711"/>
      <c r="E14" s="1711"/>
      <c r="L14" s="1708"/>
      <c r="M14" s="1709"/>
      <c r="N14" s="1708"/>
      <c r="O14" s="1708"/>
      <c r="P14" s="1710"/>
    </row>
    <row r="15" spans="1:24" s="1702" customFormat="1" ht="20.25" customHeight="1">
      <c r="A15" s="1701"/>
      <c r="B15" s="1237"/>
      <c r="C15" s="1701"/>
      <c r="D15" s="1701"/>
      <c r="E15" s="1701"/>
      <c r="F15" s="1701"/>
      <c r="G15" s="1701"/>
      <c r="H15" s="1701"/>
      <c r="I15" s="1701"/>
      <c r="J15" s="1701"/>
      <c r="K15" s="1701"/>
      <c r="L15" s="1701"/>
      <c r="M15" s="1701"/>
      <c r="N15" s="1701"/>
      <c r="O15" s="1701"/>
      <c r="P15" s="1702" t="s">
        <v>1273</v>
      </c>
    </row>
    <row r="16" spans="1:24" s="1242" customFormat="1" ht="25.5" customHeight="1">
      <c r="B16" s="1241"/>
      <c r="C16" s="1241"/>
      <c r="D16" s="1241"/>
      <c r="E16" s="1241"/>
      <c r="F16" s="1241"/>
      <c r="G16" s="1241"/>
      <c r="H16" s="1241"/>
      <c r="I16" s="1241"/>
      <c r="J16" s="1241"/>
      <c r="K16" s="1241"/>
      <c r="L16" s="1182" t="s">
        <v>195</v>
      </c>
      <c r="N16" s="1228">
        <v>1403</v>
      </c>
      <c r="O16" s="1594"/>
      <c r="P16" s="1228">
        <v>1402</v>
      </c>
    </row>
    <row r="17" spans="1:20" s="1242" customFormat="1" ht="25.5" customHeight="1">
      <c r="B17" s="1242" t="s">
        <v>829</v>
      </c>
      <c r="L17" s="1175"/>
      <c r="M17" s="1248"/>
      <c r="N17" s="1712">
        <v>0</v>
      </c>
      <c r="O17" s="1713"/>
      <c r="P17" s="1712">
        <v>0</v>
      </c>
    </row>
    <row r="18" spans="1:20" s="1242" customFormat="1" ht="25.5" customHeight="1">
      <c r="B18" s="1242" t="s">
        <v>717</v>
      </c>
      <c r="L18" s="1175"/>
      <c r="M18" s="1248"/>
      <c r="N18" s="1712">
        <v>0</v>
      </c>
      <c r="O18" s="1713"/>
      <c r="P18" s="1712">
        <v>0</v>
      </c>
    </row>
    <row r="19" spans="1:20" s="1242" customFormat="1" ht="25.5" customHeight="1">
      <c r="B19" s="2696" t="s">
        <v>372</v>
      </c>
      <c r="C19" s="2696"/>
      <c r="D19" s="2696"/>
      <c r="E19" s="2696"/>
      <c r="F19" s="2696"/>
      <c r="G19" s="2696"/>
      <c r="H19" s="2696"/>
      <c r="I19" s="2696"/>
      <c r="J19" s="2696"/>
      <c r="L19" s="1175"/>
      <c r="M19" s="1248"/>
      <c r="N19" s="1712">
        <v>0</v>
      </c>
      <c r="O19" s="1713"/>
      <c r="P19" s="1712">
        <v>0</v>
      </c>
    </row>
    <row r="20" spans="1:20" s="1242" customFormat="1" ht="25.5" customHeight="1">
      <c r="B20" s="1242" t="s">
        <v>87</v>
      </c>
      <c r="L20" s="1248"/>
      <c r="M20" s="1248"/>
      <c r="N20" s="1712">
        <v>0</v>
      </c>
      <c r="O20" s="1713"/>
      <c r="P20" s="1712">
        <v>0</v>
      </c>
    </row>
    <row r="21" spans="1:20" s="1242" customFormat="1" ht="18" customHeight="1">
      <c r="L21" s="1248"/>
      <c r="M21" s="1248"/>
      <c r="N21" s="1714">
        <f>SUM(N17:N20)</f>
        <v>0</v>
      </c>
      <c r="O21" s="1713"/>
      <c r="P21" s="1714">
        <f>SUM(P17:P20)</f>
        <v>0</v>
      </c>
    </row>
    <row r="22" spans="1:20" s="1242" customFormat="1" ht="16.5" customHeight="1">
      <c r="B22" s="1242" t="s">
        <v>373</v>
      </c>
      <c r="L22" s="1248"/>
      <c r="M22" s="1248"/>
      <c r="N22" s="1715"/>
      <c r="O22" s="1713"/>
      <c r="P22" s="1715"/>
    </row>
    <row r="23" spans="1:20" s="1242" customFormat="1" ht="25.5" customHeight="1">
      <c r="B23" s="2696" t="s">
        <v>924</v>
      </c>
      <c r="C23" s="2696"/>
      <c r="D23" s="2696"/>
      <c r="E23" s="2696"/>
      <c r="F23" s="2696"/>
      <c r="L23" s="1248"/>
      <c r="M23" s="1248"/>
      <c r="N23" s="1712" t="s">
        <v>430</v>
      </c>
      <c r="O23" s="1713"/>
      <c r="P23" s="1712" t="s">
        <v>430</v>
      </c>
    </row>
    <row r="24" spans="1:20" s="1242" customFormat="1" ht="25.5" customHeight="1" thickBot="1">
      <c r="B24" s="1163"/>
      <c r="C24" s="1163"/>
      <c r="D24" s="1163"/>
      <c r="E24" s="1163"/>
      <c r="F24" s="1163"/>
      <c r="G24" s="1163"/>
      <c r="H24" s="1163"/>
      <c r="I24" s="1163"/>
      <c r="J24" s="1163"/>
      <c r="K24" s="1163"/>
      <c r="L24" s="1163"/>
      <c r="M24" s="1163"/>
      <c r="N24" s="1247">
        <f>SUM(N21:N23)</f>
        <v>0</v>
      </c>
      <c r="O24" s="1199"/>
      <c r="P24" s="1247">
        <f>SUM(P21:P23)</f>
        <v>0</v>
      </c>
    </row>
    <row r="25" spans="1:20" s="1242" customFormat="1" ht="24" customHeight="1" thickTop="1">
      <c r="B25" s="1163"/>
      <c r="C25" s="1163"/>
      <c r="D25" s="1163"/>
      <c r="E25" s="1163"/>
      <c r="F25" s="1163"/>
      <c r="G25" s="1163"/>
      <c r="H25" s="1163"/>
      <c r="I25" s="1163"/>
      <c r="J25" s="1163"/>
      <c r="K25" s="1163"/>
      <c r="L25" s="1163"/>
      <c r="M25" s="1163"/>
      <c r="N25" s="1706"/>
      <c r="O25" s="1199"/>
      <c r="P25" s="1706"/>
    </row>
    <row r="26" spans="1:20" s="1718" customFormat="1" ht="24" customHeight="1">
      <c r="A26" s="1716" t="s">
        <v>1597</v>
      </c>
      <c r="B26" s="2698" t="s">
        <v>828</v>
      </c>
      <c r="C26" s="2698"/>
      <c r="D26" s="2698"/>
      <c r="E26" s="2698"/>
      <c r="F26" s="2698"/>
      <c r="G26" s="2698"/>
      <c r="H26" s="2698"/>
      <c r="I26" s="2698"/>
      <c r="J26" s="2698"/>
      <c r="K26" s="2698"/>
      <c r="L26" s="2698"/>
      <c r="M26" s="2698"/>
      <c r="N26" s="2698"/>
      <c r="O26" s="2698"/>
      <c r="P26" s="2698"/>
      <c r="Q26" s="1717"/>
      <c r="R26" s="1717"/>
      <c r="S26" s="1717"/>
      <c r="T26" s="1717"/>
    </row>
    <row r="27" spans="1:20" s="1707" customFormat="1" ht="24" customHeight="1">
      <c r="A27" s="1719"/>
      <c r="B27" s="1719"/>
      <c r="C27" s="1719"/>
      <c r="D27" s="1719"/>
      <c r="E27" s="1719"/>
      <c r="F27" s="1720"/>
      <c r="G27" s="1720"/>
      <c r="H27" s="1720"/>
      <c r="I27" s="1719"/>
    </row>
    <row r="28" spans="1:20" ht="20.25">
      <c r="A28" s="1579" t="s">
        <v>718</v>
      </c>
      <c r="B28" s="1629" t="s">
        <v>374</v>
      </c>
      <c r="C28" s="1629"/>
      <c r="D28" s="1629"/>
      <c r="E28" s="1629"/>
      <c r="F28" s="1629"/>
      <c r="G28" s="1629"/>
      <c r="H28" s="1629"/>
      <c r="I28" s="1629"/>
      <c r="J28" s="1629"/>
      <c r="K28" s="1629"/>
    </row>
    <row r="29" spans="1:20" ht="20.25">
      <c r="A29" s="1579" t="s">
        <v>1598</v>
      </c>
      <c r="B29" s="2692" t="s">
        <v>398</v>
      </c>
      <c r="C29" s="2692"/>
      <c r="D29" s="2692"/>
      <c r="E29" s="2692"/>
      <c r="F29" s="2692"/>
      <c r="G29" s="2692"/>
      <c r="H29" s="2692"/>
      <c r="J29" s="2699"/>
      <c r="K29" s="2699"/>
      <c r="L29" s="2699"/>
      <c r="M29" s="2699"/>
    </row>
    <row r="30" spans="1:20" ht="20.25">
      <c r="A30" s="1165"/>
      <c r="B30" s="2692"/>
      <c r="C30" s="2692"/>
      <c r="D30" s="2692"/>
      <c r="E30" s="2692"/>
      <c r="F30" s="2692"/>
      <c r="G30" s="2692"/>
      <c r="H30" s="2692"/>
    </row>
    <row r="31" spans="1:20" s="1702" customFormat="1" ht="20.25" customHeight="1">
      <c r="A31" s="1701"/>
      <c r="B31" s="1237"/>
      <c r="C31" s="1701"/>
      <c r="D31" s="1701"/>
      <c r="E31" s="1701"/>
      <c r="F31" s="1701"/>
      <c r="G31" s="1701"/>
      <c r="H31" s="1701"/>
      <c r="I31" s="1701"/>
      <c r="J31" s="1701"/>
      <c r="K31" s="1701"/>
      <c r="L31" s="1701"/>
      <c r="M31" s="1701"/>
      <c r="N31" s="1701"/>
      <c r="O31" s="1701"/>
      <c r="P31" s="1702" t="s">
        <v>1273</v>
      </c>
    </row>
    <row r="32" spans="1:20" ht="20.25">
      <c r="A32" s="1627"/>
      <c r="N32" s="1228">
        <v>1403</v>
      </c>
      <c r="O32" s="1594"/>
      <c r="P32" s="1228">
        <v>1402</v>
      </c>
    </row>
    <row r="33" spans="1:19">
      <c r="B33" s="2691" t="s">
        <v>528</v>
      </c>
      <c r="C33" s="2691"/>
      <c r="D33" s="2691"/>
      <c r="E33" s="2691"/>
      <c r="F33" s="2691"/>
      <c r="G33" s="2691"/>
      <c r="H33" s="2691"/>
      <c r="I33" s="1622"/>
      <c r="J33" s="1622"/>
      <c r="K33" s="1622"/>
      <c r="L33" s="1622"/>
      <c r="M33" s="1622"/>
      <c r="N33" s="1712">
        <v>0</v>
      </c>
      <c r="O33" s="1713"/>
      <c r="P33" s="1712">
        <v>0</v>
      </c>
      <c r="Q33" s="1622"/>
      <c r="R33" s="1622"/>
      <c r="S33" s="1622"/>
    </row>
    <row r="34" spans="1:19">
      <c r="B34" s="2691" t="s">
        <v>528</v>
      </c>
      <c r="C34" s="2691"/>
      <c r="D34" s="2691"/>
      <c r="E34" s="2691"/>
      <c r="F34" s="2691"/>
      <c r="G34" s="2691"/>
      <c r="H34" s="2691"/>
      <c r="I34" s="1622"/>
      <c r="J34" s="1622"/>
      <c r="K34" s="1622"/>
      <c r="L34" s="1622"/>
      <c r="M34" s="1622"/>
      <c r="N34" s="1712">
        <v>0</v>
      </c>
      <c r="O34" s="1713"/>
      <c r="P34" s="1712">
        <v>0</v>
      </c>
      <c r="Q34" s="1622"/>
      <c r="R34" s="1622"/>
      <c r="S34" s="1622"/>
    </row>
    <row r="35" spans="1:19" ht="24.95" customHeight="1" thickBot="1">
      <c r="B35" s="1622"/>
      <c r="C35" s="1622"/>
      <c r="D35" s="1695"/>
      <c r="E35" s="1695"/>
      <c r="F35" s="1695"/>
      <c r="G35" s="1622"/>
      <c r="H35" s="1622"/>
      <c r="I35" s="1622"/>
      <c r="J35" s="1622"/>
      <c r="K35" s="1622"/>
      <c r="L35" s="1622"/>
      <c r="M35" s="1622"/>
      <c r="N35" s="1721">
        <f>SUM(N33:N34)</f>
        <v>0</v>
      </c>
      <c r="O35" s="1722"/>
      <c r="P35" s="1721">
        <f>SUM(P33:P34)</f>
        <v>0</v>
      </c>
      <c r="Q35" s="1622"/>
      <c r="R35" s="1622"/>
      <c r="S35" s="1622"/>
    </row>
    <row r="36" spans="1:19" ht="20.25" thickTop="1">
      <c r="E36" s="1620" t="s">
        <v>1263</v>
      </c>
    </row>
    <row r="37" spans="1:19" s="1696" customFormat="1" ht="18.75" customHeight="1">
      <c r="A37" s="1165" t="s">
        <v>1599</v>
      </c>
      <c r="B37" s="2701" t="s">
        <v>1176</v>
      </c>
      <c r="C37" s="2701"/>
      <c r="D37" s="2701"/>
      <c r="E37" s="2701"/>
      <c r="F37" s="2701"/>
      <c r="G37" s="2701"/>
      <c r="H37" s="2701"/>
    </row>
    <row r="38" spans="1:19" s="1696" customFormat="1" ht="65.25" customHeight="1">
      <c r="A38" s="1723" t="s">
        <v>1600</v>
      </c>
      <c r="B38" s="2700" t="s">
        <v>548</v>
      </c>
      <c r="C38" s="2700"/>
      <c r="D38" s="2700"/>
      <c r="E38" s="2700"/>
      <c r="F38" s="2700"/>
      <c r="G38" s="2700"/>
      <c r="H38" s="2700"/>
      <c r="I38" s="2700"/>
      <c r="J38" s="2700"/>
      <c r="K38" s="2700"/>
      <c r="L38" s="2700"/>
      <c r="M38" s="2700"/>
      <c r="N38" s="2700"/>
      <c r="O38" s="2700"/>
      <c r="P38" s="2700"/>
      <c r="Q38" s="2700"/>
      <c r="R38" s="2700"/>
    </row>
    <row r="39" spans="1:19" s="1696" customFormat="1" ht="41.25" customHeight="1">
      <c r="A39" s="1723" t="s">
        <v>1601</v>
      </c>
      <c r="B39" s="2700" t="s">
        <v>548</v>
      </c>
      <c r="C39" s="2700"/>
      <c r="D39" s="2700"/>
      <c r="E39" s="2700"/>
      <c r="F39" s="2700"/>
      <c r="G39" s="2700"/>
      <c r="H39" s="2700"/>
      <c r="I39" s="2700"/>
      <c r="J39" s="2700"/>
      <c r="K39" s="2700"/>
      <c r="L39" s="2700"/>
      <c r="M39" s="2700"/>
      <c r="N39" s="2700"/>
      <c r="O39" s="2700"/>
      <c r="P39" s="2700"/>
      <c r="Q39" s="2700"/>
      <c r="R39" s="2700"/>
    </row>
    <row r="40" spans="1:19" s="1696" customFormat="1" ht="20.25">
      <c r="A40" s="1165" t="s">
        <v>1602</v>
      </c>
      <c r="B40" s="2701" t="s">
        <v>122</v>
      </c>
      <c r="C40" s="2701"/>
      <c r="D40" s="2701"/>
      <c r="E40" s="2701"/>
      <c r="F40" s="2701"/>
      <c r="G40" s="2701"/>
      <c r="H40" s="2701"/>
      <c r="I40" s="1697"/>
      <c r="J40" s="1697"/>
    </row>
    <row r="41" spans="1:19" s="1699" customFormat="1" ht="39.75" customHeight="1">
      <c r="A41" s="1698"/>
      <c r="B41" s="2700" t="s">
        <v>1180</v>
      </c>
      <c r="C41" s="2700"/>
      <c r="D41" s="2700"/>
      <c r="E41" s="2700"/>
      <c r="F41" s="2700"/>
      <c r="G41" s="2700"/>
      <c r="H41" s="2700"/>
      <c r="I41" s="2700"/>
      <c r="J41" s="2700"/>
      <c r="K41" s="2700"/>
      <c r="L41" s="2700"/>
      <c r="M41" s="2700"/>
      <c r="N41" s="2700"/>
      <c r="O41" s="2700"/>
      <c r="P41" s="2700"/>
      <c r="Q41" s="2700"/>
      <c r="R41" s="2700"/>
    </row>
  </sheetData>
  <mergeCells count="19">
    <mergeCell ref="B39:R39"/>
    <mergeCell ref="B40:H40"/>
    <mergeCell ref="B41:R41"/>
    <mergeCell ref="B37:H37"/>
    <mergeCell ref="B38:R38"/>
    <mergeCell ref="B34:H34"/>
    <mergeCell ref="B30:H30"/>
    <mergeCell ref="A1:R1"/>
    <mergeCell ref="A2:R2"/>
    <mergeCell ref="A3:R3"/>
    <mergeCell ref="P4:R4"/>
    <mergeCell ref="B19:J19"/>
    <mergeCell ref="B5:D5"/>
    <mergeCell ref="B13:D13"/>
    <mergeCell ref="B23:F23"/>
    <mergeCell ref="B26:P26"/>
    <mergeCell ref="J29:M29"/>
    <mergeCell ref="B29:H29"/>
    <mergeCell ref="B33:H33"/>
  </mergeCells>
  <printOptions horizontalCentered="1"/>
  <pageMargins left="0.39370078740157483" right="0.39370078740157483" top="0.39370078740157483" bottom="0.39370078740157483" header="0.31496062992125984" footer="0.31496062992125984"/>
  <pageSetup paperSize="9" scale="75" orientation="portrait" r:id="rId1"/>
  <headerFooter>
    <oddFooter>&amp;C&amp;"B Mitra,Regular"&amp;12&amp;P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tabColor theme="7"/>
  </sheetPr>
  <dimension ref="A1:T65"/>
  <sheetViews>
    <sheetView rightToLeft="1" view="pageBreakPreview" topLeftCell="A47" zoomScaleNormal="100" zoomScaleSheetLayoutView="100" workbookViewId="0">
      <selection activeCell="E59" sqref="E59"/>
    </sheetView>
  </sheetViews>
  <sheetFormatPr defaultColWidth="9" defaultRowHeight="19.5"/>
  <cols>
    <col min="1" max="1" width="10" style="2089" customWidth="1"/>
    <col min="2" max="2" width="1.25" style="2089" customWidth="1"/>
    <col min="3" max="3" width="61.375" style="2241" customWidth="1"/>
    <col min="4" max="4" width="0.75" style="2089" customWidth="1"/>
    <col min="5" max="5" width="13.25" style="2089" customWidth="1"/>
    <col min="6" max="6" width="1.125" style="2089" customWidth="1"/>
    <col min="7" max="7" width="11.125" style="2089" customWidth="1"/>
    <col min="8" max="8" width="1.125" style="2089" customWidth="1"/>
    <col min="9" max="9" width="11.125" style="2089" customWidth="1"/>
    <col min="10" max="10" width="1.125" style="2089" customWidth="1"/>
    <col min="11" max="11" width="11.125" style="2089" customWidth="1"/>
    <col min="12" max="12" width="1.125" style="2089" customWidth="1"/>
    <col min="13" max="13" width="11.125" style="2089" customWidth="1"/>
    <col min="14" max="14" width="1.125" style="2089" customWidth="1"/>
    <col min="15" max="15" width="13.25" style="2089" customWidth="1"/>
    <col min="16" max="16" width="1.125" style="2089" customWidth="1"/>
    <col min="17" max="16384" width="9" style="2089"/>
  </cols>
  <sheetData>
    <row r="1" spans="1:20" ht="20.25">
      <c r="A1" s="2650" t="s">
        <v>1135</v>
      </c>
      <c r="B1" s="2650"/>
      <c r="C1" s="2650"/>
      <c r="D1" s="2650"/>
      <c r="E1" s="2650"/>
      <c r="F1" s="2650"/>
      <c r="G1" s="2650"/>
      <c r="H1" s="2650"/>
      <c r="I1" s="2650"/>
      <c r="J1" s="2650"/>
      <c r="K1" s="2650"/>
      <c r="L1" s="2650"/>
      <c r="M1" s="2650"/>
      <c r="N1" s="2650"/>
      <c r="O1" s="2650"/>
      <c r="P1" s="2091"/>
      <c r="Q1" s="2091"/>
      <c r="R1" s="2091"/>
      <c r="S1" s="2091"/>
      <c r="T1" s="2091"/>
    </row>
    <row r="2" spans="1:20" ht="18" customHeight="1">
      <c r="A2" s="2650" t="s">
        <v>196</v>
      </c>
      <c r="B2" s="2650"/>
      <c r="C2" s="2650"/>
      <c r="D2" s="2650"/>
      <c r="E2" s="2650"/>
      <c r="F2" s="2650"/>
      <c r="G2" s="2650"/>
      <c r="H2" s="2650"/>
      <c r="I2" s="2650"/>
      <c r="J2" s="2650"/>
      <c r="K2" s="2650"/>
      <c r="L2" s="2650"/>
      <c r="M2" s="2650"/>
      <c r="N2" s="2650"/>
      <c r="O2" s="2650"/>
      <c r="P2" s="2091"/>
      <c r="Q2" s="2240"/>
      <c r="R2" s="2240"/>
      <c r="S2" s="2240"/>
      <c r="T2" s="2240"/>
    </row>
    <row r="3" spans="1:20" ht="20.25">
      <c r="A3" s="2650" t="s">
        <v>1641</v>
      </c>
      <c r="B3" s="2650"/>
      <c r="C3" s="2650"/>
      <c r="D3" s="2650"/>
      <c r="E3" s="2650"/>
      <c r="F3" s="2650"/>
      <c r="G3" s="2650"/>
      <c r="H3" s="2650"/>
      <c r="I3" s="2650"/>
      <c r="J3" s="2650"/>
      <c r="K3" s="2650"/>
      <c r="L3" s="2650"/>
      <c r="M3" s="2650"/>
      <c r="N3" s="2650"/>
      <c r="O3" s="2650"/>
      <c r="P3" s="2091"/>
      <c r="Q3" s="2091"/>
      <c r="R3" s="2091"/>
      <c r="S3" s="2091"/>
      <c r="T3" s="2091"/>
    </row>
    <row r="4" spans="1:20" ht="2.25" customHeight="1">
      <c r="P4" s="2092"/>
    </row>
    <row r="5" spans="1:20" ht="20.25">
      <c r="A5" s="2005" t="s">
        <v>1603</v>
      </c>
      <c r="B5" s="2702" t="s">
        <v>376</v>
      </c>
      <c r="C5" s="2702"/>
      <c r="D5" s="2702"/>
      <c r="E5" s="2702"/>
      <c r="F5" s="2702"/>
      <c r="G5" s="2702"/>
      <c r="H5" s="2702"/>
      <c r="I5" s="2702"/>
      <c r="J5" s="2702"/>
      <c r="K5" s="2702"/>
      <c r="L5" s="2702"/>
      <c r="M5" s="2702"/>
      <c r="N5" s="2702"/>
      <c r="O5" s="2702"/>
    </row>
    <row r="6" spans="1:20" ht="20.25">
      <c r="A6" s="2091"/>
      <c r="B6" s="2702"/>
      <c r="C6" s="2702"/>
      <c r="D6" s="2702"/>
      <c r="E6" s="2702"/>
      <c r="F6" s="2702"/>
      <c r="G6" s="2702"/>
      <c r="H6" s="2702"/>
      <c r="I6" s="2702"/>
      <c r="J6" s="2702"/>
      <c r="K6" s="2702"/>
      <c r="L6" s="2702"/>
      <c r="M6" s="2702"/>
      <c r="N6" s="2702"/>
      <c r="O6" s="2702"/>
    </row>
    <row r="7" spans="1:20" ht="21.75" customHeight="1">
      <c r="A7" s="2005" t="s">
        <v>1604</v>
      </c>
      <c r="B7" s="2702" t="s">
        <v>1682</v>
      </c>
      <c r="C7" s="2702"/>
      <c r="D7" s="2702"/>
      <c r="E7" s="2702"/>
      <c r="F7" s="2702"/>
      <c r="G7" s="2702"/>
      <c r="H7" s="2702"/>
      <c r="I7" s="2702"/>
      <c r="J7" s="2702"/>
      <c r="K7" s="2702"/>
      <c r="L7" s="2702"/>
      <c r="M7" s="2702"/>
      <c r="N7" s="2702"/>
      <c r="O7" s="2702"/>
    </row>
    <row r="8" spans="1:20" ht="15.75" customHeight="1">
      <c r="A8" s="2005"/>
      <c r="B8" s="2242"/>
      <c r="C8" s="2242"/>
      <c r="D8" s="2242"/>
      <c r="E8" s="2242"/>
      <c r="F8" s="2242"/>
      <c r="G8" s="2242"/>
      <c r="H8" s="2242"/>
      <c r="I8" s="2242"/>
      <c r="J8" s="2242"/>
      <c r="K8" s="2242"/>
      <c r="L8" s="2242"/>
      <c r="M8" s="2242"/>
      <c r="N8" s="2242"/>
      <c r="O8" s="2242"/>
    </row>
    <row r="9" spans="1:20" ht="18" customHeight="1">
      <c r="B9" s="2130"/>
      <c r="M9" s="2703" t="s">
        <v>1273</v>
      </c>
      <c r="N9" s="2703"/>
      <c r="O9" s="2703"/>
    </row>
    <row r="10" spans="1:20" s="2091" customFormat="1" ht="23.25" customHeight="1">
      <c r="B10" s="2005"/>
      <c r="C10" s="2243"/>
      <c r="E10" s="2244" t="s">
        <v>125</v>
      </c>
      <c r="F10" s="2245"/>
      <c r="G10" s="2704" t="s">
        <v>124</v>
      </c>
      <c r="H10" s="2704"/>
      <c r="I10" s="2704"/>
      <c r="J10" s="2247"/>
      <c r="K10" s="2247"/>
      <c r="L10" s="2247"/>
      <c r="M10" s="2247"/>
      <c r="N10" s="2245"/>
      <c r="O10" s="2094" t="s">
        <v>5</v>
      </c>
    </row>
    <row r="11" spans="1:20" s="2091" customFormat="1" ht="32.25" customHeight="1">
      <c r="C11" s="2243"/>
      <c r="E11" s="2248" t="s">
        <v>1338</v>
      </c>
      <c r="F11" s="2244"/>
      <c r="G11" s="2249" t="s">
        <v>1178</v>
      </c>
      <c r="H11" s="2250"/>
      <c r="I11" s="2249" t="s">
        <v>122</v>
      </c>
      <c r="J11" s="2250"/>
      <c r="K11" s="2246" t="s">
        <v>123</v>
      </c>
      <c r="L11" s="2250"/>
      <c r="M11" s="2246" t="s">
        <v>1226</v>
      </c>
      <c r="N11" s="2244"/>
      <c r="O11" s="2248" t="s">
        <v>1338</v>
      </c>
    </row>
    <row r="12" spans="1:20" ht="20.25" customHeight="1">
      <c r="C12" s="2251" t="s">
        <v>120</v>
      </c>
      <c r="E12" s="2252"/>
      <c r="F12" s="2252"/>
      <c r="G12" s="2252"/>
      <c r="H12" s="2252"/>
      <c r="I12" s="2252"/>
      <c r="J12" s="2252"/>
      <c r="K12" s="2252"/>
      <c r="L12" s="2252"/>
      <c r="M12" s="2252"/>
      <c r="N12" s="2252"/>
      <c r="O12" s="2252"/>
    </row>
    <row r="13" spans="1:20" ht="21.75" customHeight="1">
      <c r="C13" s="2253" t="s">
        <v>100</v>
      </c>
      <c r="D13" s="2088"/>
      <c r="E13" s="2254">
        <v>0</v>
      </c>
      <c r="F13" s="2254"/>
      <c r="G13" s="2254">
        <v>0</v>
      </c>
      <c r="H13" s="2254"/>
      <c r="I13" s="2254">
        <v>0</v>
      </c>
      <c r="J13" s="2254"/>
      <c r="K13" s="2254">
        <v>0</v>
      </c>
      <c r="L13" s="2254"/>
      <c r="M13" s="2254">
        <f>SUM(G13:K13)</f>
        <v>0</v>
      </c>
      <c r="N13" s="2254"/>
      <c r="O13" s="2254">
        <f>SUM(E13,M13)</f>
        <v>0</v>
      </c>
    </row>
    <row r="14" spans="1:20" ht="21.75" customHeight="1">
      <c r="C14" s="2253" t="s">
        <v>101</v>
      </c>
      <c r="D14" s="2088"/>
      <c r="E14" s="2254">
        <v>0</v>
      </c>
      <c r="F14" s="2254"/>
      <c r="G14" s="2254">
        <v>0</v>
      </c>
      <c r="H14" s="2254"/>
      <c r="I14" s="2254">
        <v>0</v>
      </c>
      <c r="J14" s="2254"/>
      <c r="K14" s="2254">
        <v>0</v>
      </c>
      <c r="L14" s="2254"/>
      <c r="M14" s="2254">
        <f t="shared" ref="M14:M26" si="0">SUM(G14:K14)</f>
        <v>0</v>
      </c>
      <c r="N14" s="2254"/>
      <c r="O14" s="2254">
        <f t="shared" ref="O14:O26" si="1">SUM(E14,M14)</f>
        <v>0</v>
      </c>
    </row>
    <row r="15" spans="1:20" ht="21.75" customHeight="1">
      <c r="C15" s="2253" t="s">
        <v>476</v>
      </c>
      <c r="D15" s="2088"/>
      <c r="E15" s="2254">
        <v>0</v>
      </c>
      <c r="F15" s="2254"/>
      <c r="G15" s="2254">
        <v>0</v>
      </c>
      <c r="H15" s="2254"/>
      <c r="I15" s="2254">
        <v>0</v>
      </c>
      <c r="J15" s="2254"/>
      <c r="K15" s="2254">
        <v>0</v>
      </c>
      <c r="L15" s="2254"/>
      <c r="M15" s="2254">
        <f t="shared" si="0"/>
        <v>0</v>
      </c>
      <c r="N15" s="2254"/>
      <c r="O15" s="2254">
        <f t="shared" si="1"/>
        <v>0</v>
      </c>
    </row>
    <row r="16" spans="1:20" ht="21.75" customHeight="1">
      <c r="C16" s="2253" t="s">
        <v>8</v>
      </c>
      <c r="D16" s="2088"/>
      <c r="E16" s="2254">
        <v>0</v>
      </c>
      <c r="F16" s="2254"/>
      <c r="G16" s="2254">
        <v>0</v>
      </c>
      <c r="H16" s="2254"/>
      <c r="I16" s="2254">
        <v>0</v>
      </c>
      <c r="J16" s="2254"/>
      <c r="K16" s="2254">
        <v>0</v>
      </c>
      <c r="L16" s="2254"/>
      <c r="M16" s="2254">
        <f t="shared" si="0"/>
        <v>0</v>
      </c>
      <c r="N16" s="2254"/>
      <c r="O16" s="2254">
        <f t="shared" si="1"/>
        <v>0</v>
      </c>
    </row>
    <row r="17" spans="1:15" ht="21.75" customHeight="1">
      <c r="C17" s="2253" t="s">
        <v>102</v>
      </c>
      <c r="D17" s="2088"/>
      <c r="E17" s="2254">
        <v>0</v>
      </c>
      <c r="F17" s="2254"/>
      <c r="G17" s="2254">
        <v>0</v>
      </c>
      <c r="H17" s="2254"/>
      <c r="I17" s="2254">
        <v>0</v>
      </c>
      <c r="J17" s="2254"/>
      <c r="K17" s="2254">
        <v>0</v>
      </c>
      <c r="L17" s="2254"/>
      <c r="M17" s="2254">
        <f t="shared" si="0"/>
        <v>0</v>
      </c>
      <c r="N17" s="2254"/>
      <c r="O17" s="2254">
        <f t="shared" si="1"/>
        <v>0</v>
      </c>
    </row>
    <row r="18" spans="1:15" ht="21.75" customHeight="1">
      <c r="C18" s="2253" t="s">
        <v>103</v>
      </c>
      <c r="D18" s="2088"/>
      <c r="E18" s="2254">
        <v>0</v>
      </c>
      <c r="F18" s="2254"/>
      <c r="G18" s="2254">
        <v>0</v>
      </c>
      <c r="H18" s="2254"/>
      <c r="I18" s="2254">
        <v>0</v>
      </c>
      <c r="J18" s="2254"/>
      <c r="K18" s="2254">
        <v>0</v>
      </c>
      <c r="L18" s="2254"/>
      <c r="M18" s="2254">
        <f t="shared" si="0"/>
        <v>0</v>
      </c>
      <c r="N18" s="2254"/>
      <c r="O18" s="2254">
        <f t="shared" si="1"/>
        <v>0</v>
      </c>
    </row>
    <row r="19" spans="1:15" ht="21.75" customHeight="1">
      <c r="C19" s="2253" t="s">
        <v>469</v>
      </c>
      <c r="D19" s="2088"/>
      <c r="E19" s="2254">
        <v>0</v>
      </c>
      <c r="F19" s="2254"/>
      <c r="G19" s="2254">
        <v>0</v>
      </c>
      <c r="H19" s="2254"/>
      <c r="I19" s="2254">
        <v>0</v>
      </c>
      <c r="J19" s="2254"/>
      <c r="K19" s="2254">
        <v>0</v>
      </c>
      <c r="L19" s="2254"/>
      <c r="M19" s="2254">
        <f t="shared" si="0"/>
        <v>0</v>
      </c>
      <c r="N19" s="2254"/>
      <c r="O19" s="2254">
        <f t="shared" si="1"/>
        <v>0</v>
      </c>
    </row>
    <row r="20" spans="1:15" ht="21.75" customHeight="1">
      <c r="C20" s="2253" t="s">
        <v>758</v>
      </c>
      <c r="D20" s="2088"/>
      <c r="E20" s="2254">
        <v>0</v>
      </c>
      <c r="F20" s="2254"/>
      <c r="G20" s="2254">
        <v>0</v>
      </c>
      <c r="H20" s="2254"/>
      <c r="I20" s="2254">
        <v>0</v>
      </c>
      <c r="J20" s="2254"/>
      <c r="K20" s="2254">
        <v>0</v>
      </c>
      <c r="L20" s="2254"/>
      <c r="M20" s="2254">
        <f t="shared" si="0"/>
        <v>0</v>
      </c>
      <c r="N20" s="2254"/>
      <c r="O20" s="2254">
        <f t="shared" si="1"/>
        <v>0</v>
      </c>
    </row>
    <row r="21" spans="1:15" ht="21.75" customHeight="1">
      <c r="C21" s="2253" t="s">
        <v>9</v>
      </c>
      <c r="D21" s="2088"/>
      <c r="E21" s="2254">
        <v>0</v>
      </c>
      <c r="F21" s="2254"/>
      <c r="G21" s="2254">
        <v>0</v>
      </c>
      <c r="H21" s="2254"/>
      <c r="I21" s="2254">
        <v>0</v>
      </c>
      <c r="J21" s="2254"/>
      <c r="K21" s="2254">
        <v>0</v>
      </c>
      <c r="L21" s="2254"/>
      <c r="M21" s="2254">
        <f t="shared" si="0"/>
        <v>0</v>
      </c>
      <c r="N21" s="2254"/>
      <c r="O21" s="2254">
        <f t="shared" si="1"/>
        <v>0</v>
      </c>
    </row>
    <row r="22" spans="1:15" ht="21.75" customHeight="1">
      <c r="C22" s="2253" t="s">
        <v>10</v>
      </c>
      <c r="D22" s="2088"/>
      <c r="E22" s="2254">
        <v>0</v>
      </c>
      <c r="F22" s="2254"/>
      <c r="G22" s="2254">
        <v>0</v>
      </c>
      <c r="H22" s="2254"/>
      <c r="I22" s="2254">
        <v>0</v>
      </c>
      <c r="J22" s="2254"/>
      <c r="K22" s="2254">
        <v>0</v>
      </c>
      <c r="L22" s="2254"/>
      <c r="M22" s="2254">
        <f t="shared" si="0"/>
        <v>0</v>
      </c>
      <c r="N22" s="2254"/>
      <c r="O22" s="2254">
        <f t="shared" si="1"/>
        <v>0</v>
      </c>
    </row>
    <row r="23" spans="1:15" ht="21.75" customHeight="1">
      <c r="C23" s="2253" t="s">
        <v>1444</v>
      </c>
      <c r="D23" s="2088"/>
      <c r="E23" s="2254">
        <v>0</v>
      </c>
      <c r="F23" s="2254"/>
      <c r="G23" s="2254">
        <v>0</v>
      </c>
      <c r="H23" s="2254"/>
      <c r="I23" s="2254">
        <v>0</v>
      </c>
      <c r="J23" s="2254"/>
      <c r="K23" s="2254">
        <v>0</v>
      </c>
      <c r="L23" s="2254"/>
      <c r="M23" s="2254">
        <f t="shared" ref="M23" si="2">SUM(G23:K23)</f>
        <v>0</v>
      </c>
      <c r="N23" s="2254"/>
      <c r="O23" s="2254">
        <f t="shared" ref="O23" si="3">SUM(E23,M23)</f>
        <v>0</v>
      </c>
    </row>
    <row r="24" spans="1:15" ht="21.75" customHeight="1">
      <c r="C24" s="2253" t="s">
        <v>575</v>
      </c>
      <c r="D24" s="2088"/>
      <c r="E24" s="2254">
        <v>0</v>
      </c>
      <c r="F24" s="2254"/>
      <c r="G24" s="2254">
        <v>0</v>
      </c>
      <c r="H24" s="2254"/>
      <c r="I24" s="2254">
        <v>0</v>
      </c>
      <c r="J24" s="2254"/>
      <c r="K24" s="2254">
        <v>0</v>
      </c>
      <c r="L24" s="2254"/>
      <c r="M24" s="2254">
        <f t="shared" si="0"/>
        <v>0</v>
      </c>
      <c r="N24" s="2254"/>
      <c r="O24" s="2254">
        <f t="shared" si="1"/>
        <v>0</v>
      </c>
    </row>
    <row r="25" spans="1:15" ht="21.75" customHeight="1">
      <c r="C25" s="2253" t="s">
        <v>1177</v>
      </c>
      <c r="D25" s="2088"/>
      <c r="E25" s="2254">
        <v>0</v>
      </c>
      <c r="F25" s="2254"/>
      <c r="G25" s="2254">
        <v>0</v>
      </c>
      <c r="H25" s="2254"/>
      <c r="I25" s="2254">
        <v>0</v>
      </c>
      <c r="J25" s="2254"/>
      <c r="K25" s="2254">
        <v>0</v>
      </c>
      <c r="L25" s="2254"/>
      <c r="M25" s="2254">
        <f t="shared" si="0"/>
        <v>0</v>
      </c>
      <c r="N25" s="2254"/>
      <c r="O25" s="2254">
        <f t="shared" si="1"/>
        <v>0</v>
      </c>
    </row>
    <row r="26" spans="1:15" ht="21.75" customHeight="1">
      <c r="C26" s="2253" t="s">
        <v>470</v>
      </c>
      <c r="D26" s="2088"/>
      <c r="E26" s="2254">
        <v>0</v>
      </c>
      <c r="F26" s="2254"/>
      <c r="G26" s="2254">
        <v>0</v>
      </c>
      <c r="H26" s="2254"/>
      <c r="I26" s="2254">
        <v>0</v>
      </c>
      <c r="J26" s="2254"/>
      <c r="K26" s="2254">
        <v>0</v>
      </c>
      <c r="L26" s="2254"/>
      <c r="M26" s="2254">
        <f t="shared" si="0"/>
        <v>0</v>
      </c>
      <c r="N26" s="2254"/>
      <c r="O26" s="2254">
        <f t="shared" si="1"/>
        <v>0</v>
      </c>
    </row>
    <row r="27" spans="1:15" ht="21.75" customHeight="1">
      <c r="A27" s="2005"/>
      <c r="C27" s="2251" t="s">
        <v>121</v>
      </c>
      <c r="E27" s="2252"/>
      <c r="F27" s="2252"/>
      <c r="G27" s="2252"/>
      <c r="H27" s="2252"/>
      <c r="I27" s="2252"/>
      <c r="J27" s="2252"/>
      <c r="K27" s="2252"/>
      <c r="L27" s="2252"/>
      <c r="M27" s="2252"/>
      <c r="N27" s="2252"/>
      <c r="O27" s="2252"/>
    </row>
    <row r="28" spans="1:15" ht="21.75" customHeight="1">
      <c r="C28" s="2253" t="s">
        <v>485</v>
      </c>
      <c r="D28" s="2255"/>
      <c r="E28" s="2254">
        <v>0</v>
      </c>
      <c r="F28" s="2254"/>
      <c r="G28" s="2254">
        <v>0</v>
      </c>
      <c r="H28" s="2254"/>
      <c r="I28" s="2254">
        <v>0</v>
      </c>
      <c r="J28" s="2254"/>
      <c r="K28" s="2254">
        <v>0</v>
      </c>
      <c r="L28" s="2254"/>
      <c r="M28" s="2254">
        <f>SUM(G28:K28)</f>
        <v>0</v>
      </c>
      <c r="N28" s="2254"/>
      <c r="O28" s="2254">
        <f>SUM(E28,M28)</f>
        <v>0</v>
      </c>
    </row>
    <row r="29" spans="1:15" ht="21.75" customHeight="1">
      <c r="C29" s="2253" t="s">
        <v>486</v>
      </c>
      <c r="D29" s="2255"/>
      <c r="E29" s="2254">
        <v>0</v>
      </c>
      <c r="F29" s="2254"/>
      <c r="G29" s="2254">
        <v>0</v>
      </c>
      <c r="H29" s="2254"/>
      <c r="I29" s="2254">
        <v>0</v>
      </c>
      <c r="J29" s="2254"/>
      <c r="K29" s="2254">
        <v>0</v>
      </c>
      <c r="L29" s="2254"/>
      <c r="M29" s="2254">
        <f t="shared" ref="M29:M59" si="4">SUM(G29:K29)</f>
        <v>0</v>
      </c>
      <c r="N29" s="2254"/>
      <c r="O29" s="2254">
        <f t="shared" ref="O29:O59" si="5">SUM(E29,M29)</f>
        <v>0</v>
      </c>
    </row>
    <row r="30" spans="1:15" ht="21.75" customHeight="1">
      <c r="C30" s="2253" t="s">
        <v>887</v>
      </c>
      <c r="D30" s="2255"/>
      <c r="E30" s="2254">
        <v>0</v>
      </c>
      <c r="F30" s="2254"/>
      <c r="G30" s="2254">
        <v>0</v>
      </c>
      <c r="H30" s="2254"/>
      <c r="I30" s="2254">
        <v>0</v>
      </c>
      <c r="J30" s="2254"/>
      <c r="K30" s="2254">
        <v>0</v>
      </c>
      <c r="L30" s="2254"/>
      <c r="M30" s="2254">
        <f t="shared" si="4"/>
        <v>0</v>
      </c>
      <c r="N30" s="2254"/>
      <c r="O30" s="2254">
        <f t="shared" si="5"/>
        <v>0</v>
      </c>
    </row>
    <row r="31" spans="1:15" ht="21.75" customHeight="1">
      <c r="C31" s="2253" t="s">
        <v>1152</v>
      </c>
      <c r="D31" s="2255"/>
      <c r="E31" s="2254">
        <v>0</v>
      </c>
      <c r="F31" s="2254"/>
      <c r="G31" s="2254">
        <v>0</v>
      </c>
      <c r="H31" s="2254"/>
      <c r="I31" s="2254">
        <v>0</v>
      </c>
      <c r="J31" s="2254"/>
      <c r="K31" s="2254">
        <v>0</v>
      </c>
      <c r="L31" s="2254"/>
      <c r="M31" s="2254">
        <f t="shared" ref="M31" si="6">SUM(G31:K31)</f>
        <v>0</v>
      </c>
      <c r="N31" s="2254"/>
      <c r="O31" s="2254">
        <f t="shared" ref="O31" si="7">SUM(E31,M31)</f>
        <v>0</v>
      </c>
    </row>
    <row r="32" spans="1:15" ht="21.75" customHeight="1">
      <c r="C32" s="2253" t="s">
        <v>487</v>
      </c>
      <c r="D32" s="2255"/>
      <c r="E32" s="2254">
        <v>0</v>
      </c>
      <c r="F32" s="2254"/>
      <c r="G32" s="2254">
        <v>0</v>
      </c>
      <c r="H32" s="2254"/>
      <c r="I32" s="2254">
        <v>0</v>
      </c>
      <c r="J32" s="2254"/>
      <c r="K32" s="2254">
        <v>0</v>
      </c>
      <c r="L32" s="2254"/>
      <c r="M32" s="2254">
        <f t="shared" si="4"/>
        <v>0</v>
      </c>
      <c r="N32" s="2254"/>
      <c r="O32" s="2254">
        <f t="shared" si="5"/>
        <v>0</v>
      </c>
    </row>
    <row r="33" spans="3:15" ht="21.75" customHeight="1">
      <c r="C33" s="2253" t="s">
        <v>488</v>
      </c>
      <c r="D33" s="2255"/>
      <c r="E33" s="2254">
        <v>0</v>
      </c>
      <c r="F33" s="2254"/>
      <c r="G33" s="2254">
        <v>0</v>
      </c>
      <c r="H33" s="2254"/>
      <c r="I33" s="2254">
        <v>0</v>
      </c>
      <c r="J33" s="2254"/>
      <c r="K33" s="2254">
        <v>0</v>
      </c>
      <c r="L33" s="2254"/>
      <c r="M33" s="2254">
        <f t="shared" si="4"/>
        <v>0</v>
      </c>
      <c r="N33" s="2254"/>
      <c r="O33" s="2254">
        <f t="shared" si="5"/>
        <v>0</v>
      </c>
    </row>
    <row r="34" spans="3:15" ht="21.75" customHeight="1">
      <c r="C34" s="2253" t="s">
        <v>489</v>
      </c>
      <c r="D34" s="2255"/>
      <c r="E34" s="2254">
        <v>0</v>
      </c>
      <c r="F34" s="2254"/>
      <c r="G34" s="2254">
        <v>0</v>
      </c>
      <c r="H34" s="2254"/>
      <c r="I34" s="2254">
        <v>0</v>
      </c>
      <c r="J34" s="2254"/>
      <c r="K34" s="2254">
        <v>0</v>
      </c>
      <c r="L34" s="2254"/>
      <c r="M34" s="2254">
        <f t="shared" si="4"/>
        <v>0</v>
      </c>
      <c r="N34" s="2254"/>
      <c r="O34" s="2254">
        <f t="shared" si="5"/>
        <v>0</v>
      </c>
    </row>
    <row r="35" spans="3:15" ht="21.75" customHeight="1">
      <c r="C35" s="2253" t="s">
        <v>490</v>
      </c>
      <c r="D35" s="2255"/>
      <c r="E35" s="2254">
        <v>0</v>
      </c>
      <c r="F35" s="2254"/>
      <c r="G35" s="2254">
        <v>0</v>
      </c>
      <c r="H35" s="2254"/>
      <c r="I35" s="2254">
        <v>0</v>
      </c>
      <c r="J35" s="2254"/>
      <c r="K35" s="2254">
        <v>0</v>
      </c>
      <c r="L35" s="2254"/>
      <c r="M35" s="2254">
        <f t="shared" si="4"/>
        <v>0</v>
      </c>
      <c r="N35" s="2254"/>
      <c r="O35" s="2254">
        <f t="shared" si="5"/>
        <v>0</v>
      </c>
    </row>
    <row r="36" spans="3:15" ht="21.75" customHeight="1">
      <c r="C36" s="2253" t="s">
        <v>17</v>
      </c>
      <c r="D36" s="2255"/>
      <c r="E36" s="2254">
        <v>0</v>
      </c>
      <c r="F36" s="2254"/>
      <c r="G36" s="2254">
        <v>0</v>
      </c>
      <c r="H36" s="2254"/>
      <c r="I36" s="2254">
        <v>0</v>
      </c>
      <c r="J36" s="2254"/>
      <c r="K36" s="2254">
        <v>0</v>
      </c>
      <c r="L36" s="2254"/>
      <c r="M36" s="2254">
        <f t="shared" si="4"/>
        <v>0</v>
      </c>
      <c r="N36" s="2254"/>
      <c r="O36" s="2254">
        <f t="shared" si="5"/>
        <v>0</v>
      </c>
    </row>
    <row r="37" spans="3:15" ht="21.75" customHeight="1">
      <c r="C37" s="2253" t="s">
        <v>948</v>
      </c>
      <c r="D37" s="2255"/>
      <c r="E37" s="2254">
        <v>0</v>
      </c>
      <c r="F37" s="2254"/>
      <c r="G37" s="2254">
        <v>0</v>
      </c>
      <c r="H37" s="2254"/>
      <c r="I37" s="2254">
        <v>0</v>
      </c>
      <c r="J37" s="2254"/>
      <c r="K37" s="2254">
        <v>0</v>
      </c>
      <c r="L37" s="2254"/>
      <c r="M37" s="2254">
        <f t="shared" ref="M37" si="8">SUM(G37:K37)</f>
        <v>0</v>
      </c>
      <c r="N37" s="2254"/>
      <c r="O37" s="2254">
        <f t="shared" ref="O37" si="9">SUM(E37,M37)</f>
        <v>0</v>
      </c>
    </row>
    <row r="38" spans="3:15" ht="21.75" customHeight="1">
      <c r="C38" s="2253" t="s">
        <v>251</v>
      </c>
      <c r="D38" s="2255"/>
      <c r="E38" s="2254">
        <v>0</v>
      </c>
      <c r="F38" s="2254"/>
      <c r="G38" s="2254">
        <v>0</v>
      </c>
      <c r="H38" s="2254"/>
      <c r="I38" s="2254">
        <v>0</v>
      </c>
      <c r="J38" s="2254"/>
      <c r="K38" s="2254">
        <v>0</v>
      </c>
      <c r="L38" s="2254"/>
      <c r="M38" s="2254">
        <f t="shared" si="4"/>
        <v>0</v>
      </c>
      <c r="N38" s="2254"/>
      <c r="O38" s="2254">
        <f t="shared" si="5"/>
        <v>0</v>
      </c>
    </row>
    <row r="39" spans="3:15" ht="21.75" customHeight="1">
      <c r="C39" s="2253" t="s">
        <v>582</v>
      </c>
      <c r="D39" s="2255"/>
      <c r="E39" s="2254">
        <v>0</v>
      </c>
      <c r="F39" s="2254"/>
      <c r="G39" s="2254">
        <v>0</v>
      </c>
      <c r="H39" s="2254"/>
      <c r="I39" s="2254">
        <v>0</v>
      </c>
      <c r="J39" s="2254"/>
      <c r="K39" s="2254">
        <v>0</v>
      </c>
      <c r="L39" s="2254"/>
      <c r="M39" s="2254">
        <f t="shared" ref="M39" si="10">SUM(G39:K39)</f>
        <v>0</v>
      </c>
      <c r="N39" s="2254"/>
      <c r="O39" s="2254">
        <f t="shared" ref="O39" si="11">SUM(E39,M39)</f>
        <v>0</v>
      </c>
    </row>
    <row r="40" spans="3:15" ht="21.75" customHeight="1">
      <c r="C40" s="2253" t="s">
        <v>588</v>
      </c>
      <c r="D40" s="2255"/>
      <c r="E40" s="2254">
        <v>0</v>
      </c>
      <c r="F40" s="2254"/>
      <c r="G40" s="2254">
        <v>0</v>
      </c>
      <c r="H40" s="2254"/>
      <c r="I40" s="2254">
        <v>0</v>
      </c>
      <c r="J40" s="2254"/>
      <c r="K40" s="2254">
        <v>0</v>
      </c>
      <c r="L40" s="2254"/>
      <c r="M40" s="2254">
        <f t="shared" si="4"/>
        <v>0</v>
      </c>
      <c r="N40" s="2254"/>
      <c r="O40" s="2254">
        <f t="shared" si="5"/>
        <v>0</v>
      </c>
    </row>
    <row r="41" spans="3:15" ht="21.75" customHeight="1">
      <c r="C41" s="2256" t="s">
        <v>742</v>
      </c>
      <c r="D41" s="2255"/>
      <c r="E41" s="2254">
        <v>0</v>
      </c>
      <c r="F41" s="2254"/>
      <c r="G41" s="2254">
        <v>0</v>
      </c>
      <c r="H41" s="2254"/>
      <c r="I41" s="2254">
        <v>0</v>
      </c>
      <c r="J41" s="2254"/>
      <c r="K41" s="2254">
        <v>0</v>
      </c>
      <c r="L41" s="2254"/>
      <c r="M41" s="2254">
        <f t="shared" si="4"/>
        <v>0</v>
      </c>
      <c r="N41" s="2254"/>
      <c r="O41" s="2254">
        <f t="shared" si="5"/>
        <v>0</v>
      </c>
    </row>
    <row r="42" spans="3:15" ht="21.75" customHeight="1">
      <c r="C42" s="2253" t="s">
        <v>23</v>
      </c>
      <c r="D42" s="2255"/>
      <c r="E42" s="2254">
        <v>0</v>
      </c>
      <c r="F42" s="2254"/>
      <c r="G42" s="2254">
        <v>0</v>
      </c>
      <c r="H42" s="2254"/>
      <c r="I42" s="2254">
        <v>0</v>
      </c>
      <c r="J42" s="2254"/>
      <c r="K42" s="2254">
        <v>0</v>
      </c>
      <c r="L42" s="2254"/>
      <c r="M42" s="2254">
        <f t="shared" si="4"/>
        <v>0</v>
      </c>
      <c r="N42" s="2254"/>
      <c r="O42" s="2254">
        <f t="shared" si="5"/>
        <v>0</v>
      </c>
    </row>
    <row r="43" spans="3:15" ht="21.75" customHeight="1">
      <c r="C43" s="2253" t="s">
        <v>24</v>
      </c>
      <c r="D43" s="2255"/>
      <c r="E43" s="2254">
        <v>0</v>
      </c>
      <c r="F43" s="2254"/>
      <c r="G43" s="2254">
        <v>0</v>
      </c>
      <c r="H43" s="2254"/>
      <c r="I43" s="2254">
        <v>0</v>
      </c>
      <c r="J43" s="2254"/>
      <c r="K43" s="2254">
        <v>0</v>
      </c>
      <c r="L43" s="2254"/>
      <c r="M43" s="2254">
        <f t="shared" si="4"/>
        <v>0</v>
      </c>
      <c r="N43" s="2254"/>
      <c r="O43" s="2254">
        <f t="shared" si="5"/>
        <v>0</v>
      </c>
    </row>
    <row r="44" spans="3:15" ht="21.75" customHeight="1">
      <c r="C44" s="1895" t="s">
        <v>993</v>
      </c>
      <c r="D44" s="2255"/>
      <c r="E44" s="2254">
        <v>0</v>
      </c>
      <c r="F44" s="2254"/>
      <c r="G44" s="2254">
        <v>0</v>
      </c>
      <c r="H44" s="2254"/>
      <c r="I44" s="2254">
        <v>0</v>
      </c>
      <c r="J44" s="2254"/>
      <c r="K44" s="2254">
        <v>0</v>
      </c>
      <c r="L44" s="2254"/>
      <c r="M44" s="2254">
        <f t="shared" si="4"/>
        <v>0</v>
      </c>
      <c r="N44" s="2254"/>
      <c r="O44" s="2254">
        <f t="shared" si="5"/>
        <v>0</v>
      </c>
    </row>
    <row r="45" spans="3:15" ht="21.75" customHeight="1">
      <c r="C45" s="1895" t="s">
        <v>583</v>
      </c>
      <c r="D45" s="2255"/>
      <c r="E45" s="2254">
        <v>0</v>
      </c>
      <c r="F45" s="2254"/>
      <c r="G45" s="2254">
        <v>0</v>
      </c>
      <c r="H45" s="2254"/>
      <c r="I45" s="2254">
        <v>0</v>
      </c>
      <c r="J45" s="2254"/>
      <c r="K45" s="2254">
        <v>0</v>
      </c>
      <c r="L45" s="2254"/>
      <c r="M45" s="2254">
        <f t="shared" si="4"/>
        <v>0</v>
      </c>
      <c r="N45" s="2254"/>
      <c r="O45" s="2254">
        <f t="shared" si="5"/>
        <v>0</v>
      </c>
    </row>
    <row r="46" spans="3:15" ht="21.75" customHeight="1">
      <c r="C46" s="1895" t="s">
        <v>861</v>
      </c>
      <c r="D46" s="2255"/>
      <c r="E46" s="2254">
        <v>0</v>
      </c>
      <c r="F46" s="2254"/>
      <c r="G46" s="2254">
        <v>0</v>
      </c>
      <c r="H46" s="2254"/>
      <c r="I46" s="2254">
        <v>0</v>
      </c>
      <c r="J46" s="2254"/>
      <c r="K46" s="2254">
        <v>0</v>
      </c>
      <c r="L46" s="2254"/>
      <c r="M46" s="2254">
        <f t="shared" si="4"/>
        <v>0</v>
      </c>
      <c r="N46" s="2254"/>
      <c r="O46" s="2254">
        <f t="shared" si="5"/>
        <v>0</v>
      </c>
    </row>
    <row r="47" spans="3:15" ht="21.75" customHeight="1">
      <c r="C47" s="2253" t="s">
        <v>491</v>
      </c>
      <c r="D47" s="2255"/>
      <c r="E47" s="2254">
        <v>0</v>
      </c>
      <c r="F47" s="2254"/>
      <c r="G47" s="2254">
        <v>0</v>
      </c>
      <c r="H47" s="2254"/>
      <c r="I47" s="2254">
        <v>0</v>
      </c>
      <c r="J47" s="2254"/>
      <c r="K47" s="2254">
        <v>0</v>
      </c>
      <c r="L47" s="2254"/>
      <c r="M47" s="2254">
        <f t="shared" si="4"/>
        <v>0</v>
      </c>
      <c r="N47" s="2254"/>
      <c r="O47" s="2254">
        <f t="shared" si="5"/>
        <v>0</v>
      </c>
    </row>
    <row r="48" spans="3:15" ht="21.75" customHeight="1">
      <c r="C48" s="2253" t="s">
        <v>402</v>
      </c>
      <c r="D48" s="2255"/>
      <c r="E48" s="2254">
        <v>0</v>
      </c>
      <c r="F48" s="2254"/>
      <c r="G48" s="2254">
        <v>0</v>
      </c>
      <c r="H48" s="2254"/>
      <c r="I48" s="2254">
        <v>0</v>
      </c>
      <c r="J48" s="2254"/>
      <c r="K48" s="2254">
        <v>0</v>
      </c>
      <c r="L48" s="2254"/>
      <c r="M48" s="2254">
        <f t="shared" si="4"/>
        <v>0</v>
      </c>
      <c r="N48" s="2254"/>
      <c r="O48" s="2254">
        <f t="shared" si="5"/>
        <v>0</v>
      </c>
    </row>
    <row r="49" spans="1:15" ht="21.75" customHeight="1">
      <c r="C49" s="2253" t="s">
        <v>888</v>
      </c>
      <c r="D49" s="2255"/>
      <c r="E49" s="2254">
        <v>0</v>
      </c>
      <c r="F49" s="2254"/>
      <c r="G49" s="2254">
        <v>0</v>
      </c>
      <c r="H49" s="2254"/>
      <c r="I49" s="2254">
        <v>0</v>
      </c>
      <c r="J49" s="2254"/>
      <c r="K49" s="2254">
        <v>0</v>
      </c>
      <c r="L49" s="2254"/>
      <c r="M49" s="2254">
        <f t="shared" si="4"/>
        <v>0</v>
      </c>
      <c r="N49" s="2254"/>
      <c r="O49" s="2254">
        <f t="shared" si="5"/>
        <v>0</v>
      </c>
    </row>
    <row r="50" spans="1:15" ht="21.75" customHeight="1">
      <c r="C50" s="2253" t="s">
        <v>889</v>
      </c>
      <c r="D50" s="2255"/>
      <c r="E50" s="2254">
        <v>0</v>
      </c>
      <c r="F50" s="2254"/>
      <c r="G50" s="2254">
        <v>0</v>
      </c>
      <c r="H50" s="2254"/>
      <c r="I50" s="2254">
        <v>0</v>
      </c>
      <c r="J50" s="2254"/>
      <c r="K50" s="2254">
        <v>0</v>
      </c>
      <c r="L50" s="2254"/>
      <c r="M50" s="2254">
        <f t="shared" si="4"/>
        <v>0</v>
      </c>
      <c r="N50" s="2254"/>
      <c r="O50" s="2254">
        <f t="shared" si="5"/>
        <v>0</v>
      </c>
    </row>
    <row r="51" spans="1:15" ht="21.75" customHeight="1">
      <c r="C51" s="2253" t="s">
        <v>1153</v>
      </c>
      <c r="D51" s="2255"/>
      <c r="E51" s="2254">
        <v>0</v>
      </c>
      <c r="F51" s="2254"/>
      <c r="G51" s="2254">
        <v>0</v>
      </c>
      <c r="H51" s="2254"/>
      <c r="I51" s="2254">
        <v>0</v>
      </c>
      <c r="J51" s="2254"/>
      <c r="K51" s="2254">
        <v>0</v>
      </c>
      <c r="L51" s="2254"/>
      <c r="M51" s="2254">
        <f t="shared" ref="M51" si="12">SUM(G51:K51)</f>
        <v>0</v>
      </c>
      <c r="N51" s="2254"/>
      <c r="O51" s="2254">
        <f t="shared" ref="O51" si="13">SUM(E51,M51)</f>
        <v>0</v>
      </c>
    </row>
    <row r="52" spans="1:15" ht="21.75" customHeight="1">
      <c r="C52" s="2255" t="s">
        <v>994</v>
      </c>
      <c r="D52" s="2255"/>
      <c r="E52" s="2254">
        <v>0</v>
      </c>
      <c r="F52" s="2254"/>
      <c r="G52" s="2254">
        <v>0</v>
      </c>
      <c r="H52" s="2254"/>
      <c r="I52" s="2254">
        <v>0</v>
      </c>
      <c r="J52" s="2254"/>
      <c r="K52" s="2254">
        <v>0</v>
      </c>
      <c r="L52" s="2254"/>
      <c r="M52" s="2254">
        <f t="shared" si="4"/>
        <v>0</v>
      </c>
      <c r="N52" s="2254"/>
      <c r="O52" s="2254">
        <f t="shared" si="5"/>
        <v>0</v>
      </c>
    </row>
    <row r="53" spans="1:15" ht="21.75" customHeight="1">
      <c r="C53" s="2253" t="s">
        <v>925</v>
      </c>
      <c r="E53" s="2254">
        <v>0</v>
      </c>
      <c r="F53" s="2254"/>
      <c r="G53" s="2254">
        <v>0</v>
      </c>
      <c r="H53" s="2254"/>
      <c r="I53" s="2254">
        <v>0</v>
      </c>
      <c r="J53" s="2254"/>
      <c r="K53" s="2254">
        <v>0</v>
      </c>
      <c r="L53" s="2254"/>
      <c r="M53" s="2254">
        <f t="shared" si="4"/>
        <v>0</v>
      </c>
      <c r="N53" s="2254"/>
      <c r="O53" s="2254">
        <f t="shared" si="5"/>
        <v>0</v>
      </c>
    </row>
    <row r="54" spans="1:15" ht="21.75" customHeight="1">
      <c r="C54" s="2253" t="s">
        <v>492</v>
      </c>
      <c r="D54" s="2255"/>
      <c r="E54" s="2254">
        <v>0</v>
      </c>
      <c r="F54" s="2254"/>
      <c r="G54" s="2254">
        <v>0</v>
      </c>
      <c r="H54" s="2254"/>
      <c r="I54" s="2254">
        <v>0</v>
      </c>
      <c r="J54" s="2254"/>
      <c r="K54" s="2254">
        <v>0</v>
      </c>
      <c r="L54" s="2254"/>
      <c r="M54" s="2254">
        <f t="shared" si="4"/>
        <v>0</v>
      </c>
      <c r="N54" s="2254"/>
      <c r="O54" s="2254">
        <f t="shared" si="5"/>
        <v>0</v>
      </c>
    </row>
    <row r="55" spans="1:15" ht="21.75" customHeight="1">
      <c r="C55" s="2253" t="s">
        <v>493</v>
      </c>
      <c r="D55" s="2255"/>
      <c r="E55" s="2254">
        <v>0</v>
      </c>
      <c r="F55" s="2254"/>
      <c r="G55" s="2254">
        <v>0</v>
      </c>
      <c r="H55" s="2254"/>
      <c r="I55" s="2254">
        <v>0</v>
      </c>
      <c r="J55" s="2254"/>
      <c r="K55" s="2254">
        <v>0</v>
      </c>
      <c r="L55" s="2254"/>
      <c r="M55" s="2254">
        <f t="shared" si="4"/>
        <v>0</v>
      </c>
      <c r="N55" s="2254"/>
      <c r="O55" s="2254">
        <f t="shared" si="5"/>
        <v>0</v>
      </c>
    </row>
    <row r="56" spans="1:15" ht="21.75" customHeight="1">
      <c r="C56" s="2253" t="s">
        <v>494</v>
      </c>
      <c r="D56" s="2255"/>
      <c r="E56" s="2254">
        <v>0</v>
      </c>
      <c r="F56" s="2254"/>
      <c r="G56" s="2254">
        <v>0</v>
      </c>
      <c r="H56" s="2254"/>
      <c r="I56" s="2254">
        <v>0</v>
      </c>
      <c r="J56" s="2254"/>
      <c r="K56" s="2254">
        <v>0</v>
      </c>
      <c r="L56" s="2254"/>
      <c r="M56" s="2254">
        <f t="shared" si="4"/>
        <v>0</v>
      </c>
      <c r="N56" s="2254"/>
      <c r="O56" s="2254">
        <f t="shared" si="5"/>
        <v>0</v>
      </c>
    </row>
    <row r="57" spans="1:15" ht="21.75" customHeight="1">
      <c r="C57" s="2253" t="s">
        <v>495</v>
      </c>
      <c r="D57" s="2255"/>
      <c r="E57" s="2254">
        <v>0</v>
      </c>
      <c r="F57" s="2254"/>
      <c r="G57" s="2254">
        <v>0</v>
      </c>
      <c r="H57" s="2254"/>
      <c r="I57" s="2254">
        <v>0</v>
      </c>
      <c r="J57" s="2254"/>
      <c r="K57" s="2254">
        <v>0</v>
      </c>
      <c r="L57" s="2254"/>
      <c r="M57" s="2254">
        <f t="shared" si="4"/>
        <v>0</v>
      </c>
      <c r="N57" s="2254"/>
      <c r="O57" s="2254">
        <f t="shared" si="5"/>
        <v>0</v>
      </c>
    </row>
    <row r="58" spans="1:15" ht="21.75" customHeight="1">
      <c r="C58" s="2253" t="s">
        <v>496</v>
      </c>
      <c r="D58" s="2255"/>
      <c r="E58" s="2254">
        <v>0</v>
      </c>
      <c r="F58" s="2254"/>
      <c r="G58" s="2254">
        <v>0</v>
      </c>
      <c r="H58" s="2254"/>
      <c r="I58" s="2254">
        <v>0</v>
      </c>
      <c r="J58" s="2254"/>
      <c r="K58" s="2254">
        <v>0</v>
      </c>
      <c r="L58" s="2254"/>
      <c r="M58" s="2254">
        <f t="shared" si="4"/>
        <v>0</v>
      </c>
      <c r="N58" s="2254"/>
      <c r="O58" s="2254">
        <f t="shared" si="5"/>
        <v>0</v>
      </c>
    </row>
    <row r="59" spans="1:15" ht="21.75" customHeight="1">
      <c r="C59" s="2253" t="s">
        <v>497</v>
      </c>
      <c r="D59" s="2255"/>
      <c r="E59" s="2254">
        <v>0</v>
      </c>
      <c r="F59" s="2254"/>
      <c r="G59" s="2254">
        <v>0</v>
      </c>
      <c r="H59" s="2254"/>
      <c r="I59" s="2254">
        <v>0</v>
      </c>
      <c r="J59" s="2254"/>
      <c r="K59" s="2254">
        <v>0</v>
      </c>
      <c r="L59" s="2254"/>
      <c r="M59" s="2254">
        <f t="shared" si="4"/>
        <v>0</v>
      </c>
      <c r="N59" s="2254"/>
      <c r="O59" s="2254">
        <f t="shared" si="5"/>
        <v>0</v>
      </c>
    </row>
    <row r="60" spans="1:15" ht="21.75" customHeight="1">
      <c r="C60" s="2253" t="s">
        <v>984</v>
      </c>
      <c r="E60" s="2254">
        <v>0</v>
      </c>
      <c r="F60" s="2254"/>
      <c r="G60" s="2254">
        <v>0</v>
      </c>
      <c r="H60" s="2254"/>
      <c r="I60" s="2254">
        <v>0</v>
      </c>
      <c r="J60" s="2254"/>
      <c r="K60" s="2254">
        <v>0</v>
      </c>
      <c r="L60" s="2254"/>
      <c r="M60" s="2254">
        <f t="shared" ref="M60" si="14">SUM(G60:K60)</f>
        <v>0</v>
      </c>
      <c r="N60" s="2254"/>
      <c r="O60" s="2254">
        <f t="shared" ref="O60" si="15">SUM(E60,M60)</f>
        <v>0</v>
      </c>
    </row>
    <row r="61" spans="1:15">
      <c r="E61" s="2092"/>
      <c r="F61" s="2092"/>
      <c r="G61" s="2092"/>
      <c r="H61" s="2092"/>
      <c r="I61" s="2092"/>
      <c r="J61" s="2092"/>
      <c r="K61" s="2092"/>
      <c r="L61" s="2092"/>
      <c r="M61" s="2092"/>
      <c r="N61" s="2092"/>
      <c r="O61" s="2092"/>
    </row>
    <row r="62" spans="1:15">
      <c r="A62" s="2257" t="s">
        <v>1605</v>
      </c>
      <c r="C62" s="2202" t="s">
        <v>1410</v>
      </c>
    </row>
    <row r="63" spans="1:15" ht="46.5" customHeight="1">
      <c r="C63" s="2705" t="s">
        <v>1702</v>
      </c>
      <c r="D63" s="2705"/>
      <c r="E63" s="2705"/>
      <c r="F63" s="2705"/>
      <c r="G63" s="2705"/>
      <c r="H63" s="2705"/>
      <c r="I63" s="2705"/>
      <c r="J63" s="2705"/>
      <c r="K63" s="2705"/>
      <c r="L63" s="2705"/>
      <c r="M63" s="2705"/>
      <c r="N63" s="2705"/>
      <c r="O63" s="2705"/>
    </row>
    <row r="65" spans="2:16" ht="20.25">
      <c r="B65" s="2650"/>
      <c r="C65" s="2650"/>
      <c r="D65" s="2650"/>
      <c r="E65" s="2650"/>
      <c r="F65" s="2650"/>
      <c r="G65" s="2650"/>
      <c r="H65" s="2650"/>
      <c r="I65" s="2650"/>
      <c r="J65" s="2650"/>
      <c r="K65" s="2650"/>
      <c r="L65" s="2650"/>
      <c r="M65" s="2650"/>
      <c r="N65" s="2650"/>
      <c r="O65" s="2650"/>
      <c r="P65" s="2650"/>
    </row>
  </sheetData>
  <mergeCells count="9">
    <mergeCell ref="B65:P65"/>
    <mergeCell ref="B5:O6"/>
    <mergeCell ref="A1:O1"/>
    <mergeCell ref="A2:O2"/>
    <mergeCell ref="A3:O3"/>
    <mergeCell ref="B7:O7"/>
    <mergeCell ref="M9:O9"/>
    <mergeCell ref="G10:I10"/>
    <mergeCell ref="C63:O63"/>
  </mergeCells>
  <printOptions horizontalCentered="1"/>
  <pageMargins left="0.39370078740157483" right="0.39370078740157483" top="0.39370078740157483" bottom="0.39370078740157483" header="0.31496062992125984" footer="0.31496062992125984"/>
  <pageSetup paperSize="9" scale="57" orientation="portrait" r:id="rId1"/>
  <headerFooter>
    <oddFooter>&amp;C&amp;"B Mitra,Regular"&amp;12&amp;P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sheetPr>
  <dimension ref="A1:N40"/>
  <sheetViews>
    <sheetView rightToLeft="1" view="pageBreakPreview" zoomScaleNormal="100" zoomScaleSheetLayoutView="100" workbookViewId="0">
      <selection activeCell="B7" sqref="B7:H7"/>
    </sheetView>
  </sheetViews>
  <sheetFormatPr defaultRowHeight="18"/>
  <cols>
    <col min="1" max="1" width="2.125" style="81" customWidth="1"/>
    <col min="2" max="2" width="54.75" style="81" customWidth="1"/>
    <col min="3" max="3" width="3.5" style="81" customWidth="1"/>
    <col min="4" max="4" width="9.625" style="81" customWidth="1"/>
    <col min="5" max="5" width="2.125" style="81" customWidth="1"/>
    <col min="6" max="6" width="12.625" style="6" customWidth="1"/>
    <col min="7" max="7" width="0.75" style="6" customWidth="1"/>
    <col min="8" max="8" width="11.625" style="6" customWidth="1"/>
    <col min="9" max="9" width="2.375" style="81" customWidth="1"/>
    <col min="10" max="10" width="10.625" style="222" bestFit="1" customWidth="1"/>
    <col min="11" max="11" width="9" style="81"/>
    <col min="12" max="12" width="9.875" style="81" bestFit="1" customWidth="1"/>
    <col min="13" max="13" width="15.875" style="81" bestFit="1" customWidth="1"/>
    <col min="14" max="252" width="9" style="81"/>
    <col min="253" max="253" width="2.125" style="81" customWidth="1"/>
    <col min="254" max="254" width="36.125" style="81" customWidth="1"/>
    <col min="255" max="255" width="1.125" style="81" customWidth="1"/>
    <col min="256" max="256" width="5.75" style="81" customWidth="1"/>
    <col min="257" max="257" width="2.125" style="81" customWidth="1"/>
    <col min="258" max="258" width="14" style="81" customWidth="1"/>
    <col min="259" max="259" width="1.75" style="81" customWidth="1"/>
    <col min="260" max="260" width="14" style="81" customWidth="1"/>
    <col min="261" max="261" width="10.375" style="81" customWidth="1"/>
    <col min="262" max="262" width="14.625" style="81" customWidth="1"/>
    <col min="263" max="263" width="0.75" style="81" customWidth="1"/>
    <col min="264" max="264" width="6.875" style="81" customWidth="1"/>
    <col min="265" max="265" width="11.375" style="81" customWidth="1"/>
    <col min="266" max="266" width="10.625" style="81" bestFit="1" customWidth="1"/>
    <col min="267" max="267" width="9" style="81"/>
    <col min="268" max="268" width="9.875" style="81" bestFit="1" customWidth="1"/>
    <col min="269" max="269" width="15.875" style="81" bestFit="1" customWidth="1"/>
    <col min="270" max="508" width="9" style="81"/>
    <col min="509" max="509" width="2.125" style="81" customWidth="1"/>
    <col min="510" max="510" width="36.125" style="81" customWidth="1"/>
    <col min="511" max="511" width="1.125" style="81" customWidth="1"/>
    <col min="512" max="512" width="5.75" style="81" customWidth="1"/>
    <col min="513" max="513" width="2.125" style="81" customWidth="1"/>
    <col min="514" max="514" width="14" style="81" customWidth="1"/>
    <col min="515" max="515" width="1.75" style="81" customWidth="1"/>
    <col min="516" max="516" width="14" style="81" customWidth="1"/>
    <col min="517" max="517" width="10.375" style="81" customWidth="1"/>
    <col min="518" max="518" width="14.625" style="81" customWidth="1"/>
    <col min="519" max="519" width="0.75" style="81" customWidth="1"/>
    <col min="520" max="520" width="6.875" style="81" customWidth="1"/>
    <col min="521" max="521" width="11.375" style="81" customWidth="1"/>
    <col min="522" max="522" width="10.625" style="81" bestFit="1" customWidth="1"/>
    <col min="523" max="523" width="9" style="81"/>
    <col min="524" max="524" width="9.875" style="81" bestFit="1" customWidth="1"/>
    <col min="525" max="525" width="15.875" style="81" bestFit="1" customWidth="1"/>
    <col min="526" max="764" width="9" style="81"/>
    <col min="765" max="765" width="2.125" style="81" customWidth="1"/>
    <col min="766" max="766" width="36.125" style="81" customWidth="1"/>
    <col min="767" max="767" width="1.125" style="81" customWidth="1"/>
    <col min="768" max="768" width="5.75" style="81" customWidth="1"/>
    <col min="769" max="769" width="2.125" style="81" customWidth="1"/>
    <col min="770" max="770" width="14" style="81" customWidth="1"/>
    <col min="771" max="771" width="1.75" style="81" customWidth="1"/>
    <col min="772" max="772" width="14" style="81" customWidth="1"/>
    <col min="773" max="773" width="10.375" style="81" customWidth="1"/>
    <col min="774" max="774" width="14.625" style="81" customWidth="1"/>
    <col min="775" max="775" width="0.75" style="81" customWidth="1"/>
    <col min="776" max="776" width="6.875" style="81" customWidth="1"/>
    <col min="777" max="777" width="11.375" style="81" customWidth="1"/>
    <col min="778" max="778" width="10.625" style="81" bestFit="1" customWidth="1"/>
    <col min="779" max="779" width="9" style="81"/>
    <col min="780" max="780" width="9.875" style="81" bestFit="1" customWidth="1"/>
    <col min="781" max="781" width="15.875" style="81" bestFit="1" customWidth="1"/>
    <col min="782" max="1020" width="9" style="81"/>
    <col min="1021" max="1021" width="2.125" style="81" customWidth="1"/>
    <col min="1022" max="1022" width="36.125" style="81" customWidth="1"/>
    <col min="1023" max="1023" width="1.125" style="81" customWidth="1"/>
    <col min="1024" max="1024" width="5.75" style="81" customWidth="1"/>
    <col min="1025" max="1025" width="2.125" style="81" customWidth="1"/>
    <col min="1026" max="1026" width="14" style="81" customWidth="1"/>
    <col min="1027" max="1027" width="1.75" style="81" customWidth="1"/>
    <col min="1028" max="1028" width="14" style="81" customWidth="1"/>
    <col min="1029" max="1029" width="10.375" style="81" customWidth="1"/>
    <col min="1030" max="1030" width="14.625" style="81" customWidth="1"/>
    <col min="1031" max="1031" width="0.75" style="81" customWidth="1"/>
    <col min="1032" max="1032" width="6.875" style="81" customWidth="1"/>
    <col min="1033" max="1033" width="11.375" style="81" customWidth="1"/>
    <col min="1034" max="1034" width="10.625" style="81" bestFit="1" customWidth="1"/>
    <col min="1035" max="1035" width="9" style="81"/>
    <col min="1036" max="1036" width="9.875" style="81" bestFit="1" customWidth="1"/>
    <col min="1037" max="1037" width="15.875" style="81" bestFit="1" customWidth="1"/>
    <col min="1038" max="1276" width="9" style="81"/>
    <col min="1277" max="1277" width="2.125" style="81" customWidth="1"/>
    <col min="1278" max="1278" width="36.125" style="81" customWidth="1"/>
    <col min="1279" max="1279" width="1.125" style="81" customWidth="1"/>
    <col min="1280" max="1280" width="5.75" style="81" customWidth="1"/>
    <col min="1281" max="1281" width="2.125" style="81" customWidth="1"/>
    <col min="1282" max="1282" width="14" style="81" customWidth="1"/>
    <col min="1283" max="1283" width="1.75" style="81" customWidth="1"/>
    <col min="1284" max="1284" width="14" style="81" customWidth="1"/>
    <col min="1285" max="1285" width="10.375" style="81" customWidth="1"/>
    <col min="1286" max="1286" width="14.625" style="81" customWidth="1"/>
    <col min="1287" max="1287" width="0.75" style="81" customWidth="1"/>
    <col min="1288" max="1288" width="6.875" style="81" customWidth="1"/>
    <col min="1289" max="1289" width="11.375" style="81" customWidth="1"/>
    <col min="1290" max="1290" width="10.625" style="81" bestFit="1" customWidth="1"/>
    <col min="1291" max="1291" width="9" style="81"/>
    <col min="1292" max="1292" width="9.875" style="81" bestFit="1" customWidth="1"/>
    <col min="1293" max="1293" width="15.875" style="81" bestFit="1" customWidth="1"/>
    <col min="1294" max="1532" width="9" style="81"/>
    <col min="1533" max="1533" width="2.125" style="81" customWidth="1"/>
    <col min="1534" max="1534" width="36.125" style="81" customWidth="1"/>
    <col min="1535" max="1535" width="1.125" style="81" customWidth="1"/>
    <col min="1536" max="1536" width="5.75" style="81" customWidth="1"/>
    <col min="1537" max="1537" width="2.125" style="81" customWidth="1"/>
    <col min="1538" max="1538" width="14" style="81" customWidth="1"/>
    <col min="1539" max="1539" width="1.75" style="81" customWidth="1"/>
    <col min="1540" max="1540" width="14" style="81" customWidth="1"/>
    <col min="1541" max="1541" width="10.375" style="81" customWidth="1"/>
    <col min="1542" max="1542" width="14.625" style="81" customWidth="1"/>
    <col min="1543" max="1543" width="0.75" style="81" customWidth="1"/>
    <col min="1544" max="1544" width="6.875" style="81" customWidth="1"/>
    <col min="1545" max="1545" width="11.375" style="81" customWidth="1"/>
    <col min="1546" max="1546" width="10.625" style="81" bestFit="1" customWidth="1"/>
    <col min="1547" max="1547" width="9" style="81"/>
    <col min="1548" max="1548" width="9.875" style="81" bestFit="1" customWidth="1"/>
    <col min="1549" max="1549" width="15.875" style="81" bestFit="1" customWidth="1"/>
    <col min="1550" max="1788" width="9" style="81"/>
    <col min="1789" max="1789" width="2.125" style="81" customWidth="1"/>
    <col min="1790" max="1790" width="36.125" style="81" customWidth="1"/>
    <col min="1791" max="1791" width="1.125" style="81" customWidth="1"/>
    <col min="1792" max="1792" width="5.75" style="81" customWidth="1"/>
    <col min="1793" max="1793" width="2.125" style="81" customWidth="1"/>
    <col min="1794" max="1794" width="14" style="81" customWidth="1"/>
    <col min="1795" max="1795" width="1.75" style="81" customWidth="1"/>
    <col min="1796" max="1796" width="14" style="81" customWidth="1"/>
    <col min="1797" max="1797" width="10.375" style="81" customWidth="1"/>
    <col min="1798" max="1798" width="14.625" style="81" customWidth="1"/>
    <col min="1799" max="1799" width="0.75" style="81" customWidth="1"/>
    <col min="1800" max="1800" width="6.875" style="81" customWidth="1"/>
    <col min="1801" max="1801" width="11.375" style="81" customWidth="1"/>
    <col min="1802" max="1802" width="10.625" style="81" bestFit="1" customWidth="1"/>
    <col min="1803" max="1803" width="9" style="81"/>
    <col min="1804" max="1804" width="9.875" style="81" bestFit="1" customWidth="1"/>
    <col min="1805" max="1805" width="15.875" style="81" bestFit="1" customWidth="1"/>
    <col min="1806" max="2044" width="9" style="81"/>
    <col min="2045" max="2045" width="2.125" style="81" customWidth="1"/>
    <col min="2046" max="2046" width="36.125" style="81" customWidth="1"/>
    <col min="2047" max="2047" width="1.125" style="81" customWidth="1"/>
    <col min="2048" max="2048" width="5.75" style="81" customWidth="1"/>
    <col min="2049" max="2049" width="2.125" style="81" customWidth="1"/>
    <col min="2050" max="2050" width="14" style="81" customWidth="1"/>
    <col min="2051" max="2051" width="1.75" style="81" customWidth="1"/>
    <col min="2052" max="2052" width="14" style="81" customWidth="1"/>
    <col min="2053" max="2053" width="10.375" style="81" customWidth="1"/>
    <col min="2054" max="2054" width="14.625" style="81" customWidth="1"/>
    <col min="2055" max="2055" width="0.75" style="81" customWidth="1"/>
    <col min="2056" max="2056" width="6.875" style="81" customWidth="1"/>
    <col min="2057" max="2057" width="11.375" style="81" customWidth="1"/>
    <col min="2058" max="2058" width="10.625" style="81" bestFit="1" customWidth="1"/>
    <col min="2059" max="2059" width="9" style="81"/>
    <col min="2060" max="2060" width="9.875" style="81" bestFit="1" customWidth="1"/>
    <col min="2061" max="2061" width="15.875" style="81" bestFit="1" customWidth="1"/>
    <col min="2062" max="2300" width="9" style="81"/>
    <col min="2301" max="2301" width="2.125" style="81" customWidth="1"/>
    <col min="2302" max="2302" width="36.125" style="81" customWidth="1"/>
    <col min="2303" max="2303" width="1.125" style="81" customWidth="1"/>
    <col min="2304" max="2304" width="5.75" style="81" customWidth="1"/>
    <col min="2305" max="2305" width="2.125" style="81" customWidth="1"/>
    <col min="2306" max="2306" width="14" style="81" customWidth="1"/>
    <col min="2307" max="2307" width="1.75" style="81" customWidth="1"/>
    <col min="2308" max="2308" width="14" style="81" customWidth="1"/>
    <col min="2309" max="2309" width="10.375" style="81" customWidth="1"/>
    <col min="2310" max="2310" width="14.625" style="81" customWidth="1"/>
    <col min="2311" max="2311" width="0.75" style="81" customWidth="1"/>
    <col min="2312" max="2312" width="6.875" style="81" customWidth="1"/>
    <col min="2313" max="2313" width="11.375" style="81" customWidth="1"/>
    <col min="2314" max="2314" width="10.625" style="81" bestFit="1" customWidth="1"/>
    <col min="2315" max="2315" width="9" style="81"/>
    <col min="2316" max="2316" width="9.875" style="81" bestFit="1" customWidth="1"/>
    <col min="2317" max="2317" width="15.875" style="81" bestFit="1" customWidth="1"/>
    <col min="2318" max="2556" width="9" style="81"/>
    <col min="2557" max="2557" width="2.125" style="81" customWidth="1"/>
    <col min="2558" max="2558" width="36.125" style="81" customWidth="1"/>
    <col min="2559" max="2559" width="1.125" style="81" customWidth="1"/>
    <col min="2560" max="2560" width="5.75" style="81" customWidth="1"/>
    <col min="2561" max="2561" width="2.125" style="81" customWidth="1"/>
    <col min="2562" max="2562" width="14" style="81" customWidth="1"/>
    <col min="2563" max="2563" width="1.75" style="81" customWidth="1"/>
    <col min="2564" max="2564" width="14" style="81" customWidth="1"/>
    <col min="2565" max="2565" width="10.375" style="81" customWidth="1"/>
    <col min="2566" max="2566" width="14.625" style="81" customWidth="1"/>
    <col min="2567" max="2567" width="0.75" style="81" customWidth="1"/>
    <col min="2568" max="2568" width="6.875" style="81" customWidth="1"/>
    <col min="2569" max="2569" width="11.375" style="81" customWidth="1"/>
    <col min="2570" max="2570" width="10.625" style="81" bestFit="1" customWidth="1"/>
    <col min="2571" max="2571" width="9" style="81"/>
    <col min="2572" max="2572" width="9.875" style="81" bestFit="1" customWidth="1"/>
    <col min="2573" max="2573" width="15.875" style="81" bestFit="1" customWidth="1"/>
    <col min="2574" max="2812" width="9" style="81"/>
    <col min="2813" max="2813" width="2.125" style="81" customWidth="1"/>
    <col min="2814" max="2814" width="36.125" style="81" customWidth="1"/>
    <col min="2815" max="2815" width="1.125" style="81" customWidth="1"/>
    <col min="2816" max="2816" width="5.75" style="81" customWidth="1"/>
    <col min="2817" max="2817" width="2.125" style="81" customWidth="1"/>
    <col min="2818" max="2818" width="14" style="81" customWidth="1"/>
    <col min="2819" max="2819" width="1.75" style="81" customWidth="1"/>
    <col min="2820" max="2820" width="14" style="81" customWidth="1"/>
    <col min="2821" max="2821" width="10.375" style="81" customWidth="1"/>
    <col min="2822" max="2822" width="14.625" style="81" customWidth="1"/>
    <col min="2823" max="2823" width="0.75" style="81" customWidth="1"/>
    <col min="2824" max="2824" width="6.875" style="81" customWidth="1"/>
    <col min="2825" max="2825" width="11.375" style="81" customWidth="1"/>
    <col min="2826" max="2826" width="10.625" style="81" bestFit="1" customWidth="1"/>
    <col min="2827" max="2827" width="9" style="81"/>
    <col min="2828" max="2828" width="9.875" style="81" bestFit="1" customWidth="1"/>
    <col min="2829" max="2829" width="15.875" style="81" bestFit="1" customWidth="1"/>
    <col min="2830" max="3068" width="9" style="81"/>
    <col min="3069" max="3069" width="2.125" style="81" customWidth="1"/>
    <col min="3070" max="3070" width="36.125" style="81" customWidth="1"/>
    <col min="3071" max="3071" width="1.125" style="81" customWidth="1"/>
    <col min="3072" max="3072" width="5.75" style="81" customWidth="1"/>
    <col min="3073" max="3073" width="2.125" style="81" customWidth="1"/>
    <col min="3074" max="3074" width="14" style="81" customWidth="1"/>
    <col min="3075" max="3075" width="1.75" style="81" customWidth="1"/>
    <col min="3076" max="3076" width="14" style="81" customWidth="1"/>
    <col min="3077" max="3077" width="10.375" style="81" customWidth="1"/>
    <col min="3078" max="3078" width="14.625" style="81" customWidth="1"/>
    <col min="3079" max="3079" width="0.75" style="81" customWidth="1"/>
    <col min="3080" max="3080" width="6.875" style="81" customWidth="1"/>
    <col min="3081" max="3081" width="11.375" style="81" customWidth="1"/>
    <col min="3082" max="3082" width="10.625" style="81" bestFit="1" customWidth="1"/>
    <col min="3083" max="3083" width="9" style="81"/>
    <col min="3084" max="3084" width="9.875" style="81" bestFit="1" customWidth="1"/>
    <col min="3085" max="3085" width="15.875" style="81" bestFit="1" customWidth="1"/>
    <col min="3086" max="3324" width="9" style="81"/>
    <col min="3325" max="3325" width="2.125" style="81" customWidth="1"/>
    <col min="3326" max="3326" width="36.125" style="81" customWidth="1"/>
    <col min="3327" max="3327" width="1.125" style="81" customWidth="1"/>
    <col min="3328" max="3328" width="5.75" style="81" customWidth="1"/>
    <col min="3329" max="3329" width="2.125" style="81" customWidth="1"/>
    <col min="3330" max="3330" width="14" style="81" customWidth="1"/>
    <col min="3331" max="3331" width="1.75" style="81" customWidth="1"/>
    <col min="3332" max="3332" width="14" style="81" customWidth="1"/>
    <col min="3333" max="3333" width="10.375" style="81" customWidth="1"/>
    <col min="3334" max="3334" width="14.625" style="81" customWidth="1"/>
    <col min="3335" max="3335" width="0.75" style="81" customWidth="1"/>
    <col min="3336" max="3336" width="6.875" style="81" customWidth="1"/>
    <col min="3337" max="3337" width="11.375" style="81" customWidth="1"/>
    <col min="3338" max="3338" width="10.625" style="81" bestFit="1" customWidth="1"/>
    <col min="3339" max="3339" width="9" style="81"/>
    <col min="3340" max="3340" width="9.875" style="81" bestFit="1" customWidth="1"/>
    <col min="3341" max="3341" width="15.875" style="81" bestFit="1" customWidth="1"/>
    <col min="3342" max="3580" width="9" style="81"/>
    <col min="3581" max="3581" width="2.125" style="81" customWidth="1"/>
    <col min="3582" max="3582" width="36.125" style="81" customWidth="1"/>
    <col min="3583" max="3583" width="1.125" style="81" customWidth="1"/>
    <col min="3584" max="3584" width="5.75" style="81" customWidth="1"/>
    <col min="3585" max="3585" width="2.125" style="81" customWidth="1"/>
    <col min="3586" max="3586" width="14" style="81" customWidth="1"/>
    <col min="3587" max="3587" width="1.75" style="81" customWidth="1"/>
    <col min="3588" max="3588" width="14" style="81" customWidth="1"/>
    <col min="3589" max="3589" width="10.375" style="81" customWidth="1"/>
    <col min="3590" max="3590" width="14.625" style="81" customWidth="1"/>
    <col min="3591" max="3591" width="0.75" style="81" customWidth="1"/>
    <col min="3592" max="3592" width="6.875" style="81" customWidth="1"/>
    <col min="3593" max="3593" width="11.375" style="81" customWidth="1"/>
    <col min="3594" max="3594" width="10.625" style="81" bestFit="1" customWidth="1"/>
    <col min="3595" max="3595" width="9" style="81"/>
    <col min="3596" max="3596" width="9.875" style="81" bestFit="1" customWidth="1"/>
    <col min="3597" max="3597" width="15.875" style="81" bestFit="1" customWidth="1"/>
    <col min="3598" max="3836" width="9" style="81"/>
    <col min="3837" max="3837" width="2.125" style="81" customWidth="1"/>
    <col min="3838" max="3838" width="36.125" style="81" customWidth="1"/>
    <col min="3839" max="3839" width="1.125" style="81" customWidth="1"/>
    <col min="3840" max="3840" width="5.75" style="81" customWidth="1"/>
    <col min="3841" max="3841" width="2.125" style="81" customWidth="1"/>
    <col min="3842" max="3842" width="14" style="81" customWidth="1"/>
    <col min="3843" max="3843" width="1.75" style="81" customWidth="1"/>
    <col min="3844" max="3844" width="14" style="81" customWidth="1"/>
    <col min="3845" max="3845" width="10.375" style="81" customWidth="1"/>
    <col min="3846" max="3846" width="14.625" style="81" customWidth="1"/>
    <col min="3847" max="3847" width="0.75" style="81" customWidth="1"/>
    <col min="3848" max="3848" width="6.875" style="81" customWidth="1"/>
    <col min="3849" max="3849" width="11.375" style="81" customWidth="1"/>
    <col min="3850" max="3850" width="10.625" style="81" bestFit="1" customWidth="1"/>
    <col min="3851" max="3851" width="9" style="81"/>
    <col min="3852" max="3852" width="9.875" style="81" bestFit="1" customWidth="1"/>
    <col min="3853" max="3853" width="15.875" style="81" bestFit="1" customWidth="1"/>
    <col min="3854" max="4092" width="9" style="81"/>
    <col min="4093" max="4093" width="2.125" style="81" customWidth="1"/>
    <col min="4094" max="4094" width="36.125" style="81" customWidth="1"/>
    <col min="4095" max="4095" width="1.125" style="81" customWidth="1"/>
    <col min="4096" max="4096" width="5.75" style="81" customWidth="1"/>
    <col min="4097" max="4097" width="2.125" style="81" customWidth="1"/>
    <col min="4098" max="4098" width="14" style="81" customWidth="1"/>
    <col min="4099" max="4099" width="1.75" style="81" customWidth="1"/>
    <col min="4100" max="4100" width="14" style="81" customWidth="1"/>
    <col min="4101" max="4101" width="10.375" style="81" customWidth="1"/>
    <col min="4102" max="4102" width="14.625" style="81" customWidth="1"/>
    <col min="4103" max="4103" width="0.75" style="81" customWidth="1"/>
    <col min="4104" max="4104" width="6.875" style="81" customWidth="1"/>
    <col min="4105" max="4105" width="11.375" style="81" customWidth="1"/>
    <col min="4106" max="4106" width="10.625" style="81" bestFit="1" customWidth="1"/>
    <col min="4107" max="4107" width="9" style="81"/>
    <col min="4108" max="4108" width="9.875" style="81" bestFit="1" customWidth="1"/>
    <col min="4109" max="4109" width="15.875" style="81" bestFit="1" customWidth="1"/>
    <col min="4110" max="4348" width="9" style="81"/>
    <col min="4349" max="4349" width="2.125" style="81" customWidth="1"/>
    <col min="4350" max="4350" width="36.125" style="81" customWidth="1"/>
    <col min="4351" max="4351" width="1.125" style="81" customWidth="1"/>
    <col min="4352" max="4352" width="5.75" style="81" customWidth="1"/>
    <col min="4353" max="4353" width="2.125" style="81" customWidth="1"/>
    <col min="4354" max="4354" width="14" style="81" customWidth="1"/>
    <col min="4355" max="4355" width="1.75" style="81" customWidth="1"/>
    <col min="4356" max="4356" width="14" style="81" customWidth="1"/>
    <col min="4357" max="4357" width="10.375" style="81" customWidth="1"/>
    <col min="4358" max="4358" width="14.625" style="81" customWidth="1"/>
    <col min="4359" max="4359" width="0.75" style="81" customWidth="1"/>
    <col min="4360" max="4360" width="6.875" style="81" customWidth="1"/>
    <col min="4361" max="4361" width="11.375" style="81" customWidth="1"/>
    <col min="4362" max="4362" width="10.625" style="81" bestFit="1" customWidth="1"/>
    <col min="4363" max="4363" width="9" style="81"/>
    <col min="4364" max="4364" width="9.875" style="81" bestFit="1" customWidth="1"/>
    <col min="4365" max="4365" width="15.875" style="81" bestFit="1" customWidth="1"/>
    <col min="4366" max="4604" width="9" style="81"/>
    <col min="4605" max="4605" width="2.125" style="81" customWidth="1"/>
    <col min="4606" max="4606" width="36.125" style="81" customWidth="1"/>
    <col min="4607" max="4607" width="1.125" style="81" customWidth="1"/>
    <col min="4608" max="4608" width="5.75" style="81" customWidth="1"/>
    <col min="4609" max="4609" width="2.125" style="81" customWidth="1"/>
    <col min="4610" max="4610" width="14" style="81" customWidth="1"/>
    <col min="4611" max="4611" width="1.75" style="81" customWidth="1"/>
    <col min="4612" max="4612" width="14" style="81" customWidth="1"/>
    <col min="4613" max="4613" width="10.375" style="81" customWidth="1"/>
    <col min="4614" max="4614" width="14.625" style="81" customWidth="1"/>
    <col min="4615" max="4615" width="0.75" style="81" customWidth="1"/>
    <col min="4616" max="4616" width="6.875" style="81" customWidth="1"/>
    <col min="4617" max="4617" width="11.375" style="81" customWidth="1"/>
    <col min="4618" max="4618" width="10.625" style="81" bestFit="1" customWidth="1"/>
    <col min="4619" max="4619" width="9" style="81"/>
    <col min="4620" max="4620" width="9.875" style="81" bestFit="1" customWidth="1"/>
    <col min="4621" max="4621" width="15.875" style="81" bestFit="1" customWidth="1"/>
    <col min="4622" max="4860" width="9" style="81"/>
    <col min="4861" max="4861" width="2.125" style="81" customWidth="1"/>
    <col min="4862" max="4862" width="36.125" style="81" customWidth="1"/>
    <col min="4863" max="4863" width="1.125" style="81" customWidth="1"/>
    <col min="4864" max="4864" width="5.75" style="81" customWidth="1"/>
    <col min="4865" max="4865" width="2.125" style="81" customWidth="1"/>
    <col min="4866" max="4866" width="14" style="81" customWidth="1"/>
    <col min="4867" max="4867" width="1.75" style="81" customWidth="1"/>
    <col min="4868" max="4868" width="14" style="81" customWidth="1"/>
    <col min="4869" max="4869" width="10.375" style="81" customWidth="1"/>
    <col min="4870" max="4870" width="14.625" style="81" customWidth="1"/>
    <col min="4871" max="4871" width="0.75" style="81" customWidth="1"/>
    <col min="4872" max="4872" width="6.875" style="81" customWidth="1"/>
    <col min="4873" max="4873" width="11.375" style="81" customWidth="1"/>
    <col min="4874" max="4874" width="10.625" style="81" bestFit="1" customWidth="1"/>
    <col min="4875" max="4875" width="9" style="81"/>
    <col min="4876" max="4876" width="9.875" style="81" bestFit="1" customWidth="1"/>
    <col min="4877" max="4877" width="15.875" style="81" bestFit="1" customWidth="1"/>
    <col min="4878" max="5116" width="9" style="81"/>
    <col min="5117" max="5117" width="2.125" style="81" customWidth="1"/>
    <col min="5118" max="5118" width="36.125" style="81" customWidth="1"/>
    <col min="5119" max="5119" width="1.125" style="81" customWidth="1"/>
    <col min="5120" max="5120" width="5.75" style="81" customWidth="1"/>
    <col min="5121" max="5121" width="2.125" style="81" customWidth="1"/>
    <col min="5122" max="5122" width="14" style="81" customWidth="1"/>
    <col min="5123" max="5123" width="1.75" style="81" customWidth="1"/>
    <col min="5124" max="5124" width="14" style="81" customWidth="1"/>
    <col min="5125" max="5125" width="10.375" style="81" customWidth="1"/>
    <col min="5126" max="5126" width="14.625" style="81" customWidth="1"/>
    <col min="5127" max="5127" width="0.75" style="81" customWidth="1"/>
    <col min="5128" max="5128" width="6.875" style="81" customWidth="1"/>
    <col min="5129" max="5129" width="11.375" style="81" customWidth="1"/>
    <col min="5130" max="5130" width="10.625" style="81" bestFit="1" customWidth="1"/>
    <col min="5131" max="5131" width="9" style="81"/>
    <col min="5132" max="5132" width="9.875" style="81" bestFit="1" customWidth="1"/>
    <col min="5133" max="5133" width="15.875" style="81" bestFit="1" customWidth="1"/>
    <col min="5134" max="5372" width="9" style="81"/>
    <col min="5373" max="5373" width="2.125" style="81" customWidth="1"/>
    <col min="5374" max="5374" width="36.125" style="81" customWidth="1"/>
    <col min="5375" max="5375" width="1.125" style="81" customWidth="1"/>
    <col min="5376" max="5376" width="5.75" style="81" customWidth="1"/>
    <col min="5377" max="5377" width="2.125" style="81" customWidth="1"/>
    <col min="5378" max="5378" width="14" style="81" customWidth="1"/>
    <col min="5379" max="5379" width="1.75" style="81" customWidth="1"/>
    <col min="5380" max="5380" width="14" style="81" customWidth="1"/>
    <col min="5381" max="5381" width="10.375" style="81" customWidth="1"/>
    <col min="5382" max="5382" width="14.625" style="81" customWidth="1"/>
    <col min="5383" max="5383" width="0.75" style="81" customWidth="1"/>
    <col min="5384" max="5384" width="6.875" style="81" customWidth="1"/>
    <col min="5385" max="5385" width="11.375" style="81" customWidth="1"/>
    <col min="5386" max="5386" width="10.625" style="81" bestFit="1" customWidth="1"/>
    <col min="5387" max="5387" width="9" style="81"/>
    <col min="5388" max="5388" width="9.875" style="81" bestFit="1" customWidth="1"/>
    <col min="5389" max="5389" width="15.875" style="81" bestFit="1" customWidth="1"/>
    <col min="5390" max="5628" width="9" style="81"/>
    <col min="5629" max="5629" width="2.125" style="81" customWidth="1"/>
    <col min="5630" max="5630" width="36.125" style="81" customWidth="1"/>
    <col min="5631" max="5631" width="1.125" style="81" customWidth="1"/>
    <col min="5632" max="5632" width="5.75" style="81" customWidth="1"/>
    <col min="5633" max="5633" width="2.125" style="81" customWidth="1"/>
    <col min="5634" max="5634" width="14" style="81" customWidth="1"/>
    <col min="5635" max="5635" width="1.75" style="81" customWidth="1"/>
    <col min="5636" max="5636" width="14" style="81" customWidth="1"/>
    <col min="5637" max="5637" width="10.375" style="81" customWidth="1"/>
    <col min="5638" max="5638" width="14.625" style="81" customWidth="1"/>
    <col min="5639" max="5639" width="0.75" style="81" customWidth="1"/>
    <col min="5640" max="5640" width="6.875" style="81" customWidth="1"/>
    <col min="5641" max="5641" width="11.375" style="81" customWidth="1"/>
    <col min="5642" max="5642" width="10.625" style="81" bestFit="1" customWidth="1"/>
    <col min="5643" max="5643" width="9" style="81"/>
    <col min="5644" max="5644" width="9.875" style="81" bestFit="1" customWidth="1"/>
    <col min="5645" max="5645" width="15.875" style="81" bestFit="1" customWidth="1"/>
    <col min="5646" max="5884" width="9" style="81"/>
    <col min="5885" max="5885" width="2.125" style="81" customWidth="1"/>
    <col min="5886" max="5886" width="36.125" style="81" customWidth="1"/>
    <col min="5887" max="5887" width="1.125" style="81" customWidth="1"/>
    <col min="5888" max="5888" width="5.75" style="81" customWidth="1"/>
    <col min="5889" max="5889" width="2.125" style="81" customWidth="1"/>
    <col min="5890" max="5890" width="14" style="81" customWidth="1"/>
    <col min="5891" max="5891" width="1.75" style="81" customWidth="1"/>
    <col min="5892" max="5892" width="14" style="81" customWidth="1"/>
    <col min="5893" max="5893" width="10.375" style="81" customWidth="1"/>
    <col min="5894" max="5894" width="14.625" style="81" customWidth="1"/>
    <col min="5895" max="5895" width="0.75" style="81" customWidth="1"/>
    <col min="5896" max="5896" width="6.875" style="81" customWidth="1"/>
    <col min="5897" max="5897" width="11.375" style="81" customWidth="1"/>
    <col min="5898" max="5898" width="10.625" style="81" bestFit="1" customWidth="1"/>
    <col min="5899" max="5899" width="9" style="81"/>
    <col min="5900" max="5900" width="9.875" style="81" bestFit="1" customWidth="1"/>
    <col min="5901" max="5901" width="15.875" style="81" bestFit="1" customWidth="1"/>
    <col min="5902" max="6140" width="9" style="81"/>
    <col min="6141" max="6141" width="2.125" style="81" customWidth="1"/>
    <col min="6142" max="6142" width="36.125" style="81" customWidth="1"/>
    <col min="6143" max="6143" width="1.125" style="81" customWidth="1"/>
    <col min="6144" max="6144" width="5.75" style="81" customWidth="1"/>
    <col min="6145" max="6145" width="2.125" style="81" customWidth="1"/>
    <col min="6146" max="6146" width="14" style="81" customWidth="1"/>
    <col min="6147" max="6147" width="1.75" style="81" customWidth="1"/>
    <col min="6148" max="6148" width="14" style="81" customWidth="1"/>
    <col min="6149" max="6149" width="10.375" style="81" customWidth="1"/>
    <col min="6150" max="6150" width="14.625" style="81" customWidth="1"/>
    <col min="6151" max="6151" width="0.75" style="81" customWidth="1"/>
    <col min="6152" max="6152" width="6.875" style="81" customWidth="1"/>
    <col min="6153" max="6153" width="11.375" style="81" customWidth="1"/>
    <col min="6154" max="6154" width="10.625" style="81" bestFit="1" customWidth="1"/>
    <col min="6155" max="6155" width="9" style="81"/>
    <col min="6156" max="6156" width="9.875" style="81" bestFit="1" customWidth="1"/>
    <col min="6157" max="6157" width="15.875" style="81" bestFit="1" customWidth="1"/>
    <col min="6158" max="6396" width="9" style="81"/>
    <col min="6397" max="6397" width="2.125" style="81" customWidth="1"/>
    <col min="6398" max="6398" width="36.125" style="81" customWidth="1"/>
    <col min="6399" max="6399" width="1.125" style="81" customWidth="1"/>
    <col min="6400" max="6400" width="5.75" style="81" customWidth="1"/>
    <col min="6401" max="6401" width="2.125" style="81" customWidth="1"/>
    <col min="6402" max="6402" width="14" style="81" customWidth="1"/>
    <col min="6403" max="6403" width="1.75" style="81" customWidth="1"/>
    <col min="6404" max="6404" width="14" style="81" customWidth="1"/>
    <col min="6405" max="6405" width="10.375" style="81" customWidth="1"/>
    <col min="6406" max="6406" width="14.625" style="81" customWidth="1"/>
    <col min="6407" max="6407" width="0.75" style="81" customWidth="1"/>
    <col min="6408" max="6408" width="6.875" style="81" customWidth="1"/>
    <col min="6409" max="6409" width="11.375" style="81" customWidth="1"/>
    <col min="6410" max="6410" width="10.625" style="81" bestFit="1" customWidth="1"/>
    <col min="6411" max="6411" width="9" style="81"/>
    <col min="6412" max="6412" width="9.875" style="81" bestFit="1" customWidth="1"/>
    <col min="6413" max="6413" width="15.875" style="81" bestFit="1" customWidth="1"/>
    <col min="6414" max="6652" width="9" style="81"/>
    <col min="6653" max="6653" width="2.125" style="81" customWidth="1"/>
    <col min="6654" max="6654" width="36.125" style="81" customWidth="1"/>
    <col min="6655" max="6655" width="1.125" style="81" customWidth="1"/>
    <col min="6656" max="6656" width="5.75" style="81" customWidth="1"/>
    <col min="6657" max="6657" width="2.125" style="81" customWidth="1"/>
    <col min="6658" max="6658" width="14" style="81" customWidth="1"/>
    <col min="6659" max="6659" width="1.75" style="81" customWidth="1"/>
    <col min="6660" max="6660" width="14" style="81" customWidth="1"/>
    <col min="6661" max="6661" width="10.375" style="81" customWidth="1"/>
    <col min="6662" max="6662" width="14.625" style="81" customWidth="1"/>
    <col min="6663" max="6663" width="0.75" style="81" customWidth="1"/>
    <col min="6664" max="6664" width="6.875" style="81" customWidth="1"/>
    <col min="6665" max="6665" width="11.375" style="81" customWidth="1"/>
    <col min="6666" max="6666" width="10.625" style="81" bestFit="1" customWidth="1"/>
    <col min="6667" max="6667" width="9" style="81"/>
    <col min="6668" max="6668" width="9.875" style="81" bestFit="1" customWidth="1"/>
    <col min="6669" max="6669" width="15.875" style="81" bestFit="1" customWidth="1"/>
    <col min="6670" max="6908" width="9" style="81"/>
    <col min="6909" max="6909" width="2.125" style="81" customWidth="1"/>
    <col min="6910" max="6910" width="36.125" style="81" customWidth="1"/>
    <col min="6911" max="6911" width="1.125" style="81" customWidth="1"/>
    <col min="6912" max="6912" width="5.75" style="81" customWidth="1"/>
    <col min="6913" max="6913" width="2.125" style="81" customWidth="1"/>
    <col min="6914" max="6914" width="14" style="81" customWidth="1"/>
    <col min="6915" max="6915" width="1.75" style="81" customWidth="1"/>
    <col min="6916" max="6916" width="14" style="81" customWidth="1"/>
    <col min="6917" max="6917" width="10.375" style="81" customWidth="1"/>
    <col min="6918" max="6918" width="14.625" style="81" customWidth="1"/>
    <col min="6919" max="6919" width="0.75" style="81" customWidth="1"/>
    <col min="6920" max="6920" width="6.875" style="81" customWidth="1"/>
    <col min="6921" max="6921" width="11.375" style="81" customWidth="1"/>
    <col min="6922" max="6922" width="10.625" style="81" bestFit="1" customWidth="1"/>
    <col min="6923" max="6923" width="9" style="81"/>
    <col min="6924" max="6924" width="9.875" style="81" bestFit="1" customWidth="1"/>
    <col min="6925" max="6925" width="15.875" style="81" bestFit="1" customWidth="1"/>
    <col min="6926" max="7164" width="9" style="81"/>
    <col min="7165" max="7165" width="2.125" style="81" customWidth="1"/>
    <col min="7166" max="7166" width="36.125" style="81" customWidth="1"/>
    <col min="7167" max="7167" width="1.125" style="81" customWidth="1"/>
    <col min="7168" max="7168" width="5.75" style="81" customWidth="1"/>
    <col min="7169" max="7169" width="2.125" style="81" customWidth="1"/>
    <col min="7170" max="7170" width="14" style="81" customWidth="1"/>
    <col min="7171" max="7171" width="1.75" style="81" customWidth="1"/>
    <col min="7172" max="7172" width="14" style="81" customWidth="1"/>
    <col min="7173" max="7173" width="10.375" style="81" customWidth="1"/>
    <col min="7174" max="7174" width="14.625" style="81" customWidth="1"/>
    <col min="7175" max="7175" width="0.75" style="81" customWidth="1"/>
    <col min="7176" max="7176" width="6.875" style="81" customWidth="1"/>
    <col min="7177" max="7177" width="11.375" style="81" customWidth="1"/>
    <col min="7178" max="7178" width="10.625" style="81" bestFit="1" customWidth="1"/>
    <col min="7179" max="7179" width="9" style="81"/>
    <col min="7180" max="7180" width="9.875" style="81" bestFit="1" customWidth="1"/>
    <col min="7181" max="7181" width="15.875" style="81" bestFit="1" customWidth="1"/>
    <col min="7182" max="7420" width="9" style="81"/>
    <col min="7421" max="7421" width="2.125" style="81" customWidth="1"/>
    <col min="7422" max="7422" width="36.125" style="81" customWidth="1"/>
    <col min="7423" max="7423" width="1.125" style="81" customWidth="1"/>
    <col min="7424" max="7424" width="5.75" style="81" customWidth="1"/>
    <col min="7425" max="7425" width="2.125" style="81" customWidth="1"/>
    <col min="7426" max="7426" width="14" style="81" customWidth="1"/>
    <col min="7427" max="7427" width="1.75" style="81" customWidth="1"/>
    <col min="7428" max="7428" width="14" style="81" customWidth="1"/>
    <col min="7429" max="7429" width="10.375" style="81" customWidth="1"/>
    <col min="7430" max="7430" width="14.625" style="81" customWidth="1"/>
    <col min="7431" max="7431" width="0.75" style="81" customWidth="1"/>
    <col min="7432" max="7432" width="6.875" style="81" customWidth="1"/>
    <col min="7433" max="7433" width="11.375" style="81" customWidth="1"/>
    <col min="7434" max="7434" width="10.625" style="81" bestFit="1" customWidth="1"/>
    <col min="7435" max="7435" width="9" style="81"/>
    <col min="7436" max="7436" width="9.875" style="81" bestFit="1" customWidth="1"/>
    <col min="7437" max="7437" width="15.875" style="81" bestFit="1" customWidth="1"/>
    <col min="7438" max="7676" width="9" style="81"/>
    <col min="7677" max="7677" width="2.125" style="81" customWidth="1"/>
    <col min="7678" max="7678" width="36.125" style="81" customWidth="1"/>
    <col min="7679" max="7679" width="1.125" style="81" customWidth="1"/>
    <col min="7680" max="7680" width="5.75" style="81" customWidth="1"/>
    <col min="7681" max="7681" width="2.125" style="81" customWidth="1"/>
    <col min="7682" max="7682" width="14" style="81" customWidth="1"/>
    <col min="7683" max="7683" width="1.75" style="81" customWidth="1"/>
    <col min="7684" max="7684" width="14" style="81" customWidth="1"/>
    <col min="7685" max="7685" width="10.375" style="81" customWidth="1"/>
    <col min="7686" max="7686" width="14.625" style="81" customWidth="1"/>
    <col min="7687" max="7687" width="0.75" style="81" customWidth="1"/>
    <col min="7688" max="7688" width="6.875" style="81" customWidth="1"/>
    <col min="7689" max="7689" width="11.375" style="81" customWidth="1"/>
    <col min="7690" max="7690" width="10.625" style="81" bestFit="1" customWidth="1"/>
    <col min="7691" max="7691" width="9" style="81"/>
    <col min="7692" max="7692" width="9.875" style="81" bestFit="1" customWidth="1"/>
    <col min="7693" max="7693" width="15.875" style="81" bestFit="1" customWidth="1"/>
    <col min="7694" max="7932" width="9" style="81"/>
    <col min="7933" max="7933" width="2.125" style="81" customWidth="1"/>
    <col min="7934" max="7934" width="36.125" style="81" customWidth="1"/>
    <col min="7935" max="7935" width="1.125" style="81" customWidth="1"/>
    <col min="7936" max="7936" width="5.75" style="81" customWidth="1"/>
    <col min="7937" max="7937" width="2.125" style="81" customWidth="1"/>
    <col min="7938" max="7938" width="14" style="81" customWidth="1"/>
    <col min="7939" max="7939" width="1.75" style="81" customWidth="1"/>
    <col min="7940" max="7940" width="14" style="81" customWidth="1"/>
    <col min="7941" max="7941" width="10.375" style="81" customWidth="1"/>
    <col min="7942" max="7942" width="14.625" style="81" customWidth="1"/>
    <col min="7943" max="7943" width="0.75" style="81" customWidth="1"/>
    <col min="7944" max="7944" width="6.875" style="81" customWidth="1"/>
    <col min="7945" max="7945" width="11.375" style="81" customWidth="1"/>
    <col min="7946" max="7946" width="10.625" style="81" bestFit="1" customWidth="1"/>
    <col min="7947" max="7947" width="9" style="81"/>
    <col min="7948" max="7948" width="9.875" style="81" bestFit="1" customWidth="1"/>
    <col min="7949" max="7949" width="15.875" style="81" bestFit="1" customWidth="1"/>
    <col min="7950" max="8188" width="9" style="81"/>
    <col min="8189" max="8189" width="2.125" style="81" customWidth="1"/>
    <col min="8190" max="8190" width="36.125" style="81" customWidth="1"/>
    <col min="8191" max="8191" width="1.125" style="81" customWidth="1"/>
    <col min="8192" max="8192" width="5.75" style="81" customWidth="1"/>
    <col min="8193" max="8193" width="2.125" style="81" customWidth="1"/>
    <col min="8194" max="8194" width="14" style="81" customWidth="1"/>
    <col min="8195" max="8195" width="1.75" style="81" customWidth="1"/>
    <col min="8196" max="8196" width="14" style="81" customWidth="1"/>
    <col min="8197" max="8197" width="10.375" style="81" customWidth="1"/>
    <col min="8198" max="8198" width="14.625" style="81" customWidth="1"/>
    <col min="8199" max="8199" width="0.75" style="81" customWidth="1"/>
    <col min="8200" max="8200" width="6.875" style="81" customWidth="1"/>
    <col min="8201" max="8201" width="11.375" style="81" customWidth="1"/>
    <col min="8202" max="8202" width="10.625" style="81" bestFit="1" customWidth="1"/>
    <col min="8203" max="8203" width="9" style="81"/>
    <col min="8204" max="8204" width="9.875" style="81" bestFit="1" customWidth="1"/>
    <col min="8205" max="8205" width="15.875" style="81" bestFit="1" customWidth="1"/>
    <col min="8206" max="8444" width="9" style="81"/>
    <col min="8445" max="8445" width="2.125" style="81" customWidth="1"/>
    <col min="8446" max="8446" width="36.125" style="81" customWidth="1"/>
    <col min="8447" max="8447" width="1.125" style="81" customWidth="1"/>
    <col min="8448" max="8448" width="5.75" style="81" customWidth="1"/>
    <col min="8449" max="8449" width="2.125" style="81" customWidth="1"/>
    <col min="8450" max="8450" width="14" style="81" customWidth="1"/>
    <col min="8451" max="8451" width="1.75" style="81" customWidth="1"/>
    <col min="8452" max="8452" width="14" style="81" customWidth="1"/>
    <col min="8453" max="8453" width="10.375" style="81" customWidth="1"/>
    <col min="8454" max="8454" width="14.625" style="81" customWidth="1"/>
    <col min="8455" max="8455" width="0.75" style="81" customWidth="1"/>
    <col min="8456" max="8456" width="6.875" style="81" customWidth="1"/>
    <col min="8457" max="8457" width="11.375" style="81" customWidth="1"/>
    <col min="8458" max="8458" width="10.625" style="81" bestFit="1" customWidth="1"/>
    <col min="8459" max="8459" width="9" style="81"/>
    <col min="8460" max="8460" width="9.875" style="81" bestFit="1" customWidth="1"/>
    <col min="8461" max="8461" width="15.875" style="81" bestFit="1" customWidth="1"/>
    <col min="8462" max="8700" width="9" style="81"/>
    <col min="8701" max="8701" width="2.125" style="81" customWidth="1"/>
    <col min="8702" max="8702" width="36.125" style="81" customWidth="1"/>
    <col min="8703" max="8703" width="1.125" style="81" customWidth="1"/>
    <col min="8704" max="8704" width="5.75" style="81" customWidth="1"/>
    <col min="8705" max="8705" width="2.125" style="81" customWidth="1"/>
    <col min="8706" max="8706" width="14" style="81" customWidth="1"/>
    <col min="8707" max="8707" width="1.75" style="81" customWidth="1"/>
    <col min="8708" max="8708" width="14" style="81" customWidth="1"/>
    <col min="8709" max="8709" width="10.375" style="81" customWidth="1"/>
    <col min="8710" max="8710" width="14.625" style="81" customWidth="1"/>
    <col min="8711" max="8711" width="0.75" style="81" customWidth="1"/>
    <col min="8712" max="8712" width="6.875" style="81" customWidth="1"/>
    <col min="8713" max="8713" width="11.375" style="81" customWidth="1"/>
    <col min="8714" max="8714" width="10.625" style="81" bestFit="1" customWidth="1"/>
    <col min="8715" max="8715" width="9" style="81"/>
    <col min="8716" max="8716" width="9.875" style="81" bestFit="1" customWidth="1"/>
    <col min="8717" max="8717" width="15.875" style="81" bestFit="1" customWidth="1"/>
    <col min="8718" max="8956" width="9" style="81"/>
    <col min="8957" max="8957" width="2.125" style="81" customWidth="1"/>
    <col min="8958" max="8958" width="36.125" style="81" customWidth="1"/>
    <col min="8959" max="8959" width="1.125" style="81" customWidth="1"/>
    <col min="8960" max="8960" width="5.75" style="81" customWidth="1"/>
    <col min="8961" max="8961" width="2.125" style="81" customWidth="1"/>
    <col min="8962" max="8962" width="14" style="81" customWidth="1"/>
    <col min="8963" max="8963" width="1.75" style="81" customWidth="1"/>
    <col min="8964" max="8964" width="14" style="81" customWidth="1"/>
    <col min="8965" max="8965" width="10.375" style="81" customWidth="1"/>
    <col min="8966" max="8966" width="14.625" style="81" customWidth="1"/>
    <col min="8967" max="8967" width="0.75" style="81" customWidth="1"/>
    <col min="8968" max="8968" width="6.875" style="81" customWidth="1"/>
    <col min="8969" max="8969" width="11.375" style="81" customWidth="1"/>
    <col min="8970" max="8970" width="10.625" style="81" bestFit="1" customWidth="1"/>
    <col min="8971" max="8971" width="9" style="81"/>
    <col min="8972" max="8972" width="9.875" style="81" bestFit="1" customWidth="1"/>
    <col min="8973" max="8973" width="15.875" style="81" bestFit="1" customWidth="1"/>
    <col min="8974" max="9212" width="9" style="81"/>
    <col min="9213" max="9213" width="2.125" style="81" customWidth="1"/>
    <col min="9214" max="9214" width="36.125" style="81" customWidth="1"/>
    <col min="9215" max="9215" width="1.125" style="81" customWidth="1"/>
    <col min="9216" max="9216" width="5.75" style="81" customWidth="1"/>
    <col min="9217" max="9217" width="2.125" style="81" customWidth="1"/>
    <col min="9218" max="9218" width="14" style="81" customWidth="1"/>
    <col min="9219" max="9219" width="1.75" style="81" customWidth="1"/>
    <col min="9220" max="9220" width="14" style="81" customWidth="1"/>
    <col min="9221" max="9221" width="10.375" style="81" customWidth="1"/>
    <col min="9222" max="9222" width="14.625" style="81" customWidth="1"/>
    <col min="9223" max="9223" width="0.75" style="81" customWidth="1"/>
    <col min="9224" max="9224" width="6.875" style="81" customWidth="1"/>
    <col min="9225" max="9225" width="11.375" style="81" customWidth="1"/>
    <col min="9226" max="9226" width="10.625" style="81" bestFit="1" customWidth="1"/>
    <col min="9227" max="9227" width="9" style="81"/>
    <col min="9228" max="9228" width="9.875" style="81" bestFit="1" customWidth="1"/>
    <col min="9229" max="9229" width="15.875" style="81" bestFit="1" customWidth="1"/>
    <col min="9230" max="9468" width="9" style="81"/>
    <col min="9469" max="9469" width="2.125" style="81" customWidth="1"/>
    <col min="9470" max="9470" width="36.125" style="81" customWidth="1"/>
    <col min="9471" max="9471" width="1.125" style="81" customWidth="1"/>
    <col min="9472" max="9472" width="5.75" style="81" customWidth="1"/>
    <col min="9473" max="9473" width="2.125" style="81" customWidth="1"/>
    <col min="9474" max="9474" width="14" style="81" customWidth="1"/>
    <col min="9475" max="9475" width="1.75" style="81" customWidth="1"/>
    <col min="9476" max="9476" width="14" style="81" customWidth="1"/>
    <col min="9477" max="9477" width="10.375" style="81" customWidth="1"/>
    <col min="9478" max="9478" width="14.625" style="81" customWidth="1"/>
    <col min="9479" max="9479" width="0.75" style="81" customWidth="1"/>
    <col min="9480" max="9480" width="6.875" style="81" customWidth="1"/>
    <col min="9481" max="9481" width="11.375" style="81" customWidth="1"/>
    <col min="9482" max="9482" width="10.625" style="81" bestFit="1" customWidth="1"/>
    <col min="9483" max="9483" width="9" style="81"/>
    <col min="9484" max="9484" width="9.875" style="81" bestFit="1" customWidth="1"/>
    <col min="9485" max="9485" width="15.875" style="81" bestFit="1" customWidth="1"/>
    <col min="9486" max="9724" width="9" style="81"/>
    <col min="9725" max="9725" width="2.125" style="81" customWidth="1"/>
    <col min="9726" max="9726" width="36.125" style="81" customWidth="1"/>
    <col min="9727" max="9727" width="1.125" style="81" customWidth="1"/>
    <col min="9728" max="9728" width="5.75" style="81" customWidth="1"/>
    <col min="9729" max="9729" width="2.125" style="81" customWidth="1"/>
    <col min="9730" max="9730" width="14" style="81" customWidth="1"/>
    <col min="9731" max="9731" width="1.75" style="81" customWidth="1"/>
    <col min="9732" max="9732" width="14" style="81" customWidth="1"/>
    <col min="9733" max="9733" width="10.375" style="81" customWidth="1"/>
    <col min="9734" max="9734" width="14.625" style="81" customWidth="1"/>
    <col min="9735" max="9735" width="0.75" style="81" customWidth="1"/>
    <col min="9736" max="9736" width="6.875" style="81" customWidth="1"/>
    <col min="9737" max="9737" width="11.375" style="81" customWidth="1"/>
    <col min="9738" max="9738" width="10.625" style="81" bestFit="1" customWidth="1"/>
    <col min="9739" max="9739" width="9" style="81"/>
    <col min="9740" max="9740" width="9.875" style="81" bestFit="1" customWidth="1"/>
    <col min="9741" max="9741" width="15.875" style="81" bestFit="1" customWidth="1"/>
    <col min="9742" max="9980" width="9" style="81"/>
    <col min="9981" max="9981" width="2.125" style="81" customWidth="1"/>
    <col min="9982" max="9982" width="36.125" style="81" customWidth="1"/>
    <col min="9983" max="9983" width="1.125" style="81" customWidth="1"/>
    <col min="9984" max="9984" width="5.75" style="81" customWidth="1"/>
    <col min="9985" max="9985" width="2.125" style="81" customWidth="1"/>
    <col min="9986" max="9986" width="14" style="81" customWidth="1"/>
    <col min="9987" max="9987" width="1.75" style="81" customWidth="1"/>
    <col min="9988" max="9988" width="14" style="81" customWidth="1"/>
    <col min="9989" max="9989" width="10.375" style="81" customWidth="1"/>
    <col min="9990" max="9990" width="14.625" style="81" customWidth="1"/>
    <col min="9991" max="9991" width="0.75" style="81" customWidth="1"/>
    <col min="9992" max="9992" width="6.875" style="81" customWidth="1"/>
    <col min="9993" max="9993" width="11.375" style="81" customWidth="1"/>
    <col min="9994" max="9994" width="10.625" style="81" bestFit="1" customWidth="1"/>
    <col min="9995" max="9995" width="9" style="81"/>
    <col min="9996" max="9996" width="9.875" style="81" bestFit="1" customWidth="1"/>
    <col min="9997" max="9997" width="15.875" style="81" bestFit="1" customWidth="1"/>
    <col min="9998" max="10236" width="9" style="81"/>
    <col min="10237" max="10237" width="2.125" style="81" customWidth="1"/>
    <col min="10238" max="10238" width="36.125" style="81" customWidth="1"/>
    <col min="10239" max="10239" width="1.125" style="81" customWidth="1"/>
    <col min="10240" max="10240" width="5.75" style="81" customWidth="1"/>
    <col min="10241" max="10241" width="2.125" style="81" customWidth="1"/>
    <col min="10242" max="10242" width="14" style="81" customWidth="1"/>
    <col min="10243" max="10243" width="1.75" style="81" customWidth="1"/>
    <col min="10244" max="10244" width="14" style="81" customWidth="1"/>
    <col min="10245" max="10245" width="10.375" style="81" customWidth="1"/>
    <col min="10246" max="10246" width="14.625" style="81" customWidth="1"/>
    <col min="10247" max="10247" width="0.75" style="81" customWidth="1"/>
    <col min="10248" max="10248" width="6.875" style="81" customWidth="1"/>
    <col min="10249" max="10249" width="11.375" style="81" customWidth="1"/>
    <col min="10250" max="10250" width="10.625" style="81" bestFit="1" customWidth="1"/>
    <col min="10251" max="10251" width="9" style="81"/>
    <col min="10252" max="10252" width="9.875" style="81" bestFit="1" customWidth="1"/>
    <col min="10253" max="10253" width="15.875" style="81" bestFit="1" customWidth="1"/>
    <col min="10254" max="10492" width="9" style="81"/>
    <col min="10493" max="10493" width="2.125" style="81" customWidth="1"/>
    <col min="10494" max="10494" width="36.125" style="81" customWidth="1"/>
    <col min="10495" max="10495" width="1.125" style="81" customWidth="1"/>
    <col min="10496" max="10496" width="5.75" style="81" customWidth="1"/>
    <col min="10497" max="10497" width="2.125" style="81" customWidth="1"/>
    <col min="10498" max="10498" width="14" style="81" customWidth="1"/>
    <col min="10499" max="10499" width="1.75" style="81" customWidth="1"/>
    <col min="10500" max="10500" width="14" style="81" customWidth="1"/>
    <col min="10501" max="10501" width="10.375" style="81" customWidth="1"/>
    <col min="10502" max="10502" width="14.625" style="81" customWidth="1"/>
    <col min="10503" max="10503" width="0.75" style="81" customWidth="1"/>
    <col min="10504" max="10504" width="6.875" style="81" customWidth="1"/>
    <col min="10505" max="10505" width="11.375" style="81" customWidth="1"/>
    <col min="10506" max="10506" width="10.625" style="81" bestFit="1" customWidth="1"/>
    <col min="10507" max="10507" width="9" style="81"/>
    <col min="10508" max="10508" width="9.875" style="81" bestFit="1" customWidth="1"/>
    <col min="10509" max="10509" width="15.875" style="81" bestFit="1" customWidth="1"/>
    <col min="10510" max="10748" width="9" style="81"/>
    <col min="10749" max="10749" width="2.125" style="81" customWidth="1"/>
    <col min="10750" max="10750" width="36.125" style="81" customWidth="1"/>
    <col min="10751" max="10751" width="1.125" style="81" customWidth="1"/>
    <col min="10752" max="10752" width="5.75" style="81" customWidth="1"/>
    <col min="10753" max="10753" width="2.125" style="81" customWidth="1"/>
    <col min="10754" max="10754" width="14" style="81" customWidth="1"/>
    <col min="10755" max="10755" width="1.75" style="81" customWidth="1"/>
    <col min="10756" max="10756" width="14" style="81" customWidth="1"/>
    <col min="10757" max="10757" width="10.375" style="81" customWidth="1"/>
    <col min="10758" max="10758" width="14.625" style="81" customWidth="1"/>
    <col min="10759" max="10759" width="0.75" style="81" customWidth="1"/>
    <col min="10760" max="10760" width="6.875" style="81" customWidth="1"/>
    <col min="10761" max="10761" width="11.375" style="81" customWidth="1"/>
    <col min="10762" max="10762" width="10.625" style="81" bestFit="1" customWidth="1"/>
    <col min="10763" max="10763" width="9" style="81"/>
    <col min="10764" max="10764" width="9.875" style="81" bestFit="1" customWidth="1"/>
    <col min="10765" max="10765" width="15.875" style="81" bestFit="1" customWidth="1"/>
    <col min="10766" max="11004" width="9" style="81"/>
    <col min="11005" max="11005" width="2.125" style="81" customWidth="1"/>
    <col min="11006" max="11006" width="36.125" style="81" customWidth="1"/>
    <col min="11007" max="11007" width="1.125" style="81" customWidth="1"/>
    <col min="11008" max="11008" width="5.75" style="81" customWidth="1"/>
    <col min="11009" max="11009" width="2.125" style="81" customWidth="1"/>
    <col min="11010" max="11010" width="14" style="81" customWidth="1"/>
    <col min="11011" max="11011" width="1.75" style="81" customWidth="1"/>
    <col min="11012" max="11012" width="14" style="81" customWidth="1"/>
    <col min="11013" max="11013" width="10.375" style="81" customWidth="1"/>
    <col min="11014" max="11014" width="14.625" style="81" customWidth="1"/>
    <col min="11015" max="11015" width="0.75" style="81" customWidth="1"/>
    <col min="11016" max="11016" width="6.875" style="81" customWidth="1"/>
    <col min="11017" max="11017" width="11.375" style="81" customWidth="1"/>
    <col min="11018" max="11018" width="10.625" style="81" bestFit="1" customWidth="1"/>
    <col min="11019" max="11019" width="9" style="81"/>
    <col min="11020" max="11020" width="9.875" style="81" bestFit="1" customWidth="1"/>
    <col min="11021" max="11021" width="15.875" style="81" bestFit="1" customWidth="1"/>
    <col min="11022" max="11260" width="9" style="81"/>
    <col min="11261" max="11261" width="2.125" style="81" customWidth="1"/>
    <col min="11262" max="11262" width="36.125" style="81" customWidth="1"/>
    <col min="11263" max="11263" width="1.125" style="81" customWidth="1"/>
    <col min="11264" max="11264" width="5.75" style="81" customWidth="1"/>
    <col min="11265" max="11265" width="2.125" style="81" customWidth="1"/>
    <col min="11266" max="11266" width="14" style="81" customWidth="1"/>
    <col min="11267" max="11267" width="1.75" style="81" customWidth="1"/>
    <col min="11268" max="11268" width="14" style="81" customWidth="1"/>
    <col min="11269" max="11269" width="10.375" style="81" customWidth="1"/>
    <col min="11270" max="11270" width="14.625" style="81" customWidth="1"/>
    <col min="11271" max="11271" width="0.75" style="81" customWidth="1"/>
    <col min="11272" max="11272" width="6.875" style="81" customWidth="1"/>
    <col min="11273" max="11273" width="11.375" style="81" customWidth="1"/>
    <col min="11274" max="11274" width="10.625" style="81" bestFit="1" customWidth="1"/>
    <col min="11275" max="11275" width="9" style="81"/>
    <col min="11276" max="11276" width="9.875" style="81" bestFit="1" customWidth="1"/>
    <col min="11277" max="11277" width="15.875" style="81" bestFit="1" customWidth="1"/>
    <col min="11278" max="11516" width="9" style="81"/>
    <col min="11517" max="11517" width="2.125" style="81" customWidth="1"/>
    <col min="11518" max="11518" width="36.125" style="81" customWidth="1"/>
    <col min="11519" max="11519" width="1.125" style="81" customWidth="1"/>
    <col min="11520" max="11520" width="5.75" style="81" customWidth="1"/>
    <col min="11521" max="11521" width="2.125" style="81" customWidth="1"/>
    <col min="11522" max="11522" width="14" style="81" customWidth="1"/>
    <col min="11523" max="11523" width="1.75" style="81" customWidth="1"/>
    <col min="11524" max="11524" width="14" style="81" customWidth="1"/>
    <col min="11525" max="11525" width="10.375" style="81" customWidth="1"/>
    <col min="11526" max="11526" width="14.625" style="81" customWidth="1"/>
    <col min="11527" max="11527" width="0.75" style="81" customWidth="1"/>
    <col min="11528" max="11528" width="6.875" style="81" customWidth="1"/>
    <col min="11529" max="11529" width="11.375" style="81" customWidth="1"/>
    <col min="11530" max="11530" width="10.625" style="81" bestFit="1" customWidth="1"/>
    <col min="11531" max="11531" width="9" style="81"/>
    <col min="11532" max="11532" width="9.875" style="81" bestFit="1" customWidth="1"/>
    <col min="11533" max="11533" width="15.875" style="81" bestFit="1" customWidth="1"/>
    <col min="11534" max="11772" width="9" style="81"/>
    <col min="11773" max="11773" width="2.125" style="81" customWidth="1"/>
    <col min="11774" max="11774" width="36.125" style="81" customWidth="1"/>
    <col min="11775" max="11775" width="1.125" style="81" customWidth="1"/>
    <col min="11776" max="11776" width="5.75" style="81" customWidth="1"/>
    <col min="11777" max="11777" width="2.125" style="81" customWidth="1"/>
    <col min="11778" max="11778" width="14" style="81" customWidth="1"/>
    <col min="11779" max="11779" width="1.75" style="81" customWidth="1"/>
    <col min="11780" max="11780" width="14" style="81" customWidth="1"/>
    <col min="11781" max="11781" width="10.375" style="81" customWidth="1"/>
    <col min="11782" max="11782" width="14.625" style="81" customWidth="1"/>
    <col min="11783" max="11783" width="0.75" style="81" customWidth="1"/>
    <col min="11784" max="11784" width="6.875" style="81" customWidth="1"/>
    <col min="11785" max="11785" width="11.375" style="81" customWidth="1"/>
    <col min="11786" max="11786" width="10.625" style="81" bestFit="1" customWidth="1"/>
    <col min="11787" max="11787" width="9" style="81"/>
    <col min="11788" max="11788" width="9.875" style="81" bestFit="1" customWidth="1"/>
    <col min="11789" max="11789" width="15.875" style="81" bestFit="1" customWidth="1"/>
    <col min="11790" max="12028" width="9" style="81"/>
    <col min="12029" max="12029" width="2.125" style="81" customWidth="1"/>
    <col min="12030" max="12030" width="36.125" style="81" customWidth="1"/>
    <col min="12031" max="12031" width="1.125" style="81" customWidth="1"/>
    <col min="12032" max="12032" width="5.75" style="81" customWidth="1"/>
    <col min="12033" max="12033" width="2.125" style="81" customWidth="1"/>
    <col min="12034" max="12034" width="14" style="81" customWidth="1"/>
    <col min="12035" max="12035" width="1.75" style="81" customWidth="1"/>
    <col min="12036" max="12036" width="14" style="81" customWidth="1"/>
    <col min="12037" max="12037" width="10.375" style="81" customWidth="1"/>
    <col min="12038" max="12038" width="14.625" style="81" customWidth="1"/>
    <col min="12039" max="12039" width="0.75" style="81" customWidth="1"/>
    <col min="12040" max="12040" width="6.875" style="81" customWidth="1"/>
    <col min="12041" max="12041" width="11.375" style="81" customWidth="1"/>
    <col min="12042" max="12042" width="10.625" style="81" bestFit="1" customWidth="1"/>
    <col min="12043" max="12043" width="9" style="81"/>
    <col min="12044" max="12044" width="9.875" style="81" bestFit="1" customWidth="1"/>
    <col min="12045" max="12045" width="15.875" style="81" bestFit="1" customWidth="1"/>
    <col min="12046" max="12284" width="9" style="81"/>
    <col min="12285" max="12285" width="2.125" style="81" customWidth="1"/>
    <col min="12286" max="12286" width="36.125" style="81" customWidth="1"/>
    <col min="12287" max="12287" width="1.125" style="81" customWidth="1"/>
    <col min="12288" max="12288" width="5.75" style="81" customWidth="1"/>
    <col min="12289" max="12289" width="2.125" style="81" customWidth="1"/>
    <col min="12290" max="12290" width="14" style="81" customWidth="1"/>
    <col min="12291" max="12291" width="1.75" style="81" customWidth="1"/>
    <col min="12292" max="12292" width="14" style="81" customWidth="1"/>
    <col min="12293" max="12293" width="10.375" style="81" customWidth="1"/>
    <col min="12294" max="12294" width="14.625" style="81" customWidth="1"/>
    <col min="12295" max="12295" width="0.75" style="81" customWidth="1"/>
    <col min="12296" max="12296" width="6.875" style="81" customWidth="1"/>
    <col min="12297" max="12297" width="11.375" style="81" customWidth="1"/>
    <col min="12298" max="12298" width="10.625" style="81" bestFit="1" customWidth="1"/>
    <col min="12299" max="12299" width="9" style="81"/>
    <col min="12300" max="12300" width="9.875" style="81" bestFit="1" customWidth="1"/>
    <col min="12301" max="12301" width="15.875" style="81" bestFit="1" customWidth="1"/>
    <col min="12302" max="12540" width="9" style="81"/>
    <col min="12541" max="12541" width="2.125" style="81" customWidth="1"/>
    <col min="12542" max="12542" width="36.125" style="81" customWidth="1"/>
    <col min="12543" max="12543" width="1.125" style="81" customWidth="1"/>
    <col min="12544" max="12544" width="5.75" style="81" customWidth="1"/>
    <col min="12545" max="12545" width="2.125" style="81" customWidth="1"/>
    <col min="12546" max="12546" width="14" style="81" customWidth="1"/>
    <col min="12547" max="12547" width="1.75" style="81" customWidth="1"/>
    <col min="12548" max="12548" width="14" style="81" customWidth="1"/>
    <col min="12549" max="12549" width="10.375" style="81" customWidth="1"/>
    <col min="12550" max="12550" width="14.625" style="81" customWidth="1"/>
    <col min="12551" max="12551" width="0.75" style="81" customWidth="1"/>
    <col min="12552" max="12552" width="6.875" style="81" customWidth="1"/>
    <col min="12553" max="12553" width="11.375" style="81" customWidth="1"/>
    <col min="12554" max="12554" width="10.625" style="81" bestFit="1" customWidth="1"/>
    <col min="12555" max="12555" width="9" style="81"/>
    <col min="12556" max="12556" width="9.875" style="81" bestFit="1" customWidth="1"/>
    <col min="12557" max="12557" width="15.875" style="81" bestFit="1" customWidth="1"/>
    <col min="12558" max="12796" width="9" style="81"/>
    <col min="12797" max="12797" width="2.125" style="81" customWidth="1"/>
    <col min="12798" max="12798" width="36.125" style="81" customWidth="1"/>
    <col min="12799" max="12799" width="1.125" style="81" customWidth="1"/>
    <col min="12800" max="12800" width="5.75" style="81" customWidth="1"/>
    <col min="12801" max="12801" width="2.125" style="81" customWidth="1"/>
    <col min="12802" max="12802" width="14" style="81" customWidth="1"/>
    <col min="12803" max="12803" width="1.75" style="81" customWidth="1"/>
    <col min="12804" max="12804" width="14" style="81" customWidth="1"/>
    <col min="12805" max="12805" width="10.375" style="81" customWidth="1"/>
    <col min="12806" max="12806" width="14.625" style="81" customWidth="1"/>
    <col min="12807" max="12807" width="0.75" style="81" customWidth="1"/>
    <col min="12808" max="12808" width="6.875" style="81" customWidth="1"/>
    <col min="12809" max="12809" width="11.375" style="81" customWidth="1"/>
    <col min="12810" max="12810" width="10.625" style="81" bestFit="1" customWidth="1"/>
    <col min="12811" max="12811" width="9" style="81"/>
    <col min="12812" max="12812" width="9.875" style="81" bestFit="1" customWidth="1"/>
    <col min="12813" max="12813" width="15.875" style="81" bestFit="1" customWidth="1"/>
    <col min="12814" max="13052" width="9" style="81"/>
    <col min="13053" max="13053" width="2.125" style="81" customWidth="1"/>
    <col min="13054" max="13054" width="36.125" style="81" customWidth="1"/>
    <col min="13055" max="13055" width="1.125" style="81" customWidth="1"/>
    <col min="13056" max="13056" width="5.75" style="81" customWidth="1"/>
    <col min="13057" max="13057" width="2.125" style="81" customWidth="1"/>
    <col min="13058" max="13058" width="14" style="81" customWidth="1"/>
    <col min="13059" max="13059" width="1.75" style="81" customWidth="1"/>
    <col min="13060" max="13060" width="14" style="81" customWidth="1"/>
    <col min="13061" max="13061" width="10.375" style="81" customWidth="1"/>
    <col min="13062" max="13062" width="14.625" style="81" customWidth="1"/>
    <col min="13063" max="13063" width="0.75" style="81" customWidth="1"/>
    <col min="13064" max="13064" width="6.875" style="81" customWidth="1"/>
    <col min="13065" max="13065" width="11.375" style="81" customWidth="1"/>
    <col min="13066" max="13066" width="10.625" style="81" bestFit="1" customWidth="1"/>
    <col min="13067" max="13067" width="9" style="81"/>
    <col min="13068" max="13068" width="9.875" style="81" bestFit="1" customWidth="1"/>
    <col min="13069" max="13069" width="15.875" style="81" bestFit="1" customWidth="1"/>
    <col min="13070" max="13308" width="9" style="81"/>
    <col min="13309" max="13309" width="2.125" style="81" customWidth="1"/>
    <col min="13310" max="13310" width="36.125" style="81" customWidth="1"/>
    <col min="13311" max="13311" width="1.125" style="81" customWidth="1"/>
    <col min="13312" max="13312" width="5.75" style="81" customWidth="1"/>
    <col min="13313" max="13313" width="2.125" style="81" customWidth="1"/>
    <col min="13314" max="13314" width="14" style="81" customWidth="1"/>
    <col min="13315" max="13315" width="1.75" style="81" customWidth="1"/>
    <col min="13316" max="13316" width="14" style="81" customWidth="1"/>
    <col min="13317" max="13317" width="10.375" style="81" customWidth="1"/>
    <col min="13318" max="13318" width="14.625" style="81" customWidth="1"/>
    <col min="13319" max="13319" width="0.75" style="81" customWidth="1"/>
    <col min="13320" max="13320" width="6.875" style="81" customWidth="1"/>
    <col min="13321" max="13321" width="11.375" style="81" customWidth="1"/>
    <col min="13322" max="13322" width="10.625" style="81" bestFit="1" customWidth="1"/>
    <col min="13323" max="13323" width="9" style="81"/>
    <col min="13324" max="13324" width="9.875" style="81" bestFit="1" customWidth="1"/>
    <col min="13325" max="13325" width="15.875" style="81" bestFit="1" customWidth="1"/>
    <col min="13326" max="13564" width="9" style="81"/>
    <col min="13565" max="13565" width="2.125" style="81" customWidth="1"/>
    <col min="13566" max="13566" width="36.125" style="81" customWidth="1"/>
    <col min="13567" max="13567" width="1.125" style="81" customWidth="1"/>
    <col min="13568" max="13568" width="5.75" style="81" customWidth="1"/>
    <col min="13569" max="13569" width="2.125" style="81" customWidth="1"/>
    <col min="13570" max="13570" width="14" style="81" customWidth="1"/>
    <col min="13571" max="13571" width="1.75" style="81" customWidth="1"/>
    <col min="13572" max="13572" width="14" style="81" customWidth="1"/>
    <col min="13573" max="13573" width="10.375" style="81" customWidth="1"/>
    <col min="13574" max="13574" width="14.625" style="81" customWidth="1"/>
    <col min="13575" max="13575" width="0.75" style="81" customWidth="1"/>
    <col min="13576" max="13576" width="6.875" style="81" customWidth="1"/>
    <col min="13577" max="13577" width="11.375" style="81" customWidth="1"/>
    <col min="13578" max="13578" width="10.625" style="81" bestFit="1" customWidth="1"/>
    <col min="13579" max="13579" width="9" style="81"/>
    <col min="13580" max="13580" width="9.875" style="81" bestFit="1" customWidth="1"/>
    <col min="13581" max="13581" width="15.875" style="81" bestFit="1" customWidth="1"/>
    <col min="13582" max="13820" width="9" style="81"/>
    <col min="13821" max="13821" width="2.125" style="81" customWidth="1"/>
    <col min="13822" max="13822" width="36.125" style="81" customWidth="1"/>
    <col min="13823" max="13823" width="1.125" style="81" customWidth="1"/>
    <col min="13824" max="13824" width="5.75" style="81" customWidth="1"/>
    <col min="13825" max="13825" width="2.125" style="81" customWidth="1"/>
    <col min="13826" max="13826" width="14" style="81" customWidth="1"/>
    <col min="13827" max="13827" width="1.75" style="81" customWidth="1"/>
    <col min="13828" max="13828" width="14" style="81" customWidth="1"/>
    <col min="13829" max="13829" width="10.375" style="81" customWidth="1"/>
    <col min="13830" max="13830" width="14.625" style="81" customWidth="1"/>
    <col min="13831" max="13831" width="0.75" style="81" customWidth="1"/>
    <col min="13832" max="13832" width="6.875" style="81" customWidth="1"/>
    <col min="13833" max="13833" width="11.375" style="81" customWidth="1"/>
    <col min="13834" max="13834" width="10.625" style="81" bestFit="1" customWidth="1"/>
    <col min="13835" max="13835" width="9" style="81"/>
    <col min="13836" max="13836" width="9.875" style="81" bestFit="1" customWidth="1"/>
    <col min="13837" max="13837" width="15.875" style="81" bestFit="1" customWidth="1"/>
    <col min="13838" max="14076" width="9" style="81"/>
    <col min="14077" max="14077" width="2.125" style="81" customWidth="1"/>
    <col min="14078" max="14078" width="36.125" style="81" customWidth="1"/>
    <col min="14079" max="14079" width="1.125" style="81" customWidth="1"/>
    <col min="14080" max="14080" width="5.75" style="81" customWidth="1"/>
    <col min="14081" max="14081" width="2.125" style="81" customWidth="1"/>
    <col min="14082" max="14082" width="14" style="81" customWidth="1"/>
    <col min="14083" max="14083" width="1.75" style="81" customWidth="1"/>
    <col min="14084" max="14084" width="14" style="81" customWidth="1"/>
    <col min="14085" max="14085" width="10.375" style="81" customWidth="1"/>
    <col min="14086" max="14086" width="14.625" style="81" customWidth="1"/>
    <col min="14087" max="14087" width="0.75" style="81" customWidth="1"/>
    <col min="14088" max="14088" width="6.875" style="81" customWidth="1"/>
    <col min="14089" max="14089" width="11.375" style="81" customWidth="1"/>
    <col min="14090" max="14090" width="10.625" style="81" bestFit="1" customWidth="1"/>
    <col min="14091" max="14091" width="9" style="81"/>
    <col min="14092" max="14092" width="9.875" style="81" bestFit="1" customWidth="1"/>
    <col min="14093" max="14093" width="15.875" style="81" bestFit="1" customWidth="1"/>
    <col min="14094" max="14332" width="9" style="81"/>
    <col min="14333" max="14333" width="2.125" style="81" customWidth="1"/>
    <col min="14334" max="14334" width="36.125" style="81" customWidth="1"/>
    <col min="14335" max="14335" width="1.125" style="81" customWidth="1"/>
    <col min="14336" max="14336" width="5.75" style="81" customWidth="1"/>
    <col min="14337" max="14337" width="2.125" style="81" customWidth="1"/>
    <col min="14338" max="14338" width="14" style="81" customWidth="1"/>
    <col min="14339" max="14339" width="1.75" style="81" customWidth="1"/>
    <col min="14340" max="14340" width="14" style="81" customWidth="1"/>
    <col min="14341" max="14341" width="10.375" style="81" customWidth="1"/>
    <col min="14342" max="14342" width="14.625" style="81" customWidth="1"/>
    <col min="14343" max="14343" width="0.75" style="81" customWidth="1"/>
    <col min="14344" max="14344" width="6.875" style="81" customWidth="1"/>
    <col min="14345" max="14345" width="11.375" style="81" customWidth="1"/>
    <col min="14346" max="14346" width="10.625" style="81" bestFit="1" customWidth="1"/>
    <col min="14347" max="14347" width="9" style="81"/>
    <col min="14348" max="14348" width="9.875" style="81" bestFit="1" customWidth="1"/>
    <col min="14349" max="14349" width="15.875" style="81" bestFit="1" customWidth="1"/>
    <col min="14350" max="14588" width="9" style="81"/>
    <col min="14589" max="14589" width="2.125" style="81" customWidth="1"/>
    <col min="14590" max="14590" width="36.125" style="81" customWidth="1"/>
    <col min="14591" max="14591" width="1.125" style="81" customWidth="1"/>
    <col min="14592" max="14592" width="5.75" style="81" customWidth="1"/>
    <col min="14593" max="14593" width="2.125" style="81" customWidth="1"/>
    <col min="14594" max="14594" width="14" style="81" customWidth="1"/>
    <col min="14595" max="14595" width="1.75" style="81" customWidth="1"/>
    <col min="14596" max="14596" width="14" style="81" customWidth="1"/>
    <col min="14597" max="14597" width="10.375" style="81" customWidth="1"/>
    <col min="14598" max="14598" width="14.625" style="81" customWidth="1"/>
    <col min="14599" max="14599" width="0.75" style="81" customWidth="1"/>
    <col min="14600" max="14600" width="6.875" style="81" customWidth="1"/>
    <col min="14601" max="14601" width="11.375" style="81" customWidth="1"/>
    <col min="14602" max="14602" width="10.625" style="81" bestFit="1" customWidth="1"/>
    <col min="14603" max="14603" width="9" style="81"/>
    <col min="14604" max="14604" width="9.875" style="81" bestFit="1" customWidth="1"/>
    <col min="14605" max="14605" width="15.875" style="81" bestFit="1" customWidth="1"/>
    <col min="14606" max="14844" width="9" style="81"/>
    <col min="14845" max="14845" width="2.125" style="81" customWidth="1"/>
    <col min="14846" max="14846" width="36.125" style="81" customWidth="1"/>
    <col min="14847" max="14847" width="1.125" style="81" customWidth="1"/>
    <col min="14848" max="14848" width="5.75" style="81" customWidth="1"/>
    <col min="14849" max="14849" width="2.125" style="81" customWidth="1"/>
    <col min="14850" max="14850" width="14" style="81" customWidth="1"/>
    <col min="14851" max="14851" width="1.75" style="81" customWidth="1"/>
    <col min="14852" max="14852" width="14" style="81" customWidth="1"/>
    <col min="14853" max="14853" width="10.375" style="81" customWidth="1"/>
    <col min="14854" max="14854" width="14.625" style="81" customWidth="1"/>
    <col min="14855" max="14855" width="0.75" style="81" customWidth="1"/>
    <col min="14856" max="14856" width="6.875" style="81" customWidth="1"/>
    <col min="14857" max="14857" width="11.375" style="81" customWidth="1"/>
    <col min="14858" max="14858" width="10.625" style="81" bestFit="1" customWidth="1"/>
    <col min="14859" max="14859" width="9" style="81"/>
    <col min="14860" max="14860" width="9.875" style="81" bestFit="1" customWidth="1"/>
    <col min="14861" max="14861" width="15.875" style="81" bestFit="1" customWidth="1"/>
    <col min="14862" max="15100" width="9" style="81"/>
    <col min="15101" max="15101" width="2.125" style="81" customWidth="1"/>
    <col min="15102" max="15102" width="36.125" style="81" customWidth="1"/>
    <col min="15103" max="15103" width="1.125" style="81" customWidth="1"/>
    <col min="15104" max="15104" width="5.75" style="81" customWidth="1"/>
    <col min="15105" max="15105" width="2.125" style="81" customWidth="1"/>
    <col min="15106" max="15106" width="14" style="81" customWidth="1"/>
    <col min="15107" max="15107" width="1.75" style="81" customWidth="1"/>
    <col min="15108" max="15108" width="14" style="81" customWidth="1"/>
    <col min="15109" max="15109" width="10.375" style="81" customWidth="1"/>
    <col min="15110" max="15110" width="14.625" style="81" customWidth="1"/>
    <col min="15111" max="15111" width="0.75" style="81" customWidth="1"/>
    <col min="15112" max="15112" width="6.875" style="81" customWidth="1"/>
    <col min="15113" max="15113" width="11.375" style="81" customWidth="1"/>
    <col min="15114" max="15114" width="10.625" style="81" bestFit="1" customWidth="1"/>
    <col min="15115" max="15115" width="9" style="81"/>
    <col min="15116" max="15116" width="9.875" style="81" bestFit="1" customWidth="1"/>
    <col min="15117" max="15117" width="15.875" style="81" bestFit="1" customWidth="1"/>
    <col min="15118" max="15356" width="9" style="81"/>
    <col min="15357" max="15357" width="2.125" style="81" customWidth="1"/>
    <col min="15358" max="15358" width="36.125" style="81" customWidth="1"/>
    <col min="15359" max="15359" width="1.125" style="81" customWidth="1"/>
    <col min="15360" max="15360" width="5.75" style="81" customWidth="1"/>
    <col min="15361" max="15361" width="2.125" style="81" customWidth="1"/>
    <col min="15362" max="15362" width="14" style="81" customWidth="1"/>
    <col min="15363" max="15363" width="1.75" style="81" customWidth="1"/>
    <col min="15364" max="15364" width="14" style="81" customWidth="1"/>
    <col min="15365" max="15365" width="10.375" style="81" customWidth="1"/>
    <col min="15366" max="15366" width="14.625" style="81" customWidth="1"/>
    <col min="15367" max="15367" width="0.75" style="81" customWidth="1"/>
    <col min="15368" max="15368" width="6.875" style="81" customWidth="1"/>
    <col min="15369" max="15369" width="11.375" style="81" customWidth="1"/>
    <col min="15370" max="15370" width="10.625" style="81" bestFit="1" customWidth="1"/>
    <col min="15371" max="15371" width="9" style="81"/>
    <col min="15372" max="15372" width="9.875" style="81" bestFit="1" customWidth="1"/>
    <col min="15373" max="15373" width="15.875" style="81" bestFit="1" customWidth="1"/>
    <col min="15374" max="15612" width="9" style="81"/>
    <col min="15613" max="15613" width="2.125" style="81" customWidth="1"/>
    <col min="15614" max="15614" width="36.125" style="81" customWidth="1"/>
    <col min="15615" max="15615" width="1.125" style="81" customWidth="1"/>
    <col min="15616" max="15616" width="5.75" style="81" customWidth="1"/>
    <col min="15617" max="15617" width="2.125" style="81" customWidth="1"/>
    <col min="15618" max="15618" width="14" style="81" customWidth="1"/>
    <col min="15619" max="15619" width="1.75" style="81" customWidth="1"/>
    <col min="15620" max="15620" width="14" style="81" customWidth="1"/>
    <col min="15621" max="15621" width="10.375" style="81" customWidth="1"/>
    <col min="15622" max="15622" width="14.625" style="81" customWidth="1"/>
    <col min="15623" max="15623" width="0.75" style="81" customWidth="1"/>
    <col min="15624" max="15624" width="6.875" style="81" customWidth="1"/>
    <col min="15625" max="15625" width="11.375" style="81" customWidth="1"/>
    <col min="15626" max="15626" width="10.625" style="81" bestFit="1" customWidth="1"/>
    <col min="15627" max="15627" width="9" style="81"/>
    <col min="15628" max="15628" width="9.875" style="81" bestFit="1" customWidth="1"/>
    <col min="15629" max="15629" width="15.875" style="81" bestFit="1" customWidth="1"/>
    <col min="15630" max="15868" width="9" style="81"/>
    <col min="15869" max="15869" width="2.125" style="81" customWidth="1"/>
    <col min="15870" max="15870" width="36.125" style="81" customWidth="1"/>
    <col min="15871" max="15871" width="1.125" style="81" customWidth="1"/>
    <col min="15872" max="15872" width="5.75" style="81" customWidth="1"/>
    <col min="15873" max="15873" width="2.125" style="81" customWidth="1"/>
    <col min="15874" max="15874" width="14" style="81" customWidth="1"/>
    <col min="15875" max="15875" width="1.75" style="81" customWidth="1"/>
    <col min="15876" max="15876" width="14" style="81" customWidth="1"/>
    <col min="15877" max="15877" width="10.375" style="81" customWidth="1"/>
    <col min="15878" max="15878" width="14.625" style="81" customWidth="1"/>
    <col min="15879" max="15879" width="0.75" style="81" customWidth="1"/>
    <col min="15880" max="15880" width="6.875" style="81" customWidth="1"/>
    <col min="15881" max="15881" width="11.375" style="81" customWidth="1"/>
    <col min="15882" max="15882" width="10.625" style="81" bestFit="1" customWidth="1"/>
    <col min="15883" max="15883" width="9" style="81"/>
    <col min="15884" max="15884" width="9.875" style="81" bestFit="1" customWidth="1"/>
    <col min="15885" max="15885" width="15.875" style="81" bestFit="1" customWidth="1"/>
    <col min="15886" max="16124" width="9" style="81"/>
    <col min="16125" max="16125" width="2.125" style="81" customWidth="1"/>
    <col min="16126" max="16126" width="36.125" style="81" customWidth="1"/>
    <col min="16127" max="16127" width="1.125" style="81" customWidth="1"/>
    <col min="16128" max="16128" width="5.75" style="81" customWidth="1"/>
    <col min="16129" max="16129" width="2.125" style="81" customWidth="1"/>
    <col min="16130" max="16130" width="14" style="81" customWidth="1"/>
    <col min="16131" max="16131" width="1.75" style="81" customWidth="1"/>
    <col min="16132" max="16132" width="14" style="81" customWidth="1"/>
    <col min="16133" max="16133" width="10.375" style="81" customWidth="1"/>
    <col min="16134" max="16134" width="14.625" style="81" customWidth="1"/>
    <col min="16135" max="16135" width="0.75" style="81" customWidth="1"/>
    <col min="16136" max="16136" width="6.875" style="81" customWidth="1"/>
    <col min="16137" max="16137" width="11.375" style="81" customWidth="1"/>
    <col min="16138" max="16138" width="10.625" style="81" bestFit="1" customWidth="1"/>
    <col min="16139" max="16139" width="9" style="81"/>
    <col min="16140" max="16140" width="9.875" style="81" bestFit="1" customWidth="1"/>
    <col min="16141" max="16141" width="15.875" style="81" bestFit="1" customWidth="1"/>
    <col min="16142" max="16384" width="9" style="81"/>
  </cols>
  <sheetData>
    <row r="1" spans="1:13" ht="18.75">
      <c r="A1" s="2280" t="s">
        <v>1135</v>
      </c>
      <c r="B1" s="2280"/>
      <c r="C1" s="2280"/>
      <c r="D1" s="2280"/>
      <c r="E1" s="2280"/>
      <c r="F1" s="2280"/>
      <c r="G1" s="2280"/>
      <c r="H1" s="2280"/>
      <c r="I1" s="2280"/>
      <c r="J1" s="220"/>
      <c r="K1" s="221"/>
      <c r="L1" s="221"/>
    </row>
    <row r="2" spans="1:13" ht="18.75">
      <c r="A2" s="2280" t="s">
        <v>759</v>
      </c>
      <c r="B2" s="2280"/>
      <c r="C2" s="2280"/>
      <c r="D2" s="2280"/>
      <c r="E2" s="2280"/>
      <c r="F2" s="2280"/>
      <c r="G2" s="2280"/>
      <c r="H2" s="2280"/>
      <c r="I2" s="2280"/>
      <c r="J2" s="220"/>
      <c r="K2" s="221"/>
      <c r="L2" s="221"/>
    </row>
    <row r="3" spans="1:13" ht="18.75">
      <c r="A3" s="2280" t="s">
        <v>1641</v>
      </c>
      <c r="B3" s="2280"/>
      <c r="C3" s="2280"/>
      <c r="D3" s="2280"/>
      <c r="E3" s="2280"/>
      <c r="F3" s="2280"/>
      <c r="G3" s="2280"/>
      <c r="H3" s="2280"/>
      <c r="I3" s="2280"/>
      <c r="J3" s="220"/>
      <c r="K3" s="221"/>
      <c r="L3" s="221"/>
    </row>
    <row r="4" spans="1:13" ht="18.75">
      <c r="A4" s="66"/>
      <c r="B4" s="66"/>
      <c r="C4" s="66"/>
      <c r="D4" s="66"/>
      <c r="E4" s="66"/>
      <c r="F4" s="66"/>
      <c r="G4" s="66"/>
      <c r="H4" s="66"/>
      <c r="I4" s="66"/>
      <c r="J4" s="220"/>
      <c r="K4" s="221"/>
      <c r="L4" s="221"/>
    </row>
    <row r="5" spans="1:13" ht="22.5" customHeight="1"/>
    <row r="6" spans="1:13" s="79" customFormat="1" ht="21.75" customHeight="1">
      <c r="F6" s="2285" t="s">
        <v>1273</v>
      </c>
      <c r="G6" s="2285"/>
      <c r="H6" s="2285"/>
      <c r="I6" s="492"/>
      <c r="J6" s="223"/>
    </row>
    <row r="7" spans="1:13" s="163" customFormat="1" ht="17.25">
      <c r="E7" s="2286"/>
      <c r="F7" s="2286"/>
      <c r="G7" s="123"/>
      <c r="H7" s="123" t="s">
        <v>5</v>
      </c>
      <c r="J7" s="234"/>
    </row>
    <row r="8" spans="1:13" s="120" customFormat="1" ht="19.5" customHeight="1">
      <c r="D8" s="121" t="s">
        <v>6</v>
      </c>
      <c r="F8" s="121" t="s">
        <v>1644</v>
      </c>
      <c r="G8" s="122"/>
      <c r="H8" s="122" t="s">
        <v>1339</v>
      </c>
      <c r="I8" s="122"/>
      <c r="J8" s="235"/>
    </row>
    <row r="9" spans="1:13" s="163" customFormat="1" ht="9" customHeight="1">
      <c r="D9" s="123"/>
      <c r="E9" s="123"/>
      <c r="F9" s="124"/>
      <c r="G9" s="123"/>
      <c r="H9" s="124"/>
      <c r="I9" s="123"/>
      <c r="J9" s="234"/>
    </row>
    <row r="10" spans="1:13" s="163" customFormat="1" ht="24.75" customHeight="1">
      <c r="B10" s="164" t="s">
        <v>470</v>
      </c>
      <c r="C10" s="81"/>
      <c r="D10" s="26"/>
      <c r="E10" s="6"/>
      <c r="F10" s="83">
        <f>سودوزيان!G22</f>
        <v>0</v>
      </c>
      <c r="G10" s="82"/>
      <c r="H10" s="83">
        <f>سودوزيان!I22</f>
        <v>0</v>
      </c>
      <c r="I10" s="165"/>
      <c r="J10" s="234"/>
      <c r="L10" s="236"/>
    </row>
    <row r="11" spans="1:13" s="163" customFormat="1" ht="21.75" customHeight="1">
      <c r="B11" s="2287" t="s">
        <v>1235</v>
      </c>
      <c r="C11" s="2287"/>
      <c r="D11" s="2287"/>
      <c r="E11" s="6"/>
      <c r="F11" s="82"/>
      <c r="G11" s="82"/>
      <c r="H11" s="82"/>
      <c r="I11" s="165"/>
      <c r="J11" s="234"/>
      <c r="L11" s="236"/>
    </row>
    <row r="12" spans="1:13" s="163" customFormat="1" ht="24.75" customHeight="1">
      <c r="B12" s="62" t="s">
        <v>782</v>
      </c>
      <c r="C12" s="81"/>
      <c r="D12" s="489">
        <v>22</v>
      </c>
      <c r="E12" s="6"/>
      <c r="F12" s="82" t="s">
        <v>435</v>
      </c>
      <c r="G12" s="82"/>
      <c r="H12" s="82">
        <v>0</v>
      </c>
      <c r="I12" s="165"/>
      <c r="J12" s="234"/>
      <c r="L12" s="236"/>
    </row>
    <row r="13" spans="1:13" s="163" customFormat="1" ht="24.75" customHeight="1">
      <c r="B13" s="62" t="s">
        <v>774</v>
      </c>
      <c r="C13" s="81"/>
      <c r="D13" s="489">
        <v>28</v>
      </c>
      <c r="E13" s="6"/>
      <c r="F13" s="82">
        <f>'صورت وضعيت مالي'!G37-'صورت وضعيت مالي'!I37</f>
        <v>0</v>
      </c>
      <c r="G13" s="82"/>
      <c r="H13" s="82">
        <v>0</v>
      </c>
      <c r="I13" s="165"/>
      <c r="J13" s="234"/>
      <c r="L13" s="236"/>
    </row>
    <row r="14" spans="1:13" s="163" customFormat="1" ht="24.75" customHeight="1">
      <c r="B14" s="62" t="s">
        <v>1236</v>
      </c>
      <c r="C14" s="81"/>
      <c r="D14" s="26"/>
      <c r="E14" s="6"/>
      <c r="F14" s="83">
        <v>0</v>
      </c>
      <c r="G14" s="82"/>
      <c r="H14" s="83">
        <v>0</v>
      </c>
      <c r="I14" s="165"/>
      <c r="J14" s="234"/>
      <c r="L14" s="236"/>
    </row>
    <row r="15" spans="1:13" s="163" customFormat="1" ht="24.75" customHeight="1">
      <c r="B15" s="62"/>
      <c r="C15" s="81"/>
      <c r="D15" s="26"/>
      <c r="E15" s="6"/>
      <c r="F15" s="82">
        <f>SUM(F12:F14)</f>
        <v>0</v>
      </c>
      <c r="G15" s="82"/>
      <c r="H15" s="82">
        <f>SUM(H12:H14)</f>
        <v>0</v>
      </c>
      <c r="I15" s="165"/>
      <c r="J15" s="234"/>
      <c r="L15" s="236"/>
      <c r="M15" s="1865"/>
    </row>
    <row r="16" spans="1:13" s="163" customFormat="1" ht="22.5" customHeight="1">
      <c r="B16" s="2287" t="s">
        <v>1237</v>
      </c>
      <c r="C16" s="2287"/>
      <c r="D16" s="2287"/>
      <c r="E16" s="6"/>
      <c r="F16" s="82"/>
      <c r="G16" s="82"/>
      <c r="H16" s="82"/>
      <c r="I16" s="165"/>
      <c r="J16" s="234"/>
      <c r="L16" s="236"/>
    </row>
    <row r="17" spans="1:14" s="163" customFormat="1" ht="24.75" customHeight="1">
      <c r="B17" s="62" t="s">
        <v>1238</v>
      </c>
      <c r="C17" s="71"/>
      <c r="D17" s="71"/>
      <c r="E17" s="6"/>
      <c r="F17" s="82">
        <v>0</v>
      </c>
      <c r="G17" s="82"/>
      <c r="H17" s="82">
        <v>0</v>
      </c>
      <c r="I17" s="165"/>
      <c r="J17" s="234"/>
      <c r="L17" s="236"/>
    </row>
    <row r="18" spans="1:14" s="163" customFormat="1" ht="24.75" customHeight="1">
      <c r="B18" s="62" t="s">
        <v>1236</v>
      </c>
      <c r="C18" s="71"/>
      <c r="D18" s="71"/>
      <c r="E18" s="6"/>
      <c r="F18" s="82">
        <v>0</v>
      </c>
      <c r="G18" s="82"/>
      <c r="H18" s="82">
        <v>0</v>
      </c>
      <c r="I18" s="165"/>
      <c r="J18" s="234"/>
      <c r="L18" s="236"/>
    </row>
    <row r="19" spans="1:14" s="163" customFormat="1" ht="24.75" customHeight="1">
      <c r="B19" s="62" t="s">
        <v>1239</v>
      </c>
      <c r="C19" s="81"/>
      <c r="D19" s="26"/>
      <c r="E19" s="6"/>
      <c r="F19" s="1867">
        <f>SUM(F17:F18)</f>
        <v>0</v>
      </c>
      <c r="G19" s="82"/>
      <c r="H19" s="1867">
        <f>SUM(H17:H18)</f>
        <v>0</v>
      </c>
      <c r="I19" s="165"/>
      <c r="J19" s="234"/>
      <c r="L19" s="236"/>
    </row>
    <row r="20" spans="1:14" s="163" customFormat="1" ht="24.75" customHeight="1" thickBot="1">
      <c r="B20" s="164" t="s">
        <v>1268</v>
      </c>
      <c r="C20" s="81"/>
      <c r="D20" s="26"/>
      <c r="E20" s="6"/>
      <c r="F20" s="101">
        <f>SUM(F19,F10,F15)</f>
        <v>0</v>
      </c>
      <c r="G20" s="183"/>
      <c r="H20" s="101">
        <f>SUM(H19,H10,H15)</f>
        <v>0</v>
      </c>
      <c r="I20" s="165"/>
      <c r="J20" s="234"/>
      <c r="L20" s="236"/>
    </row>
    <row r="21" spans="1:14" s="163" customFormat="1" thickTop="1">
      <c r="B21" s="166"/>
      <c r="D21" s="167"/>
      <c r="E21" s="125"/>
      <c r="F21" s="126"/>
      <c r="G21" s="126"/>
      <c r="H21" s="126"/>
      <c r="I21" s="165"/>
      <c r="J21" s="234"/>
      <c r="L21" s="236"/>
    </row>
    <row r="22" spans="1:14" ht="24.75" customHeight="1">
      <c r="A22" s="168"/>
      <c r="B22" s="25"/>
      <c r="C22" s="8"/>
      <c r="D22" s="168"/>
      <c r="E22" s="6"/>
      <c r="F22" s="82"/>
      <c r="G22" s="82"/>
      <c r="H22" s="82"/>
      <c r="I22" s="9"/>
      <c r="L22" s="222"/>
      <c r="M22" s="168"/>
    </row>
    <row r="23" spans="1:14" ht="24.75" customHeight="1">
      <c r="A23" s="168"/>
      <c r="B23" s="25"/>
      <c r="C23" s="8"/>
      <c r="D23" s="168"/>
      <c r="E23" s="6"/>
      <c r="F23" s="82"/>
      <c r="G23" s="82"/>
      <c r="H23" s="82"/>
      <c r="I23" s="9"/>
      <c r="L23" s="222"/>
      <c r="N23" s="168"/>
    </row>
    <row r="24" spans="1:14" ht="24.75" customHeight="1">
      <c r="A24" s="168"/>
      <c r="B24" s="25"/>
      <c r="C24" s="8"/>
      <c r="D24" s="168"/>
      <c r="E24" s="6"/>
      <c r="F24" s="84"/>
      <c r="G24" s="84"/>
      <c r="H24" s="84"/>
      <c r="I24" s="9"/>
      <c r="L24" s="227"/>
    </row>
    <row r="25" spans="1:14" ht="24.75" customHeight="1">
      <c r="A25" s="168"/>
      <c r="B25" s="25"/>
      <c r="C25" s="8"/>
      <c r="D25" s="168"/>
      <c r="E25" s="6"/>
      <c r="F25" s="84"/>
      <c r="G25" s="82"/>
      <c r="H25" s="82"/>
      <c r="I25" s="9"/>
      <c r="L25" s="227"/>
    </row>
    <row r="26" spans="1:14" ht="24.75" customHeight="1">
      <c r="A26" s="168"/>
      <c r="B26" s="25"/>
      <c r="C26" s="8"/>
      <c r="D26" s="168"/>
      <c r="E26" s="6"/>
      <c r="F26" s="82"/>
      <c r="G26" s="82"/>
      <c r="H26" s="82"/>
      <c r="I26" s="9"/>
      <c r="L26" s="227"/>
    </row>
    <row r="27" spans="1:14" ht="24.75" customHeight="1">
      <c r="A27" s="168"/>
      <c r="B27" s="25"/>
      <c r="C27" s="8"/>
      <c r="D27" s="168"/>
      <c r="E27" s="6"/>
      <c r="F27" s="82"/>
      <c r="G27" s="82"/>
      <c r="H27" s="82"/>
      <c r="I27" s="9"/>
      <c r="L27" s="227"/>
    </row>
    <row r="28" spans="1:14" ht="24.75" customHeight="1">
      <c r="A28" s="168"/>
      <c r="B28" s="25"/>
      <c r="C28" s="8"/>
      <c r="D28" s="168"/>
      <c r="E28" s="6"/>
      <c r="F28" s="84"/>
      <c r="G28" s="84"/>
      <c r="H28" s="84"/>
      <c r="I28" s="9"/>
    </row>
    <row r="29" spans="1:14">
      <c r="A29" s="168"/>
      <c r="B29" s="8"/>
      <c r="C29" s="8"/>
      <c r="D29" s="168"/>
      <c r="E29" s="6"/>
      <c r="F29" s="32"/>
      <c r="G29" s="32"/>
      <c r="H29" s="32"/>
      <c r="I29" s="9"/>
      <c r="M29" s="222"/>
    </row>
    <row r="30" spans="1:14">
      <c r="A30" s="6"/>
      <c r="B30" s="6"/>
      <c r="C30" s="6"/>
      <c r="D30" s="6"/>
      <c r="E30" s="6"/>
      <c r="I30" s="13"/>
    </row>
    <row r="32" spans="1:14" s="230" customFormat="1" ht="18.75" customHeight="1">
      <c r="A32" s="228"/>
      <c r="B32" s="228"/>
      <c r="C32" s="228"/>
      <c r="D32" s="228"/>
      <c r="E32" s="228"/>
      <c r="F32" s="228"/>
      <c r="G32" s="228"/>
      <c r="H32" s="228"/>
      <c r="I32" s="228"/>
      <c r="J32" s="229"/>
    </row>
    <row r="33" spans="1:10" s="230" customFormat="1" ht="18" customHeight="1">
      <c r="A33" s="2284" t="s">
        <v>498</v>
      </c>
      <c r="B33" s="2284"/>
      <c r="C33" s="2284"/>
      <c r="D33" s="2284"/>
      <c r="E33" s="2284"/>
      <c r="F33" s="2284"/>
      <c r="G33" s="2284"/>
      <c r="H33" s="2284"/>
      <c r="I33" s="2284"/>
      <c r="J33" s="229"/>
    </row>
    <row r="34" spans="1:10" s="230" customFormat="1" ht="18" customHeight="1">
      <c r="A34" s="2284"/>
      <c r="B34" s="2284"/>
      <c r="C34" s="2284"/>
      <c r="D34" s="2284"/>
      <c r="E34" s="2284"/>
      <c r="F34" s="2284"/>
      <c r="G34" s="2284"/>
      <c r="H34" s="2284"/>
      <c r="I34" s="2284"/>
      <c r="J34" s="229"/>
    </row>
    <row r="35" spans="1:10" s="230" customFormat="1" ht="18.75" customHeight="1">
      <c r="A35" s="2282"/>
      <c r="B35" s="2282"/>
      <c r="C35" s="2282"/>
      <c r="D35" s="2282"/>
      <c r="E35" s="2282"/>
      <c r="F35" s="2282"/>
      <c r="G35" s="2282"/>
      <c r="H35" s="2282"/>
      <c r="I35" s="2282"/>
      <c r="J35" s="229"/>
    </row>
    <row r="36" spans="1:10" s="230" customFormat="1" ht="18.75">
      <c r="A36" s="231"/>
      <c r="B36" s="231"/>
      <c r="C36" s="231"/>
      <c r="D36" s="231"/>
      <c r="E36" s="231"/>
      <c r="F36" s="231"/>
      <c r="G36" s="231"/>
      <c r="H36" s="231"/>
      <c r="I36" s="231"/>
      <c r="J36" s="229"/>
    </row>
    <row r="37" spans="1:10" s="230" customFormat="1" ht="18" customHeight="1">
      <c r="A37" s="2281"/>
      <c r="B37" s="2281"/>
      <c r="C37" s="2281"/>
      <c r="D37" s="2281"/>
      <c r="E37" s="2281"/>
      <c r="F37" s="2281"/>
      <c r="G37" s="2281"/>
      <c r="H37" s="2281"/>
      <c r="I37" s="2281"/>
      <c r="J37" s="229"/>
    </row>
    <row r="38" spans="1:10" s="233" customFormat="1">
      <c r="A38" s="81"/>
      <c r="B38" s="81"/>
      <c r="C38" s="81"/>
      <c r="D38" s="81"/>
      <c r="E38" s="6"/>
      <c r="F38" s="13"/>
      <c r="G38" s="13"/>
      <c r="H38" s="13"/>
      <c r="I38" s="81"/>
      <c r="J38" s="232"/>
    </row>
    <row r="39" spans="1:10" s="233" customFormat="1">
      <c r="A39" s="81"/>
      <c r="B39" s="81"/>
      <c r="C39" s="81"/>
      <c r="D39" s="81"/>
      <c r="E39" s="6"/>
      <c r="F39" s="13"/>
      <c r="G39" s="13"/>
      <c r="H39" s="13"/>
      <c r="I39" s="81"/>
      <c r="J39" s="232"/>
    </row>
    <row r="40" spans="1:10">
      <c r="E40" s="6"/>
      <c r="F40" s="13"/>
      <c r="G40" s="13"/>
      <c r="H40" s="13"/>
    </row>
  </sheetData>
  <mergeCells count="11">
    <mergeCell ref="A35:I35"/>
    <mergeCell ref="A37:I37"/>
    <mergeCell ref="E7:F7"/>
    <mergeCell ref="A1:I1"/>
    <mergeCell ref="A2:I2"/>
    <mergeCell ref="A3:I3"/>
    <mergeCell ref="A33:I33"/>
    <mergeCell ref="A34:I34"/>
    <mergeCell ref="B11:D11"/>
    <mergeCell ref="B16:D16"/>
    <mergeCell ref="F6:H6"/>
  </mergeCells>
  <conditionalFormatting sqref="F10:I29">
    <cfRule type="cellIs" dxfId="30" priority="1" stopIfTrue="1" operator="lessThan">
      <formula>0</formula>
    </cfRule>
  </conditionalFormatting>
  <hyperlinks>
    <hyperlink ref="D12" location="'13&amp;13-2'!A5" display="'13&amp;13-2'!A5" xr:uid="{00000000-0004-0000-0300-000000000000}"/>
    <hyperlink ref="D13" location="'27-28'!B5" display="'27-28'!B5" xr:uid="{050420F2-E3EF-4EE5-91AA-C18AE0F73F9E}"/>
  </hyperlinks>
  <printOptions horizontalCentered="1"/>
  <pageMargins left="0.39370078740157483" right="0.39370078740157483" top="0.39370078740157483" bottom="0.39370078740157483" header="0.31496062992125984" footer="0.31496062992125984"/>
  <pageSetup paperSize="9" scale="85" orientation="portrait" r:id="rId1"/>
  <headerFooter>
    <oddFooter>&amp;C&amp;"B Mitra,Regular"&amp;12&amp;P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9">
    <tabColor theme="7"/>
  </sheetPr>
  <dimension ref="A1:S69"/>
  <sheetViews>
    <sheetView rightToLeft="1" view="pageBreakPreview" topLeftCell="A35" zoomScaleNormal="100" zoomScaleSheetLayoutView="100" workbookViewId="0">
      <selection activeCell="F14" sqref="F14"/>
    </sheetView>
  </sheetViews>
  <sheetFormatPr defaultColWidth="9" defaultRowHeight="19.5"/>
  <cols>
    <col min="1" max="1" width="9" style="2089" customWidth="1"/>
    <col min="2" max="2" width="62.75" style="2089" bestFit="1" customWidth="1"/>
    <col min="3" max="3" width="1.125" style="2089" customWidth="1"/>
    <col min="4" max="4" width="13.25" style="2089" customWidth="1"/>
    <col min="5" max="5" width="1.125" style="2089" customWidth="1"/>
    <col min="6" max="6" width="11.125" style="2089" customWidth="1"/>
    <col min="7" max="7" width="1.125" style="2089" customWidth="1"/>
    <col min="8" max="8" width="11.125" style="2089" customWidth="1"/>
    <col min="9" max="9" width="1.125" style="2089" customWidth="1"/>
    <col min="10" max="10" width="11.125" style="2089" customWidth="1"/>
    <col min="11" max="11" width="1.125" style="2089" customWidth="1"/>
    <col min="12" max="12" width="11.125" style="2089" customWidth="1"/>
    <col min="13" max="13" width="1.125" style="2089" customWidth="1"/>
    <col min="14" max="14" width="13.25" style="2089" customWidth="1"/>
    <col min="15" max="15" width="1.125" style="2089" customWidth="1"/>
    <col min="16" max="16384" width="9" style="2089"/>
  </cols>
  <sheetData>
    <row r="1" spans="1:19" ht="20.25">
      <c r="A1" s="2650" t="s">
        <v>1135</v>
      </c>
      <c r="B1" s="2650"/>
      <c r="C1" s="2650"/>
      <c r="D1" s="2650"/>
      <c r="E1" s="2650"/>
      <c r="F1" s="2650"/>
      <c r="G1" s="2650"/>
      <c r="H1" s="2650"/>
      <c r="I1" s="2650"/>
      <c r="J1" s="2650"/>
      <c r="K1" s="2650"/>
      <c r="L1" s="2650"/>
      <c r="M1" s="2650"/>
      <c r="N1" s="2650"/>
      <c r="O1" s="2650"/>
      <c r="P1" s="2091"/>
      <c r="Q1" s="2091"/>
      <c r="R1" s="2091"/>
      <c r="S1" s="2091"/>
    </row>
    <row r="2" spans="1:19" ht="18" customHeight="1">
      <c r="A2" s="2650" t="s">
        <v>196</v>
      </c>
      <c r="B2" s="2650"/>
      <c r="C2" s="2650"/>
      <c r="D2" s="2650"/>
      <c r="E2" s="2650"/>
      <c r="F2" s="2650"/>
      <c r="G2" s="2650"/>
      <c r="H2" s="2650"/>
      <c r="I2" s="2650"/>
      <c r="J2" s="2650"/>
      <c r="K2" s="2650"/>
      <c r="L2" s="2650"/>
      <c r="M2" s="2650"/>
      <c r="N2" s="2650"/>
      <c r="O2" s="2650"/>
      <c r="P2" s="2240"/>
      <c r="Q2" s="2240"/>
      <c r="R2" s="2240"/>
      <c r="S2" s="2240"/>
    </row>
    <row r="3" spans="1:19" ht="20.25">
      <c r="A3" s="2650" t="s">
        <v>1641</v>
      </c>
      <c r="B3" s="2650"/>
      <c r="C3" s="2650"/>
      <c r="D3" s="2650"/>
      <c r="E3" s="2650"/>
      <c r="F3" s="2650"/>
      <c r="G3" s="2650"/>
      <c r="H3" s="2650"/>
      <c r="I3" s="2650"/>
      <c r="J3" s="2650"/>
      <c r="K3" s="2650"/>
      <c r="L3" s="2650"/>
      <c r="M3" s="2650"/>
      <c r="N3" s="2650"/>
      <c r="O3" s="2650"/>
      <c r="P3" s="2091"/>
      <c r="Q3" s="2091"/>
      <c r="R3" s="2091"/>
      <c r="S3" s="2091"/>
    </row>
    <row r="4" spans="1:19" ht="32.25" customHeight="1"/>
    <row r="5" spans="1:19" ht="20.25" customHeight="1">
      <c r="A5" s="2258" t="s">
        <v>1606</v>
      </c>
      <c r="B5" s="2706" t="s">
        <v>1685</v>
      </c>
      <c r="C5" s="2706"/>
      <c r="D5" s="2706"/>
      <c r="E5" s="2169"/>
      <c r="F5" s="2169"/>
      <c r="G5" s="2169"/>
      <c r="H5" s="2169"/>
      <c r="I5" s="2169"/>
      <c r="J5" s="2169"/>
      <c r="K5" s="2169"/>
      <c r="L5" s="2169"/>
      <c r="M5" s="2169"/>
      <c r="N5" s="2169"/>
    </row>
    <row r="6" spans="1:19" ht="20.25">
      <c r="A6" s="2130"/>
      <c r="F6" s="2091"/>
      <c r="G6" s="2091"/>
      <c r="H6" s="2091"/>
      <c r="I6" s="2091"/>
      <c r="J6" s="2091"/>
      <c r="K6" s="2091"/>
      <c r="L6" s="2707"/>
      <c r="M6" s="2707"/>
      <c r="N6" s="2707"/>
    </row>
    <row r="7" spans="1:19" ht="18" customHeight="1">
      <c r="B7" s="2130"/>
      <c r="C7" s="2241"/>
      <c r="L7" s="2661" t="s">
        <v>1273</v>
      </c>
      <c r="M7" s="2661"/>
      <c r="N7" s="2661"/>
      <c r="O7" s="2661"/>
    </row>
    <row r="8" spans="1:19" ht="18.75" customHeight="1">
      <c r="D8" s="2244" t="s">
        <v>125</v>
      </c>
      <c r="E8" s="2244"/>
      <c r="F8" s="2704" t="s">
        <v>124</v>
      </c>
      <c r="G8" s="2704"/>
      <c r="H8" s="2704"/>
      <c r="I8" s="2247"/>
      <c r="J8" s="2247"/>
      <c r="K8" s="2247"/>
      <c r="L8" s="2247"/>
      <c r="M8" s="2244"/>
      <c r="N8" s="2094" t="s">
        <v>5</v>
      </c>
    </row>
    <row r="9" spans="1:19" ht="35.25" customHeight="1">
      <c r="D9" s="2248" t="s">
        <v>1267</v>
      </c>
      <c r="E9" s="2244"/>
      <c r="F9" s="2249" t="s">
        <v>1178</v>
      </c>
      <c r="G9" s="2250"/>
      <c r="H9" s="2249" t="s">
        <v>122</v>
      </c>
      <c r="I9" s="2250"/>
      <c r="J9" s="2246" t="s">
        <v>123</v>
      </c>
      <c r="K9" s="2250"/>
      <c r="L9" s="2246" t="s">
        <v>1226</v>
      </c>
      <c r="M9" s="2244"/>
      <c r="N9" s="2248" t="s">
        <v>1267</v>
      </c>
    </row>
    <row r="10" spans="1:19" ht="24.75" customHeight="1">
      <c r="B10" s="2259" t="s">
        <v>120</v>
      </c>
      <c r="C10" s="2088"/>
      <c r="D10" s="2254"/>
      <c r="E10" s="2254"/>
      <c r="F10" s="2254"/>
      <c r="G10" s="2254"/>
      <c r="H10" s="2254"/>
      <c r="I10" s="2254"/>
      <c r="J10" s="2254"/>
      <c r="K10" s="2254"/>
      <c r="L10" s="2254"/>
      <c r="M10" s="2254"/>
      <c r="N10" s="2254"/>
    </row>
    <row r="11" spans="1:19" ht="24.75" customHeight="1">
      <c r="B11" s="2260" t="s">
        <v>100</v>
      </c>
      <c r="C11" s="2088"/>
      <c r="D11" s="2254">
        <v>0</v>
      </c>
      <c r="E11" s="2254"/>
      <c r="F11" s="2254">
        <v>0</v>
      </c>
      <c r="G11" s="2254"/>
      <c r="H11" s="2254">
        <v>0</v>
      </c>
      <c r="I11" s="2254"/>
      <c r="J11" s="2254">
        <v>0</v>
      </c>
      <c r="K11" s="2254"/>
      <c r="L11" s="2254">
        <f>SUM(F11:J11)</f>
        <v>0</v>
      </c>
      <c r="M11" s="2254"/>
      <c r="N11" s="2254">
        <f>SUM(D11,L11)</f>
        <v>0</v>
      </c>
    </row>
    <row r="12" spans="1:19" ht="24.75" customHeight="1">
      <c r="B12" s="2260" t="s">
        <v>101</v>
      </c>
      <c r="C12" s="2088"/>
      <c r="D12" s="2254">
        <v>0</v>
      </c>
      <c r="E12" s="2254"/>
      <c r="F12" s="2254">
        <v>0</v>
      </c>
      <c r="G12" s="2254"/>
      <c r="H12" s="2254">
        <v>0</v>
      </c>
      <c r="I12" s="2254"/>
      <c r="J12" s="2254">
        <v>0</v>
      </c>
      <c r="K12" s="2254"/>
      <c r="L12" s="2254">
        <f t="shared" ref="L12:L24" si="0">SUM(F12:J12)</f>
        <v>0</v>
      </c>
      <c r="M12" s="2254"/>
      <c r="N12" s="2254">
        <f t="shared" ref="N12:N24" si="1">SUM(D12,L12)</f>
        <v>0</v>
      </c>
    </row>
    <row r="13" spans="1:19" ht="24.75" customHeight="1">
      <c r="B13" s="2260" t="s">
        <v>476</v>
      </c>
      <c r="C13" s="2088"/>
      <c r="D13" s="2254">
        <v>0</v>
      </c>
      <c r="E13" s="2254"/>
      <c r="F13" s="2254">
        <v>0</v>
      </c>
      <c r="G13" s="2254"/>
      <c r="H13" s="2254">
        <v>0</v>
      </c>
      <c r="I13" s="2254"/>
      <c r="J13" s="2254">
        <v>0</v>
      </c>
      <c r="K13" s="2254"/>
      <c r="L13" s="2254">
        <f t="shared" si="0"/>
        <v>0</v>
      </c>
      <c r="M13" s="2254"/>
      <c r="N13" s="2254">
        <f t="shared" si="1"/>
        <v>0</v>
      </c>
    </row>
    <row r="14" spans="1:19" ht="24.75" customHeight="1">
      <c r="B14" s="2260" t="s">
        <v>8</v>
      </c>
      <c r="C14" s="2088"/>
      <c r="D14" s="2254">
        <v>0</v>
      </c>
      <c r="E14" s="2254"/>
      <c r="F14" s="2254">
        <v>0</v>
      </c>
      <c r="G14" s="2254"/>
      <c r="H14" s="2254">
        <v>0</v>
      </c>
      <c r="I14" s="2254"/>
      <c r="J14" s="2254">
        <v>0</v>
      </c>
      <c r="K14" s="2254"/>
      <c r="L14" s="2254">
        <f t="shared" si="0"/>
        <v>0</v>
      </c>
      <c r="M14" s="2254"/>
      <c r="N14" s="2254">
        <f t="shared" si="1"/>
        <v>0</v>
      </c>
    </row>
    <row r="15" spans="1:19" ht="24.75" customHeight="1">
      <c r="B15" s="2260" t="s">
        <v>102</v>
      </c>
      <c r="C15" s="2088"/>
      <c r="D15" s="2254">
        <v>0</v>
      </c>
      <c r="E15" s="2254"/>
      <c r="F15" s="2254">
        <v>0</v>
      </c>
      <c r="G15" s="2254"/>
      <c r="H15" s="2254">
        <v>0</v>
      </c>
      <c r="I15" s="2254"/>
      <c r="J15" s="2254">
        <v>0</v>
      </c>
      <c r="K15" s="2254"/>
      <c r="L15" s="2254">
        <f t="shared" si="0"/>
        <v>0</v>
      </c>
      <c r="M15" s="2254"/>
      <c r="N15" s="2254">
        <f t="shared" si="1"/>
        <v>0</v>
      </c>
    </row>
    <row r="16" spans="1:19" ht="24.75" customHeight="1">
      <c r="B16" s="2260" t="s">
        <v>103</v>
      </c>
      <c r="C16" s="2088"/>
      <c r="D16" s="2254">
        <v>0</v>
      </c>
      <c r="E16" s="2254"/>
      <c r="F16" s="2254">
        <v>0</v>
      </c>
      <c r="G16" s="2254"/>
      <c r="H16" s="2254">
        <v>0</v>
      </c>
      <c r="I16" s="2254"/>
      <c r="J16" s="2254">
        <v>0</v>
      </c>
      <c r="K16" s="2254"/>
      <c r="L16" s="2254">
        <f t="shared" si="0"/>
        <v>0</v>
      </c>
      <c r="M16" s="2254"/>
      <c r="N16" s="2254">
        <f t="shared" si="1"/>
        <v>0</v>
      </c>
    </row>
    <row r="17" spans="2:14" ht="22.5">
      <c r="B17" s="2260" t="s">
        <v>469</v>
      </c>
      <c r="D17" s="2254">
        <v>0</v>
      </c>
      <c r="E17" s="2254"/>
      <c r="F17" s="2254">
        <v>0</v>
      </c>
      <c r="G17" s="2254"/>
      <c r="H17" s="2254">
        <v>0</v>
      </c>
      <c r="I17" s="2254"/>
      <c r="J17" s="2254">
        <v>0</v>
      </c>
      <c r="K17" s="2254"/>
      <c r="L17" s="2254">
        <f t="shared" si="0"/>
        <v>0</v>
      </c>
      <c r="M17" s="2254"/>
      <c r="N17" s="2254">
        <f t="shared" si="1"/>
        <v>0</v>
      </c>
    </row>
    <row r="18" spans="2:14" ht="22.5">
      <c r="B18" s="2260" t="s">
        <v>758</v>
      </c>
      <c r="D18" s="2254">
        <v>0</v>
      </c>
      <c r="E18" s="2254"/>
      <c r="F18" s="2254">
        <v>0</v>
      </c>
      <c r="G18" s="2254"/>
      <c r="H18" s="2254">
        <v>0</v>
      </c>
      <c r="I18" s="2254"/>
      <c r="J18" s="2254">
        <v>0</v>
      </c>
      <c r="K18" s="2254"/>
      <c r="L18" s="2254">
        <f t="shared" si="0"/>
        <v>0</v>
      </c>
      <c r="M18" s="2254"/>
      <c r="N18" s="2254">
        <f t="shared" si="1"/>
        <v>0</v>
      </c>
    </row>
    <row r="19" spans="2:14" ht="22.5">
      <c r="B19" s="2260" t="s">
        <v>9</v>
      </c>
      <c r="D19" s="2254">
        <v>0</v>
      </c>
      <c r="E19" s="2254"/>
      <c r="F19" s="2254">
        <v>0</v>
      </c>
      <c r="G19" s="2254"/>
      <c r="H19" s="2254">
        <v>0</v>
      </c>
      <c r="I19" s="2254"/>
      <c r="J19" s="2254">
        <v>0</v>
      </c>
      <c r="K19" s="2254"/>
      <c r="L19" s="2254">
        <f t="shared" si="0"/>
        <v>0</v>
      </c>
      <c r="M19" s="2254"/>
      <c r="N19" s="2254">
        <f t="shared" si="1"/>
        <v>0</v>
      </c>
    </row>
    <row r="20" spans="2:14" ht="22.5">
      <c r="B20" s="2260" t="s">
        <v>10</v>
      </c>
      <c r="D20" s="2254">
        <v>0</v>
      </c>
      <c r="E20" s="2254"/>
      <c r="F20" s="2254">
        <v>0</v>
      </c>
      <c r="G20" s="2254"/>
      <c r="H20" s="2254">
        <v>0</v>
      </c>
      <c r="I20" s="2254"/>
      <c r="J20" s="2254">
        <v>0</v>
      </c>
      <c r="K20" s="2254"/>
      <c r="L20" s="2254">
        <f t="shared" si="0"/>
        <v>0</v>
      </c>
      <c r="M20" s="2254"/>
      <c r="N20" s="2254">
        <f t="shared" si="1"/>
        <v>0</v>
      </c>
    </row>
    <row r="21" spans="2:14" ht="24">
      <c r="B21" s="2253" t="s">
        <v>1444</v>
      </c>
      <c r="D21" s="2254">
        <v>0</v>
      </c>
      <c r="E21" s="2254"/>
      <c r="F21" s="2254">
        <v>0</v>
      </c>
      <c r="G21" s="2254"/>
      <c r="H21" s="2254">
        <v>0</v>
      </c>
      <c r="I21" s="2254"/>
      <c r="J21" s="2254">
        <v>0</v>
      </c>
      <c r="K21" s="2254"/>
      <c r="L21" s="2254">
        <f t="shared" ref="L21" si="2">SUM(F21:J21)</f>
        <v>0</v>
      </c>
      <c r="M21" s="2254"/>
      <c r="N21" s="2254">
        <f t="shared" ref="N21" si="3">SUM(D21,L21)</f>
        <v>0</v>
      </c>
    </row>
    <row r="22" spans="2:14" ht="22.5">
      <c r="B22" s="2260" t="s">
        <v>575</v>
      </c>
      <c r="D22" s="2254">
        <v>0</v>
      </c>
      <c r="E22" s="2254"/>
      <c r="F22" s="2254">
        <v>0</v>
      </c>
      <c r="G22" s="2254"/>
      <c r="H22" s="2254">
        <v>0</v>
      </c>
      <c r="I22" s="2254"/>
      <c r="J22" s="2254">
        <v>0</v>
      </c>
      <c r="K22" s="2254"/>
      <c r="L22" s="2254">
        <f t="shared" si="0"/>
        <v>0</v>
      </c>
      <c r="M22" s="2254"/>
      <c r="N22" s="2254">
        <f t="shared" si="1"/>
        <v>0</v>
      </c>
    </row>
    <row r="23" spans="2:14" ht="22.5">
      <c r="B23" s="2260" t="s">
        <v>1177</v>
      </c>
      <c r="D23" s="2254">
        <v>0</v>
      </c>
      <c r="E23" s="2254"/>
      <c r="F23" s="2254">
        <v>0</v>
      </c>
      <c r="G23" s="2254"/>
      <c r="H23" s="2254">
        <v>0</v>
      </c>
      <c r="I23" s="2254"/>
      <c r="J23" s="2254">
        <v>0</v>
      </c>
      <c r="K23" s="2254"/>
      <c r="L23" s="2254">
        <f t="shared" si="0"/>
        <v>0</v>
      </c>
      <c r="M23" s="2254"/>
      <c r="N23" s="2254">
        <f t="shared" si="1"/>
        <v>0</v>
      </c>
    </row>
    <row r="24" spans="2:14" ht="22.5">
      <c r="B24" s="2260" t="s">
        <v>470</v>
      </c>
      <c r="D24" s="2254">
        <v>0</v>
      </c>
      <c r="E24" s="2254"/>
      <c r="F24" s="2254">
        <v>0</v>
      </c>
      <c r="G24" s="2254"/>
      <c r="H24" s="2254">
        <v>0</v>
      </c>
      <c r="I24" s="2254"/>
      <c r="J24" s="2254">
        <v>0</v>
      </c>
      <c r="K24" s="2254"/>
      <c r="L24" s="2254">
        <f t="shared" si="0"/>
        <v>0</v>
      </c>
      <c r="M24" s="2254"/>
      <c r="N24" s="2254">
        <f t="shared" si="1"/>
        <v>0</v>
      </c>
    </row>
    <row r="25" spans="2:14" ht="23.25">
      <c r="B25" s="2259" t="s">
        <v>121</v>
      </c>
      <c r="D25" s="2252"/>
      <c r="E25" s="2252"/>
      <c r="F25" s="2252"/>
      <c r="G25" s="2252"/>
      <c r="H25" s="2252"/>
      <c r="I25" s="2252"/>
      <c r="J25" s="2252"/>
      <c r="K25" s="2252"/>
      <c r="L25" s="2252"/>
      <c r="M25" s="2252"/>
      <c r="N25" s="2252"/>
    </row>
    <row r="26" spans="2:14" ht="24.75" customHeight="1">
      <c r="B26" s="2260" t="s">
        <v>485</v>
      </c>
      <c r="C26" s="2088"/>
      <c r="D26" s="2254">
        <v>0</v>
      </c>
      <c r="E26" s="2254"/>
      <c r="F26" s="2254">
        <v>0</v>
      </c>
      <c r="G26" s="2254"/>
      <c r="H26" s="2254">
        <v>0</v>
      </c>
      <c r="I26" s="2254"/>
      <c r="J26" s="2254">
        <v>0</v>
      </c>
      <c r="K26" s="2254"/>
      <c r="L26" s="2254">
        <f>SUM(F26:J26)</f>
        <v>0</v>
      </c>
      <c r="M26" s="2254"/>
      <c r="N26" s="2254">
        <f>SUM(D26,L26)</f>
        <v>0</v>
      </c>
    </row>
    <row r="27" spans="2:14" ht="24.75" customHeight="1">
      <c r="B27" s="2260" t="s">
        <v>486</v>
      </c>
      <c r="C27" s="2088"/>
      <c r="D27" s="2254">
        <v>0</v>
      </c>
      <c r="E27" s="2254"/>
      <c r="F27" s="2254">
        <v>0</v>
      </c>
      <c r="G27" s="2254"/>
      <c r="H27" s="2254">
        <v>0</v>
      </c>
      <c r="I27" s="2254"/>
      <c r="J27" s="2254">
        <v>0</v>
      </c>
      <c r="K27" s="2254"/>
      <c r="L27" s="2254">
        <f t="shared" ref="L27:L58" si="4">SUM(F27:J27)</f>
        <v>0</v>
      </c>
      <c r="M27" s="2254"/>
      <c r="N27" s="2254">
        <f t="shared" ref="N27:N58" si="5">SUM(D27,L27)</f>
        <v>0</v>
      </c>
    </row>
    <row r="28" spans="2:14" ht="24.75" customHeight="1">
      <c r="B28" s="2260" t="s">
        <v>887</v>
      </c>
      <c r="C28" s="2088"/>
      <c r="D28" s="2254">
        <v>0</v>
      </c>
      <c r="E28" s="2254"/>
      <c r="F28" s="2254">
        <v>0</v>
      </c>
      <c r="G28" s="2254"/>
      <c r="H28" s="2254">
        <v>0</v>
      </c>
      <c r="I28" s="2254"/>
      <c r="J28" s="2254">
        <v>0</v>
      </c>
      <c r="K28" s="2254"/>
      <c r="L28" s="2254">
        <f t="shared" si="4"/>
        <v>0</v>
      </c>
      <c r="M28" s="2254"/>
      <c r="N28" s="2254">
        <f t="shared" si="5"/>
        <v>0</v>
      </c>
    </row>
    <row r="29" spans="2:14" ht="24.75" customHeight="1">
      <c r="B29" s="2260" t="s">
        <v>1152</v>
      </c>
      <c r="C29" s="2088"/>
      <c r="D29" s="2254">
        <v>0</v>
      </c>
      <c r="E29" s="2254"/>
      <c r="F29" s="2254">
        <v>0</v>
      </c>
      <c r="G29" s="2254"/>
      <c r="H29" s="2254">
        <v>0</v>
      </c>
      <c r="I29" s="2254"/>
      <c r="J29" s="2254">
        <v>0</v>
      </c>
      <c r="K29" s="2254"/>
      <c r="L29" s="2254">
        <f t="shared" ref="L29" si="6">SUM(F29:J29)</f>
        <v>0</v>
      </c>
      <c r="M29" s="2254"/>
      <c r="N29" s="2254">
        <f t="shared" ref="N29" si="7">SUM(D29,L29)</f>
        <v>0</v>
      </c>
    </row>
    <row r="30" spans="2:14" ht="24.75" customHeight="1">
      <c r="B30" s="2260" t="s">
        <v>487</v>
      </c>
      <c r="C30" s="2088"/>
      <c r="D30" s="2254">
        <v>0</v>
      </c>
      <c r="E30" s="2254"/>
      <c r="F30" s="2254">
        <v>0</v>
      </c>
      <c r="G30" s="2254"/>
      <c r="H30" s="2254">
        <v>0</v>
      </c>
      <c r="I30" s="2254"/>
      <c r="J30" s="2254">
        <v>0</v>
      </c>
      <c r="K30" s="2254"/>
      <c r="L30" s="2254">
        <f t="shared" si="4"/>
        <v>0</v>
      </c>
      <c r="M30" s="2254"/>
      <c r="N30" s="2254">
        <f t="shared" si="5"/>
        <v>0</v>
      </c>
    </row>
    <row r="31" spans="2:14" ht="24.75" customHeight="1">
      <c r="B31" s="2260" t="s">
        <v>488</v>
      </c>
      <c r="C31" s="2088"/>
      <c r="D31" s="2254">
        <v>0</v>
      </c>
      <c r="E31" s="2254"/>
      <c r="F31" s="2254">
        <v>0</v>
      </c>
      <c r="G31" s="2254"/>
      <c r="H31" s="2254">
        <v>0</v>
      </c>
      <c r="I31" s="2254"/>
      <c r="J31" s="2254">
        <v>0</v>
      </c>
      <c r="K31" s="2254"/>
      <c r="L31" s="2254">
        <f t="shared" si="4"/>
        <v>0</v>
      </c>
      <c r="M31" s="2254"/>
      <c r="N31" s="2254">
        <f t="shared" si="5"/>
        <v>0</v>
      </c>
    </row>
    <row r="32" spans="2:14" ht="24.75" customHeight="1">
      <c r="B32" s="2260" t="s">
        <v>489</v>
      </c>
      <c r="C32" s="2088"/>
      <c r="D32" s="2254">
        <v>0</v>
      </c>
      <c r="E32" s="2254"/>
      <c r="F32" s="2254">
        <v>0</v>
      </c>
      <c r="G32" s="2254"/>
      <c r="H32" s="2254">
        <v>0</v>
      </c>
      <c r="I32" s="2254"/>
      <c r="J32" s="2254">
        <v>0</v>
      </c>
      <c r="K32" s="2254"/>
      <c r="L32" s="2254">
        <f t="shared" si="4"/>
        <v>0</v>
      </c>
      <c r="M32" s="2254"/>
      <c r="N32" s="2254">
        <f t="shared" si="5"/>
        <v>0</v>
      </c>
    </row>
    <row r="33" spans="2:14" ht="24.75" customHeight="1">
      <c r="B33" s="2260" t="s">
        <v>490</v>
      </c>
      <c r="C33" s="2088"/>
      <c r="D33" s="2254">
        <v>0</v>
      </c>
      <c r="E33" s="2254"/>
      <c r="F33" s="2254">
        <v>0</v>
      </c>
      <c r="G33" s="2254"/>
      <c r="H33" s="2254">
        <v>0</v>
      </c>
      <c r="I33" s="2254"/>
      <c r="J33" s="2254">
        <v>0</v>
      </c>
      <c r="K33" s="2254"/>
      <c r="L33" s="2254">
        <f t="shared" si="4"/>
        <v>0</v>
      </c>
      <c r="M33" s="2254"/>
      <c r="N33" s="2254">
        <f t="shared" si="5"/>
        <v>0</v>
      </c>
    </row>
    <row r="34" spans="2:14" ht="24.75" customHeight="1">
      <c r="B34" s="2260" t="s">
        <v>17</v>
      </c>
      <c r="C34" s="2088"/>
      <c r="D34" s="2254">
        <v>0</v>
      </c>
      <c r="E34" s="2254"/>
      <c r="F34" s="2254">
        <v>0</v>
      </c>
      <c r="G34" s="2254"/>
      <c r="H34" s="2254">
        <v>0</v>
      </c>
      <c r="I34" s="2254"/>
      <c r="J34" s="2254">
        <v>0</v>
      </c>
      <c r="K34" s="2254"/>
      <c r="L34" s="2254">
        <f t="shared" si="4"/>
        <v>0</v>
      </c>
      <c r="M34" s="2254"/>
      <c r="N34" s="2254">
        <f t="shared" si="5"/>
        <v>0</v>
      </c>
    </row>
    <row r="35" spans="2:14" ht="24.75" customHeight="1">
      <c r="B35" s="2260" t="s">
        <v>948</v>
      </c>
      <c r="C35" s="2088"/>
      <c r="D35" s="2254">
        <v>0</v>
      </c>
      <c r="E35" s="2254"/>
      <c r="F35" s="2254">
        <v>0</v>
      </c>
      <c r="G35" s="2254"/>
      <c r="H35" s="2254">
        <v>0</v>
      </c>
      <c r="I35" s="2254"/>
      <c r="J35" s="2254">
        <v>0</v>
      </c>
      <c r="K35" s="2254"/>
      <c r="L35" s="2254">
        <f t="shared" ref="L35" si="8">SUM(F35:J35)</f>
        <v>0</v>
      </c>
      <c r="M35" s="2254"/>
      <c r="N35" s="2254">
        <f t="shared" ref="N35" si="9">SUM(D35,L35)</f>
        <v>0</v>
      </c>
    </row>
    <row r="36" spans="2:14" ht="24.75" customHeight="1">
      <c r="B36" s="2260" t="s">
        <v>251</v>
      </c>
      <c r="C36" s="2088"/>
      <c r="D36" s="2254">
        <v>0</v>
      </c>
      <c r="E36" s="2254"/>
      <c r="F36" s="2254">
        <v>0</v>
      </c>
      <c r="G36" s="2254"/>
      <c r="H36" s="2254">
        <v>0</v>
      </c>
      <c r="I36" s="2254"/>
      <c r="J36" s="2254">
        <v>0</v>
      </c>
      <c r="K36" s="2254"/>
      <c r="L36" s="2254">
        <f t="shared" si="4"/>
        <v>0</v>
      </c>
      <c r="M36" s="2254"/>
      <c r="N36" s="2254">
        <f t="shared" si="5"/>
        <v>0</v>
      </c>
    </row>
    <row r="37" spans="2:14" ht="24.75" customHeight="1">
      <c r="B37" s="2260" t="s">
        <v>582</v>
      </c>
      <c r="C37" s="2088"/>
      <c r="D37" s="2254">
        <v>0</v>
      </c>
      <c r="E37" s="2254"/>
      <c r="F37" s="2254">
        <v>0</v>
      </c>
      <c r="G37" s="2254"/>
      <c r="H37" s="2254">
        <v>0</v>
      </c>
      <c r="I37" s="2254"/>
      <c r="J37" s="2254">
        <v>0</v>
      </c>
      <c r="K37" s="2254"/>
      <c r="L37" s="2254">
        <f t="shared" ref="L37" si="10">SUM(F37:J37)</f>
        <v>0</v>
      </c>
      <c r="M37" s="2254"/>
      <c r="N37" s="2254">
        <f t="shared" ref="N37" si="11">SUM(D37,L37)</f>
        <v>0</v>
      </c>
    </row>
    <row r="38" spans="2:14" ht="24.75" customHeight="1">
      <c r="B38" s="2260" t="s">
        <v>588</v>
      </c>
      <c r="C38" s="2088"/>
      <c r="D38" s="2254">
        <v>0</v>
      </c>
      <c r="E38" s="2254"/>
      <c r="F38" s="2254">
        <v>0</v>
      </c>
      <c r="G38" s="2254"/>
      <c r="H38" s="2254">
        <v>0</v>
      </c>
      <c r="I38" s="2254"/>
      <c r="J38" s="2254">
        <v>0</v>
      </c>
      <c r="K38" s="2254"/>
      <c r="L38" s="2254">
        <f t="shared" si="4"/>
        <v>0</v>
      </c>
      <c r="M38" s="2254"/>
      <c r="N38" s="2254">
        <f t="shared" si="5"/>
        <v>0</v>
      </c>
    </row>
    <row r="39" spans="2:14" ht="24.75" customHeight="1">
      <c r="B39" s="2261" t="s">
        <v>742</v>
      </c>
      <c r="C39" s="2088"/>
      <c r="D39" s="2254">
        <v>0</v>
      </c>
      <c r="E39" s="2254"/>
      <c r="F39" s="2254">
        <v>0</v>
      </c>
      <c r="G39" s="2254"/>
      <c r="H39" s="2254">
        <v>0</v>
      </c>
      <c r="I39" s="2254"/>
      <c r="J39" s="2254">
        <v>0</v>
      </c>
      <c r="K39" s="2254"/>
      <c r="L39" s="2254">
        <f t="shared" si="4"/>
        <v>0</v>
      </c>
      <c r="M39" s="2254"/>
      <c r="N39" s="2254">
        <f t="shared" si="5"/>
        <v>0</v>
      </c>
    </row>
    <row r="40" spans="2:14" ht="24.75" customHeight="1">
      <c r="B40" s="2260" t="s">
        <v>23</v>
      </c>
      <c r="C40" s="2088"/>
      <c r="D40" s="2254">
        <v>0</v>
      </c>
      <c r="E40" s="2254"/>
      <c r="F40" s="2254">
        <v>0</v>
      </c>
      <c r="G40" s="2254"/>
      <c r="H40" s="2254">
        <v>0</v>
      </c>
      <c r="I40" s="2254"/>
      <c r="J40" s="2254">
        <v>0</v>
      </c>
      <c r="K40" s="2254"/>
      <c r="L40" s="2254">
        <f t="shared" si="4"/>
        <v>0</v>
      </c>
      <c r="M40" s="2254"/>
      <c r="N40" s="2254">
        <f t="shared" si="5"/>
        <v>0</v>
      </c>
    </row>
    <row r="41" spans="2:14" ht="24.75" customHeight="1">
      <c r="B41" s="2260" t="s">
        <v>24</v>
      </c>
      <c r="C41" s="2088"/>
      <c r="D41" s="2254">
        <v>0</v>
      </c>
      <c r="E41" s="2254"/>
      <c r="F41" s="2254">
        <v>0</v>
      </c>
      <c r="G41" s="2254"/>
      <c r="H41" s="2254">
        <v>0</v>
      </c>
      <c r="I41" s="2254"/>
      <c r="J41" s="2254">
        <v>0</v>
      </c>
      <c r="K41" s="2254"/>
      <c r="L41" s="2254">
        <f t="shared" si="4"/>
        <v>0</v>
      </c>
      <c r="M41" s="2254"/>
      <c r="N41" s="2254">
        <f t="shared" si="5"/>
        <v>0</v>
      </c>
    </row>
    <row r="42" spans="2:14" ht="24.75" customHeight="1">
      <c r="B42" s="2262" t="s">
        <v>993</v>
      </c>
      <c r="C42" s="2088"/>
      <c r="D42" s="2254">
        <v>0</v>
      </c>
      <c r="E42" s="2254"/>
      <c r="F42" s="2254">
        <v>0</v>
      </c>
      <c r="G42" s="2254"/>
      <c r="H42" s="2254">
        <v>0</v>
      </c>
      <c r="I42" s="2254"/>
      <c r="J42" s="2254">
        <v>0</v>
      </c>
      <c r="K42" s="2254"/>
      <c r="L42" s="2254">
        <f t="shared" si="4"/>
        <v>0</v>
      </c>
      <c r="M42" s="2254"/>
      <c r="N42" s="2254">
        <f t="shared" si="5"/>
        <v>0</v>
      </c>
    </row>
    <row r="43" spans="2:14" ht="24.75" customHeight="1">
      <c r="B43" s="2262" t="s">
        <v>583</v>
      </c>
      <c r="C43" s="2088"/>
      <c r="D43" s="2254">
        <v>0</v>
      </c>
      <c r="E43" s="2254"/>
      <c r="F43" s="2254">
        <v>0</v>
      </c>
      <c r="G43" s="2254"/>
      <c r="H43" s="2254">
        <v>0</v>
      </c>
      <c r="I43" s="2254"/>
      <c r="J43" s="2254">
        <v>0</v>
      </c>
      <c r="K43" s="2254"/>
      <c r="L43" s="2254">
        <f t="shared" si="4"/>
        <v>0</v>
      </c>
      <c r="M43" s="2254"/>
      <c r="N43" s="2254">
        <f t="shared" si="5"/>
        <v>0</v>
      </c>
    </row>
    <row r="44" spans="2:14" ht="24.75" customHeight="1">
      <c r="B44" s="2262" t="s">
        <v>861</v>
      </c>
      <c r="C44" s="2088"/>
      <c r="D44" s="2254">
        <v>0</v>
      </c>
      <c r="E44" s="2254"/>
      <c r="F44" s="2254">
        <v>0</v>
      </c>
      <c r="G44" s="2254"/>
      <c r="H44" s="2254">
        <v>0</v>
      </c>
      <c r="I44" s="2254"/>
      <c r="J44" s="2254">
        <v>0</v>
      </c>
      <c r="K44" s="2254"/>
      <c r="L44" s="2254">
        <f t="shared" si="4"/>
        <v>0</v>
      </c>
      <c r="M44" s="2254"/>
      <c r="N44" s="2254">
        <f t="shared" si="5"/>
        <v>0</v>
      </c>
    </row>
    <row r="45" spans="2:14" ht="24.75" customHeight="1">
      <c r="B45" s="2260" t="s">
        <v>491</v>
      </c>
      <c r="C45" s="2088"/>
      <c r="D45" s="2254">
        <v>0</v>
      </c>
      <c r="E45" s="2254"/>
      <c r="F45" s="2254">
        <v>0</v>
      </c>
      <c r="G45" s="2254"/>
      <c r="H45" s="2254">
        <v>0</v>
      </c>
      <c r="I45" s="2254"/>
      <c r="J45" s="2254">
        <v>0</v>
      </c>
      <c r="K45" s="2254"/>
      <c r="L45" s="2254">
        <f t="shared" si="4"/>
        <v>0</v>
      </c>
      <c r="M45" s="2254"/>
      <c r="N45" s="2254">
        <f t="shared" si="5"/>
        <v>0</v>
      </c>
    </row>
    <row r="46" spans="2:14" ht="24.75" customHeight="1">
      <c r="B46" s="2260" t="s">
        <v>402</v>
      </c>
      <c r="C46" s="2088"/>
      <c r="D46" s="2254">
        <v>0</v>
      </c>
      <c r="E46" s="2254"/>
      <c r="F46" s="2254">
        <v>0</v>
      </c>
      <c r="G46" s="2254"/>
      <c r="H46" s="2254">
        <v>0</v>
      </c>
      <c r="I46" s="2254"/>
      <c r="J46" s="2254">
        <v>0</v>
      </c>
      <c r="K46" s="2254"/>
      <c r="L46" s="2254">
        <f t="shared" si="4"/>
        <v>0</v>
      </c>
      <c r="M46" s="2254"/>
      <c r="N46" s="2254">
        <f t="shared" si="5"/>
        <v>0</v>
      </c>
    </row>
    <row r="47" spans="2:14" ht="24.75" customHeight="1">
      <c r="B47" s="2260" t="s">
        <v>888</v>
      </c>
      <c r="C47" s="2088"/>
      <c r="D47" s="2254">
        <v>0</v>
      </c>
      <c r="E47" s="2254"/>
      <c r="F47" s="2254">
        <v>0</v>
      </c>
      <c r="G47" s="2254"/>
      <c r="H47" s="2254">
        <v>0</v>
      </c>
      <c r="I47" s="2254"/>
      <c r="J47" s="2254">
        <v>0</v>
      </c>
      <c r="K47" s="2254"/>
      <c r="L47" s="2254">
        <f t="shared" si="4"/>
        <v>0</v>
      </c>
      <c r="M47" s="2254"/>
      <c r="N47" s="2254">
        <f t="shared" si="5"/>
        <v>0</v>
      </c>
    </row>
    <row r="48" spans="2:14" ht="24.75" customHeight="1">
      <c r="B48" s="2260" t="s">
        <v>889</v>
      </c>
      <c r="C48" s="2088"/>
      <c r="D48" s="2254">
        <v>0</v>
      </c>
      <c r="E48" s="2254"/>
      <c r="F48" s="2254">
        <v>0</v>
      </c>
      <c r="G48" s="2254"/>
      <c r="H48" s="2254">
        <v>0</v>
      </c>
      <c r="I48" s="2254"/>
      <c r="J48" s="2254">
        <v>0</v>
      </c>
      <c r="K48" s="2254"/>
      <c r="L48" s="2254">
        <f t="shared" si="4"/>
        <v>0</v>
      </c>
      <c r="M48" s="2254"/>
      <c r="N48" s="2254">
        <f t="shared" si="5"/>
        <v>0</v>
      </c>
    </row>
    <row r="49" spans="2:14" ht="24.75" customHeight="1">
      <c r="B49" s="2260" t="s">
        <v>1153</v>
      </c>
      <c r="C49" s="2088"/>
      <c r="D49" s="2254">
        <v>0</v>
      </c>
      <c r="E49" s="2254"/>
      <c r="F49" s="2254">
        <v>0</v>
      </c>
      <c r="G49" s="2254"/>
      <c r="H49" s="2254">
        <v>0</v>
      </c>
      <c r="I49" s="2254"/>
      <c r="J49" s="2254">
        <v>0</v>
      </c>
      <c r="K49" s="2254"/>
      <c r="L49" s="2254">
        <f t="shared" ref="L49" si="12">SUM(F49:J49)</f>
        <v>0</v>
      </c>
      <c r="M49" s="2254"/>
      <c r="N49" s="2254">
        <f t="shared" ref="N49" si="13">SUM(D49,L49)</f>
        <v>0</v>
      </c>
    </row>
    <row r="50" spans="2:14" ht="24.75" customHeight="1">
      <c r="B50" s="2255" t="s">
        <v>994</v>
      </c>
      <c r="C50" s="2088"/>
      <c r="D50" s="2254">
        <v>0</v>
      </c>
      <c r="E50" s="2254"/>
      <c r="F50" s="2254">
        <v>0</v>
      </c>
      <c r="G50" s="2254"/>
      <c r="H50" s="2254">
        <v>0</v>
      </c>
      <c r="I50" s="2254"/>
      <c r="J50" s="2254">
        <v>0</v>
      </c>
      <c r="K50" s="2254"/>
      <c r="L50" s="2254">
        <f t="shared" si="4"/>
        <v>0</v>
      </c>
      <c r="M50" s="2254"/>
      <c r="N50" s="2254">
        <f t="shared" si="5"/>
        <v>0</v>
      </c>
    </row>
    <row r="51" spans="2:14" ht="24.75" customHeight="1">
      <c r="B51" s="2260" t="s">
        <v>925</v>
      </c>
      <c r="C51" s="2088"/>
      <c r="D51" s="2254">
        <v>0</v>
      </c>
      <c r="E51" s="2254"/>
      <c r="F51" s="2254">
        <v>0</v>
      </c>
      <c r="G51" s="2254"/>
      <c r="H51" s="2254">
        <v>0</v>
      </c>
      <c r="I51" s="2254"/>
      <c r="J51" s="2254">
        <v>0</v>
      </c>
      <c r="K51" s="2254"/>
      <c r="L51" s="2254">
        <f t="shared" si="4"/>
        <v>0</v>
      </c>
      <c r="M51" s="2254"/>
      <c r="N51" s="2254">
        <f t="shared" si="5"/>
        <v>0</v>
      </c>
    </row>
    <row r="52" spans="2:14" ht="24.75" customHeight="1">
      <c r="B52" s="2260" t="s">
        <v>492</v>
      </c>
      <c r="D52" s="2252">
        <v>0</v>
      </c>
      <c r="E52" s="2252"/>
      <c r="F52" s="2252">
        <v>0</v>
      </c>
      <c r="G52" s="2252"/>
      <c r="H52" s="2252">
        <v>0</v>
      </c>
      <c r="I52" s="2252"/>
      <c r="J52" s="2252">
        <v>0</v>
      </c>
      <c r="K52" s="2252"/>
      <c r="L52" s="2254">
        <f t="shared" si="4"/>
        <v>0</v>
      </c>
      <c r="M52" s="2254"/>
      <c r="N52" s="2254">
        <f t="shared" si="5"/>
        <v>0</v>
      </c>
    </row>
    <row r="53" spans="2:14" ht="24.75" customHeight="1">
      <c r="B53" s="2260" t="s">
        <v>493</v>
      </c>
      <c r="D53" s="2252">
        <v>0</v>
      </c>
      <c r="E53" s="2252"/>
      <c r="F53" s="2252">
        <v>0</v>
      </c>
      <c r="G53" s="2252"/>
      <c r="H53" s="2252">
        <v>0</v>
      </c>
      <c r="I53" s="2252"/>
      <c r="J53" s="2252">
        <v>0</v>
      </c>
      <c r="K53" s="2252"/>
      <c r="L53" s="2254">
        <f t="shared" si="4"/>
        <v>0</v>
      </c>
      <c r="M53" s="2254"/>
      <c r="N53" s="2254">
        <f t="shared" si="5"/>
        <v>0</v>
      </c>
    </row>
    <row r="54" spans="2:14" ht="24.75" customHeight="1">
      <c r="B54" s="2260" t="s">
        <v>494</v>
      </c>
      <c r="C54" s="2088"/>
      <c r="D54" s="2254">
        <v>0</v>
      </c>
      <c r="E54" s="2254"/>
      <c r="F54" s="2254">
        <v>0</v>
      </c>
      <c r="G54" s="2254"/>
      <c r="H54" s="2254">
        <v>0</v>
      </c>
      <c r="I54" s="2254"/>
      <c r="J54" s="2254">
        <v>0</v>
      </c>
      <c r="K54" s="2254"/>
      <c r="L54" s="2254">
        <f t="shared" si="4"/>
        <v>0</v>
      </c>
      <c r="M54" s="2254"/>
      <c r="N54" s="2254">
        <f t="shared" si="5"/>
        <v>0</v>
      </c>
    </row>
    <row r="55" spans="2:14" ht="24.75" customHeight="1">
      <c r="B55" s="2260" t="s">
        <v>495</v>
      </c>
      <c r="C55" s="2088"/>
      <c r="D55" s="2254">
        <v>0</v>
      </c>
      <c r="E55" s="2254"/>
      <c r="F55" s="2254">
        <v>0</v>
      </c>
      <c r="G55" s="2254"/>
      <c r="H55" s="2254">
        <v>0</v>
      </c>
      <c r="I55" s="2254"/>
      <c r="J55" s="2254">
        <v>0</v>
      </c>
      <c r="K55" s="2254"/>
      <c r="L55" s="2254">
        <f t="shared" si="4"/>
        <v>0</v>
      </c>
      <c r="M55" s="2254"/>
      <c r="N55" s="2254">
        <f t="shared" si="5"/>
        <v>0</v>
      </c>
    </row>
    <row r="56" spans="2:14" ht="24.75" customHeight="1">
      <c r="B56" s="2260" t="s">
        <v>496</v>
      </c>
      <c r="C56" s="2088"/>
      <c r="D56" s="2254">
        <v>0</v>
      </c>
      <c r="E56" s="2254"/>
      <c r="F56" s="2254">
        <v>0</v>
      </c>
      <c r="G56" s="2254"/>
      <c r="H56" s="2254">
        <v>0</v>
      </c>
      <c r="I56" s="2254"/>
      <c r="J56" s="2254">
        <v>0</v>
      </c>
      <c r="K56" s="2254"/>
      <c r="L56" s="2254">
        <f t="shared" si="4"/>
        <v>0</v>
      </c>
      <c r="M56" s="2254"/>
      <c r="N56" s="2254">
        <f t="shared" si="5"/>
        <v>0</v>
      </c>
    </row>
    <row r="57" spans="2:14" ht="24.75" customHeight="1">
      <c r="B57" s="2260" t="s">
        <v>497</v>
      </c>
      <c r="C57" s="2088"/>
      <c r="D57" s="2254">
        <v>0</v>
      </c>
      <c r="E57" s="2254"/>
      <c r="F57" s="2254">
        <v>0</v>
      </c>
      <c r="G57" s="2254"/>
      <c r="H57" s="2254">
        <v>0</v>
      </c>
      <c r="I57" s="2254"/>
      <c r="J57" s="2254">
        <v>0</v>
      </c>
      <c r="K57" s="2254"/>
      <c r="L57" s="2254">
        <f t="shared" si="4"/>
        <v>0</v>
      </c>
      <c r="M57" s="2254"/>
      <c r="N57" s="2254">
        <f t="shared" si="5"/>
        <v>0</v>
      </c>
    </row>
    <row r="58" spans="2:14" ht="24.75" customHeight="1">
      <c r="B58" s="2260" t="s">
        <v>984</v>
      </c>
      <c r="D58" s="2254">
        <v>0</v>
      </c>
      <c r="E58" s="2254"/>
      <c r="F58" s="2254">
        <v>0</v>
      </c>
      <c r="G58" s="2254"/>
      <c r="H58" s="2254">
        <v>0</v>
      </c>
      <c r="I58" s="2254"/>
      <c r="J58" s="2254">
        <v>0</v>
      </c>
      <c r="K58" s="2254"/>
      <c r="L58" s="2254">
        <f t="shared" si="4"/>
        <v>0</v>
      </c>
      <c r="M58" s="2254"/>
      <c r="N58" s="2254">
        <f t="shared" si="5"/>
        <v>0</v>
      </c>
    </row>
    <row r="59" spans="2:14">
      <c r="D59" s="2092"/>
      <c r="E59" s="2092"/>
      <c r="F59" s="2092"/>
      <c r="G59" s="2092"/>
      <c r="H59" s="2092"/>
      <c r="I59" s="2092"/>
      <c r="J59" s="2092"/>
      <c r="K59" s="2092"/>
      <c r="L59" s="2092"/>
      <c r="M59" s="2092"/>
      <c r="N59" s="2092"/>
    </row>
    <row r="60" spans="2:14">
      <c r="D60" s="2092"/>
      <c r="E60" s="2092"/>
      <c r="F60" s="2092"/>
      <c r="G60" s="2092"/>
      <c r="H60" s="2092"/>
      <c r="I60" s="2092"/>
      <c r="J60" s="2092"/>
      <c r="K60" s="2092"/>
      <c r="L60" s="2092"/>
      <c r="M60" s="2092"/>
      <c r="N60" s="2092"/>
    </row>
    <row r="61" spans="2:14" ht="20.25">
      <c r="B61" s="2091"/>
      <c r="D61" s="2092"/>
      <c r="E61" s="2092"/>
      <c r="F61" s="2092"/>
      <c r="G61" s="2092"/>
      <c r="H61" s="2092"/>
      <c r="I61" s="2092"/>
      <c r="J61" s="2092"/>
      <c r="K61" s="2092"/>
      <c r="L61" s="2092"/>
      <c r="M61" s="2092"/>
      <c r="N61" s="2092"/>
    </row>
    <row r="62" spans="2:14">
      <c r="D62" s="2092"/>
      <c r="E62" s="2092"/>
      <c r="F62" s="2092"/>
      <c r="G62" s="2092"/>
      <c r="H62" s="2092"/>
      <c r="I62" s="2092"/>
      <c r="J62" s="2092"/>
      <c r="K62" s="2092"/>
      <c r="L62" s="2092"/>
      <c r="M62" s="2092"/>
      <c r="N62" s="2092"/>
    </row>
    <row r="63" spans="2:14">
      <c r="D63" s="2092"/>
      <c r="E63" s="2092"/>
      <c r="F63" s="2092"/>
      <c r="G63" s="2092"/>
      <c r="H63" s="2092"/>
      <c r="I63" s="2092"/>
      <c r="J63" s="2092"/>
      <c r="K63" s="2092"/>
      <c r="L63" s="2092"/>
      <c r="M63" s="2092"/>
      <c r="N63" s="2092"/>
    </row>
    <row r="64" spans="2:14" ht="20.25">
      <c r="B64" s="2091"/>
      <c r="D64" s="2092"/>
      <c r="E64" s="2092"/>
      <c r="F64" s="2092"/>
      <c r="G64" s="2092"/>
      <c r="H64" s="2092"/>
      <c r="I64" s="2092"/>
      <c r="J64" s="2092"/>
      <c r="K64" s="2092"/>
      <c r="L64" s="2092"/>
      <c r="M64" s="2092"/>
      <c r="N64" s="2092"/>
    </row>
    <row r="65" spans="1:15">
      <c r="D65" s="2092"/>
      <c r="E65" s="2092"/>
      <c r="F65" s="2092"/>
      <c r="G65" s="2092"/>
      <c r="H65" s="2092"/>
      <c r="I65" s="2092"/>
      <c r="J65" s="2092"/>
      <c r="K65" s="2092"/>
      <c r="L65" s="2092"/>
      <c r="M65" s="2092"/>
      <c r="N65" s="2092"/>
    </row>
    <row r="69" spans="1:15" ht="20.25">
      <c r="A69" s="2650"/>
      <c r="B69" s="2650"/>
      <c r="C69" s="2650"/>
      <c r="D69" s="2650"/>
      <c r="E69" s="2650"/>
      <c r="F69" s="2650"/>
      <c r="G69" s="2650"/>
      <c r="H69" s="2650"/>
      <c r="I69" s="2650"/>
      <c r="J69" s="2650"/>
      <c r="K69" s="2650"/>
      <c r="L69" s="2650"/>
      <c r="M69" s="2650"/>
      <c r="N69" s="2650"/>
      <c r="O69" s="2650"/>
    </row>
  </sheetData>
  <mergeCells count="8">
    <mergeCell ref="A69:O69"/>
    <mergeCell ref="A1:O1"/>
    <mergeCell ref="A2:O2"/>
    <mergeCell ref="A3:O3"/>
    <mergeCell ref="B5:D5"/>
    <mergeCell ref="L6:N6"/>
    <mergeCell ref="F8:H8"/>
    <mergeCell ref="L7:O7"/>
  </mergeCells>
  <printOptions horizontalCentered="1"/>
  <pageMargins left="0.39370078740157483" right="0.39370078740157483" top="0.39370078740157483" bottom="0.39370078740157483" header="0.31496062992125984" footer="0.31496062992125984"/>
  <pageSetup paperSize="9" scale="58" orientation="portrait" r:id="rId1"/>
  <headerFooter>
    <oddFooter>&amp;C&amp;"B Mitra,Regular"&amp;12&amp;P</oddFooter>
  </headerFooter>
  <rowBreaks count="1" manualBreakCount="1">
    <brk id="58" max="14"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0">
    <tabColor theme="7"/>
  </sheetPr>
  <dimension ref="A1:V38"/>
  <sheetViews>
    <sheetView rightToLeft="1" view="pageBreakPreview" topLeftCell="A26" zoomScale="90" zoomScaleNormal="100" zoomScaleSheetLayoutView="90" workbookViewId="0">
      <selection activeCell="B7" sqref="B7:H7"/>
    </sheetView>
  </sheetViews>
  <sheetFormatPr defaultColWidth="9" defaultRowHeight="19.5"/>
  <cols>
    <col min="1" max="1" width="4.875" style="1620" customWidth="1"/>
    <col min="2" max="2" width="45.5" style="1620" customWidth="1"/>
    <col min="3" max="3" width="1" style="1620" customWidth="1"/>
    <col min="4" max="4" width="15.5" style="1620" customWidth="1"/>
    <col min="5" max="5" width="1" style="1620" customWidth="1"/>
    <col min="6" max="6" width="0.875" style="1620" hidden="1" customWidth="1"/>
    <col min="7" max="7" width="16.5" style="1620" customWidth="1"/>
    <col min="8" max="8" width="1.25" style="1620" customWidth="1"/>
    <col min="9" max="9" width="15.625" style="1620" customWidth="1"/>
    <col min="10" max="10" width="1.125" style="1620" customWidth="1"/>
    <col min="11" max="11" width="16.125" style="1620" customWidth="1"/>
    <col min="12" max="12" width="1.625" style="1620" customWidth="1"/>
    <col min="13" max="16384" width="9" style="1620"/>
  </cols>
  <sheetData>
    <row r="1" spans="1:22" ht="20.25">
      <c r="A1" s="2693" t="s">
        <v>1135</v>
      </c>
      <c r="B1" s="2693"/>
      <c r="C1" s="2693"/>
      <c r="D1" s="2693"/>
      <c r="E1" s="2693"/>
      <c r="F1" s="2693"/>
      <c r="G1" s="2693"/>
      <c r="H1" s="2693"/>
      <c r="I1" s="2693"/>
      <c r="J1" s="2693"/>
      <c r="K1" s="2693"/>
      <c r="L1" s="2693"/>
      <c r="M1" s="1621"/>
      <c r="N1" s="1621"/>
      <c r="O1" s="1621"/>
      <c r="P1" s="1621"/>
      <c r="Q1" s="1621"/>
      <c r="R1" s="1621"/>
      <c r="S1" s="1621"/>
      <c r="T1" s="1621"/>
      <c r="U1" s="1621"/>
      <c r="V1" s="1621"/>
    </row>
    <row r="2" spans="1:22" ht="18" customHeight="1">
      <c r="A2" s="2693" t="s">
        <v>196</v>
      </c>
      <c r="B2" s="2693"/>
      <c r="C2" s="2693"/>
      <c r="D2" s="2693"/>
      <c r="E2" s="2693"/>
      <c r="F2" s="2693"/>
      <c r="G2" s="2693"/>
      <c r="H2" s="2693"/>
      <c r="I2" s="2693"/>
      <c r="J2" s="2693"/>
      <c r="K2" s="2693"/>
      <c r="L2" s="2693"/>
      <c r="M2" s="2693"/>
      <c r="N2" s="2693"/>
      <c r="O2" s="2693"/>
      <c r="P2" s="2693"/>
      <c r="Q2" s="2693"/>
      <c r="R2" s="2693"/>
      <c r="S2" s="1724"/>
      <c r="T2" s="1724"/>
      <c r="U2" s="1724"/>
      <c r="V2" s="1724"/>
    </row>
    <row r="3" spans="1:22" ht="20.25">
      <c r="A3" s="2693" t="s">
        <v>1641</v>
      </c>
      <c r="B3" s="2693"/>
      <c r="C3" s="2693"/>
      <c r="D3" s="2693"/>
      <c r="E3" s="2693"/>
      <c r="F3" s="2693"/>
      <c r="G3" s="2693"/>
      <c r="H3" s="2693"/>
      <c r="I3" s="2693"/>
      <c r="J3" s="2693"/>
      <c r="K3" s="2693"/>
      <c r="L3" s="2693"/>
      <c r="M3" s="2693"/>
      <c r="N3" s="2693"/>
      <c r="O3" s="2693"/>
      <c r="P3" s="2693"/>
      <c r="Q3" s="2693"/>
      <c r="R3" s="2693"/>
      <c r="S3" s="1621"/>
      <c r="T3" s="1621"/>
      <c r="U3" s="1621"/>
      <c r="V3" s="1621"/>
    </row>
    <row r="4" spans="1:22" ht="46.5" customHeight="1"/>
    <row r="5" spans="1:22" ht="20.25">
      <c r="A5" s="1165" t="s">
        <v>765</v>
      </c>
      <c r="B5" s="1621" t="s">
        <v>28</v>
      </c>
      <c r="C5" s="1621"/>
    </row>
    <row r="6" spans="1:22" ht="20.25">
      <c r="A6" s="1165"/>
      <c r="B6" s="1621"/>
      <c r="C6" s="1621"/>
      <c r="K6" s="1623" t="s">
        <v>1273</v>
      </c>
    </row>
    <row r="7" spans="1:22" s="1621" customFormat="1" ht="20.25">
      <c r="A7" s="1627"/>
      <c r="B7" s="1165"/>
      <c r="C7" s="1165"/>
      <c r="D7" s="1165"/>
      <c r="E7" s="1165"/>
      <c r="F7" s="1165"/>
      <c r="I7" s="1730">
        <v>1403</v>
      </c>
      <c r="J7" s="1631"/>
      <c r="K7" s="1730">
        <v>1402</v>
      </c>
    </row>
    <row r="8" spans="1:22" ht="21.75">
      <c r="B8" s="12" t="s">
        <v>477</v>
      </c>
      <c r="C8" s="1621"/>
      <c r="D8" s="1621"/>
      <c r="E8" s="1621"/>
      <c r="F8" s="1621"/>
      <c r="G8" s="1731"/>
      <c r="H8" s="1731"/>
      <c r="I8" s="1732">
        <f>سودوزيان!G22</f>
        <v>0</v>
      </c>
      <c r="J8" s="1728"/>
      <c r="K8" s="1732">
        <f>سودوزيان!I22</f>
        <v>0</v>
      </c>
      <c r="L8" s="1731"/>
      <c r="M8" s="1731"/>
    </row>
    <row r="9" spans="1:22" ht="21.75" customHeight="1">
      <c r="B9" s="1733"/>
      <c r="C9" s="1734"/>
      <c r="D9" s="1734"/>
      <c r="E9" s="1734"/>
      <c r="F9" s="1734"/>
      <c r="G9" s="1622"/>
      <c r="H9" s="1622"/>
      <c r="I9" s="1728">
        <f>SUM(I8)</f>
        <v>0</v>
      </c>
      <c r="J9" s="1728"/>
      <c r="K9" s="1728">
        <f>SUM(K8)</f>
        <v>0</v>
      </c>
      <c r="L9" s="1622"/>
      <c r="M9" s="1622"/>
    </row>
    <row r="10" spans="1:22" ht="20.25">
      <c r="B10" s="1693" t="s">
        <v>380</v>
      </c>
      <c r="C10" s="1158"/>
      <c r="D10" s="1158"/>
      <c r="E10" s="1158"/>
      <c r="F10" s="1158"/>
      <c r="I10" s="1726"/>
      <c r="J10" s="1726"/>
      <c r="K10" s="1726"/>
    </row>
    <row r="11" spans="1:22" ht="28.5" customHeight="1">
      <c r="B11" s="72" t="s">
        <v>129</v>
      </c>
      <c r="C11" s="72"/>
      <c r="D11" s="72"/>
      <c r="E11" s="72"/>
      <c r="F11" s="72"/>
      <c r="G11" s="72"/>
      <c r="H11" s="72"/>
      <c r="I11" s="1616" t="s">
        <v>399</v>
      </c>
      <c r="J11" s="1728"/>
      <c r="K11" s="1616" t="s">
        <v>399</v>
      </c>
    </row>
    <row r="12" spans="1:22" ht="28.5" customHeight="1">
      <c r="B12" s="72" t="s">
        <v>49</v>
      </c>
      <c r="C12" s="72"/>
      <c r="D12" s="72"/>
      <c r="E12" s="72"/>
      <c r="F12" s="72"/>
      <c r="G12" s="72"/>
      <c r="H12" s="72"/>
      <c r="I12" s="1616" t="s">
        <v>399</v>
      </c>
      <c r="J12" s="1728"/>
      <c r="K12" s="1616" t="s">
        <v>399</v>
      </c>
    </row>
    <row r="13" spans="1:22" ht="28.5" customHeight="1">
      <c r="B13" s="72" t="s">
        <v>478</v>
      </c>
      <c r="C13" s="72"/>
      <c r="D13" s="72"/>
      <c r="E13" s="72"/>
      <c r="F13" s="72"/>
      <c r="G13" s="72"/>
      <c r="H13" s="72"/>
      <c r="I13" s="1616" t="s">
        <v>399</v>
      </c>
      <c r="J13" s="1728"/>
      <c r="K13" s="1616" t="s">
        <v>399</v>
      </c>
    </row>
    <row r="14" spans="1:22" ht="28.5" customHeight="1">
      <c r="B14" s="72" t="s">
        <v>479</v>
      </c>
      <c r="C14" s="72"/>
      <c r="D14" s="72"/>
      <c r="E14" s="72"/>
      <c r="F14" s="72"/>
      <c r="G14" s="72"/>
      <c r="H14" s="72"/>
      <c r="I14" s="1616" t="s">
        <v>399</v>
      </c>
      <c r="J14" s="1728"/>
      <c r="K14" s="1616" t="s">
        <v>399</v>
      </c>
    </row>
    <row r="15" spans="1:22" ht="28.5" customHeight="1">
      <c r="B15" s="72" t="s">
        <v>128</v>
      </c>
      <c r="C15" s="72"/>
      <c r="D15" s="72"/>
      <c r="E15" s="72"/>
      <c r="F15" s="72"/>
      <c r="G15" s="72"/>
      <c r="H15" s="72"/>
      <c r="I15" s="1616" t="s">
        <v>399</v>
      </c>
      <c r="J15" s="1728"/>
      <c r="K15" s="1616" t="s">
        <v>399</v>
      </c>
      <c r="O15" s="1737"/>
    </row>
    <row r="16" spans="1:22" ht="28.5" customHeight="1">
      <c r="B16" s="72" t="s">
        <v>127</v>
      </c>
      <c r="C16" s="72"/>
      <c r="D16" s="72"/>
      <c r="E16" s="72"/>
      <c r="F16" s="72"/>
      <c r="G16" s="72"/>
      <c r="H16" s="72"/>
      <c r="I16" s="1616" t="s">
        <v>399</v>
      </c>
      <c r="J16" s="1728"/>
      <c r="K16" s="1616" t="s">
        <v>399</v>
      </c>
    </row>
    <row r="17" spans="1:11" ht="28.5" customHeight="1">
      <c r="B17" s="1727" t="s">
        <v>909</v>
      </c>
      <c r="C17" s="1735"/>
      <c r="D17" s="72"/>
      <c r="E17" s="72"/>
      <c r="F17" s="72"/>
      <c r="G17" s="72"/>
      <c r="H17" s="72"/>
      <c r="I17" s="1616">
        <v>0</v>
      </c>
      <c r="J17" s="1728"/>
      <c r="K17" s="1616" t="s">
        <v>399</v>
      </c>
    </row>
    <row r="18" spans="1:11" ht="28.5" customHeight="1">
      <c r="B18" s="1736" t="s">
        <v>826</v>
      </c>
      <c r="C18" s="1735"/>
      <c r="D18" s="72"/>
      <c r="E18" s="72"/>
      <c r="F18" s="72"/>
      <c r="G18" s="72"/>
      <c r="H18" s="72"/>
      <c r="I18" s="1738">
        <v>0</v>
      </c>
      <c r="J18" s="1728"/>
      <c r="K18" s="1738">
        <v>0</v>
      </c>
    </row>
    <row r="19" spans="1:11" ht="28.5" customHeight="1">
      <c r="B19" s="72" t="s">
        <v>43</v>
      </c>
      <c r="C19" s="73"/>
      <c r="D19" s="73"/>
      <c r="E19" s="73"/>
      <c r="F19" s="73"/>
      <c r="G19" s="72"/>
      <c r="H19" s="72"/>
      <c r="I19" s="1739">
        <f>SUM(I11:I18)</f>
        <v>0</v>
      </c>
      <c r="J19" s="1728"/>
      <c r="K19" s="1739">
        <f>SUM(K11:K18)</f>
        <v>0</v>
      </c>
    </row>
    <row r="20" spans="1:11" ht="28.5" customHeight="1">
      <c r="B20" s="1621" t="s">
        <v>480</v>
      </c>
      <c r="C20" s="1621"/>
      <c r="D20" s="1621"/>
      <c r="E20" s="1621"/>
      <c r="F20" s="1621"/>
      <c r="I20" s="1176"/>
      <c r="J20" s="1726"/>
      <c r="K20" s="1176"/>
    </row>
    <row r="21" spans="1:11" ht="28.5" customHeight="1">
      <c r="B21" s="72" t="s">
        <v>377</v>
      </c>
      <c r="C21" s="72"/>
      <c r="D21" s="72"/>
      <c r="E21" s="72"/>
      <c r="F21" s="72"/>
      <c r="G21" s="72"/>
      <c r="H21" s="72"/>
      <c r="I21" s="1616">
        <v>0</v>
      </c>
      <c r="J21" s="1728"/>
      <c r="K21" s="1616" t="s">
        <v>399</v>
      </c>
    </row>
    <row r="22" spans="1:11" ht="28.5" customHeight="1">
      <c r="B22" s="72" t="s">
        <v>378</v>
      </c>
      <c r="C22" s="72"/>
      <c r="D22" s="72"/>
      <c r="E22" s="72"/>
      <c r="F22" s="72"/>
      <c r="G22" s="72"/>
      <c r="H22" s="72"/>
      <c r="I22" s="1616" t="s">
        <v>399</v>
      </c>
      <c r="J22" s="1728"/>
      <c r="K22" s="1616" t="s">
        <v>399</v>
      </c>
    </row>
    <row r="23" spans="1:11" ht="28.5" customHeight="1">
      <c r="B23" s="72" t="s">
        <v>126</v>
      </c>
      <c r="C23" s="72"/>
      <c r="D23" s="72"/>
      <c r="E23" s="72"/>
      <c r="F23" s="72"/>
      <c r="G23" s="72"/>
      <c r="H23" s="72"/>
      <c r="I23" s="1616" t="s">
        <v>399</v>
      </c>
      <c r="J23" s="1728"/>
      <c r="K23" s="1616" t="s">
        <v>399</v>
      </c>
    </row>
    <row r="24" spans="1:11" ht="28.5" customHeight="1">
      <c r="B24" s="72" t="s">
        <v>379</v>
      </c>
      <c r="C24" s="72"/>
      <c r="D24" s="72"/>
      <c r="E24" s="72"/>
      <c r="F24" s="72"/>
      <c r="G24" s="72"/>
      <c r="H24" s="72"/>
      <c r="I24" s="1616" t="s">
        <v>399</v>
      </c>
      <c r="J24" s="1728"/>
      <c r="K24" s="1616" t="s">
        <v>399</v>
      </c>
    </row>
    <row r="25" spans="1:11" ht="28.5" customHeight="1">
      <c r="B25" s="72" t="s">
        <v>174</v>
      </c>
      <c r="C25" s="72"/>
      <c r="D25" s="72"/>
      <c r="E25" s="72"/>
      <c r="F25" s="72"/>
      <c r="G25" s="72"/>
      <c r="H25" s="72"/>
      <c r="I25" s="1616" t="s">
        <v>399</v>
      </c>
      <c r="J25" s="1728"/>
      <c r="K25" s="1616" t="s">
        <v>399</v>
      </c>
    </row>
    <row r="26" spans="1:11" ht="28.5" customHeight="1">
      <c r="B26" s="1735" t="s">
        <v>400</v>
      </c>
      <c r="C26" s="1735"/>
      <c r="D26" s="73"/>
      <c r="E26" s="73"/>
      <c r="F26" s="73"/>
      <c r="G26" s="72"/>
      <c r="H26" s="72"/>
      <c r="I26" s="1738" t="s">
        <v>399</v>
      </c>
      <c r="J26" s="1728"/>
      <c r="K26" s="1738" t="s">
        <v>399</v>
      </c>
    </row>
    <row r="27" spans="1:11" ht="28.5" customHeight="1">
      <c r="B27" s="72" t="s">
        <v>43</v>
      </c>
      <c r="C27" s="1735"/>
      <c r="D27" s="73"/>
      <c r="E27" s="73"/>
      <c r="F27" s="73"/>
      <c r="G27" s="72"/>
      <c r="H27" s="72"/>
      <c r="I27" s="1739">
        <f>SUM(I21:I26)</f>
        <v>0</v>
      </c>
      <c r="J27" s="1728"/>
      <c r="K27" s="1739">
        <f>SUM(K21:K26)</f>
        <v>0</v>
      </c>
    </row>
    <row r="28" spans="1:11" ht="28.5" customHeight="1" thickBot="1">
      <c r="B28" s="73" t="s">
        <v>28</v>
      </c>
      <c r="C28" s="72"/>
      <c r="D28" s="72"/>
      <c r="E28" s="72"/>
      <c r="F28" s="72"/>
      <c r="G28" s="72"/>
      <c r="H28" s="72"/>
      <c r="I28" s="1740">
        <f>SUM(I9,I19,I27)</f>
        <v>0</v>
      </c>
      <c r="J28" s="1728"/>
      <c r="K28" s="1740">
        <f>SUM(K9,K19,K27)</f>
        <v>0</v>
      </c>
    </row>
    <row r="29" spans="1:11" ht="42.75" customHeight="1" thickTop="1">
      <c r="I29" s="1726"/>
      <c r="J29" s="1726"/>
      <c r="K29" s="1726"/>
    </row>
    <row r="30" spans="1:11" s="1242" customFormat="1" ht="21.75" customHeight="1">
      <c r="A30" s="1579" t="s">
        <v>1420</v>
      </c>
      <c r="B30" s="1237" t="s">
        <v>401</v>
      </c>
      <c r="C30" s="1237"/>
      <c r="D30" s="1237"/>
      <c r="E30" s="1237"/>
      <c r="F30" s="1237"/>
      <c r="G30" s="1237"/>
      <c r="H30" s="1237"/>
      <c r="I30" s="1237"/>
      <c r="J30" s="1237"/>
    </row>
    <row r="31" spans="1:11" s="1242" customFormat="1" ht="21.75" customHeight="1">
      <c r="B31" s="2696"/>
      <c r="C31" s="2696"/>
      <c r="D31" s="2696"/>
      <c r="E31" s="2696"/>
      <c r="F31" s="2696"/>
      <c r="G31" s="2696"/>
      <c r="H31" s="2696"/>
      <c r="I31" s="2696"/>
    </row>
    <row r="32" spans="1:11" ht="20.25">
      <c r="A32" s="1165"/>
      <c r="B32" s="1621"/>
      <c r="C32" s="1621"/>
      <c r="K32" s="1623" t="s">
        <v>1273</v>
      </c>
    </row>
    <row r="33" spans="2:16" s="1248" customFormat="1" ht="21.75" customHeight="1">
      <c r="B33" s="1182" t="s">
        <v>333</v>
      </c>
      <c r="C33" s="1241"/>
      <c r="D33" s="1182" t="s">
        <v>862</v>
      </c>
      <c r="E33" s="1241"/>
      <c r="F33" s="1241"/>
      <c r="G33" s="1182" t="s">
        <v>194</v>
      </c>
      <c r="H33" s="1241"/>
      <c r="I33" s="1730">
        <v>1403</v>
      </c>
      <c r="J33" s="1631"/>
      <c r="K33" s="1730">
        <v>1402</v>
      </c>
      <c r="M33" s="1241"/>
      <c r="N33" s="1594"/>
      <c r="O33" s="1594"/>
      <c r="P33" s="1594"/>
    </row>
    <row r="34" spans="2:16" s="1242" customFormat="1" ht="27" customHeight="1">
      <c r="B34" s="1243" t="s">
        <v>968</v>
      </c>
      <c r="C34" s="1243"/>
      <c r="E34" s="1248"/>
      <c r="F34" s="1248"/>
      <c r="G34" s="1248"/>
      <c r="H34" s="1248"/>
      <c r="I34" s="1712">
        <v>0</v>
      </c>
      <c r="J34" s="1712"/>
      <c r="K34" s="1712">
        <v>0</v>
      </c>
    </row>
    <row r="35" spans="2:16" s="1242" customFormat="1" ht="27" customHeight="1">
      <c r="B35" s="1243" t="s">
        <v>1099</v>
      </c>
      <c r="C35" s="1243"/>
      <c r="D35" s="1243"/>
      <c r="E35" s="1248"/>
      <c r="F35" s="1248"/>
      <c r="G35" s="1248"/>
      <c r="H35" s="1248"/>
      <c r="I35" s="1712">
        <v>0</v>
      </c>
      <c r="J35" s="1712"/>
      <c r="K35" s="1712">
        <v>0</v>
      </c>
    </row>
    <row r="36" spans="2:16" s="1242" customFormat="1" ht="27" customHeight="1">
      <c r="B36" s="1243" t="s">
        <v>45</v>
      </c>
      <c r="C36" s="1243"/>
      <c r="E36" s="1248"/>
      <c r="F36" s="1248"/>
      <c r="G36" s="1248"/>
      <c r="H36" s="1248"/>
      <c r="I36" s="1712">
        <v>0</v>
      </c>
      <c r="J36" s="1712"/>
      <c r="K36" s="1712">
        <v>0</v>
      </c>
    </row>
    <row r="37" spans="2:16" s="1242" customFormat="1" ht="27" customHeight="1" thickBot="1">
      <c r="E37" s="1248"/>
      <c r="F37" s="1248"/>
      <c r="G37" s="1248"/>
      <c r="H37" s="1248"/>
      <c r="I37" s="1247">
        <f>SUM(I34:I36)</f>
        <v>0</v>
      </c>
      <c r="J37" s="1706"/>
      <c r="K37" s="1247">
        <f>SUM(K34:K36)</f>
        <v>0</v>
      </c>
    </row>
    <row r="38" spans="2:16" s="1242" customFormat="1" ht="12" customHeight="1" thickTop="1">
      <c r="I38" s="1176"/>
      <c r="J38" s="1176"/>
      <c r="K38" s="1713"/>
      <c r="L38" s="1741"/>
      <c r="M38" s="1741"/>
    </row>
  </sheetData>
  <mergeCells count="6">
    <mergeCell ref="B31:I31"/>
    <mergeCell ref="A1:L1"/>
    <mergeCell ref="A2:L2"/>
    <mergeCell ref="M2:R2"/>
    <mergeCell ref="A3:L3"/>
    <mergeCell ref="M3:R3"/>
  </mergeCells>
  <printOptions horizontalCentered="1"/>
  <pageMargins left="0.39370078740157483" right="0.39370078740157483" top="0.39370078740157483" bottom="0.39370078740157483" header="0.31496062992125984" footer="0.31496062992125984"/>
  <pageSetup paperSize="9" scale="71" orientation="portrait" r:id="rId1"/>
  <headerFooter>
    <oddFooter>&amp;C&amp;"B Mitra,Regular"&amp;12&amp;P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1">
    <tabColor theme="7"/>
  </sheetPr>
  <dimension ref="A1:S53"/>
  <sheetViews>
    <sheetView rightToLeft="1" view="pageBreakPreview" topLeftCell="A9" zoomScaleNormal="100" zoomScaleSheetLayoutView="100" workbookViewId="0">
      <selection activeCell="G11" sqref="G11"/>
    </sheetView>
  </sheetViews>
  <sheetFormatPr defaultColWidth="9" defaultRowHeight="19.5"/>
  <cols>
    <col min="1" max="1" width="13.5" style="1742" customWidth="1"/>
    <col min="2" max="2" width="28" style="1624" customWidth="1"/>
    <col min="3" max="3" width="12.75" style="1620" customWidth="1"/>
    <col min="4" max="4" width="1.625" style="1620" customWidth="1"/>
    <col min="5" max="5" width="12.75" style="1620" customWidth="1"/>
    <col min="6" max="6" width="1.625" style="1620" customWidth="1"/>
    <col min="7" max="7" width="12.75" style="1620" customWidth="1"/>
    <col min="8" max="8" width="1.625" style="1620" customWidth="1"/>
    <col min="9" max="9" width="12.75" style="1620" customWidth="1"/>
    <col min="10" max="16384" width="9" style="1620"/>
  </cols>
  <sheetData>
    <row r="1" spans="1:19" ht="20.25">
      <c r="A1" s="2693" t="s">
        <v>1135</v>
      </c>
      <c r="B1" s="2693"/>
      <c r="C1" s="2693"/>
      <c r="D1" s="2693"/>
      <c r="E1" s="2693"/>
      <c r="F1" s="2693"/>
      <c r="G1" s="2693"/>
      <c r="H1" s="2693"/>
      <c r="I1" s="2693"/>
      <c r="J1" s="1621"/>
      <c r="K1" s="1621"/>
      <c r="L1" s="1621"/>
      <c r="M1" s="1621"/>
      <c r="N1" s="1621"/>
      <c r="O1" s="1621"/>
      <c r="P1" s="1621"/>
      <c r="Q1" s="1621"/>
      <c r="R1" s="1621"/>
      <c r="S1" s="1621"/>
    </row>
    <row r="2" spans="1:19" ht="18" customHeight="1">
      <c r="A2" s="2693" t="s">
        <v>196</v>
      </c>
      <c r="B2" s="2693"/>
      <c r="C2" s="2693"/>
      <c r="D2" s="2693"/>
      <c r="E2" s="2693"/>
      <c r="F2" s="2693"/>
      <c r="G2" s="2693"/>
      <c r="H2" s="2693"/>
      <c r="I2" s="2693"/>
      <c r="J2" s="1621"/>
      <c r="K2" s="1621"/>
      <c r="L2" s="1621"/>
      <c r="M2" s="1621"/>
      <c r="N2" s="1621"/>
      <c r="O2" s="1621"/>
      <c r="P2" s="1724"/>
      <c r="Q2" s="1724"/>
      <c r="R2" s="1724"/>
      <c r="S2" s="1724"/>
    </row>
    <row r="3" spans="1:19" ht="20.25">
      <c r="A3" s="2693" t="s">
        <v>1641</v>
      </c>
      <c r="B3" s="2693"/>
      <c r="C3" s="2693"/>
      <c r="D3" s="2693"/>
      <c r="E3" s="2693"/>
      <c r="F3" s="2693"/>
      <c r="G3" s="2693"/>
      <c r="H3" s="2693"/>
      <c r="I3" s="2693"/>
      <c r="J3" s="1621"/>
      <c r="K3" s="1621"/>
      <c r="L3" s="1621"/>
      <c r="M3" s="1621"/>
      <c r="N3" s="1621"/>
      <c r="O3" s="1621"/>
      <c r="P3" s="1621"/>
      <c r="Q3" s="1621"/>
      <c r="R3" s="1621"/>
      <c r="S3" s="1621"/>
    </row>
    <row r="4" spans="1:19" ht="49.5" customHeight="1"/>
    <row r="5" spans="1:19" ht="24" customHeight="1">
      <c r="A5" s="1743" t="s">
        <v>1607</v>
      </c>
      <c r="B5" s="1725" t="s">
        <v>942</v>
      </c>
      <c r="C5" s="1744"/>
      <c r="D5" s="1744"/>
      <c r="E5" s="1744"/>
      <c r="F5" s="1744"/>
      <c r="G5" s="1744"/>
      <c r="H5" s="1744"/>
    </row>
    <row r="6" spans="1:19" ht="24" customHeight="1">
      <c r="A6" s="1743" t="s">
        <v>1608</v>
      </c>
      <c r="B6" s="2711" t="s">
        <v>947</v>
      </c>
      <c r="C6" s="2711"/>
      <c r="D6" s="2711"/>
      <c r="E6" s="2711"/>
      <c r="F6" s="2711"/>
      <c r="G6" s="2711"/>
      <c r="H6" s="2711"/>
      <c r="I6" s="2711"/>
    </row>
    <row r="7" spans="1:19" ht="69.75" customHeight="1">
      <c r="B7" s="2711"/>
      <c r="C7" s="2711"/>
      <c r="D7" s="2711"/>
      <c r="E7" s="2711"/>
      <c r="F7" s="2711"/>
      <c r="G7" s="2711"/>
      <c r="H7" s="2711"/>
      <c r="I7" s="2711"/>
    </row>
    <row r="8" spans="1:19" ht="24.75" customHeight="1">
      <c r="A8" s="1745"/>
      <c r="B8" s="1630"/>
      <c r="C8" s="1630"/>
      <c r="D8" s="1630"/>
      <c r="E8" s="1630"/>
      <c r="F8" s="1630"/>
      <c r="G8" s="1630"/>
      <c r="H8" s="1630"/>
    </row>
    <row r="9" spans="1:19" ht="19.5" customHeight="1">
      <c r="A9" s="1743" t="s">
        <v>1609</v>
      </c>
      <c r="B9" s="1746" t="s">
        <v>381</v>
      </c>
      <c r="C9" s="1744"/>
      <c r="D9" s="1744"/>
      <c r="E9" s="1744"/>
      <c r="F9" s="1744"/>
      <c r="G9" s="1744"/>
      <c r="H9" s="1744"/>
    </row>
    <row r="10" spans="1:19" ht="25.5" customHeight="1">
      <c r="B10" s="2712" t="s">
        <v>132</v>
      </c>
      <c r="C10" s="2712"/>
      <c r="D10" s="1744"/>
      <c r="E10" s="1744"/>
      <c r="F10" s="1744"/>
      <c r="G10" s="1744"/>
      <c r="H10" s="1744"/>
    </row>
    <row r="11" spans="1:19" ht="25.5" customHeight="1">
      <c r="B11" s="1747"/>
      <c r="C11" s="1747"/>
      <c r="D11" s="1744"/>
      <c r="E11" s="1744"/>
      <c r="F11" s="1744"/>
      <c r="G11" s="1744"/>
      <c r="H11" s="2695" t="s">
        <v>1273</v>
      </c>
      <c r="I11" s="2695"/>
    </row>
    <row r="12" spans="1:19" s="1621" customFormat="1" ht="20.25">
      <c r="A12" s="1729"/>
      <c r="B12" s="1694"/>
      <c r="D12" s="1631"/>
      <c r="G12" s="1748" t="s">
        <v>1646</v>
      </c>
      <c r="H12" s="116"/>
      <c r="I12" s="1748" t="s">
        <v>1338</v>
      </c>
    </row>
    <row r="13" spans="1:19" s="1623" customFormat="1" ht="22.5" customHeight="1">
      <c r="A13" s="1742"/>
      <c r="B13" s="1736" t="s">
        <v>131</v>
      </c>
      <c r="C13" s="75"/>
      <c r="D13" s="74"/>
      <c r="G13" s="1728" t="s">
        <v>399</v>
      </c>
      <c r="H13" s="1728"/>
      <c r="I13" s="1728" t="s">
        <v>399</v>
      </c>
    </row>
    <row r="14" spans="1:19" s="1623" customFormat="1" ht="22.5" customHeight="1">
      <c r="A14" s="1742"/>
      <c r="B14" s="1736" t="s">
        <v>17</v>
      </c>
      <c r="C14" s="75"/>
      <c r="D14" s="74"/>
      <c r="G14" s="1732" t="s">
        <v>430</v>
      </c>
      <c r="H14" s="1728"/>
      <c r="I14" s="1732" t="s">
        <v>430</v>
      </c>
    </row>
    <row r="15" spans="1:19" s="1623" customFormat="1" ht="22.5" customHeight="1" thickBot="1">
      <c r="A15" s="1742"/>
      <c r="B15" s="1736" t="s">
        <v>130</v>
      </c>
      <c r="C15" s="75"/>
      <c r="D15" s="74"/>
      <c r="G15" s="1749">
        <f>SUM(G13:G14)</f>
        <v>0</v>
      </c>
      <c r="H15" s="1626"/>
      <c r="I15" s="1749">
        <f>SUM(I13:I14)</f>
        <v>0</v>
      </c>
    </row>
    <row r="16" spans="1:19" s="1623" customFormat="1" ht="22.5" customHeight="1" thickTop="1" thickBot="1">
      <c r="A16" s="1742"/>
      <c r="B16" s="1736" t="s">
        <v>18</v>
      </c>
      <c r="C16" s="75"/>
      <c r="D16" s="74"/>
      <c r="G16" s="1750">
        <v>0</v>
      </c>
      <c r="H16" s="1626"/>
      <c r="I16" s="1750" t="s">
        <v>399</v>
      </c>
    </row>
    <row r="17" spans="1:19" s="1623" customFormat="1" ht="22.5" customHeight="1" thickTop="1" thickBot="1">
      <c r="A17" s="1742"/>
      <c r="B17" s="1736" t="s">
        <v>556</v>
      </c>
      <c r="C17" s="75"/>
      <c r="D17" s="74"/>
      <c r="G17" s="1751" t="e">
        <f>(G15/G16)*100</f>
        <v>#DIV/0!</v>
      </c>
      <c r="H17" s="1752"/>
      <c r="I17" s="1751" t="e">
        <f>(I15/I16)*100</f>
        <v>#DIV/0!</v>
      </c>
    </row>
    <row r="18" spans="1:19" ht="27" customHeight="1" thickTop="1"/>
    <row r="19" spans="1:19" ht="20.25">
      <c r="A19" s="1743" t="s">
        <v>1610</v>
      </c>
      <c r="B19" s="1694" t="s">
        <v>1137</v>
      </c>
    </row>
    <row r="20" spans="1:19" ht="81" customHeight="1">
      <c r="A20" s="1743"/>
      <c r="B20" s="2709" t="s">
        <v>1138</v>
      </c>
      <c r="C20" s="2709"/>
      <c r="D20" s="2709"/>
      <c r="E20" s="2709"/>
      <c r="F20" s="2709"/>
      <c r="G20" s="2709"/>
      <c r="H20" s="2709"/>
      <c r="I20" s="2709"/>
    </row>
    <row r="21" spans="1:19" ht="18" customHeight="1">
      <c r="A21" s="1743"/>
      <c r="B21" s="1753"/>
      <c r="C21" s="1736"/>
      <c r="D21" s="1736"/>
      <c r="E21" s="1736"/>
      <c r="F21" s="1736"/>
      <c r="G21" s="1736"/>
    </row>
    <row r="22" spans="1:19" ht="20.25">
      <c r="A22" s="1743" t="s">
        <v>1611</v>
      </c>
      <c r="B22" s="1754" t="s">
        <v>1139</v>
      </c>
    </row>
    <row r="23" spans="1:19" ht="10.5" customHeight="1">
      <c r="A23" s="1743"/>
      <c r="B23" s="1754"/>
    </row>
    <row r="24" spans="1:19" ht="66" customHeight="1">
      <c r="A24" s="1743"/>
      <c r="B24" s="2709" t="s">
        <v>1140</v>
      </c>
      <c r="C24" s="2709"/>
      <c r="D24" s="2709"/>
      <c r="E24" s="2709"/>
      <c r="F24" s="2709"/>
      <c r="G24" s="2709"/>
      <c r="H24" s="2709"/>
      <c r="I24" s="2709"/>
    </row>
    <row r="25" spans="1:19" ht="20.25" customHeight="1">
      <c r="A25" s="1743"/>
      <c r="B25" s="1753"/>
      <c r="C25" s="1736"/>
      <c r="D25" s="1736"/>
      <c r="E25" s="1736"/>
      <c r="F25" s="1736"/>
      <c r="G25" s="1736"/>
      <c r="H25" s="1694"/>
    </row>
    <row r="26" spans="1:19" ht="25.5" customHeight="1">
      <c r="A26" s="1743" t="s">
        <v>1612</v>
      </c>
      <c r="B26" s="1754" t="s">
        <v>1141</v>
      </c>
      <c r="H26" s="1694"/>
    </row>
    <row r="27" spans="1:19" ht="182.25" customHeight="1">
      <c r="A27" s="1725"/>
      <c r="B27" s="2709" t="s">
        <v>1142</v>
      </c>
      <c r="C27" s="2709"/>
      <c r="D27" s="2709"/>
      <c r="E27" s="2709"/>
      <c r="F27" s="2709"/>
      <c r="G27" s="2709"/>
      <c r="H27" s="2709"/>
      <c r="I27" s="2709"/>
    </row>
    <row r="28" spans="1:19" ht="27" customHeight="1">
      <c r="A28" s="1725"/>
      <c r="B28" s="1753"/>
      <c r="C28" s="1736"/>
      <c r="D28" s="1736"/>
      <c r="E28" s="1736"/>
      <c r="F28" s="1736"/>
      <c r="G28" s="1736"/>
    </row>
    <row r="29" spans="1:19" ht="20.25">
      <c r="A29" s="2693" t="s">
        <v>1135</v>
      </c>
      <c r="B29" s="2693"/>
      <c r="C29" s="2693"/>
      <c r="D29" s="2693"/>
      <c r="E29" s="2693"/>
      <c r="F29" s="2693"/>
      <c r="G29" s="2693"/>
      <c r="H29" s="2693"/>
      <c r="I29" s="1621"/>
      <c r="J29" s="1621"/>
      <c r="K29" s="1621"/>
      <c r="L29" s="1621"/>
      <c r="M29" s="1621"/>
      <c r="N29" s="1621"/>
      <c r="O29" s="1621"/>
      <c r="P29" s="1621"/>
      <c r="Q29" s="1621"/>
      <c r="R29" s="1621"/>
      <c r="S29" s="1621"/>
    </row>
    <row r="30" spans="1:19" ht="18" customHeight="1">
      <c r="A30" s="2693" t="s">
        <v>196</v>
      </c>
      <c r="B30" s="2693"/>
      <c r="C30" s="2693"/>
      <c r="D30" s="2693"/>
      <c r="E30" s="2693"/>
      <c r="F30" s="2693"/>
      <c r="G30" s="2693"/>
      <c r="H30" s="2693"/>
      <c r="I30" s="2693"/>
      <c r="J30" s="2693"/>
      <c r="K30" s="2693"/>
      <c r="L30" s="2693"/>
      <c r="M30" s="2693"/>
      <c r="N30" s="2693"/>
      <c r="O30" s="2693"/>
      <c r="P30" s="1724"/>
      <c r="Q30" s="1724"/>
      <c r="R30" s="1724"/>
      <c r="S30" s="1724"/>
    </row>
    <row r="31" spans="1:19" ht="20.25">
      <c r="A31" s="2693" t="s">
        <v>1641</v>
      </c>
      <c r="B31" s="2693"/>
      <c r="C31" s="2693"/>
      <c r="D31" s="2693"/>
      <c r="E31" s="2693"/>
      <c r="F31" s="2693"/>
      <c r="G31" s="2693"/>
      <c r="H31" s="2693"/>
      <c r="I31" s="2693"/>
      <c r="J31" s="2693"/>
      <c r="K31" s="2693"/>
      <c r="L31" s="2693"/>
      <c r="M31" s="2693"/>
      <c r="N31" s="2693"/>
      <c r="O31" s="2693"/>
      <c r="P31" s="1621"/>
      <c r="Q31" s="1621"/>
      <c r="R31" s="1621"/>
      <c r="S31" s="1621"/>
    </row>
    <row r="32" spans="1:19" ht="27" customHeight="1">
      <c r="A32" s="1725"/>
      <c r="B32" s="1753"/>
      <c r="C32" s="1736"/>
      <c r="D32" s="1736"/>
      <c r="E32" s="1736"/>
      <c r="F32" s="1736"/>
      <c r="G32" s="1736"/>
    </row>
    <row r="33" spans="1:10" ht="21.75">
      <c r="A33" s="1743" t="s">
        <v>1613</v>
      </c>
      <c r="B33" s="1754" t="s">
        <v>1143</v>
      </c>
      <c r="C33" s="1736"/>
      <c r="D33" s="1736"/>
      <c r="E33" s="1736"/>
      <c r="F33" s="1736"/>
      <c r="G33" s="1736"/>
    </row>
    <row r="34" spans="1:10" ht="120" customHeight="1">
      <c r="A34" s="1743"/>
      <c r="B34" s="2709" t="s">
        <v>1144</v>
      </c>
      <c r="C34" s="2709"/>
      <c r="D34" s="2709"/>
      <c r="E34" s="2709"/>
      <c r="F34" s="2709"/>
      <c r="G34" s="2709"/>
      <c r="H34" s="2709"/>
      <c r="I34" s="2709"/>
    </row>
    <row r="35" spans="1:10" ht="10.5" customHeight="1">
      <c r="A35" s="1743"/>
      <c r="B35" s="1753"/>
      <c r="C35" s="1736"/>
      <c r="D35" s="1736"/>
      <c r="E35" s="1736"/>
      <c r="F35" s="1736"/>
      <c r="G35" s="1736"/>
      <c r="H35" s="1630"/>
    </row>
    <row r="36" spans="1:10" ht="18.75" customHeight="1">
      <c r="A36" s="1743" t="s">
        <v>1614</v>
      </c>
      <c r="B36" s="1754" t="s">
        <v>1145</v>
      </c>
    </row>
    <row r="37" spans="1:10" ht="195.75" customHeight="1">
      <c r="A37" s="1743"/>
      <c r="B37" s="2709" t="s">
        <v>1146</v>
      </c>
      <c r="C37" s="2709"/>
      <c r="D37" s="2709"/>
      <c r="E37" s="2709"/>
      <c r="F37" s="2709"/>
      <c r="G37" s="2709"/>
      <c r="H37" s="2709"/>
      <c r="I37" s="2709"/>
    </row>
    <row r="38" spans="1:10" ht="15" customHeight="1">
      <c r="A38" s="1743"/>
      <c r="B38" s="1753"/>
      <c r="C38" s="1736"/>
      <c r="D38" s="1736"/>
      <c r="E38" s="1736"/>
      <c r="F38" s="1736"/>
      <c r="G38" s="1736"/>
      <c r="H38" s="1744"/>
    </row>
    <row r="39" spans="1:10" ht="20.25">
      <c r="A39" s="1743" t="s">
        <v>1615</v>
      </c>
      <c r="B39" s="1754" t="s">
        <v>1147</v>
      </c>
    </row>
    <row r="40" spans="1:10" ht="233.25" customHeight="1">
      <c r="A40" s="1745"/>
      <c r="B40" s="2708" t="s">
        <v>1148</v>
      </c>
      <c r="C40" s="2708"/>
      <c r="D40" s="2708"/>
      <c r="E40" s="2708"/>
      <c r="F40" s="2708"/>
      <c r="G40" s="2708"/>
      <c r="H40" s="2708"/>
      <c r="I40" s="2708"/>
    </row>
    <row r="41" spans="1:10" s="1696" customFormat="1" ht="21.75" customHeight="1">
      <c r="A41" s="1755"/>
      <c r="B41" s="1756"/>
      <c r="C41" s="1757"/>
      <c r="D41" s="1757"/>
      <c r="E41" s="1757"/>
      <c r="F41" s="1757"/>
      <c r="G41" s="1757"/>
      <c r="H41" s="2710" t="s">
        <v>1273</v>
      </c>
      <c r="I41" s="2710"/>
      <c r="J41" s="1758"/>
    </row>
    <row r="42" spans="1:10" s="1696" customFormat="1" ht="26.25" customHeight="1">
      <c r="A42" s="1755"/>
      <c r="B42" s="1759" t="s">
        <v>1646</v>
      </c>
      <c r="C42" s="1759" t="s">
        <v>1227</v>
      </c>
      <c r="D42" s="1760"/>
      <c r="E42" s="1759" t="s">
        <v>1228</v>
      </c>
      <c r="F42" s="1760"/>
      <c r="G42" s="1759" t="s">
        <v>1229</v>
      </c>
      <c r="H42" s="1760"/>
      <c r="I42" s="1759" t="s">
        <v>1230</v>
      </c>
      <c r="J42" s="1758"/>
    </row>
    <row r="43" spans="1:10" s="1696" customFormat="1" ht="23.25" customHeight="1">
      <c r="A43" s="1755"/>
      <c r="B43" s="1761" t="s">
        <v>1231</v>
      </c>
      <c r="C43" s="1762">
        <v>0</v>
      </c>
      <c r="D43" s="1762"/>
      <c r="E43" s="1762">
        <v>0</v>
      </c>
      <c r="F43" s="1762"/>
      <c r="G43" s="1762">
        <v>0</v>
      </c>
      <c r="H43" s="1762"/>
      <c r="I43" s="1762">
        <f>SUM(C43:G43)</f>
        <v>0</v>
      </c>
      <c r="J43" s="1758"/>
    </row>
    <row r="44" spans="1:10" s="1696" customFormat="1" ht="23.25" customHeight="1">
      <c r="A44" s="1755"/>
      <c r="B44" s="1761" t="s">
        <v>494</v>
      </c>
      <c r="C44" s="1762">
        <v>0</v>
      </c>
      <c r="D44" s="1762"/>
      <c r="E44" s="1762">
        <v>0</v>
      </c>
      <c r="F44" s="1763"/>
      <c r="G44" s="1762">
        <v>0</v>
      </c>
      <c r="H44" s="1762"/>
      <c r="I44" s="1762">
        <f t="shared" ref="I44:I45" si="0">SUM(C44:G44)</f>
        <v>0</v>
      </c>
      <c r="J44" s="1758"/>
    </row>
    <row r="45" spans="1:10" s="1696" customFormat="1" ht="23.25" customHeight="1">
      <c r="A45" s="1755"/>
      <c r="B45" s="1761" t="s">
        <v>496</v>
      </c>
      <c r="C45" s="1762">
        <v>0</v>
      </c>
      <c r="D45" s="1762"/>
      <c r="E45" s="1762">
        <v>0</v>
      </c>
      <c r="F45" s="1762"/>
      <c r="G45" s="1762">
        <v>0</v>
      </c>
      <c r="H45" s="1762"/>
      <c r="I45" s="1762">
        <f t="shared" si="0"/>
        <v>0</v>
      </c>
      <c r="J45" s="1758"/>
    </row>
    <row r="46" spans="1:10" s="1696" customFormat="1" ht="23.25" customHeight="1" thickBot="1">
      <c r="A46" s="1755"/>
      <c r="B46" s="1756"/>
      <c r="C46" s="1764">
        <f>SUM(C43:C45)</f>
        <v>0</v>
      </c>
      <c r="D46" s="1765"/>
      <c r="E46" s="1764">
        <f>SUM(E43:E45)</f>
        <v>0</v>
      </c>
      <c r="F46" s="1765"/>
      <c r="G46" s="1764">
        <f>SUM(G43:G45)</f>
        <v>0</v>
      </c>
      <c r="H46" s="1766"/>
      <c r="I46" s="1764">
        <f>SUM(I43:I45)</f>
        <v>0</v>
      </c>
      <c r="J46" s="1758"/>
    </row>
    <row r="47" spans="1:10" ht="20.25" thickTop="1"/>
    <row r="48" spans="1:10" ht="20.25">
      <c r="A48" s="2693" t="s">
        <v>1127</v>
      </c>
      <c r="B48" s="2693"/>
      <c r="C48" s="2693"/>
      <c r="D48" s="2693"/>
      <c r="E48" s="2693"/>
      <c r="F48" s="2693"/>
      <c r="G48" s="2693"/>
      <c r="H48" s="2693"/>
      <c r="I48" s="2693"/>
    </row>
    <row r="49" spans="1:8" ht="20.25">
      <c r="A49" s="1743"/>
      <c r="B49" s="1725"/>
      <c r="C49" s="1744"/>
      <c r="D49" s="1744"/>
      <c r="E49" s="1744"/>
      <c r="F49" s="1744"/>
      <c r="G49" s="1744"/>
      <c r="H49" s="1744"/>
    </row>
    <row r="53" spans="1:8" ht="20.25">
      <c r="A53" s="2693"/>
      <c r="B53" s="2693"/>
      <c r="C53" s="2693"/>
      <c r="D53" s="2693"/>
      <c r="E53" s="2693"/>
      <c r="F53" s="2693"/>
      <c r="G53" s="2693"/>
      <c r="H53" s="2693"/>
    </row>
  </sheetData>
  <mergeCells count="20">
    <mergeCell ref="H11:I11"/>
    <mergeCell ref="A1:I1"/>
    <mergeCell ref="A2:I2"/>
    <mergeCell ref="I30:O30"/>
    <mergeCell ref="B34:I34"/>
    <mergeCell ref="A31:H31"/>
    <mergeCell ref="I31:O31"/>
    <mergeCell ref="A3:I3"/>
    <mergeCell ref="B6:I7"/>
    <mergeCell ref="B20:I20"/>
    <mergeCell ref="B24:I24"/>
    <mergeCell ref="B27:I27"/>
    <mergeCell ref="B10:C10"/>
    <mergeCell ref="A29:H29"/>
    <mergeCell ref="A30:H30"/>
    <mergeCell ref="B40:I40"/>
    <mergeCell ref="A48:I48"/>
    <mergeCell ref="A53:H53"/>
    <mergeCell ref="B37:I37"/>
    <mergeCell ref="H41:I41"/>
  </mergeCells>
  <conditionalFormatting sqref="F44">
    <cfRule type="cellIs" dxfId="0" priority="1" stopIfTrue="1" operator="lessThan">
      <formula>0</formula>
    </cfRule>
  </conditionalFormatting>
  <printOptions horizontalCentered="1"/>
  <pageMargins left="0.39370078740157483" right="0.39370078740157483" top="0.39370078740157483" bottom="0.39370078740157483" header="0.31496062992125984" footer="0.31496062992125984"/>
  <pageSetup paperSize="9" scale="78" orientation="portrait" r:id="rId1"/>
  <headerFooter>
    <oddFooter>&amp;C&amp;"B Mitra,Regular"&amp;12&amp;P</oddFooter>
  </headerFooter>
  <rowBreaks count="1" manualBreakCount="1">
    <brk id="28" max="8"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tabColor theme="7"/>
    <pageSetUpPr fitToPage="1"/>
  </sheetPr>
  <dimension ref="A1:Q43"/>
  <sheetViews>
    <sheetView rightToLeft="1" view="pageBreakPreview" topLeftCell="A19" zoomScale="90" zoomScaleNormal="100" zoomScaleSheetLayoutView="90" workbookViewId="0">
      <selection activeCell="B7" sqref="B7:H7"/>
    </sheetView>
  </sheetViews>
  <sheetFormatPr defaultColWidth="9" defaultRowHeight="23.25"/>
  <cols>
    <col min="1" max="1" width="10.375" style="1632" customWidth="1"/>
    <col min="2" max="2" width="47.375" style="1634" customWidth="1"/>
    <col min="3" max="3" width="2" style="1634" customWidth="1"/>
    <col min="4" max="4" width="11.75" style="1634" customWidth="1"/>
    <col min="5" max="5" width="1.125" style="1634" customWidth="1"/>
    <col min="6" max="6" width="11.875" style="1634" customWidth="1"/>
    <col min="7" max="7" width="1.125" style="1634" customWidth="1"/>
    <col min="8" max="8" width="11.875" style="1634" customWidth="1"/>
    <col min="9" max="9" width="1.125" style="1634" customWidth="1"/>
    <col min="10" max="10" width="11.875" style="1634" customWidth="1"/>
    <col min="11" max="11" width="1.125" style="1634" customWidth="1"/>
    <col min="12" max="12" width="11.875" style="1634" customWidth="1"/>
    <col min="13" max="13" width="1.125" style="1634" customWidth="1"/>
    <col min="14" max="16384" width="9" style="1634"/>
  </cols>
  <sheetData>
    <row r="1" spans="1:17">
      <c r="A1" s="2679" t="s">
        <v>1135</v>
      </c>
      <c r="B1" s="2679"/>
      <c r="C1" s="2679"/>
      <c r="D1" s="2679"/>
      <c r="E1" s="2679"/>
      <c r="F1" s="2679"/>
      <c r="G1" s="2679"/>
      <c r="H1" s="2679"/>
      <c r="I1" s="2679"/>
      <c r="J1" s="2679"/>
      <c r="K1" s="2679"/>
      <c r="L1" s="2679"/>
      <c r="M1" s="2679"/>
      <c r="N1" s="1633"/>
      <c r="O1" s="1633"/>
      <c r="P1" s="1633"/>
      <c r="Q1" s="1633"/>
    </row>
    <row r="2" spans="1:17" s="1769" customFormat="1" ht="18" customHeight="1">
      <c r="A2" s="2714" t="s">
        <v>910</v>
      </c>
      <c r="B2" s="2714"/>
      <c r="C2" s="2714"/>
      <c r="D2" s="2714"/>
      <c r="E2" s="2714"/>
      <c r="F2" s="2714"/>
      <c r="G2" s="2714"/>
      <c r="H2" s="2714"/>
      <c r="I2" s="2714"/>
      <c r="J2" s="2714"/>
      <c r="K2" s="2714"/>
      <c r="L2" s="2714"/>
      <c r="M2" s="1767"/>
      <c r="N2" s="1768"/>
      <c r="O2" s="1768"/>
      <c r="P2" s="1768"/>
      <c r="Q2" s="1768"/>
    </row>
    <row r="3" spans="1:17" s="1769" customFormat="1">
      <c r="A3" s="2714" t="s">
        <v>1641</v>
      </c>
      <c r="B3" s="2714"/>
      <c r="C3" s="2714"/>
      <c r="D3" s="2714"/>
      <c r="E3" s="2714"/>
      <c r="F3" s="2714"/>
      <c r="G3" s="2714"/>
      <c r="H3" s="2714"/>
      <c r="I3" s="2714"/>
      <c r="J3" s="2714"/>
      <c r="K3" s="2714"/>
      <c r="L3" s="2714"/>
      <c r="M3" s="1770"/>
      <c r="N3" s="1770"/>
      <c r="O3" s="1770"/>
      <c r="P3" s="1770"/>
      <c r="Q3" s="1770"/>
    </row>
    <row r="4" spans="1:17" s="1769" customFormat="1" ht="63" customHeight="1">
      <c r="A4" s="1767"/>
      <c r="B4" s="1767"/>
      <c r="C4" s="1767"/>
      <c r="D4" s="1767"/>
      <c r="E4" s="1767"/>
      <c r="F4" s="1767"/>
      <c r="G4" s="1767"/>
      <c r="H4" s="1767"/>
      <c r="I4" s="1767"/>
      <c r="J4" s="1767"/>
      <c r="K4" s="1767"/>
      <c r="L4" s="1767"/>
      <c r="M4" s="1770"/>
      <c r="N4" s="1770"/>
      <c r="O4" s="1770"/>
      <c r="P4" s="1770"/>
      <c r="Q4" s="1770"/>
    </row>
    <row r="5" spans="1:17" ht="20.25" customHeight="1">
      <c r="A5" s="1628" t="s">
        <v>1616</v>
      </c>
      <c r="B5" s="182" t="s">
        <v>731</v>
      </c>
      <c r="C5" s="1771"/>
      <c r="D5" s="1771"/>
      <c r="E5" s="1771"/>
      <c r="F5" s="1771"/>
      <c r="G5" s="1771"/>
      <c r="H5" s="1771"/>
      <c r="I5" s="1771"/>
      <c r="J5" s="1771"/>
      <c r="K5" s="1771"/>
      <c r="L5" s="1771"/>
    </row>
    <row r="6" spans="1:17" ht="35.25" customHeight="1">
      <c r="D6" s="1772" t="s">
        <v>730</v>
      </c>
      <c r="E6" s="1773"/>
      <c r="F6" s="1772" t="s">
        <v>830</v>
      </c>
      <c r="G6" s="1773"/>
      <c r="H6" s="1772" t="s">
        <v>721</v>
      </c>
      <c r="I6" s="1773"/>
      <c r="J6" s="1772" t="s">
        <v>831</v>
      </c>
      <c r="K6" s="1773"/>
      <c r="L6" s="1772" t="s">
        <v>729</v>
      </c>
    </row>
    <row r="7" spans="1:17" ht="26.1" customHeight="1">
      <c r="B7" s="1634" t="s">
        <v>17</v>
      </c>
      <c r="D7" s="1785">
        <v>19</v>
      </c>
      <c r="E7" s="1774"/>
      <c r="F7" s="1775">
        <v>0</v>
      </c>
      <c r="G7" s="1776"/>
      <c r="H7" s="1775">
        <v>0</v>
      </c>
      <c r="I7" s="1776"/>
      <c r="J7" s="1775" t="s">
        <v>399</v>
      </c>
      <c r="K7" s="1776"/>
      <c r="L7" s="1775" t="s">
        <v>399</v>
      </c>
    </row>
    <row r="8" spans="1:17" ht="26.1" customHeight="1">
      <c r="B8" s="1634" t="s">
        <v>728</v>
      </c>
      <c r="D8" s="1785">
        <v>15</v>
      </c>
      <c r="E8" s="1774"/>
      <c r="F8" s="1776" t="s">
        <v>399</v>
      </c>
      <c r="G8" s="1776"/>
      <c r="H8" s="1776" t="s">
        <v>399</v>
      </c>
      <c r="I8" s="1776"/>
      <c r="J8" s="1776" t="s">
        <v>399</v>
      </c>
      <c r="K8" s="1776"/>
      <c r="L8" s="1776" t="s">
        <v>399</v>
      </c>
    </row>
    <row r="9" spans="1:17" ht="26.1" customHeight="1">
      <c r="B9" s="1634" t="s">
        <v>922</v>
      </c>
      <c r="D9" s="1785">
        <v>15</v>
      </c>
      <c r="E9" s="1774"/>
      <c r="F9" s="1777">
        <v>0</v>
      </c>
      <c r="G9" s="1776"/>
      <c r="H9" s="1777" t="s">
        <v>399</v>
      </c>
      <c r="I9" s="1776"/>
      <c r="J9" s="1777" t="s">
        <v>399</v>
      </c>
      <c r="K9" s="1776"/>
      <c r="L9" s="1777" t="s">
        <v>399</v>
      </c>
    </row>
    <row r="10" spans="1:17" ht="26.1" customHeight="1">
      <c r="B10" s="1634" t="s">
        <v>727</v>
      </c>
      <c r="D10" s="1778"/>
      <c r="E10" s="1774"/>
      <c r="F10" s="1779">
        <f>SUM(F7:F9)</f>
        <v>0</v>
      </c>
      <c r="G10" s="1776"/>
      <c r="H10" s="1779">
        <f>SUM(H7:H9)</f>
        <v>0</v>
      </c>
      <c r="I10" s="1776"/>
      <c r="J10" s="1779">
        <f>SUM(J7:J9)</f>
        <v>0</v>
      </c>
      <c r="K10" s="1776"/>
      <c r="L10" s="1779">
        <f>SUM(L7:L9)</f>
        <v>0</v>
      </c>
    </row>
    <row r="11" spans="1:17" ht="26.1" customHeight="1">
      <c r="B11" s="1634" t="s">
        <v>726</v>
      </c>
      <c r="D11" s="1785">
        <v>30</v>
      </c>
      <c r="E11" s="1774"/>
      <c r="F11" s="1776" t="s">
        <v>430</v>
      </c>
      <c r="G11" s="1776"/>
      <c r="H11" s="1776" t="s">
        <v>399</v>
      </c>
      <c r="I11" s="1776"/>
      <c r="J11" s="1776" t="s">
        <v>399</v>
      </c>
      <c r="K11" s="1776"/>
      <c r="L11" s="1776" t="s">
        <v>399</v>
      </c>
    </row>
    <row r="12" spans="1:17" ht="26.1" customHeight="1">
      <c r="B12" s="1634" t="s">
        <v>496</v>
      </c>
      <c r="D12" s="1785">
        <v>31</v>
      </c>
      <c r="E12" s="1774"/>
      <c r="F12" s="1776" t="s">
        <v>430</v>
      </c>
      <c r="G12" s="1776"/>
      <c r="H12" s="1776" t="s">
        <v>430</v>
      </c>
      <c r="I12" s="1776"/>
      <c r="J12" s="1776" t="s">
        <v>430</v>
      </c>
      <c r="K12" s="1776"/>
      <c r="L12" s="1776" t="s">
        <v>430</v>
      </c>
    </row>
    <row r="13" spans="1:17" ht="26.1" customHeight="1">
      <c r="B13" s="1634" t="s">
        <v>888</v>
      </c>
      <c r="D13" s="1785">
        <v>30</v>
      </c>
      <c r="E13" s="1774"/>
      <c r="F13" s="1776" t="s">
        <v>430</v>
      </c>
      <c r="G13" s="1776"/>
      <c r="H13" s="1776" t="s">
        <v>430</v>
      </c>
      <c r="I13" s="1776"/>
      <c r="J13" s="1776" t="s">
        <v>430</v>
      </c>
      <c r="K13" s="1776"/>
      <c r="L13" s="1776" t="s">
        <v>430</v>
      </c>
    </row>
    <row r="14" spans="1:17" ht="26.1" customHeight="1">
      <c r="B14" s="1634" t="s">
        <v>725</v>
      </c>
      <c r="D14" s="1778"/>
      <c r="E14" s="1774"/>
      <c r="F14" s="1779">
        <f>SUM(F11:F13)</f>
        <v>0</v>
      </c>
      <c r="G14" s="1776"/>
      <c r="H14" s="1779">
        <f>SUM(H11:H13)</f>
        <v>0</v>
      </c>
      <c r="I14" s="1776"/>
      <c r="J14" s="1779">
        <f>SUM(J11:J13)</f>
        <v>0</v>
      </c>
      <c r="K14" s="1776"/>
      <c r="L14" s="1779">
        <f>SUM(L11:L13)</f>
        <v>0</v>
      </c>
    </row>
    <row r="15" spans="1:17" ht="26.1" customHeight="1" thickBot="1">
      <c r="B15" s="1634" t="s">
        <v>724</v>
      </c>
      <c r="D15" s="1778"/>
      <c r="E15" s="1774"/>
      <c r="F15" s="1780">
        <f>SUM(F14,F10)</f>
        <v>0</v>
      </c>
      <c r="G15" s="1776"/>
      <c r="H15" s="1780">
        <f>SUM(H14,H10)</f>
        <v>0</v>
      </c>
      <c r="I15" s="1776"/>
      <c r="J15" s="1780">
        <f>SUM(J14,J10)</f>
        <v>0</v>
      </c>
      <c r="K15" s="1776"/>
      <c r="L15" s="1780">
        <f>SUM(L14,L10)</f>
        <v>0</v>
      </c>
    </row>
    <row r="16" spans="1:17" ht="26.1" customHeight="1" thickTop="1" thickBot="1">
      <c r="B16" s="1634" t="s">
        <v>892</v>
      </c>
      <c r="D16" s="1778"/>
      <c r="E16" s="1774"/>
      <c r="F16" s="1781" t="s">
        <v>399</v>
      </c>
      <c r="G16" s="1776"/>
      <c r="H16" s="1781" t="s">
        <v>399</v>
      </c>
      <c r="I16" s="1776"/>
      <c r="J16" s="1781" t="s">
        <v>399</v>
      </c>
      <c r="K16" s="1776"/>
      <c r="L16" s="1781" t="s">
        <v>399</v>
      </c>
    </row>
    <row r="17" spans="1:13" ht="26.1" customHeight="1" thickTop="1" thickBot="1">
      <c r="B17" s="1634" t="s">
        <v>1683</v>
      </c>
      <c r="D17" s="1778"/>
      <c r="E17" s="1774"/>
      <c r="F17" s="1781">
        <v>0</v>
      </c>
      <c r="G17" s="1776"/>
      <c r="H17" s="1781" t="s">
        <v>399</v>
      </c>
      <c r="I17" s="1776"/>
      <c r="J17" s="1781" t="s">
        <v>399</v>
      </c>
      <c r="K17" s="1776"/>
      <c r="L17" s="1781" t="s">
        <v>399</v>
      </c>
    </row>
    <row r="18" spans="1:13" ht="26.1" customHeight="1" thickTop="1" thickBot="1">
      <c r="B18" s="5" t="s">
        <v>1684</v>
      </c>
      <c r="D18" s="1778"/>
      <c r="E18" s="1774"/>
      <c r="F18" s="1781" t="s">
        <v>399</v>
      </c>
      <c r="G18" s="1776"/>
      <c r="H18" s="1781" t="s">
        <v>399</v>
      </c>
      <c r="I18" s="1776"/>
      <c r="J18" s="1781" t="s">
        <v>399</v>
      </c>
      <c r="K18" s="1776"/>
      <c r="L18" s="1781" t="s">
        <v>399</v>
      </c>
    </row>
    <row r="19" spans="1:13" ht="26.1" customHeight="1" thickTop="1" thickBot="1">
      <c r="B19" s="1634" t="s">
        <v>723</v>
      </c>
      <c r="D19" s="1785">
        <v>44</v>
      </c>
      <c r="E19" s="1774"/>
      <c r="F19" s="1781" t="s">
        <v>399</v>
      </c>
      <c r="G19" s="1776"/>
      <c r="H19" s="1781" t="s">
        <v>399</v>
      </c>
      <c r="I19" s="1776"/>
      <c r="J19" s="1781" t="s">
        <v>399</v>
      </c>
      <c r="K19" s="1776"/>
      <c r="L19" s="1781" t="s">
        <v>399</v>
      </c>
    </row>
    <row r="20" spans="1:13" ht="63" customHeight="1" thickTop="1">
      <c r="D20" s="1778"/>
      <c r="E20" s="1774"/>
      <c r="F20" s="1774"/>
      <c r="G20" s="1774"/>
      <c r="H20" s="1774"/>
      <c r="I20" s="1774"/>
      <c r="J20" s="1774"/>
      <c r="K20" s="1774"/>
      <c r="L20" s="1774"/>
    </row>
    <row r="21" spans="1:13" ht="27" customHeight="1">
      <c r="A21" s="1628" t="s">
        <v>1617</v>
      </c>
      <c r="B21" s="2715" t="s">
        <v>832</v>
      </c>
      <c r="C21" s="2715"/>
      <c r="D21" s="2715"/>
      <c r="E21" s="2715"/>
      <c r="F21" s="2715"/>
      <c r="G21" s="2715"/>
      <c r="H21" s="2715"/>
      <c r="I21" s="2715"/>
      <c r="J21" s="2715"/>
      <c r="K21" s="2715"/>
      <c r="L21" s="1782"/>
    </row>
    <row r="23" spans="1:13">
      <c r="F23" s="2716" t="s">
        <v>40</v>
      </c>
      <c r="G23" s="2716"/>
      <c r="H23" s="2716"/>
      <c r="I23" s="2716"/>
      <c r="J23" s="2716"/>
    </row>
    <row r="24" spans="1:13">
      <c r="F24" s="1748" t="s">
        <v>722</v>
      </c>
      <c r="G24" s="116"/>
      <c r="H24" s="1748" t="s">
        <v>721</v>
      </c>
      <c r="I24" s="116"/>
      <c r="J24" s="1748" t="s">
        <v>720</v>
      </c>
    </row>
    <row r="25" spans="1:13">
      <c r="B25" s="1634" t="s">
        <v>840</v>
      </c>
      <c r="F25" s="1776">
        <v>0</v>
      </c>
      <c r="G25" s="1776"/>
      <c r="H25" s="1776">
        <v>0</v>
      </c>
      <c r="I25" s="1776"/>
      <c r="J25" s="1776">
        <v>0</v>
      </c>
    </row>
    <row r="26" spans="1:13">
      <c r="B26" s="1783" t="s">
        <v>690</v>
      </c>
      <c r="E26" s="1783"/>
      <c r="F26" s="1784">
        <v>0</v>
      </c>
      <c r="G26" s="1784"/>
      <c r="H26" s="1784">
        <v>0</v>
      </c>
      <c r="I26" s="1784"/>
      <c r="J26" s="1784">
        <v>0</v>
      </c>
    </row>
    <row r="27" spans="1:13">
      <c r="B27" s="1783" t="s">
        <v>719</v>
      </c>
      <c r="E27" s="1783"/>
      <c r="F27" s="1784">
        <v>0</v>
      </c>
      <c r="G27" s="1784"/>
      <c r="H27" s="1784">
        <v>0</v>
      </c>
      <c r="I27" s="1784"/>
      <c r="J27" s="1784">
        <v>0</v>
      </c>
    </row>
    <row r="30" spans="1:13">
      <c r="A30" s="2679"/>
      <c r="B30" s="2679"/>
      <c r="C30" s="2679"/>
      <c r="D30" s="2679"/>
      <c r="E30" s="2679"/>
      <c r="F30" s="2679"/>
      <c r="G30" s="2679"/>
      <c r="H30" s="2679"/>
      <c r="I30" s="2679"/>
      <c r="J30" s="2679"/>
      <c r="K30" s="2679"/>
      <c r="L30" s="2679"/>
      <c r="M30" s="2679"/>
    </row>
    <row r="43" spans="1:12" ht="22.5">
      <c r="A43" s="2713"/>
      <c r="B43" s="2713"/>
      <c r="C43" s="2713"/>
      <c r="D43" s="2713"/>
      <c r="E43" s="2713"/>
      <c r="F43" s="2713"/>
      <c r="G43" s="2713"/>
      <c r="H43" s="2713"/>
      <c r="I43" s="2713"/>
      <c r="J43" s="2713"/>
      <c r="K43" s="2713"/>
      <c r="L43" s="2713"/>
    </row>
  </sheetData>
  <mergeCells count="7">
    <mergeCell ref="A43:L43"/>
    <mergeCell ref="A1:M1"/>
    <mergeCell ref="A30:M30"/>
    <mergeCell ref="A2:L2"/>
    <mergeCell ref="A3:L3"/>
    <mergeCell ref="B21:K21"/>
    <mergeCell ref="F23:J23"/>
  </mergeCells>
  <hyperlinks>
    <hyperlink ref="D11" location="'29'!B5" display="'29'!B5" xr:uid="{00000000-0004-0000-2A00-000000000000}"/>
    <hyperlink ref="D12" location="'30'!B5" display="'30'!B5" xr:uid="{00000000-0004-0000-2A00-000001000000}"/>
    <hyperlink ref="D13" location="'29'!B5" display="'29'!B5" xr:uid="{00000000-0004-0000-2A00-000002000000}"/>
    <hyperlink ref="D7" location="'19-20'!B5" display="'19-20'!B5" xr:uid="{00000000-0004-0000-2A00-000003000000}"/>
    <hyperlink ref="D8" location="'15'!B5" display="'15'!B5" xr:uid="{00000000-0004-0000-2A00-000004000000}"/>
    <hyperlink ref="D9" location="'15'!B5" display="'15'!B5" xr:uid="{00000000-0004-0000-2A00-000005000000}"/>
    <hyperlink ref="D19" location="'42-43'!B5" display="'42-43'!B5" xr:uid="{00000000-0004-0000-2A00-000006000000}"/>
  </hyperlinks>
  <printOptions horizontalCentered="1"/>
  <pageMargins left="0.31496062992125984" right="0.31496062992125984" top="0.35433070866141736" bottom="0.35433070866141736" header="0.31496062992125984" footer="0.31496062992125984"/>
  <pageSetup paperSize="9" scale="72" orientation="portrait" r:id="rId1"/>
  <headerFooter>
    <oddFooter>&amp;C&amp;"B Mitra,Regular"&amp;P</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tabColor theme="7"/>
  </sheetPr>
  <dimension ref="A1:N38"/>
  <sheetViews>
    <sheetView rightToLeft="1" view="pageBreakPreview" topLeftCell="A7" zoomScale="90" zoomScaleNormal="100" zoomScaleSheetLayoutView="90" workbookViewId="0">
      <selection activeCell="B7" sqref="B7:H7"/>
    </sheetView>
  </sheetViews>
  <sheetFormatPr defaultColWidth="9" defaultRowHeight="18"/>
  <cols>
    <col min="1" max="1" width="20.125" style="5" customWidth="1"/>
    <col min="2" max="2" width="17.25" style="5" customWidth="1"/>
    <col min="3" max="11" width="15.125" style="5" customWidth="1"/>
    <col min="12" max="12" width="1.375" style="5" customWidth="1"/>
    <col min="13" max="14" width="8.625" style="5" customWidth="1"/>
    <col min="15" max="15" width="1.125" style="5" customWidth="1"/>
    <col min="16" max="16384" width="9" style="5"/>
  </cols>
  <sheetData>
    <row r="1" spans="1:14" s="12" customFormat="1" ht="24" customHeight="1">
      <c r="A1" s="2728" t="s">
        <v>1135</v>
      </c>
      <c r="B1" s="2728"/>
      <c r="C1" s="2728"/>
      <c r="D1" s="2728"/>
      <c r="E1" s="2728"/>
      <c r="F1" s="2728"/>
      <c r="G1" s="2728"/>
      <c r="H1" s="2728"/>
      <c r="I1" s="2728"/>
      <c r="J1" s="2728"/>
      <c r="K1" s="2728"/>
      <c r="L1" s="2728"/>
    </row>
    <row r="2" spans="1:14" s="12" customFormat="1" ht="24" customHeight="1">
      <c r="A2" s="2728" t="s">
        <v>196</v>
      </c>
      <c r="B2" s="2728"/>
      <c r="C2" s="2728"/>
      <c r="D2" s="2728"/>
      <c r="E2" s="2728"/>
      <c r="F2" s="2728"/>
      <c r="G2" s="2728"/>
      <c r="H2" s="2728"/>
      <c r="I2" s="2728"/>
      <c r="J2" s="2728"/>
      <c r="K2" s="2728"/>
      <c r="L2" s="2728"/>
      <c r="M2" s="2728"/>
      <c r="N2" s="2728"/>
    </row>
    <row r="3" spans="1:14" s="12" customFormat="1" ht="24" customHeight="1">
      <c r="A3" s="2728" t="s">
        <v>1641</v>
      </c>
      <c r="B3" s="2728"/>
      <c r="C3" s="2728"/>
      <c r="D3" s="2728"/>
      <c r="E3" s="2728"/>
      <c r="F3" s="2728"/>
      <c r="G3" s="2728"/>
      <c r="H3" s="2728"/>
      <c r="I3" s="2728"/>
      <c r="J3" s="2728"/>
      <c r="K3" s="2728"/>
      <c r="L3" s="2728"/>
      <c r="M3" s="2728"/>
      <c r="N3" s="2728"/>
    </row>
    <row r="4" spans="1:14" s="12" customFormat="1" ht="24" customHeight="1">
      <c r="A4" s="116"/>
      <c r="B4" s="116"/>
      <c r="C4" s="116"/>
      <c r="D4" s="116"/>
      <c r="E4" s="116"/>
      <c r="F4" s="116"/>
      <c r="G4" s="116"/>
      <c r="H4" s="116"/>
      <c r="I4" s="116"/>
      <c r="J4" s="116"/>
      <c r="K4" s="116"/>
      <c r="L4" s="116"/>
      <c r="M4" s="116"/>
      <c r="N4" s="116"/>
    </row>
    <row r="5" spans="1:14" s="18" customFormat="1" ht="30" customHeight="1">
      <c r="A5" s="2730" t="s">
        <v>1618</v>
      </c>
      <c r="B5" s="2730"/>
      <c r="C5" s="16"/>
      <c r="D5" s="16"/>
      <c r="E5" s="16"/>
      <c r="F5" s="16"/>
      <c r="G5" s="16"/>
      <c r="H5" s="16"/>
      <c r="I5" s="16"/>
      <c r="J5" s="16"/>
      <c r="K5" s="17"/>
    </row>
    <row r="6" spans="1:14" s="89" customFormat="1" ht="23.25" customHeight="1">
      <c r="A6" s="2718" t="s">
        <v>1619</v>
      </c>
      <c r="B6" s="2718"/>
      <c r="C6" s="2718"/>
      <c r="D6" s="2718"/>
      <c r="E6" s="2718"/>
      <c r="F6" s="88"/>
      <c r="G6" s="88"/>
      <c r="H6" s="88"/>
      <c r="I6" s="88"/>
      <c r="J6" s="88"/>
      <c r="K6" s="88"/>
    </row>
    <row r="7" spans="1:14" s="92" customFormat="1" ht="22.5" customHeight="1">
      <c r="A7" s="90"/>
      <c r="B7" s="90"/>
      <c r="C7" s="90"/>
      <c r="D7" s="90"/>
      <c r="E7" s="95"/>
      <c r="F7" s="95"/>
      <c r="G7" s="91"/>
      <c r="H7" s="91"/>
      <c r="J7" s="2729" t="s">
        <v>382</v>
      </c>
      <c r="K7" s="2729"/>
    </row>
    <row r="8" spans="1:14" s="92" customFormat="1" ht="24" customHeight="1">
      <c r="A8" s="2717" t="s">
        <v>38</v>
      </c>
      <c r="B8" s="2717" t="s">
        <v>135</v>
      </c>
      <c r="C8" s="2717" t="s">
        <v>383</v>
      </c>
      <c r="D8" s="2717" t="s">
        <v>134</v>
      </c>
      <c r="E8" s="2717" t="s">
        <v>384</v>
      </c>
      <c r="F8" s="2717" t="s">
        <v>385</v>
      </c>
      <c r="G8" s="2719" t="s">
        <v>386</v>
      </c>
      <c r="H8" s="2717" t="s">
        <v>387</v>
      </c>
      <c r="I8" s="2717" t="s">
        <v>482</v>
      </c>
      <c r="J8" s="2717" t="s">
        <v>483</v>
      </c>
      <c r="K8" s="2717" t="s">
        <v>87</v>
      </c>
    </row>
    <row r="9" spans="1:14" s="92" customFormat="1" ht="18" customHeight="1">
      <c r="A9" s="2717"/>
      <c r="B9" s="2717"/>
      <c r="C9" s="2717"/>
      <c r="D9" s="2717"/>
      <c r="E9" s="2717" t="s">
        <v>199</v>
      </c>
      <c r="F9" s="2717" t="s">
        <v>199</v>
      </c>
      <c r="G9" s="2720" t="s">
        <v>199</v>
      </c>
      <c r="H9" s="2717" t="s">
        <v>199</v>
      </c>
      <c r="I9" s="2717"/>
      <c r="J9" s="2717"/>
      <c r="K9" s="2717"/>
    </row>
    <row r="10" spans="1:14" s="20" customFormat="1" ht="37.5" customHeight="1">
      <c r="A10" s="76" t="s">
        <v>388</v>
      </c>
      <c r="B10" s="78" t="s">
        <v>281</v>
      </c>
      <c r="C10" s="77" t="s">
        <v>389</v>
      </c>
      <c r="D10" s="85"/>
      <c r="E10" s="85"/>
      <c r="F10" s="85"/>
      <c r="G10" s="86"/>
      <c r="H10" s="86"/>
      <c r="I10" s="86"/>
      <c r="J10" s="86"/>
      <c r="K10" s="86"/>
    </row>
    <row r="11" spans="1:14" s="20" customFormat="1" ht="21.75" customHeight="1">
      <c r="A11" s="2723" t="s">
        <v>481</v>
      </c>
      <c r="B11" s="93" t="s">
        <v>390</v>
      </c>
      <c r="C11" s="76"/>
      <c r="D11" s="85"/>
      <c r="E11" s="85"/>
      <c r="F11" s="85"/>
      <c r="G11" s="85"/>
      <c r="H11" s="86"/>
      <c r="I11" s="86"/>
      <c r="J11" s="86"/>
      <c r="K11" s="86"/>
    </row>
    <row r="12" spans="1:14" s="20" customFormat="1" ht="21.75">
      <c r="A12" s="2724"/>
      <c r="B12" s="93" t="s">
        <v>390</v>
      </c>
      <c r="C12" s="76"/>
      <c r="D12" s="86"/>
      <c r="E12" s="86"/>
      <c r="F12" s="86"/>
      <c r="G12" s="86"/>
      <c r="H12" s="86"/>
      <c r="I12" s="86"/>
      <c r="J12" s="86"/>
      <c r="K12" s="86"/>
    </row>
    <row r="13" spans="1:14" s="20" customFormat="1" ht="21.75">
      <c r="A13" s="2724"/>
      <c r="B13" s="93" t="s">
        <v>390</v>
      </c>
      <c r="C13" s="76"/>
      <c r="D13" s="86"/>
      <c r="E13" s="86"/>
      <c r="F13" s="86"/>
      <c r="G13" s="86"/>
      <c r="H13" s="86"/>
      <c r="I13" s="86"/>
      <c r="J13" s="86"/>
      <c r="K13" s="86"/>
    </row>
    <row r="14" spans="1:14" s="20" customFormat="1" ht="21.75">
      <c r="A14" s="2724"/>
      <c r="B14" s="93" t="s">
        <v>390</v>
      </c>
      <c r="C14" s="76"/>
      <c r="D14" s="86"/>
      <c r="E14" s="86"/>
      <c r="F14" s="86"/>
      <c r="G14" s="86"/>
      <c r="H14" s="86"/>
      <c r="I14" s="86"/>
      <c r="J14" s="86"/>
      <c r="K14" s="86"/>
    </row>
    <row r="15" spans="1:14" s="20" customFormat="1" ht="18.75">
      <c r="A15" s="2725" t="s">
        <v>43</v>
      </c>
      <c r="B15" s="2725"/>
      <c r="C15" s="2725"/>
      <c r="D15" s="2725"/>
      <c r="E15" s="207">
        <f>SUM(E11:E14)</f>
        <v>0</v>
      </c>
      <c r="F15" s="207">
        <f t="shared" ref="F15:K15" si="0">SUM(F11:F14)</f>
        <v>0</v>
      </c>
      <c r="G15" s="207">
        <f t="shared" si="0"/>
        <v>0</v>
      </c>
      <c r="H15" s="207">
        <f t="shared" si="0"/>
        <v>0</v>
      </c>
      <c r="I15" s="207">
        <f t="shared" si="0"/>
        <v>0</v>
      </c>
      <c r="J15" s="207">
        <f t="shared" si="0"/>
        <v>0</v>
      </c>
      <c r="K15" s="207">
        <f t="shared" si="0"/>
        <v>0</v>
      </c>
    </row>
    <row r="16" spans="1:14" s="20" customFormat="1" ht="21.75">
      <c r="A16" s="2723" t="s">
        <v>133</v>
      </c>
      <c r="B16" s="93" t="s">
        <v>390</v>
      </c>
      <c r="C16" s="19"/>
      <c r="D16" s="86"/>
      <c r="E16" s="86"/>
      <c r="F16" s="86"/>
      <c r="G16" s="86"/>
      <c r="H16" s="86"/>
      <c r="I16" s="86"/>
      <c r="J16" s="86"/>
      <c r="K16" s="86"/>
    </row>
    <row r="17" spans="1:11" s="20" customFormat="1" ht="21.75">
      <c r="A17" s="2724"/>
      <c r="B17" s="93" t="s">
        <v>390</v>
      </c>
      <c r="C17" s="19"/>
      <c r="D17" s="86"/>
      <c r="E17" s="86"/>
      <c r="F17" s="86"/>
      <c r="G17" s="86"/>
      <c r="H17" s="86"/>
      <c r="I17" s="86"/>
      <c r="J17" s="86"/>
      <c r="K17" s="86"/>
    </row>
    <row r="18" spans="1:11" s="20" customFormat="1" ht="20.25" customHeight="1">
      <c r="A18" s="2724"/>
      <c r="B18" s="93" t="s">
        <v>390</v>
      </c>
      <c r="C18" s="19"/>
      <c r="D18" s="87"/>
      <c r="E18" s="86"/>
      <c r="F18" s="86"/>
      <c r="G18" s="86"/>
      <c r="H18" s="86"/>
      <c r="I18" s="86"/>
      <c r="J18" s="86"/>
      <c r="K18" s="86"/>
    </row>
    <row r="19" spans="1:11" s="20" customFormat="1" ht="18.75">
      <c r="A19" s="2725" t="s">
        <v>43</v>
      </c>
      <c r="B19" s="2725"/>
      <c r="C19" s="2725"/>
      <c r="D19" s="2725"/>
      <c r="E19" s="207">
        <f>SUM(E16:E18)</f>
        <v>0</v>
      </c>
      <c r="F19" s="207">
        <f t="shared" ref="F19:K19" si="1">SUM(F16:F18)</f>
        <v>0</v>
      </c>
      <c r="G19" s="207">
        <f t="shared" si="1"/>
        <v>0</v>
      </c>
      <c r="H19" s="207">
        <f t="shared" si="1"/>
        <v>0</v>
      </c>
      <c r="I19" s="207">
        <f t="shared" si="1"/>
        <v>0</v>
      </c>
      <c r="J19" s="207">
        <f t="shared" si="1"/>
        <v>0</v>
      </c>
      <c r="K19" s="207">
        <f t="shared" si="1"/>
        <v>0</v>
      </c>
    </row>
    <row r="20" spans="1:11" s="20" customFormat="1" ht="18.75">
      <c r="A20" s="2725" t="s">
        <v>391</v>
      </c>
      <c r="B20" s="2725"/>
      <c r="C20" s="2725"/>
      <c r="D20" s="2725"/>
      <c r="E20" s="207">
        <f>SUM(E19,E15,E10)</f>
        <v>0</v>
      </c>
      <c r="F20" s="207">
        <f t="shared" ref="F20:K20" si="2">SUM(F19,F15,F10)</f>
        <v>0</v>
      </c>
      <c r="G20" s="207">
        <f t="shared" si="2"/>
        <v>0</v>
      </c>
      <c r="H20" s="207">
        <f t="shared" si="2"/>
        <v>0</v>
      </c>
      <c r="I20" s="207">
        <f t="shared" si="2"/>
        <v>0</v>
      </c>
      <c r="J20" s="207">
        <f t="shared" si="2"/>
        <v>0</v>
      </c>
      <c r="K20" s="207">
        <f t="shared" si="2"/>
        <v>0</v>
      </c>
    </row>
    <row r="21" spans="1:11" s="20" customFormat="1" ht="18.75">
      <c r="A21" s="94"/>
      <c r="B21" s="94"/>
      <c r="C21" s="94"/>
      <c r="D21" s="94"/>
      <c r="E21" s="95"/>
      <c r="F21" s="95"/>
      <c r="G21" s="95"/>
      <c r="H21" s="95"/>
      <c r="I21" s="95"/>
      <c r="J21" s="95"/>
      <c r="K21" s="95"/>
    </row>
    <row r="22" spans="1:11" s="22" customFormat="1" ht="23.25" customHeight="1">
      <c r="A22" s="2726" t="s">
        <v>1620</v>
      </c>
      <c r="B22" s="2726"/>
      <c r="C22" s="2726"/>
      <c r="D22" s="2726"/>
      <c r="E22" s="2726"/>
      <c r="F22" s="2726"/>
      <c r="G22" s="2726"/>
      <c r="H22" s="2726"/>
      <c r="I22" s="21"/>
      <c r="J22" s="21"/>
      <c r="K22" s="17"/>
    </row>
    <row r="23" spans="1:11" s="24" customFormat="1" ht="24" customHeight="1">
      <c r="A23" s="2727" t="s">
        <v>1621</v>
      </c>
      <c r="B23" s="2727"/>
      <c r="C23" s="2727"/>
      <c r="D23" s="2727"/>
      <c r="E23" s="2727"/>
      <c r="F23" s="2727"/>
      <c r="G23" s="112"/>
      <c r="H23" s="112"/>
      <c r="I23" s="23"/>
      <c r="J23" s="23"/>
      <c r="K23" s="23"/>
    </row>
    <row r="24" spans="1:11" s="20" customFormat="1" ht="18.75">
      <c r="A24" s="96"/>
      <c r="B24" s="96"/>
      <c r="C24" s="96"/>
      <c r="D24" s="96"/>
      <c r="E24" s="96"/>
      <c r="F24" s="96"/>
      <c r="G24" s="96"/>
      <c r="H24" s="96"/>
      <c r="I24" s="97"/>
      <c r="J24" s="2729" t="s">
        <v>382</v>
      </c>
      <c r="K24" s="2729"/>
    </row>
    <row r="25" spans="1:11" s="89" customFormat="1" ht="26.25" customHeight="1">
      <c r="A25" s="2717" t="s">
        <v>38</v>
      </c>
      <c r="B25" s="2717" t="s">
        <v>135</v>
      </c>
      <c r="C25" s="2717" t="s">
        <v>392</v>
      </c>
      <c r="D25" s="2717" t="s">
        <v>509</v>
      </c>
      <c r="E25" s="2717" t="s">
        <v>393</v>
      </c>
      <c r="F25" s="2717" t="s">
        <v>508</v>
      </c>
      <c r="G25" s="2717" t="s">
        <v>394</v>
      </c>
      <c r="H25" s="2721">
        <v>1403</v>
      </c>
      <c r="I25" s="2722"/>
      <c r="J25" s="2721">
        <v>1402</v>
      </c>
      <c r="K25" s="2722"/>
    </row>
    <row r="26" spans="1:11" s="89" customFormat="1" ht="18.75">
      <c r="A26" s="2717"/>
      <c r="B26" s="2717"/>
      <c r="C26" s="2717"/>
      <c r="D26" s="2717"/>
      <c r="E26" s="2717" t="s">
        <v>199</v>
      </c>
      <c r="F26" s="2717" t="s">
        <v>199</v>
      </c>
      <c r="G26" s="2717" t="s">
        <v>199</v>
      </c>
      <c r="H26" s="117" t="s">
        <v>395</v>
      </c>
      <c r="I26" s="117" t="s">
        <v>396</v>
      </c>
      <c r="J26" s="117" t="s">
        <v>395</v>
      </c>
      <c r="K26" s="117" t="s">
        <v>396</v>
      </c>
    </row>
    <row r="27" spans="1:11" s="20" customFormat="1" ht="24.75" customHeight="1">
      <c r="A27" s="76" t="s">
        <v>388</v>
      </c>
      <c r="B27" s="78" t="s">
        <v>281</v>
      </c>
      <c r="C27" s="85"/>
      <c r="D27" s="85"/>
      <c r="E27" s="85"/>
      <c r="F27" s="85"/>
      <c r="G27" s="86"/>
      <c r="H27" s="208"/>
      <c r="I27" s="208"/>
      <c r="J27" s="86"/>
      <c r="K27" s="86"/>
    </row>
    <row r="28" spans="1:11" s="20" customFormat="1" ht="18.75" customHeight="1">
      <c r="A28" s="2723" t="str">
        <f>A11</f>
        <v>شركت هاي تحت کنترل مشترک(شرکت های مشمول تلفیق)</v>
      </c>
      <c r="B28" s="93" t="s">
        <v>390</v>
      </c>
      <c r="C28" s="86"/>
      <c r="D28" s="85"/>
      <c r="E28" s="85"/>
      <c r="F28" s="85"/>
      <c r="G28" s="85"/>
      <c r="H28" s="208"/>
      <c r="I28" s="208"/>
      <c r="J28" s="86"/>
      <c r="K28" s="86"/>
    </row>
    <row r="29" spans="1:11" s="20" customFormat="1" ht="21.75">
      <c r="A29" s="2724"/>
      <c r="B29" s="93" t="s">
        <v>390</v>
      </c>
      <c r="C29" s="86"/>
      <c r="D29" s="86"/>
      <c r="E29" s="86"/>
      <c r="F29" s="86"/>
      <c r="G29" s="86"/>
      <c r="H29" s="208"/>
      <c r="I29" s="208"/>
      <c r="J29" s="86"/>
      <c r="K29" s="86"/>
    </row>
    <row r="30" spans="1:11" s="20" customFormat="1" ht="21.75">
      <c r="A30" s="2724"/>
      <c r="B30" s="93" t="s">
        <v>390</v>
      </c>
      <c r="C30" s="86"/>
      <c r="D30" s="86"/>
      <c r="E30" s="86"/>
      <c r="F30" s="86"/>
      <c r="G30" s="86"/>
      <c r="H30" s="208"/>
      <c r="I30" s="208"/>
      <c r="J30" s="86"/>
      <c r="K30" s="86"/>
    </row>
    <row r="31" spans="1:11" s="20" customFormat="1" ht="21.75">
      <c r="A31" s="2724"/>
      <c r="B31" s="93" t="s">
        <v>390</v>
      </c>
      <c r="C31" s="86"/>
      <c r="D31" s="86"/>
      <c r="E31" s="86"/>
      <c r="F31" s="86"/>
      <c r="G31" s="86"/>
      <c r="H31" s="208"/>
      <c r="I31" s="208"/>
      <c r="J31" s="86"/>
      <c r="K31" s="86"/>
    </row>
    <row r="32" spans="1:11" s="20" customFormat="1" ht="18.75">
      <c r="A32" s="2725" t="s">
        <v>43</v>
      </c>
      <c r="B32" s="2725"/>
      <c r="C32" s="209">
        <f>SUM(C28:C31)</f>
        <v>0</v>
      </c>
      <c r="D32" s="209">
        <f t="shared" ref="D32:K32" si="3">SUM(D28:D31)</f>
        <v>0</v>
      </c>
      <c r="E32" s="209">
        <f t="shared" si="3"/>
        <v>0</v>
      </c>
      <c r="F32" s="209">
        <f t="shared" si="3"/>
        <v>0</v>
      </c>
      <c r="G32" s="209">
        <f t="shared" si="3"/>
        <v>0</v>
      </c>
      <c r="H32" s="209">
        <f t="shared" si="3"/>
        <v>0</v>
      </c>
      <c r="I32" s="209">
        <f t="shared" si="3"/>
        <v>0</v>
      </c>
      <c r="J32" s="209">
        <f t="shared" si="3"/>
        <v>0</v>
      </c>
      <c r="K32" s="209">
        <f t="shared" si="3"/>
        <v>0</v>
      </c>
    </row>
    <row r="33" spans="1:11" s="20" customFormat="1" ht="21.75">
      <c r="A33" s="2723" t="s">
        <v>133</v>
      </c>
      <c r="B33" s="93" t="s">
        <v>390</v>
      </c>
      <c r="C33" s="86"/>
      <c r="D33" s="86"/>
      <c r="E33" s="86"/>
      <c r="F33" s="86"/>
      <c r="G33" s="86"/>
      <c r="H33" s="86"/>
      <c r="I33" s="86"/>
      <c r="J33" s="86"/>
      <c r="K33" s="86"/>
    </row>
    <row r="34" spans="1:11" s="20" customFormat="1" ht="21.75">
      <c r="A34" s="2724"/>
      <c r="B34" s="93" t="s">
        <v>390</v>
      </c>
      <c r="C34" s="86"/>
      <c r="D34" s="86"/>
      <c r="E34" s="86"/>
      <c r="F34" s="86"/>
      <c r="G34" s="86"/>
      <c r="H34" s="86"/>
      <c r="I34" s="86"/>
      <c r="J34" s="86"/>
      <c r="K34" s="86"/>
    </row>
    <row r="35" spans="1:11" s="20" customFormat="1" ht="23.25" customHeight="1">
      <c r="A35" s="2724"/>
      <c r="B35" s="93" t="s">
        <v>390</v>
      </c>
      <c r="C35" s="86"/>
      <c r="D35" s="86"/>
      <c r="E35" s="86"/>
      <c r="F35" s="86"/>
      <c r="G35" s="86"/>
      <c r="H35" s="86"/>
      <c r="I35" s="86"/>
      <c r="J35" s="86"/>
      <c r="K35" s="86"/>
    </row>
    <row r="36" spans="1:11" s="20" customFormat="1" ht="18.75">
      <c r="A36" s="2725" t="s">
        <v>43</v>
      </c>
      <c r="B36" s="2725"/>
      <c r="C36" s="209">
        <f>SUM(C33:C35)</f>
        <v>0</v>
      </c>
      <c r="D36" s="209">
        <f t="shared" ref="D36:K36" si="4">SUM(D33:D35)</f>
        <v>0</v>
      </c>
      <c r="E36" s="209">
        <f t="shared" si="4"/>
        <v>0</v>
      </c>
      <c r="F36" s="209">
        <f t="shared" si="4"/>
        <v>0</v>
      </c>
      <c r="G36" s="209">
        <f t="shared" si="4"/>
        <v>0</v>
      </c>
      <c r="H36" s="209">
        <f t="shared" si="4"/>
        <v>0</v>
      </c>
      <c r="I36" s="209">
        <f t="shared" si="4"/>
        <v>0</v>
      </c>
      <c r="J36" s="209">
        <f t="shared" si="4"/>
        <v>0</v>
      </c>
      <c r="K36" s="209">
        <f t="shared" si="4"/>
        <v>0</v>
      </c>
    </row>
    <row r="37" spans="1:11" s="20" customFormat="1" ht="18.75">
      <c r="A37" s="2725" t="s">
        <v>391</v>
      </c>
      <c r="B37" s="2725"/>
      <c r="C37" s="209">
        <f>SUM(C36,C32,C27)</f>
        <v>0</v>
      </c>
      <c r="D37" s="209">
        <f t="shared" ref="D37:K37" si="5">SUM(D36,D32,D27)</f>
        <v>0</v>
      </c>
      <c r="E37" s="209">
        <f t="shared" si="5"/>
        <v>0</v>
      </c>
      <c r="F37" s="209">
        <f t="shared" si="5"/>
        <v>0</v>
      </c>
      <c r="G37" s="209">
        <f t="shared" si="5"/>
        <v>0</v>
      </c>
      <c r="H37" s="209">
        <f t="shared" si="5"/>
        <v>0</v>
      </c>
      <c r="I37" s="209">
        <f t="shared" si="5"/>
        <v>0</v>
      </c>
      <c r="J37" s="209">
        <f t="shared" si="5"/>
        <v>0</v>
      </c>
      <c r="K37" s="209">
        <f t="shared" si="5"/>
        <v>0</v>
      </c>
    </row>
    <row r="38" spans="1:11" s="98" customFormat="1"/>
  </sheetData>
  <mergeCells count="41">
    <mergeCell ref="A3:L3"/>
    <mergeCell ref="M3:N3"/>
    <mergeCell ref="J7:K7"/>
    <mergeCell ref="J24:K24"/>
    <mergeCell ref="A1:L1"/>
    <mergeCell ref="A2:L2"/>
    <mergeCell ref="M2:N2"/>
    <mergeCell ref="I8:I9"/>
    <mergeCell ref="J8:J9"/>
    <mergeCell ref="K8:K9"/>
    <mergeCell ref="A11:A14"/>
    <mergeCell ref="A15:D15"/>
    <mergeCell ref="A8:A9"/>
    <mergeCell ref="B8:B9"/>
    <mergeCell ref="C8:C9"/>
    <mergeCell ref="A5:B5"/>
    <mergeCell ref="A28:A31"/>
    <mergeCell ref="A32:B32"/>
    <mergeCell ref="A33:A35"/>
    <mergeCell ref="A36:B36"/>
    <mergeCell ref="A37:B37"/>
    <mergeCell ref="F25:F26"/>
    <mergeCell ref="G25:G26"/>
    <mergeCell ref="H25:I25"/>
    <mergeCell ref="J25:K25"/>
    <mergeCell ref="A16:A18"/>
    <mergeCell ref="A19:D19"/>
    <mergeCell ref="A20:D20"/>
    <mergeCell ref="A22:H22"/>
    <mergeCell ref="A23:F23"/>
    <mergeCell ref="A25:A26"/>
    <mergeCell ref="B25:B26"/>
    <mergeCell ref="C25:C26"/>
    <mergeCell ref="D25:D26"/>
    <mergeCell ref="E25:E26"/>
    <mergeCell ref="H8:H9"/>
    <mergeCell ref="A6:E6"/>
    <mergeCell ref="D8:D9"/>
    <mergeCell ref="E8:E9"/>
    <mergeCell ref="F8:F9"/>
    <mergeCell ref="G8:G9"/>
  </mergeCells>
  <printOptions horizontalCentered="1"/>
  <pageMargins left="0.39370078740157483" right="0.78740157480314965" top="0.39370078740157483" bottom="0.39370078740157483" header="0.31496062992125984" footer="0.31496062992125984"/>
  <pageSetup paperSize="9" scale="64" orientation="landscape" r:id="rId1"/>
  <headerFooter>
    <oddFooter>&amp;C&amp;"B Mitra,Regular"&amp;12&amp;P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4">
    <tabColor theme="7"/>
  </sheetPr>
  <dimension ref="A1:V54"/>
  <sheetViews>
    <sheetView rightToLeft="1" view="pageBreakPreview" topLeftCell="A10" zoomScaleNormal="100" zoomScaleSheetLayoutView="100" workbookViewId="0">
      <selection activeCell="B7" sqref="B7:M7"/>
    </sheetView>
  </sheetViews>
  <sheetFormatPr defaultColWidth="9" defaultRowHeight="19.5"/>
  <cols>
    <col min="1" max="1" width="8.625" style="1691" customWidth="1"/>
    <col min="2" max="2" width="9.25" style="1620" customWidth="1"/>
    <col min="3" max="3" width="10.375" style="1620" customWidth="1"/>
    <col min="4" max="4" width="1.125" style="1620" customWidth="1"/>
    <col min="5" max="5" width="11.375" style="1620" customWidth="1"/>
    <col min="6" max="6" width="1.125" style="1620" customWidth="1"/>
    <col min="7" max="7" width="12.5" style="1620" customWidth="1"/>
    <col min="8" max="8" width="1.125" style="1620" customWidth="1"/>
    <col min="9" max="9" width="12" style="1620" customWidth="1"/>
    <col min="10" max="10" width="1.125" style="1620" customWidth="1"/>
    <col min="11" max="11" width="12.875" style="1620" customWidth="1"/>
    <col min="12" max="12" width="1.125" style="1620" customWidth="1"/>
    <col min="13" max="13" width="13.25" style="1620" customWidth="1"/>
    <col min="14" max="14" width="1.125" style="1620" customWidth="1"/>
    <col min="15" max="15" width="8.125" style="1620" customWidth="1"/>
    <col min="16" max="16" width="1.125" style="1620" customWidth="1"/>
    <col min="17" max="17" width="7.625" style="1620" customWidth="1"/>
    <col min="18" max="18" width="1.125" style="1620" customWidth="1"/>
    <col min="19" max="19" width="7.625" style="1620" customWidth="1"/>
    <col min="20" max="20" width="9.125" style="1620" customWidth="1"/>
    <col min="21" max="16384" width="9" style="1620"/>
  </cols>
  <sheetData>
    <row r="1" spans="1:21" ht="20.25">
      <c r="A1" s="2693" t="s">
        <v>1135</v>
      </c>
      <c r="B1" s="2693"/>
      <c r="C1" s="2693"/>
      <c r="D1" s="2693"/>
      <c r="E1" s="2693"/>
      <c r="F1" s="2693"/>
      <c r="G1" s="2693"/>
      <c r="H1" s="2693"/>
      <c r="I1" s="2693"/>
      <c r="J1" s="2693"/>
      <c r="K1" s="2693"/>
      <c r="L1" s="2693"/>
      <c r="M1" s="2693"/>
      <c r="N1" s="2693"/>
    </row>
    <row r="2" spans="1:21" ht="20.25">
      <c r="A2" s="2693" t="s">
        <v>196</v>
      </c>
      <c r="B2" s="2693"/>
      <c r="C2" s="2693"/>
      <c r="D2" s="2693"/>
      <c r="E2" s="2693"/>
      <c r="F2" s="2693"/>
      <c r="G2" s="2693"/>
      <c r="H2" s="2693"/>
      <c r="I2" s="2693"/>
      <c r="J2" s="2693"/>
      <c r="K2" s="2693"/>
      <c r="L2" s="2693"/>
      <c r="M2" s="2693"/>
      <c r="N2" s="2693"/>
    </row>
    <row r="3" spans="1:21" ht="20.25">
      <c r="A3" s="2693" t="s">
        <v>1641</v>
      </c>
      <c r="B3" s="2693"/>
      <c r="C3" s="2693"/>
      <c r="D3" s="2693"/>
      <c r="E3" s="2693"/>
      <c r="F3" s="2693"/>
      <c r="G3" s="2693"/>
      <c r="H3" s="2693"/>
      <c r="I3" s="2693"/>
      <c r="J3" s="2693"/>
      <c r="K3" s="2693"/>
      <c r="L3" s="2693"/>
      <c r="M3" s="2693"/>
      <c r="N3" s="2693"/>
    </row>
    <row r="4" spans="1:21">
      <c r="P4" s="1622"/>
      <c r="Q4" s="1622"/>
      <c r="R4" s="1622"/>
      <c r="S4" s="1622"/>
    </row>
    <row r="5" spans="1:21">
      <c r="A5" s="1691" t="s">
        <v>1622</v>
      </c>
      <c r="B5" s="1786" t="s">
        <v>734</v>
      </c>
      <c r="C5" s="5"/>
      <c r="D5" s="5"/>
      <c r="E5" s="5"/>
      <c r="F5" s="5"/>
      <c r="G5" s="5"/>
      <c r="H5" s="5"/>
      <c r="I5" s="5"/>
      <c r="J5" s="5"/>
      <c r="K5" s="5"/>
      <c r="L5" s="5"/>
      <c r="M5" s="5"/>
    </row>
    <row r="6" spans="1:21" ht="12.75" customHeight="1">
      <c r="B6" s="1786"/>
      <c r="C6" s="5"/>
      <c r="D6" s="5"/>
      <c r="E6" s="5"/>
      <c r="F6" s="5"/>
      <c r="G6" s="5"/>
      <c r="H6" s="5"/>
      <c r="I6" s="5"/>
      <c r="J6" s="5"/>
      <c r="K6" s="5"/>
      <c r="L6" s="5"/>
      <c r="M6" s="5"/>
    </row>
    <row r="7" spans="1:21" s="1696" customFormat="1" ht="60" customHeight="1">
      <c r="A7" s="1787" t="s">
        <v>1623</v>
      </c>
      <c r="B7" s="2735" t="s">
        <v>1624</v>
      </c>
      <c r="C7" s="2735"/>
      <c r="D7" s="2735"/>
      <c r="E7" s="2735"/>
      <c r="F7" s="2735"/>
      <c r="G7" s="2735"/>
      <c r="H7" s="2735"/>
      <c r="I7" s="2735"/>
      <c r="J7" s="2735"/>
      <c r="K7" s="2735"/>
      <c r="L7" s="2735"/>
      <c r="M7" s="2735"/>
      <c r="N7" s="1698"/>
      <c r="O7" s="1698"/>
      <c r="P7" s="1698"/>
      <c r="Q7" s="1698"/>
      <c r="R7" s="1698"/>
      <c r="S7" s="1698"/>
      <c r="T7" s="1698"/>
    </row>
    <row r="8" spans="1:21" ht="18" customHeight="1">
      <c r="B8" s="1630"/>
      <c r="C8" s="1630"/>
      <c r="D8" s="1630"/>
      <c r="E8" s="1630"/>
      <c r="F8" s="1630"/>
      <c r="G8" s="1630"/>
      <c r="H8" s="1630"/>
      <c r="I8" s="1630"/>
      <c r="J8" s="1630"/>
      <c r="K8" s="1630"/>
      <c r="L8" s="1630"/>
      <c r="N8" s="1788"/>
      <c r="O8" s="1788"/>
      <c r="P8" s="1788"/>
      <c r="Q8" s="1788"/>
      <c r="R8" s="1788"/>
      <c r="S8" s="1788"/>
      <c r="T8" s="1788"/>
    </row>
    <row r="9" spans="1:21" ht="18" customHeight="1">
      <c r="B9" s="1630"/>
      <c r="C9" s="1630"/>
      <c r="D9" s="1630"/>
      <c r="E9" s="1630"/>
      <c r="F9" s="1630"/>
      <c r="G9" s="1630"/>
      <c r="H9" s="1630"/>
      <c r="I9" s="1630"/>
      <c r="J9" s="1630"/>
      <c r="K9" s="1630"/>
      <c r="L9" s="2731" t="s">
        <v>1273</v>
      </c>
      <c r="M9" s="2731"/>
      <c r="N9" s="1788"/>
      <c r="O9" s="1788"/>
      <c r="P9" s="1788"/>
      <c r="Q9" s="1788"/>
      <c r="R9" s="1788"/>
      <c r="S9" s="1788"/>
      <c r="T9" s="1788"/>
    </row>
    <row r="10" spans="1:21">
      <c r="B10" s="2716" t="s">
        <v>484</v>
      </c>
      <c r="C10" s="2716"/>
      <c r="D10" s="2716"/>
      <c r="E10" s="2716"/>
      <c r="F10" s="116"/>
      <c r="G10" s="5"/>
      <c r="H10" s="1790"/>
      <c r="I10" s="1790"/>
      <c r="J10" s="5"/>
      <c r="K10" s="1748">
        <v>1403</v>
      </c>
      <c r="L10" s="116"/>
      <c r="M10" s="1748">
        <v>1402</v>
      </c>
      <c r="S10" s="2695"/>
      <c r="T10" s="2695"/>
      <c r="U10" s="2695"/>
    </row>
    <row r="11" spans="1:21">
      <c r="B11" s="2732" t="s">
        <v>528</v>
      </c>
      <c r="C11" s="2732"/>
      <c r="D11" s="2732"/>
      <c r="E11" s="2732"/>
      <c r="F11" s="1791"/>
      <c r="H11" s="1791"/>
      <c r="I11" s="1791"/>
      <c r="J11" s="1622"/>
      <c r="K11" s="1726">
        <v>0</v>
      </c>
      <c r="L11" s="1726"/>
      <c r="M11" s="1726">
        <v>0</v>
      </c>
      <c r="N11" s="1622"/>
      <c r="O11" s="1622"/>
      <c r="P11" s="1622"/>
      <c r="Q11" s="1622"/>
      <c r="R11" s="1622"/>
      <c r="S11" s="1622"/>
      <c r="T11" s="1622"/>
      <c r="U11" s="1622"/>
    </row>
    <row r="12" spans="1:21">
      <c r="B12" s="2732" t="s">
        <v>528</v>
      </c>
      <c r="C12" s="2732"/>
      <c r="D12" s="2732"/>
      <c r="E12" s="2732"/>
      <c r="F12" s="1791"/>
      <c r="H12" s="1791"/>
      <c r="I12" s="1791"/>
      <c r="J12" s="1622"/>
      <c r="K12" s="1726">
        <v>0</v>
      </c>
      <c r="L12" s="1726"/>
      <c r="M12" s="1726">
        <v>0</v>
      </c>
      <c r="N12" s="1622"/>
      <c r="O12" s="1622"/>
      <c r="P12" s="1622"/>
      <c r="Q12" s="1622"/>
      <c r="R12" s="1622"/>
      <c r="S12" s="1622"/>
      <c r="T12" s="1622"/>
      <c r="U12" s="1622"/>
    </row>
    <row r="13" spans="1:21">
      <c r="B13" s="2732" t="s">
        <v>528</v>
      </c>
      <c r="C13" s="2732"/>
      <c r="D13" s="2732"/>
      <c r="E13" s="2732"/>
      <c r="F13" s="1791"/>
      <c r="H13" s="1791"/>
      <c r="I13" s="1791"/>
      <c r="J13" s="1622"/>
      <c r="K13" s="1726">
        <v>0</v>
      </c>
      <c r="L13" s="1726"/>
      <c r="M13" s="1726">
        <v>0</v>
      </c>
      <c r="N13" s="1622"/>
      <c r="O13" s="1622"/>
      <c r="P13" s="1622"/>
      <c r="Q13" s="1622"/>
      <c r="R13" s="1622"/>
      <c r="S13" s="1622"/>
      <c r="T13" s="1622"/>
      <c r="U13" s="1622"/>
    </row>
    <row r="14" spans="1:21" ht="21" thickBot="1">
      <c r="C14" s="1622"/>
      <c r="D14" s="1622"/>
      <c r="E14" s="1622"/>
      <c r="F14" s="1622"/>
      <c r="G14" s="1622"/>
      <c r="H14" s="1622"/>
      <c r="I14" s="1622"/>
      <c r="J14" s="1622"/>
      <c r="K14" s="1792">
        <f>SUM(K11:K13)</f>
        <v>0</v>
      </c>
      <c r="L14" s="1793"/>
      <c r="M14" s="1792">
        <f>SUM(M11:M13)</f>
        <v>0</v>
      </c>
      <c r="N14" s="1622"/>
      <c r="O14" s="1622"/>
      <c r="P14" s="1622"/>
      <c r="Q14" s="1622"/>
      <c r="R14" s="1622"/>
      <c r="S14" s="1622"/>
      <c r="T14" s="1622"/>
      <c r="U14" s="1622"/>
    </row>
    <row r="15" spans="1:21" ht="21" thickTop="1">
      <c r="C15" s="1622"/>
      <c r="D15" s="1622"/>
      <c r="E15" s="1622"/>
      <c r="F15" s="1622"/>
      <c r="G15" s="1622"/>
      <c r="H15" s="1622"/>
      <c r="I15" s="1622"/>
      <c r="J15" s="1622"/>
      <c r="K15" s="1793"/>
      <c r="L15" s="1793"/>
      <c r="M15" s="1793"/>
      <c r="N15" s="1622"/>
      <c r="O15" s="1622"/>
      <c r="P15" s="1622"/>
      <c r="Q15" s="1622"/>
      <c r="R15" s="1622"/>
      <c r="S15" s="1622"/>
      <c r="T15" s="1622"/>
      <c r="U15" s="1622"/>
    </row>
    <row r="16" spans="1:21" ht="21.75">
      <c r="A16" s="1794" t="s">
        <v>1625</v>
      </c>
      <c r="B16" s="2739" t="s">
        <v>1308</v>
      </c>
      <c r="C16" s="2739"/>
      <c r="D16" s="2739"/>
      <c r="E16" s="2739"/>
      <c r="F16" s="2739"/>
      <c r="G16" s="2739"/>
      <c r="H16" s="2739"/>
      <c r="I16" s="2739"/>
      <c r="J16" s="2739"/>
      <c r="K16" s="2739"/>
      <c r="L16" s="2739"/>
      <c r="M16" s="2739"/>
      <c r="O16" s="1789"/>
      <c r="Q16" s="1789"/>
      <c r="R16" s="1622"/>
      <c r="S16" s="1623"/>
      <c r="T16" s="1622"/>
      <c r="U16" s="1623"/>
    </row>
    <row r="17" spans="1:22">
      <c r="A17" s="1787"/>
      <c r="O17" s="1789"/>
      <c r="Q17" s="1789"/>
      <c r="R17" s="1622"/>
      <c r="S17" s="1623"/>
      <c r="T17" s="1622"/>
      <c r="U17" s="1623"/>
    </row>
    <row r="18" spans="1:22" s="1696" customFormat="1" ht="21" customHeight="1">
      <c r="A18" s="1795" t="s">
        <v>1626</v>
      </c>
      <c r="B18" s="2736" t="s">
        <v>1232</v>
      </c>
      <c r="C18" s="2736"/>
      <c r="D18" s="2736"/>
      <c r="E18" s="2736"/>
      <c r="F18" s="2736"/>
      <c r="G18" s="2736"/>
      <c r="H18" s="1698"/>
      <c r="I18" s="1698"/>
      <c r="J18" s="1698"/>
      <c r="K18" s="1698"/>
      <c r="L18" s="1698"/>
      <c r="M18" s="1698"/>
      <c r="N18" s="1698"/>
      <c r="O18" s="1698"/>
      <c r="P18" s="1698"/>
      <c r="Q18" s="1698"/>
      <c r="R18" s="1698"/>
      <c r="S18" s="1698"/>
      <c r="T18" s="1698"/>
      <c r="U18" s="1698"/>
      <c r="V18" s="1698"/>
    </row>
    <row r="19" spans="1:22" ht="13.5" customHeight="1">
      <c r="B19" s="1725"/>
      <c r="C19" s="1725"/>
      <c r="D19" s="1725"/>
      <c r="E19" s="1725"/>
      <c r="F19" s="1725"/>
      <c r="G19" s="1725"/>
      <c r="H19" s="1788"/>
      <c r="I19" s="1788"/>
      <c r="J19" s="1788"/>
      <c r="K19" s="1788"/>
      <c r="L19" s="1788"/>
      <c r="M19" s="1788"/>
      <c r="N19" s="1788"/>
      <c r="O19" s="1788"/>
      <c r="P19" s="1788"/>
      <c r="Q19" s="1788"/>
      <c r="R19" s="1788"/>
      <c r="S19" s="1788"/>
      <c r="T19" s="1788"/>
      <c r="U19" s="1788"/>
      <c r="V19" s="1788"/>
    </row>
    <row r="20" spans="1:22" ht="18" customHeight="1">
      <c r="B20" s="1630"/>
      <c r="C20" s="1630"/>
      <c r="D20" s="1630"/>
      <c r="E20" s="1630"/>
      <c r="F20" s="1630"/>
      <c r="G20" s="1630"/>
      <c r="H20" s="1630"/>
      <c r="I20" s="1630"/>
      <c r="J20" s="1630"/>
      <c r="K20" s="1630"/>
      <c r="L20" s="2731" t="s">
        <v>1273</v>
      </c>
      <c r="M20" s="2731"/>
      <c r="N20" s="1788"/>
      <c r="O20" s="1788"/>
      <c r="P20" s="1788"/>
      <c r="Q20" s="1788"/>
      <c r="R20" s="1788"/>
      <c r="S20" s="1788"/>
      <c r="T20" s="1788"/>
    </row>
    <row r="21" spans="1:22">
      <c r="B21" s="2716" t="s">
        <v>484</v>
      </c>
      <c r="C21" s="2716"/>
      <c r="D21" s="2716"/>
      <c r="E21" s="2716"/>
      <c r="F21" s="12"/>
      <c r="G21" s="12"/>
      <c r="H21" s="12"/>
      <c r="I21" s="5"/>
      <c r="J21" s="5"/>
      <c r="K21" s="1748">
        <v>1403</v>
      </c>
      <c r="L21" s="116"/>
      <c r="M21" s="1748">
        <v>1402</v>
      </c>
      <c r="S21" s="2695"/>
      <c r="T21" s="2695"/>
      <c r="U21" s="2695"/>
    </row>
    <row r="22" spans="1:22" ht="20.25">
      <c r="B22" s="2737" t="s">
        <v>528</v>
      </c>
      <c r="C22" s="2737"/>
      <c r="D22" s="2737"/>
      <c r="E22" s="2737"/>
      <c r="F22" s="1796"/>
      <c r="G22" s="1796"/>
      <c r="H22" s="1796"/>
      <c r="J22" s="1797"/>
      <c r="K22" s="1798">
        <v>0</v>
      </c>
      <c r="L22" s="1798"/>
      <c r="M22" s="1798">
        <v>0</v>
      </c>
      <c r="N22" s="1622"/>
      <c r="O22" s="1622"/>
      <c r="P22" s="1622"/>
      <c r="Q22" s="1622"/>
      <c r="R22" s="1622"/>
      <c r="S22" s="1622"/>
      <c r="T22" s="1622"/>
      <c r="U22" s="1622"/>
    </row>
    <row r="23" spans="1:22" ht="20.25">
      <c r="B23" s="2737" t="s">
        <v>528</v>
      </c>
      <c r="C23" s="2737"/>
      <c r="D23" s="2737"/>
      <c r="E23" s="2737"/>
      <c r="F23" s="1796"/>
      <c r="G23" s="1796"/>
      <c r="H23" s="1796"/>
      <c r="J23" s="1797"/>
      <c r="K23" s="1798">
        <v>0</v>
      </c>
      <c r="L23" s="1798"/>
      <c r="M23" s="1798">
        <v>0</v>
      </c>
      <c r="N23" s="1622"/>
      <c r="O23" s="1622"/>
      <c r="P23" s="1622"/>
      <c r="Q23" s="1622"/>
      <c r="R23" s="1622"/>
      <c r="S23" s="1622"/>
      <c r="T23" s="1622"/>
      <c r="U23" s="1622"/>
    </row>
    <row r="24" spans="1:22" ht="20.25">
      <c r="B24" s="1622"/>
      <c r="C24" s="1622"/>
      <c r="D24" s="1797"/>
      <c r="E24" s="1797"/>
      <c r="F24" s="1797"/>
      <c r="G24" s="1797"/>
      <c r="H24" s="1797"/>
      <c r="J24" s="1797"/>
      <c r="K24" s="1799">
        <f>SUM(K22:K23)</f>
        <v>0</v>
      </c>
      <c r="L24" s="1798"/>
      <c r="M24" s="1799">
        <f>SUM(M22:M23)</f>
        <v>0</v>
      </c>
      <c r="N24" s="1810"/>
      <c r="O24" s="1622"/>
      <c r="P24" s="1622"/>
      <c r="Q24" s="1622"/>
      <c r="R24" s="1622"/>
      <c r="S24" s="1622"/>
      <c r="T24" s="1622"/>
      <c r="U24" s="1622"/>
    </row>
    <row r="25" spans="1:22" s="1696" customFormat="1" ht="20.25">
      <c r="A25" s="1795" t="s">
        <v>1627</v>
      </c>
      <c r="B25" s="2736" t="s">
        <v>1233</v>
      </c>
      <c r="C25" s="2736"/>
      <c r="D25" s="2736"/>
      <c r="E25" s="2736"/>
      <c r="F25" s="1800"/>
      <c r="G25" s="1800"/>
      <c r="H25" s="1800"/>
      <c r="J25" s="1801"/>
      <c r="K25" s="1802"/>
      <c r="L25" s="1802"/>
      <c r="M25" s="1802"/>
      <c r="N25" s="1803"/>
      <c r="O25" s="1803"/>
      <c r="P25" s="1803"/>
      <c r="Q25" s="1803"/>
      <c r="R25" s="1803"/>
      <c r="S25" s="1803"/>
      <c r="T25" s="1803"/>
      <c r="U25" s="1803"/>
    </row>
    <row r="26" spans="1:22" ht="18" customHeight="1">
      <c r="B26" s="1630"/>
      <c r="C26" s="1630"/>
      <c r="D26" s="1630"/>
      <c r="E26" s="1630"/>
      <c r="F26" s="1630"/>
      <c r="G26" s="1630"/>
      <c r="H26" s="1630"/>
      <c r="I26" s="1630"/>
      <c r="J26" s="1630"/>
      <c r="K26" s="1630"/>
      <c r="L26" s="2731" t="s">
        <v>1273</v>
      </c>
      <c r="M26" s="2731"/>
      <c r="N26" s="1788"/>
      <c r="O26" s="1788"/>
      <c r="P26" s="1788"/>
      <c r="Q26" s="1788"/>
      <c r="R26" s="1788"/>
      <c r="S26" s="1788"/>
      <c r="T26" s="1788"/>
    </row>
    <row r="27" spans="1:22" s="1696" customFormat="1">
      <c r="A27" s="1795"/>
      <c r="B27" s="2738" t="s">
        <v>484</v>
      </c>
      <c r="C27" s="2738"/>
      <c r="D27" s="2738"/>
      <c r="E27" s="2738"/>
      <c r="F27" s="1805"/>
      <c r="G27" s="1806"/>
      <c r="H27" s="1807"/>
      <c r="I27" s="1807"/>
      <c r="J27" s="1806"/>
      <c r="K27" s="1804">
        <v>1403</v>
      </c>
      <c r="L27" s="1805"/>
      <c r="M27" s="1804">
        <v>1402</v>
      </c>
      <c r="N27" s="1803"/>
      <c r="O27" s="1803"/>
      <c r="P27" s="1803"/>
      <c r="Q27" s="1803"/>
      <c r="R27" s="1803"/>
      <c r="S27" s="1803"/>
      <c r="T27" s="1803"/>
      <c r="U27" s="1803"/>
    </row>
    <row r="28" spans="1:22" ht="20.25">
      <c r="B28" s="2737" t="s">
        <v>528</v>
      </c>
      <c r="C28" s="2737"/>
      <c r="D28" s="2737"/>
      <c r="E28" s="2737"/>
      <c r="F28" s="1796"/>
      <c r="G28" s="1796"/>
      <c r="H28" s="1796"/>
      <c r="J28" s="1797"/>
      <c r="K28" s="1798">
        <v>0</v>
      </c>
      <c r="L28" s="1798"/>
      <c r="M28" s="1798">
        <v>0</v>
      </c>
      <c r="N28" s="1622"/>
      <c r="O28" s="1622"/>
      <c r="P28" s="1622"/>
      <c r="Q28" s="1622"/>
      <c r="R28" s="1622"/>
      <c r="S28" s="1622"/>
      <c r="T28" s="1622"/>
      <c r="U28" s="1622"/>
    </row>
    <row r="29" spans="1:22" ht="20.25">
      <c r="B29" s="2737" t="s">
        <v>528</v>
      </c>
      <c r="C29" s="2737"/>
      <c r="D29" s="2737"/>
      <c r="E29" s="2737"/>
      <c r="F29" s="1796"/>
      <c r="G29" s="1796"/>
      <c r="H29" s="1796"/>
      <c r="J29" s="1797"/>
      <c r="K29" s="1798">
        <v>0</v>
      </c>
      <c r="L29" s="1798"/>
      <c r="M29" s="1798">
        <v>0</v>
      </c>
      <c r="N29" s="1622"/>
      <c r="O29" s="1622"/>
      <c r="P29" s="1622"/>
      <c r="Q29" s="1622"/>
      <c r="R29" s="1622"/>
      <c r="S29" s="1622"/>
      <c r="T29" s="1622"/>
      <c r="U29" s="1622"/>
    </row>
    <row r="30" spans="1:22" ht="20.25">
      <c r="C30" s="1622"/>
      <c r="D30" s="1622"/>
      <c r="E30" s="1797"/>
      <c r="F30" s="1797"/>
      <c r="G30" s="1797"/>
      <c r="H30" s="1797"/>
      <c r="I30" s="1797"/>
      <c r="J30" s="1797"/>
      <c r="K30" s="1799">
        <f>SUM(K28:K29)</f>
        <v>0</v>
      </c>
      <c r="L30" s="1798"/>
      <c r="M30" s="1799">
        <f>SUM(M28:M29)</f>
        <v>0</v>
      </c>
      <c r="N30" s="1622"/>
      <c r="O30" s="1622"/>
      <c r="P30" s="1622"/>
      <c r="Q30" s="1622"/>
      <c r="R30" s="1622"/>
      <c r="S30" s="1622"/>
      <c r="T30" s="1622"/>
      <c r="U30" s="1622"/>
    </row>
    <row r="31" spans="1:22" ht="21.75" thickBot="1">
      <c r="C31" s="1622"/>
      <c r="D31" s="1622"/>
      <c r="E31" s="1797"/>
      <c r="F31" s="1797"/>
      <c r="G31" s="1797"/>
      <c r="H31" s="1797"/>
      <c r="I31" s="1797"/>
      <c r="J31" s="1797"/>
      <c r="K31" s="1808">
        <f>SUM(K24,K30)</f>
        <v>0</v>
      </c>
      <c r="L31" s="1798"/>
      <c r="M31" s="1808">
        <f>SUM(M24,M30)</f>
        <v>0</v>
      </c>
      <c r="N31" s="1622"/>
      <c r="O31" s="1622"/>
      <c r="P31" s="1622"/>
      <c r="Q31" s="1622"/>
      <c r="R31" s="1622"/>
      <c r="S31" s="1622"/>
      <c r="T31" s="1622"/>
      <c r="U31" s="1622"/>
    </row>
    <row r="32" spans="1:22" ht="27.75" customHeight="1" thickTop="1">
      <c r="M32" s="1789"/>
      <c r="O32" s="1789"/>
      <c r="P32" s="1622"/>
      <c r="Q32" s="1623"/>
      <c r="R32" s="1622"/>
      <c r="S32" s="1623"/>
    </row>
    <row r="33" spans="1:20" ht="44.25" customHeight="1">
      <c r="A33" s="1794" t="s">
        <v>1628</v>
      </c>
      <c r="B33" s="2711" t="s">
        <v>733</v>
      </c>
      <c r="C33" s="2711"/>
      <c r="D33" s="2711"/>
      <c r="E33" s="2711"/>
      <c r="F33" s="2711"/>
      <c r="G33" s="2711"/>
      <c r="H33" s="2711"/>
      <c r="I33" s="2711"/>
      <c r="J33" s="2711"/>
      <c r="K33" s="2711"/>
      <c r="L33" s="2711"/>
      <c r="M33" s="2711"/>
      <c r="N33" s="1788"/>
      <c r="O33" s="1788"/>
      <c r="P33" s="1788"/>
      <c r="Q33" s="1788"/>
      <c r="R33" s="1788"/>
    </row>
    <row r="34" spans="1:20" ht="18" customHeight="1">
      <c r="A34" s="1787"/>
      <c r="B34" s="131"/>
      <c r="C34" s="131"/>
      <c r="D34" s="131"/>
      <c r="E34" s="131"/>
      <c r="F34" s="131"/>
      <c r="G34" s="131"/>
      <c r="H34" s="131"/>
      <c r="I34" s="131"/>
      <c r="J34" s="131"/>
      <c r="K34" s="131"/>
      <c r="L34" s="131"/>
      <c r="M34" s="131"/>
      <c r="N34" s="1788"/>
      <c r="O34" s="1788"/>
      <c r="P34" s="1788"/>
      <c r="Q34" s="1788"/>
      <c r="R34" s="1788"/>
    </row>
    <row r="35" spans="1:20" ht="27" customHeight="1">
      <c r="A35" s="1795" t="s">
        <v>1629</v>
      </c>
      <c r="B35" s="2733" t="s">
        <v>732</v>
      </c>
      <c r="C35" s="2733"/>
      <c r="D35" s="2733"/>
      <c r="E35" s="2733"/>
      <c r="F35" s="2733"/>
      <c r="G35" s="2733"/>
      <c r="H35" s="2733"/>
      <c r="I35" s="2733"/>
      <c r="J35" s="2733"/>
      <c r="K35" s="2733"/>
      <c r="L35" s="2733"/>
      <c r="M35" s="2733"/>
      <c r="N35" s="1788"/>
      <c r="O35" s="1788"/>
      <c r="P35" s="1788"/>
      <c r="Q35" s="1788"/>
      <c r="R35" s="1788"/>
    </row>
    <row r="36" spans="1:20" ht="21.75">
      <c r="A36" s="1809" t="s">
        <v>1630</v>
      </c>
      <c r="B36" s="2711" t="s">
        <v>1309</v>
      </c>
      <c r="C36" s="2711"/>
      <c r="D36" s="2711"/>
      <c r="E36" s="2711"/>
      <c r="F36" s="2711"/>
      <c r="G36" s="2711"/>
      <c r="H36" s="2711"/>
      <c r="I36" s="2711"/>
      <c r="J36" s="2711"/>
      <c r="K36" s="2711"/>
      <c r="L36" s="2711"/>
      <c r="M36" s="2711"/>
      <c r="N36" s="1788"/>
      <c r="O36" s="1788"/>
      <c r="P36" s="1788"/>
      <c r="Q36" s="1788"/>
      <c r="R36" s="1788"/>
    </row>
    <row r="37" spans="1:20" ht="24" customHeight="1">
      <c r="A37" s="1795"/>
      <c r="B37" s="2711"/>
      <c r="C37" s="2711"/>
      <c r="D37" s="2711"/>
      <c r="E37" s="2711"/>
      <c r="F37" s="2711"/>
      <c r="G37" s="2711"/>
      <c r="H37" s="2711"/>
      <c r="I37" s="2711"/>
      <c r="J37" s="2711"/>
      <c r="K37" s="2711"/>
      <c r="L37" s="2711"/>
      <c r="M37" s="2711"/>
      <c r="N37" s="1788"/>
      <c r="O37" s="1788"/>
      <c r="P37" s="1788"/>
      <c r="Q37" s="1788"/>
      <c r="R37" s="1788"/>
    </row>
    <row r="38" spans="1:20" ht="24" customHeight="1">
      <c r="A38" s="1794" t="s">
        <v>1631</v>
      </c>
      <c r="B38" s="131" t="s">
        <v>1310</v>
      </c>
      <c r="C38" s="131"/>
      <c r="D38" s="131"/>
      <c r="E38" s="131"/>
      <c r="F38" s="131"/>
      <c r="G38" s="131"/>
      <c r="H38" s="131"/>
      <c r="I38" s="131"/>
      <c r="J38" s="131"/>
      <c r="K38" s="131"/>
      <c r="L38" s="131"/>
      <c r="M38" s="131"/>
      <c r="N38" s="1788"/>
      <c r="O38" s="1788"/>
      <c r="P38" s="1788"/>
      <c r="Q38" s="1788"/>
      <c r="R38" s="1788"/>
    </row>
    <row r="39" spans="1:20" ht="10.5" customHeight="1">
      <c r="A39" s="1795"/>
      <c r="B39" s="1630"/>
      <c r="C39" s="1630"/>
      <c r="D39" s="1630"/>
      <c r="E39" s="1630"/>
      <c r="F39" s="1630"/>
      <c r="G39" s="1630"/>
      <c r="H39" s="1630"/>
      <c r="I39" s="1630"/>
      <c r="J39" s="1630"/>
      <c r="K39" s="1630"/>
      <c r="L39" s="1630"/>
      <c r="M39" s="1630"/>
      <c r="N39" s="1788"/>
      <c r="O39" s="1788"/>
      <c r="P39" s="1788"/>
      <c r="Q39" s="1788"/>
      <c r="R39" s="1788"/>
    </row>
    <row r="40" spans="1:20" s="1220" customFormat="1" ht="24.75" customHeight="1">
      <c r="A40" s="1811" t="s">
        <v>1632</v>
      </c>
      <c r="B40" s="2734" t="s">
        <v>1234</v>
      </c>
      <c r="C40" s="2734"/>
      <c r="D40" s="2734"/>
      <c r="E40" s="2734"/>
      <c r="F40" s="2734"/>
      <c r="G40" s="2734"/>
    </row>
    <row r="41" spans="1:20" s="1242" customFormat="1" ht="88.5" customHeight="1">
      <c r="A41" s="1692"/>
      <c r="B41" s="2634" t="s">
        <v>1272</v>
      </c>
      <c r="C41" s="2634"/>
      <c r="D41" s="2634"/>
      <c r="E41" s="2634"/>
      <c r="F41" s="2634"/>
      <c r="G41" s="2634"/>
      <c r="H41" s="2634"/>
      <c r="I41" s="2634"/>
      <c r="J41" s="2634"/>
      <c r="K41" s="2634"/>
      <c r="L41" s="2634"/>
      <c r="M41" s="2634"/>
    </row>
    <row r="42" spans="1:20" ht="20.25" customHeight="1">
      <c r="B42" s="1624"/>
      <c r="C42" s="1624"/>
      <c r="E42" s="1622"/>
      <c r="G42" s="1624"/>
      <c r="H42" s="1624"/>
      <c r="J42" s="1622"/>
      <c r="L42" s="1624"/>
      <c r="M42" s="1624"/>
    </row>
    <row r="43" spans="1:20" ht="18" customHeight="1">
      <c r="B43" s="1624"/>
      <c r="C43" s="1624"/>
      <c r="E43" s="1622"/>
      <c r="G43" s="1624"/>
      <c r="H43" s="1624"/>
      <c r="J43" s="1622"/>
      <c r="L43" s="1624"/>
      <c r="M43" s="1624"/>
      <c r="N43" s="1788"/>
      <c r="O43" s="1788"/>
      <c r="P43" s="1788"/>
      <c r="Q43" s="1788"/>
      <c r="R43" s="1788"/>
    </row>
    <row r="44" spans="1:20" ht="18" customHeight="1">
      <c r="B44" s="1624"/>
      <c r="C44" s="1624"/>
      <c r="E44" s="1622"/>
      <c r="G44" s="1624"/>
      <c r="H44" s="1624"/>
      <c r="J44" s="1622"/>
      <c r="L44" s="1624"/>
      <c r="M44" s="1624"/>
      <c r="N44" s="1788"/>
      <c r="O44" s="1788"/>
      <c r="P44" s="1788"/>
      <c r="Q44" s="1788"/>
      <c r="R44" s="1788"/>
    </row>
    <row r="45" spans="1:20">
      <c r="B45" s="1624"/>
      <c r="C45" s="1624"/>
      <c r="E45" s="1622"/>
      <c r="G45" s="1624"/>
      <c r="H45" s="1624"/>
      <c r="J45" s="1622"/>
      <c r="L45" s="1624"/>
      <c r="M45" s="1624"/>
      <c r="N45" s="1788"/>
      <c r="O45" s="1788"/>
      <c r="P45" s="1788"/>
      <c r="Q45" s="1788"/>
      <c r="R45" s="1788"/>
    </row>
    <row r="46" spans="1:20">
      <c r="B46" s="1624"/>
      <c r="C46" s="1624"/>
      <c r="E46" s="1622"/>
      <c r="G46" s="1624"/>
      <c r="H46" s="1624"/>
      <c r="J46" s="1622"/>
      <c r="L46" s="1624"/>
      <c r="M46" s="1624"/>
    </row>
    <row r="47" spans="1:20" ht="18" customHeight="1">
      <c r="B47" s="1630"/>
      <c r="C47" s="1630"/>
      <c r="D47" s="1630"/>
      <c r="E47" s="1630"/>
      <c r="F47" s="1630"/>
      <c r="G47" s="1630"/>
      <c r="H47" s="1630"/>
      <c r="I47" s="1630"/>
      <c r="J47" s="1630"/>
      <c r="K47" s="1630"/>
      <c r="L47" s="1630"/>
      <c r="M47" s="1630"/>
      <c r="N47" s="1630"/>
      <c r="O47" s="1630"/>
      <c r="P47" s="1630"/>
      <c r="Q47" s="1630"/>
      <c r="R47" s="1630"/>
      <c r="S47" s="1630"/>
      <c r="T47" s="1630"/>
    </row>
    <row r="48" spans="1:20" ht="18" customHeight="1">
      <c r="B48" s="1630"/>
      <c r="C48" s="1630"/>
      <c r="D48" s="1630"/>
      <c r="E48" s="1630"/>
      <c r="F48" s="1630"/>
      <c r="G48" s="1630"/>
      <c r="H48" s="1630"/>
      <c r="I48" s="1630"/>
      <c r="J48" s="1630"/>
      <c r="K48" s="1630"/>
      <c r="L48" s="1630"/>
      <c r="M48" s="1630"/>
      <c r="N48" s="1630"/>
      <c r="O48" s="1630"/>
      <c r="P48" s="1630"/>
      <c r="Q48" s="1630"/>
      <c r="R48" s="1630"/>
      <c r="S48" s="1630"/>
      <c r="T48" s="1630"/>
    </row>
    <row r="49" spans="2:20" ht="18" customHeight="1">
      <c r="B49" s="1630"/>
      <c r="C49" s="1630"/>
      <c r="D49" s="1630"/>
      <c r="E49" s="1630"/>
      <c r="F49" s="1630"/>
      <c r="G49" s="1630"/>
      <c r="H49" s="1630"/>
      <c r="I49" s="1630"/>
      <c r="J49" s="1630"/>
      <c r="K49" s="1630"/>
      <c r="L49" s="1630"/>
      <c r="M49" s="1630"/>
      <c r="N49" s="1630"/>
      <c r="O49" s="1630"/>
      <c r="P49" s="1630"/>
      <c r="Q49" s="1630"/>
      <c r="R49" s="1630"/>
      <c r="S49" s="1630"/>
      <c r="T49" s="1630"/>
    </row>
    <row r="50" spans="2:20" ht="18" customHeight="1">
      <c r="B50" s="1630"/>
      <c r="C50" s="1630"/>
      <c r="D50" s="1630"/>
      <c r="E50" s="1630"/>
      <c r="F50" s="1630"/>
      <c r="G50" s="1630"/>
      <c r="H50" s="1630"/>
      <c r="I50" s="1630"/>
      <c r="J50" s="1630"/>
      <c r="K50" s="1630"/>
      <c r="L50" s="1630"/>
      <c r="M50" s="1630"/>
      <c r="N50" s="1630"/>
      <c r="O50" s="1630"/>
      <c r="P50" s="1630"/>
      <c r="Q50" s="1630"/>
      <c r="R50" s="1630"/>
      <c r="S50" s="1630"/>
      <c r="T50" s="1630"/>
    </row>
    <row r="51" spans="2:20" ht="18" customHeight="1">
      <c r="B51" s="1630"/>
      <c r="C51" s="1630"/>
      <c r="D51" s="1630"/>
      <c r="E51" s="1630"/>
      <c r="F51" s="1630"/>
      <c r="G51" s="1630"/>
      <c r="H51" s="1630"/>
      <c r="I51" s="1630"/>
      <c r="J51" s="1630"/>
      <c r="K51" s="1630"/>
      <c r="L51" s="1630"/>
      <c r="M51" s="1630"/>
      <c r="N51" s="1630"/>
      <c r="O51" s="1630"/>
      <c r="P51" s="1630"/>
      <c r="Q51" s="1630"/>
      <c r="R51" s="1630"/>
      <c r="S51" s="1630"/>
      <c r="T51" s="1630"/>
    </row>
    <row r="54" spans="2:20" ht="20.25">
      <c r="B54" s="2693"/>
      <c r="C54" s="2693"/>
      <c r="D54" s="2693"/>
      <c r="E54" s="2693"/>
      <c r="F54" s="2693"/>
      <c r="G54" s="2693"/>
      <c r="H54" s="2693"/>
      <c r="I54" s="2693"/>
      <c r="J54" s="2693"/>
      <c r="K54" s="2693"/>
      <c r="L54" s="2693"/>
      <c r="M54" s="2693"/>
      <c r="N54" s="1621"/>
      <c r="O54" s="1621"/>
      <c r="P54" s="1621"/>
      <c r="Q54" s="1621"/>
      <c r="R54" s="1621"/>
      <c r="S54" s="1621"/>
      <c r="T54" s="1621"/>
    </row>
  </sheetData>
  <mergeCells count="28">
    <mergeCell ref="S10:U10"/>
    <mergeCell ref="B7:M7"/>
    <mergeCell ref="B33:M33"/>
    <mergeCell ref="B11:E11"/>
    <mergeCell ref="B12:E12"/>
    <mergeCell ref="S21:U21"/>
    <mergeCell ref="B18:G18"/>
    <mergeCell ref="B28:E28"/>
    <mergeCell ref="B29:E29"/>
    <mergeCell ref="B21:E21"/>
    <mergeCell ref="B22:E22"/>
    <mergeCell ref="B23:E23"/>
    <mergeCell ref="B25:E25"/>
    <mergeCell ref="B27:E27"/>
    <mergeCell ref="L9:M9"/>
    <mergeCell ref="B16:M16"/>
    <mergeCell ref="B54:M54"/>
    <mergeCell ref="B36:M37"/>
    <mergeCell ref="B41:M41"/>
    <mergeCell ref="B35:M35"/>
    <mergeCell ref="L26:M26"/>
    <mergeCell ref="B40:G40"/>
    <mergeCell ref="L20:M20"/>
    <mergeCell ref="A1:N1"/>
    <mergeCell ref="A2:N2"/>
    <mergeCell ref="A3:N3"/>
    <mergeCell ref="B13:E13"/>
    <mergeCell ref="B10:E10"/>
  </mergeCells>
  <printOptions horizontalCentered="1"/>
  <pageMargins left="0.39370078740157483" right="0.39370078740157483" top="0.39370078740157483" bottom="0.39370078740157483" header="0.31496062992125984" footer="0.31496062992125984"/>
  <pageSetup paperSize="9" scale="84" orientation="portrait" r:id="rId1"/>
  <headerFooter>
    <oddFooter>&amp;C&amp;"B Mitra,Regular"&amp;12&amp;P</oddFooter>
  </headerFooter>
  <rowBreaks count="1" manualBreakCount="1">
    <brk id="41" max="1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5">
    <tabColor theme="7"/>
  </sheetPr>
  <dimension ref="A1:V75"/>
  <sheetViews>
    <sheetView rightToLeft="1" view="pageBreakPreview" zoomScaleNormal="100" zoomScaleSheetLayoutView="100" workbookViewId="0">
      <selection activeCell="I15" sqref="I15"/>
    </sheetView>
  </sheetViews>
  <sheetFormatPr defaultColWidth="9" defaultRowHeight="21.75"/>
  <cols>
    <col min="1" max="1" width="18.125" style="72" customWidth="1"/>
    <col min="2" max="2" width="9.25" style="72" customWidth="1"/>
    <col min="3" max="3" width="19.75" style="72" customWidth="1"/>
    <col min="4" max="4" width="1.125" style="72" customWidth="1"/>
    <col min="5" max="5" width="8.875" style="72" customWidth="1"/>
    <col min="6" max="6" width="1.125" style="72" customWidth="1"/>
    <col min="7" max="7" width="10.25" style="72" customWidth="1"/>
    <col min="8" max="8" width="1.125" style="72" customWidth="1"/>
    <col min="9" max="9" width="13.5" style="72" customWidth="1"/>
    <col min="10" max="10" width="1.125" style="72" customWidth="1"/>
    <col min="11" max="11" width="12.875" style="72" customWidth="1"/>
    <col min="12" max="12" width="1.125" style="72" customWidth="1"/>
    <col min="13" max="13" width="13.875" style="72" customWidth="1"/>
    <col min="14" max="14" width="1.125" style="72" customWidth="1"/>
    <col min="15" max="15" width="8.125" style="72" customWidth="1"/>
    <col min="16" max="16" width="1.125" style="72" customWidth="1"/>
    <col min="17" max="17" width="7.625" style="72" customWidth="1"/>
    <col min="18" max="18" width="1.125" style="72" customWidth="1"/>
    <col min="19" max="19" width="7.625" style="72" customWidth="1"/>
    <col min="20" max="20" width="9.125" style="72" customWidth="1"/>
    <col min="21" max="16384" width="9" style="72"/>
  </cols>
  <sheetData>
    <row r="1" spans="1:22" ht="22.5">
      <c r="A1" s="2678" t="s">
        <v>1135</v>
      </c>
      <c r="B1" s="2678"/>
      <c r="C1" s="2678"/>
      <c r="D1" s="2678"/>
      <c r="E1" s="2678"/>
      <c r="F1" s="2678"/>
      <c r="G1" s="2678"/>
      <c r="H1" s="2678"/>
      <c r="I1" s="2678"/>
      <c r="J1" s="2678"/>
      <c r="K1" s="2678"/>
      <c r="L1" s="2678"/>
      <c r="M1" s="2678"/>
      <c r="N1" s="2678"/>
    </row>
    <row r="2" spans="1:22" ht="22.5">
      <c r="A2" s="2678" t="s">
        <v>196</v>
      </c>
      <c r="B2" s="2678"/>
      <c r="C2" s="2678"/>
      <c r="D2" s="2678"/>
      <c r="E2" s="2678"/>
      <c r="F2" s="2678"/>
      <c r="G2" s="2678"/>
      <c r="H2" s="2678"/>
      <c r="I2" s="2678"/>
      <c r="J2" s="2678"/>
      <c r="K2" s="2678"/>
      <c r="L2" s="2678"/>
      <c r="M2" s="2678"/>
      <c r="N2" s="2678"/>
    </row>
    <row r="3" spans="1:22" ht="22.5">
      <c r="A3" s="2678" t="s">
        <v>1641</v>
      </c>
      <c r="B3" s="2678"/>
      <c r="C3" s="2678"/>
      <c r="D3" s="2678"/>
      <c r="E3" s="2678"/>
      <c r="F3" s="2678"/>
      <c r="G3" s="2678"/>
      <c r="H3" s="2678"/>
      <c r="I3" s="2678"/>
      <c r="J3" s="2678"/>
      <c r="K3" s="2678"/>
      <c r="L3" s="2678"/>
      <c r="M3" s="2678"/>
      <c r="N3" s="2678"/>
    </row>
    <row r="4" spans="1:22" ht="22.5">
      <c r="A4" s="211"/>
      <c r="B4" s="211"/>
      <c r="C4" s="211"/>
      <c r="D4" s="211"/>
      <c r="E4" s="211"/>
      <c r="F4" s="211"/>
      <c r="G4" s="211"/>
      <c r="H4" s="211"/>
      <c r="I4" s="211"/>
      <c r="J4" s="211"/>
      <c r="K4" s="211"/>
      <c r="L4" s="211"/>
      <c r="M4" s="211"/>
      <c r="N4" s="211"/>
    </row>
    <row r="5" spans="1:22" ht="18" customHeight="1">
      <c r="A5" s="2747" t="s">
        <v>973</v>
      </c>
      <c r="B5" s="2747"/>
      <c r="C5" s="2747"/>
      <c r="D5" s="2747"/>
      <c r="E5" s="2747"/>
      <c r="F5" s="2747"/>
      <c r="G5" s="2747"/>
      <c r="H5" s="1820"/>
      <c r="I5" s="1820"/>
      <c r="J5" s="1820"/>
      <c r="K5" s="1820"/>
      <c r="L5" s="1820"/>
      <c r="M5" s="1820"/>
      <c r="P5" s="74"/>
      <c r="Q5" s="74"/>
      <c r="R5" s="74"/>
      <c r="S5" s="74"/>
    </row>
    <row r="6" spans="1:22" ht="18" customHeight="1">
      <c r="A6" s="1820" t="s">
        <v>974</v>
      </c>
      <c r="B6" s="1821"/>
      <c r="C6" s="1821"/>
      <c r="D6" s="1821"/>
      <c r="E6" s="1821"/>
      <c r="F6" s="1821"/>
      <c r="G6" s="1821"/>
      <c r="H6" s="1821"/>
      <c r="I6" s="1821"/>
      <c r="J6" s="1821"/>
      <c r="K6" s="2748" t="s">
        <v>1311</v>
      </c>
      <c r="L6" s="2748"/>
      <c r="M6" s="2748"/>
    </row>
    <row r="7" spans="1:22" ht="18" customHeight="1">
      <c r="A7" s="1822"/>
      <c r="B7" s="1822"/>
      <c r="C7" s="1822"/>
      <c r="D7" s="1822"/>
      <c r="E7" s="1823"/>
      <c r="F7" s="1823"/>
      <c r="G7" s="1824" t="s">
        <v>975</v>
      </c>
      <c r="H7" s="1171"/>
      <c r="I7" s="1825" t="s">
        <v>976</v>
      </c>
      <c r="J7" s="1826"/>
      <c r="K7" s="1825" t="s">
        <v>977</v>
      </c>
      <c r="L7" s="1826"/>
      <c r="M7" s="1825" t="s">
        <v>978</v>
      </c>
    </row>
    <row r="8" spans="1:22" ht="18" customHeight="1">
      <c r="A8" s="2742" t="s">
        <v>995</v>
      </c>
      <c r="B8" s="2742"/>
      <c r="C8" s="2742"/>
      <c r="D8" s="1827"/>
      <c r="E8" s="1828"/>
      <c r="F8" s="1828"/>
      <c r="G8" s="1829"/>
      <c r="H8" s="1829"/>
      <c r="I8" s="1616">
        <v>0</v>
      </c>
      <c r="J8" s="1616"/>
      <c r="K8" s="1557">
        <v>0</v>
      </c>
      <c r="L8" s="1591"/>
      <c r="M8" s="1557">
        <f>I8-K8</f>
        <v>0</v>
      </c>
      <c r="N8" s="213"/>
      <c r="O8" s="213"/>
      <c r="P8" s="213"/>
      <c r="Q8" s="213"/>
      <c r="R8" s="213"/>
      <c r="S8" s="213"/>
      <c r="T8" s="213"/>
    </row>
    <row r="9" spans="1:22" ht="18" customHeight="1">
      <c r="A9" s="2742" t="s">
        <v>996</v>
      </c>
      <c r="B9" s="2742"/>
      <c r="C9" s="2742"/>
      <c r="D9" s="1827"/>
      <c r="E9" s="1828"/>
      <c r="F9" s="1828"/>
      <c r="G9" s="1829"/>
      <c r="H9" s="1829"/>
      <c r="I9" s="1616">
        <v>0</v>
      </c>
      <c r="J9" s="1616"/>
      <c r="K9" s="1557">
        <v>0</v>
      </c>
      <c r="L9" s="1591"/>
      <c r="M9" s="1557">
        <f t="shared" ref="M9:M14" si="0">I9-K9</f>
        <v>0</v>
      </c>
      <c r="S9" s="2740"/>
      <c r="T9" s="2740"/>
      <c r="U9" s="2740"/>
    </row>
    <row r="10" spans="1:22" ht="18" customHeight="1">
      <c r="A10" s="2742" t="s">
        <v>997</v>
      </c>
      <c r="B10" s="2742"/>
      <c r="C10" s="2742"/>
      <c r="D10" s="1827"/>
      <c r="E10" s="1828"/>
      <c r="F10" s="1828"/>
      <c r="G10" s="1829"/>
      <c r="H10" s="1829"/>
      <c r="I10" s="1616">
        <v>0</v>
      </c>
      <c r="J10" s="1616"/>
      <c r="K10" s="1557">
        <v>0</v>
      </c>
      <c r="L10" s="1591"/>
      <c r="M10" s="1557">
        <f t="shared" si="0"/>
        <v>0</v>
      </c>
      <c r="N10" s="1813"/>
      <c r="O10" s="1813"/>
      <c r="P10" s="1813"/>
      <c r="Q10" s="1813"/>
      <c r="R10" s="1813"/>
      <c r="S10" s="1813"/>
      <c r="T10" s="1813"/>
      <c r="U10" s="1813"/>
      <c r="V10" s="1813"/>
    </row>
    <row r="11" spans="1:22" ht="18" customHeight="1">
      <c r="A11" s="2742" t="s">
        <v>998</v>
      </c>
      <c r="B11" s="2742"/>
      <c r="C11" s="2742"/>
      <c r="D11" s="1827"/>
      <c r="E11" s="1828"/>
      <c r="F11" s="1828"/>
      <c r="G11" s="1829"/>
      <c r="H11" s="1829"/>
      <c r="I11" s="1616">
        <v>0</v>
      </c>
      <c r="J11" s="1616"/>
      <c r="K11" s="1557">
        <v>0</v>
      </c>
      <c r="L11" s="1591"/>
      <c r="M11" s="1557">
        <f t="shared" si="0"/>
        <v>0</v>
      </c>
      <c r="N11" s="74"/>
      <c r="O11" s="74"/>
      <c r="P11" s="74"/>
      <c r="Q11" s="74"/>
      <c r="R11" s="74"/>
      <c r="S11" s="74"/>
      <c r="T11" s="74"/>
      <c r="U11" s="74"/>
    </row>
    <row r="12" spans="1:22" ht="18" customHeight="1">
      <c r="A12" s="2742" t="s">
        <v>1101</v>
      </c>
      <c r="B12" s="2742"/>
      <c r="C12" s="2742"/>
      <c r="D12" s="1827"/>
      <c r="E12" s="1828"/>
      <c r="F12" s="1828"/>
      <c r="G12" s="1829"/>
      <c r="H12" s="1829"/>
      <c r="I12" s="1616">
        <v>0</v>
      </c>
      <c r="J12" s="1616"/>
      <c r="K12" s="1557">
        <v>0</v>
      </c>
      <c r="L12" s="1591"/>
      <c r="M12" s="1557">
        <f t="shared" si="0"/>
        <v>0</v>
      </c>
      <c r="N12" s="74"/>
      <c r="O12" s="74"/>
      <c r="P12" s="74"/>
      <c r="Q12" s="74"/>
      <c r="R12" s="74"/>
      <c r="S12" s="74"/>
      <c r="T12" s="74"/>
      <c r="U12" s="74"/>
    </row>
    <row r="13" spans="1:22" ht="18" customHeight="1">
      <c r="A13" s="1827" t="s">
        <v>1102</v>
      </c>
      <c r="B13" s="1827"/>
      <c r="C13" s="1827"/>
      <c r="D13" s="1827"/>
      <c r="E13" s="1828"/>
      <c r="F13" s="1828"/>
      <c r="G13" s="1829"/>
      <c r="H13" s="1829"/>
      <c r="I13" s="1616">
        <v>0</v>
      </c>
      <c r="J13" s="1616"/>
      <c r="K13" s="1557">
        <v>0</v>
      </c>
      <c r="L13" s="1591"/>
      <c r="M13" s="1557">
        <f t="shared" si="0"/>
        <v>0</v>
      </c>
      <c r="N13" s="74"/>
      <c r="O13" s="74"/>
      <c r="P13" s="74"/>
      <c r="Q13" s="74"/>
      <c r="R13" s="74"/>
      <c r="S13" s="74"/>
      <c r="T13" s="74"/>
      <c r="U13" s="74"/>
    </row>
    <row r="14" spans="1:22" ht="18" customHeight="1">
      <c r="A14" s="2742" t="s">
        <v>1103</v>
      </c>
      <c r="B14" s="2742"/>
      <c r="C14" s="2742"/>
      <c r="D14" s="1827"/>
      <c r="E14" s="1828"/>
      <c r="F14" s="1828"/>
      <c r="G14" s="1829"/>
      <c r="H14" s="1829"/>
      <c r="I14" s="1616">
        <v>0</v>
      </c>
      <c r="J14" s="1616"/>
      <c r="K14" s="1557">
        <v>0</v>
      </c>
      <c r="L14" s="1591"/>
      <c r="M14" s="1557">
        <f t="shared" si="0"/>
        <v>0</v>
      </c>
      <c r="N14" s="74"/>
      <c r="O14" s="74"/>
      <c r="P14" s="74"/>
      <c r="Q14" s="74"/>
      <c r="R14" s="74"/>
      <c r="S14" s="74"/>
      <c r="T14" s="74"/>
      <c r="U14" s="74"/>
    </row>
    <row r="15" spans="1:22" ht="18" customHeight="1">
      <c r="A15" s="2742" t="s">
        <v>1104</v>
      </c>
      <c r="B15" s="2742"/>
      <c r="C15" s="2742"/>
      <c r="D15" s="1827"/>
      <c r="E15" s="1828"/>
      <c r="F15" s="1828"/>
      <c r="G15" s="1829"/>
      <c r="H15" s="1829"/>
      <c r="I15" s="1616">
        <v>0</v>
      </c>
      <c r="J15" s="1616"/>
      <c r="K15" s="1557">
        <v>0</v>
      </c>
      <c r="L15" s="1591"/>
      <c r="M15" s="1557">
        <f>I15-K15</f>
        <v>0</v>
      </c>
      <c r="N15" s="74"/>
      <c r="O15" s="74"/>
      <c r="P15" s="74"/>
      <c r="Q15" s="74"/>
      <c r="R15" s="74"/>
      <c r="S15" s="74"/>
      <c r="T15" s="74"/>
      <c r="U15" s="74"/>
    </row>
    <row r="16" spans="1:22" ht="18" customHeight="1">
      <c r="A16" s="1827"/>
      <c r="B16" s="1827"/>
      <c r="C16" s="1827"/>
      <c r="D16" s="1827"/>
      <c r="E16" s="1828"/>
      <c r="F16" s="1828"/>
      <c r="G16" s="1829"/>
      <c r="H16" s="1829"/>
      <c r="I16" s="1616"/>
      <c r="J16" s="1616"/>
      <c r="K16" s="1557"/>
      <c r="L16" s="1591"/>
      <c r="M16" s="1557"/>
      <c r="N16" s="74"/>
      <c r="O16" s="74"/>
      <c r="P16" s="74"/>
      <c r="Q16" s="74"/>
      <c r="R16" s="74"/>
      <c r="S16" s="74"/>
      <c r="T16" s="74"/>
      <c r="U16" s="74"/>
    </row>
    <row r="17" spans="1:22" ht="18" customHeight="1">
      <c r="A17" s="1827"/>
      <c r="B17" s="1827"/>
      <c r="C17" s="1827"/>
      <c r="D17" s="1827"/>
      <c r="E17" s="1828"/>
      <c r="F17" s="1828"/>
      <c r="G17" s="1829"/>
      <c r="H17" s="1829"/>
      <c r="I17" s="1616"/>
      <c r="J17" s="1616"/>
      <c r="K17" s="1591"/>
      <c r="L17" s="1591"/>
      <c r="M17" s="1591"/>
      <c r="N17" s="74"/>
      <c r="O17" s="74"/>
      <c r="P17" s="74"/>
      <c r="Q17" s="74"/>
      <c r="R17" s="74"/>
      <c r="S17" s="74"/>
      <c r="T17" s="74"/>
      <c r="U17" s="74"/>
    </row>
    <row r="18" spans="1:22" ht="18" customHeight="1">
      <c r="A18" s="1821" t="s">
        <v>999</v>
      </c>
      <c r="B18" s="1821"/>
      <c r="C18" s="1821"/>
      <c r="D18" s="1821"/>
      <c r="E18" s="1830"/>
      <c r="F18" s="1830"/>
      <c r="G18" s="1830"/>
      <c r="H18" s="1830"/>
      <c r="I18" s="1830"/>
      <c r="J18" s="1830"/>
      <c r="K18" s="1830"/>
      <c r="N18" s="74"/>
      <c r="O18" s="74"/>
      <c r="P18" s="74"/>
      <c r="Q18" s="74"/>
      <c r="R18" s="74"/>
      <c r="S18" s="74"/>
      <c r="T18" s="74"/>
      <c r="U18" s="74"/>
    </row>
    <row r="19" spans="1:22" ht="18" customHeight="1">
      <c r="A19" s="1821"/>
      <c r="B19" s="1821"/>
      <c r="C19" s="1821"/>
      <c r="D19" s="1821"/>
      <c r="E19" s="1830"/>
      <c r="F19" s="1830"/>
      <c r="G19" s="1830"/>
      <c r="H19" s="1830"/>
      <c r="I19" s="1830"/>
      <c r="J19" s="1830"/>
      <c r="K19" s="1830"/>
      <c r="L19" s="2745" t="s">
        <v>1273</v>
      </c>
      <c r="M19" s="2745"/>
      <c r="N19" s="74"/>
      <c r="O19" s="74"/>
      <c r="P19" s="74"/>
      <c r="Q19" s="74"/>
      <c r="R19" s="74"/>
      <c r="S19" s="74"/>
      <c r="T19" s="74"/>
      <c r="U19" s="74"/>
    </row>
    <row r="20" spans="1:22" ht="18" customHeight="1">
      <c r="A20" s="1831"/>
      <c r="B20" s="1831"/>
      <c r="C20" s="1831"/>
      <c r="D20" s="1831"/>
      <c r="E20" s="1824" t="s">
        <v>975</v>
      </c>
      <c r="F20" s="1171"/>
      <c r="G20" s="1825" t="s">
        <v>976</v>
      </c>
      <c r="H20" s="1826"/>
      <c r="I20" s="1825" t="s">
        <v>977</v>
      </c>
      <c r="J20" s="1826"/>
      <c r="K20" s="2746" t="s">
        <v>1274</v>
      </c>
      <c r="L20" s="2746"/>
      <c r="M20" s="2746"/>
      <c r="O20" s="214"/>
      <c r="Q20" s="214"/>
      <c r="R20" s="74"/>
      <c r="S20" s="75"/>
      <c r="T20" s="74"/>
      <c r="U20" s="75"/>
    </row>
    <row r="21" spans="1:22" ht="18" customHeight="1">
      <c r="A21" s="1832" t="s">
        <v>1000</v>
      </c>
      <c r="B21" s="1831"/>
      <c r="C21" s="1831"/>
      <c r="D21" s="1831"/>
      <c r="E21" s="1171"/>
      <c r="F21" s="1171"/>
      <c r="G21" s="1829"/>
      <c r="H21" s="1833"/>
      <c r="I21" s="1829"/>
      <c r="J21" s="1833"/>
      <c r="K21" s="1833"/>
      <c r="L21" s="1833"/>
      <c r="M21" s="1829"/>
      <c r="N21" s="213"/>
      <c r="O21" s="213"/>
      <c r="P21" s="213"/>
      <c r="Q21" s="213"/>
      <c r="R21" s="213"/>
      <c r="S21" s="213"/>
      <c r="T21" s="213"/>
      <c r="U21" s="213"/>
      <c r="V21" s="213"/>
    </row>
    <row r="22" spans="1:22" ht="18" customHeight="1">
      <c r="A22" s="2742" t="s">
        <v>1001</v>
      </c>
      <c r="B22" s="2742"/>
      <c r="C22" s="2742"/>
      <c r="D22" s="1834"/>
      <c r="E22" s="1171"/>
      <c r="F22" s="1171"/>
      <c r="G22" s="1829">
        <v>0</v>
      </c>
      <c r="H22" s="1833"/>
      <c r="I22" s="1829">
        <v>0</v>
      </c>
      <c r="J22" s="1833"/>
      <c r="K22" s="1145">
        <f>IF(G22&gt;I22,G22-I22,0)</f>
        <v>0</v>
      </c>
      <c r="L22" s="1145"/>
      <c r="M22" s="1145">
        <f>IF(I22&gt;G22,I22-G22,0)</f>
        <v>0</v>
      </c>
      <c r="N22" s="213"/>
      <c r="O22" s="213"/>
      <c r="P22" s="213"/>
      <c r="Q22" s="213"/>
      <c r="R22" s="213"/>
      <c r="S22" s="213"/>
      <c r="T22" s="213"/>
      <c r="U22" s="213"/>
      <c r="V22" s="213"/>
    </row>
    <row r="23" spans="1:22" ht="18" customHeight="1">
      <c r="A23" s="2742" t="s">
        <v>1002</v>
      </c>
      <c r="B23" s="2742"/>
      <c r="C23" s="2742"/>
      <c r="D23" s="1831"/>
      <c r="E23" s="1171"/>
      <c r="F23" s="1171"/>
      <c r="G23" s="1829">
        <v>0</v>
      </c>
      <c r="H23" s="1833"/>
      <c r="I23" s="1829">
        <v>0</v>
      </c>
      <c r="J23" s="1833"/>
      <c r="K23" s="1145">
        <f t="shared" ref="K23:K30" si="1">IF(G23&gt;I23,G23-I23,0)</f>
        <v>0</v>
      </c>
      <c r="L23" s="1145"/>
      <c r="M23" s="1145">
        <f t="shared" ref="M23:M30" si="2">IF(I23&gt;G23,I23-G23,0)</f>
        <v>0</v>
      </c>
      <c r="N23" s="213"/>
      <c r="O23" s="213"/>
      <c r="P23" s="213"/>
      <c r="Q23" s="213"/>
      <c r="R23" s="213"/>
      <c r="S23" s="213"/>
      <c r="T23" s="213"/>
      <c r="U23" s="213"/>
      <c r="V23" s="213"/>
    </row>
    <row r="24" spans="1:22" ht="18" customHeight="1">
      <c r="A24" s="2742" t="s">
        <v>1003</v>
      </c>
      <c r="B24" s="2742"/>
      <c r="C24" s="2742"/>
      <c r="D24" s="1827"/>
      <c r="E24" s="1828"/>
      <c r="F24" s="1828"/>
      <c r="G24" s="1145">
        <v>0</v>
      </c>
      <c r="H24" s="1145"/>
      <c r="I24" s="1145">
        <v>0</v>
      </c>
      <c r="J24" s="1151"/>
      <c r="K24" s="1145">
        <f t="shared" si="1"/>
        <v>0</v>
      </c>
      <c r="L24" s="1145"/>
      <c r="M24" s="1145">
        <f t="shared" si="2"/>
        <v>0</v>
      </c>
      <c r="S24" s="2740"/>
      <c r="T24" s="2740"/>
      <c r="U24" s="2740"/>
    </row>
    <row r="25" spans="1:22" ht="18" customHeight="1">
      <c r="A25" s="2742" t="s">
        <v>1004</v>
      </c>
      <c r="B25" s="2742"/>
      <c r="C25" s="2742"/>
      <c r="D25" s="1827"/>
      <c r="E25" s="1828"/>
      <c r="F25" s="1828"/>
      <c r="G25" s="1145">
        <v>0</v>
      </c>
      <c r="H25" s="1145"/>
      <c r="I25" s="1145">
        <v>0</v>
      </c>
      <c r="J25" s="1151"/>
      <c r="K25" s="1145">
        <f t="shared" si="1"/>
        <v>0</v>
      </c>
      <c r="L25" s="1145"/>
      <c r="M25" s="1145">
        <f t="shared" si="2"/>
        <v>0</v>
      </c>
      <c r="S25" s="75"/>
      <c r="T25" s="75"/>
      <c r="U25" s="75"/>
    </row>
    <row r="26" spans="1:22" ht="18" customHeight="1">
      <c r="A26" s="2742" t="s">
        <v>1005</v>
      </c>
      <c r="B26" s="2742"/>
      <c r="C26" s="2742"/>
      <c r="D26" s="1827"/>
      <c r="E26" s="1828"/>
      <c r="F26" s="1828"/>
      <c r="G26" s="1145">
        <v>0</v>
      </c>
      <c r="H26" s="1145"/>
      <c r="I26" s="1145">
        <v>0</v>
      </c>
      <c r="J26" s="1151"/>
      <c r="K26" s="1145">
        <f t="shared" si="1"/>
        <v>0</v>
      </c>
      <c r="L26" s="1145"/>
      <c r="M26" s="1145">
        <f t="shared" si="2"/>
        <v>0</v>
      </c>
      <c r="S26" s="75"/>
      <c r="T26" s="75"/>
      <c r="U26" s="75"/>
    </row>
    <row r="27" spans="1:22" ht="18" customHeight="1">
      <c r="A27" s="2742" t="s">
        <v>1006</v>
      </c>
      <c r="B27" s="2742"/>
      <c r="C27" s="2742"/>
      <c r="D27" s="1827"/>
      <c r="E27" s="1828"/>
      <c r="F27" s="1828"/>
      <c r="G27" s="1145">
        <v>0</v>
      </c>
      <c r="H27" s="1145"/>
      <c r="I27" s="1145">
        <v>0</v>
      </c>
      <c r="J27" s="1151"/>
      <c r="K27" s="1145">
        <f t="shared" si="1"/>
        <v>0</v>
      </c>
      <c r="L27" s="1145"/>
      <c r="M27" s="1145">
        <f t="shared" si="2"/>
        <v>0</v>
      </c>
      <c r="S27" s="75"/>
      <c r="T27" s="75"/>
      <c r="U27" s="75"/>
    </row>
    <row r="28" spans="1:22" ht="18" customHeight="1">
      <c r="A28" s="2742" t="s">
        <v>1007</v>
      </c>
      <c r="B28" s="2742"/>
      <c r="C28" s="2742"/>
      <c r="D28" s="1827"/>
      <c r="E28" s="1828"/>
      <c r="F28" s="1828"/>
      <c r="G28" s="1145">
        <v>0</v>
      </c>
      <c r="H28" s="1145"/>
      <c r="I28" s="1145">
        <v>0</v>
      </c>
      <c r="J28" s="1151"/>
      <c r="K28" s="1145">
        <f t="shared" si="1"/>
        <v>0</v>
      </c>
      <c r="L28" s="1145"/>
      <c r="M28" s="1145">
        <f t="shared" si="2"/>
        <v>0</v>
      </c>
      <c r="S28" s="75"/>
      <c r="T28" s="75"/>
      <c r="U28" s="75"/>
    </row>
    <row r="29" spans="1:22" ht="18" customHeight="1">
      <c r="A29" s="2742" t="s">
        <v>1008</v>
      </c>
      <c r="B29" s="2742"/>
      <c r="C29" s="2742"/>
      <c r="D29" s="1827"/>
      <c r="E29" s="1828"/>
      <c r="F29" s="1828"/>
      <c r="G29" s="1145">
        <v>0</v>
      </c>
      <c r="H29" s="1145"/>
      <c r="I29" s="1145">
        <v>0</v>
      </c>
      <c r="J29" s="1151"/>
      <c r="K29" s="1145">
        <f>IF(G29&gt;I29,G29-I29,0)</f>
        <v>0</v>
      </c>
      <c r="L29" s="1145"/>
      <c r="M29" s="1145">
        <f>IF(I29&gt;G29,I29-G29,0)</f>
        <v>0</v>
      </c>
      <c r="S29" s="75"/>
      <c r="T29" s="75"/>
      <c r="U29" s="75"/>
    </row>
    <row r="30" spans="1:22" ht="18" customHeight="1">
      <c r="A30" s="2742" t="s">
        <v>1009</v>
      </c>
      <c r="B30" s="2742"/>
      <c r="C30" s="2742"/>
      <c r="D30" s="1835"/>
      <c r="E30" s="1828"/>
      <c r="F30" s="1828"/>
      <c r="G30" s="1145">
        <v>0</v>
      </c>
      <c r="H30" s="1145"/>
      <c r="I30" s="1145">
        <v>0</v>
      </c>
      <c r="J30" s="1151"/>
      <c r="K30" s="1145">
        <f t="shared" si="1"/>
        <v>0</v>
      </c>
      <c r="L30" s="1145"/>
      <c r="M30" s="1145">
        <f t="shared" si="2"/>
        <v>0</v>
      </c>
      <c r="N30" s="74"/>
      <c r="O30" s="74"/>
      <c r="P30" s="74"/>
      <c r="Q30" s="74"/>
      <c r="R30" s="74"/>
      <c r="S30" s="74"/>
      <c r="T30" s="74"/>
      <c r="U30" s="74"/>
    </row>
    <row r="31" spans="1:22" ht="18" customHeight="1">
      <c r="D31" s="1832"/>
      <c r="E31" s="1178"/>
      <c r="F31" s="1178"/>
      <c r="G31" s="1836">
        <f>SUM(G22:G30)</f>
        <v>0</v>
      </c>
      <c r="H31" s="1837"/>
      <c r="I31" s="1836">
        <f>SUM(I22:I30)</f>
        <v>0</v>
      </c>
      <c r="J31" s="1837"/>
      <c r="K31" s="1836">
        <f>SUM(K22:K30)</f>
        <v>0</v>
      </c>
      <c r="L31" s="1151"/>
      <c r="M31" s="1836">
        <f>SUM(M22:M30)</f>
        <v>0</v>
      </c>
      <c r="N31" s="74"/>
      <c r="O31" s="74"/>
      <c r="P31" s="74"/>
      <c r="Q31" s="74"/>
      <c r="R31" s="74"/>
      <c r="S31" s="74"/>
      <c r="T31" s="74"/>
      <c r="U31" s="74"/>
    </row>
    <row r="32" spans="1:22" ht="18" customHeight="1">
      <c r="A32" s="2741"/>
      <c r="B32" s="2741"/>
      <c r="C32" s="2741"/>
      <c r="D32" s="1832"/>
      <c r="E32" s="1178"/>
      <c r="F32" s="1178"/>
      <c r="G32" s="1837"/>
      <c r="H32" s="1837"/>
      <c r="I32" s="1837"/>
      <c r="J32" s="1837"/>
      <c r="K32" s="1151"/>
      <c r="L32" s="1151"/>
      <c r="M32" s="1151"/>
      <c r="N32" s="74"/>
      <c r="O32" s="74"/>
      <c r="P32" s="74"/>
      <c r="Q32" s="74"/>
      <c r="R32" s="74"/>
      <c r="S32" s="74"/>
      <c r="T32" s="74"/>
      <c r="U32" s="74"/>
    </row>
    <row r="33" spans="1:21" ht="18" customHeight="1">
      <c r="A33" s="2741" t="s">
        <v>1010</v>
      </c>
      <c r="B33" s="2741"/>
      <c r="C33" s="2741"/>
      <c r="D33" s="1832"/>
      <c r="E33" s="1178"/>
      <c r="F33" s="1178"/>
      <c r="G33" s="1171"/>
      <c r="H33" s="1838"/>
      <c r="I33" s="1838"/>
      <c r="J33" s="1838"/>
      <c r="K33" s="1838"/>
      <c r="L33" s="1838"/>
      <c r="M33" s="1838"/>
      <c r="N33" s="74"/>
      <c r="O33" s="74"/>
      <c r="P33" s="74"/>
      <c r="Q33" s="74"/>
      <c r="R33" s="74"/>
      <c r="S33" s="74"/>
      <c r="T33" s="74"/>
      <c r="U33" s="74"/>
    </row>
    <row r="34" spans="1:21" ht="18" customHeight="1">
      <c r="A34" s="1821"/>
      <c r="B34" s="1821"/>
      <c r="C34" s="1821"/>
      <c r="D34" s="1821"/>
      <c r="E34" s="1830"/>
      <c r="F34" s="1830"/>
      <c r="G34" s="1830"/>
      <c r="H34" s="1830"/>
      <c r="I34" s="1830"/>
      <c r="J34" s="1830"/>
      <c r="K34" s="1830"/>
      <c r="L34" s="2745" t="s">
        <v>1273</v>
      </c>
      <c r="M34" s="2745"/>
      <c r="N34" s="74"/>
      <c r="O34" s="74"/>
      <c r="P34" s="74"/>
      <c r="Q34" s="74"/>
      <c r="R34" s="74"/>
      <c r="S34" s="74"/>
      <c r="T34" s="74"/>
      <c r="U34" s="74"/>
    </row>
    <row r="35" spans="1:21" ht="18" customHeight="1">
      <c r="A35" s="1827"/>
      <c r="B35" s="1832"/>
      <c r="C35" s="1832"/>
      <c r="D35" s="1832"/>
      <c r="E35" s="1824" t="s">
        <v>975</v>
      </c>
      <c r="F35" s="1830"/>
      <c r="G35" s="1825" t="s">
        <v>976</v>
      </c>
      <c r="H35" s="1826"/>
      <c r="I35" s="1825" t="s">
        <v>977</v>
      </c>
      <c r="J35" s="1826"/>
      <c r="K35" s="2746" t="s">
        <v>1274</v>
      </c>
      <c r="L35" s="2746"/>
      <c r="M35" s="2746"/>
      <c r="N35" s="74"/>
      <c r="O35" s="74"/>
      <c r="P35" s="74"/>
      <c r="Q35" s="74"/>
      <c r="R35" s="74"/>
      <c r="S35" s="74"/>
      <c r="T35" s="74"/>
      <c r="U35" s="74"/>
    </row>
    <row r="36" spans="1:21" ht="18" customHeight="1">
      <c r="A36" s="2742" t="s">
        <v>1011</v>
      </c>
      <c r="B36" s="2742"/>
      <c r="C36" s="2742"/>
      <c r="D36" s="1827"/>
      <c r="E36" s="1828"/>
      <c r="F36" s="1828"/>
      <c r="G36" s="1829">
        <v>0</v>
      </c>
      <c r="H36" s="1145"/>
      <c r="I36" s="1145">
        <v>0</v>
      </c>
      <c r="J36" s="1145"/>
      <c r="K36" s="1145">
        <f>IF(G36&gt;I36,G36-I36,0)</f>
        <v>0</v>
      </c>
      <c r="L36" s="1145"/>
      <c r="M36" s="1145">
        <f>IF(I36&gt;G36,I36-G36,0)</f>
        <v>0</v>
      </c>
      <c r="N36" s="74"/>
      <c r="O36" s="74"/>
      <c r="P36" s="74"/>
      <c r="Q36" s="74"/>
      <c r="R36" s="74"/>
      <c r="S36" s="74"/>
      <c r="T36" s="74"/>
      <c r="U36" s="74"/>
    </row>
    <row r="37" spans="1:21" ht="18" customHeight="1">
      <c r="A37" s="2742" t="s">
        <v>1012</v>
      </c>
      <c r="B37" s="2742"/>
      <c r="C37" s="2742"/>
      <c r="D37" s="1827"/>
      <c r="E37" s="1828"/>
      <c r="F37" s="1828"/>
      <c r="G37" s="1829">
        <v>0</v>
      </c>
      <c r="H37" s="1145"/>
      <c r="I37" s="1145">
        <v>0</v>
      </c>
      <c r="J37" s="1145"/>
      <c r="K37" s="1145">
        <f t="shared" ref="K37:K50" si="3">IF(G37&gt;I37,G37-I37,0)</f>
        <v>0</v>
      </c>
      <c r="L37" s="1145"/>
      <c r="M37" s="1145">
        <f t="shared" ref="M37:M50" si="4">IF(I37&gt;G37,I37-G37,0)</f>
        <v>0</v>
      </c>
      <c r="O37" s="214"/>
      <c r="P37" s="74"/>
      <c r="Q37" s="75"/>
      <c r="R37" s="74"/>
      <c r="S37" s="75"/>
    </row>
    <row r="38" spans="1:21" ht="18" customHeight="1">
      <c r="A38" s="2742" t="s">
        <v>1013</v>
      </c>
      <c r="B38" s="2742"/>
      <c r="C38" s="2742"/>
      <c r="D38" s="1827"/>
      <c r="E38" s="1828"/>
      <c r="F38" s="1828"/>
      <c r="G38" s="1829">
        <v>0</v>
      </c>
      <c r="H38" s="1145"/>
      <c r="I38" s="1145">
        <v>0</v>
      </c>
      <c r="J38" s="1145"/>
      <c r="K38" s="1145">
        <f t="shared" si="3"/>
        <v>0</v>
      </c>
      <c r="L38" s="1145"/>
      <c r="M38" s="1145">
        <f t="shared" si="4"/>
        <v>0</v>
      </c>
      <c r="N38" s="213"/>
      <c r="O38" s="213"/>
      <c r="P38" s="213"/>
      <c r="Q38" s="213"/>
      <c r="R38" s="213"/>
    </row>
    <row r="39" spans="1:21" ht="18" customHeight="1">
      <c r="A39" s="2742" t="s">
        <v>1014</v>
      </c>
      <c r="B39" s="2742"/>
      <c r="C39" s="2742"/>
      <c r="D39" s="1827"/>
      <c r="E39" s="1828"/>
      <c r="F39" s="1828"/>
      <c r="G39" s="1829">
        <v>0</v>
      </c>
      <c r="H39" s="1145"/>
      <c r="I39" s="1145">
        <v>0</v>
      </c>
      <c r="J39" s="1145"/>
      <c r="K39" s="1145">
        <f t="shared" si="3"/>
        <v>0</v>
      </c>
      <c r="L39" s="1145"/>
      <c r="M39" s="1145">
        <f t="shared" si="4"/>
        <v>0</v>
      </c>
      <c r="N39" s="213"/>
      <c r="O39" s="213"/>
      <c r="P39" s="213"/>
      <c r="Q39" s="213"/>
      <c r="R39" s="213"/>
    </row>
    <row r="40" spans="1:21" ht="18" customHeight="1">
      <c r="A40" s="2742" t="s">
        <v>1015</v>
      </c>
      <c r="B40" s="2742"/>
      <c r="C40" s="2742"/>
      <c r="D40" s="1827"/>
      <c r="E40" s="1828"/>
      <c r="F40" s="1828"/>
      <c r="G40" s="1829">
        <v>0</v>
      </c>
      <c r="H40" s="1145"/>
      <c r="I40" s="1145">
        <v>0</v>
      </c>
      <c r="J40" s="1145"/>
      <c r="K40" s="1145">
        <f t="shared" si="3"/>
        <v>0</v>
      </c>
      <c r="L40" s="1145"/>
      <c r="M40" s="1145">
        <f t="shared" si="4"/>
        <v>0</v>
      </c>
      <c r="N40" s="213"/>
      <c r="O40" s="213"/>
      <c r="P40" s="213"/>
      <c r="Q40" s="213"/>
      <c r="R40" s="213"/>
    </row>
    <row r="41" spans="1:21" ht="18" customHeight="1">
      <c r="A41" s="2742" t="s">
        <v>1016</v>
      </c>
      <c r="B41" s="2742"/>
      <c r="C41" s="2742"/>
      <c r="D41" s="1827"/>
      <c r="E41" s="1828"/>
      <c r="F41" s="1828"/>
      <c r="G41" s="1829">
        <v>0</v>
      </c>
      <c r="H41" s="1145"/>
      <c r="I41" s="1145">
        <v>0</v>
      </c>
      <c r="J41" s="1145"/>
      <c r="K41" s="1145">
        <f t="shared" si="3"/>
        <v>0</v>
      </c>
      <c r="L41" s="1145"/>
      <c r="M41" s="1145">
        <f t="shared" si="4"/>
        <v>0</v>
      </c>
      <c r="N41" s="213"/>
      <c r="O41" s="213"/>
      <c r="P41" s="213"/>
      <c r="Q41" s="213"/>
      <c r="R41" s="213"/>
    </row>
    <row r="42" spans="1:21" ht="18" customHeight="1">
      <c r="A42" s="2742" t="s">
        <v>1017</v>
      </c>
      <c r="B42" s="2742"/>
      <c r="C42" s="2742"/>
      <c r="D42" s="1835"/>
      <c r="E42" s="1828"/>
      <c r="F42" s="1828"/>
      <c r="G42" s="1829">
        <v>0</v>
      </c>
      <c r="H42" s="1145"/>
      <c r="I42" s="1145">
        <v>0</v>
      </c>
      <c r="J42" s="1145"/>
      <c r="K42" s="1145">
        <f t="shared" si="3"/>
        <v>0</v>
      </c>
      <c r="L42" s="1145"/>
      <c r="M42" s="1145">
        <f t="shared" si="4"/>
        <v>0</v>
      </c>
      <c r="N42" s="213"/>
      <c r="O42" s="213"/>
      <c r="P42" s="213"/>
      <c r="Q42" s="213"/>
      <c r="R42" s="213"/>
    </row>
    <row r="43" spans="1:21" ht="18" customHeight="1">
      <c r="A43" s="2742" t="s">
        <v>1018</v>
      </c>
      <c r="B43" s="2742"/>
      <c r="C43" s="2742"/>
      <c r="D43" s="1835"/>
      <c r="E43" s="1828"/>
      <c r="F43" s="1828"/>
      <c r="G43" s="1829">
        <v>0</v>
      </c>
      <c r="H43" s="1145"/>
      <c r="I43" s="1145">
        <v>0</v>
      </c>
      <c r="J43" s="1145"/>
      <c r="K43" s="1145">
        <f t="shared" si="3"/>
        <v>0</v>
      </c>
      <c r="L43" s="1145"/>
      <c r="M43" s="1145">
        <f t="shared" si="4"/>
        <v>0</v>
      </c>
      <c r="N43" s="213"/>
      <c r="O43" s="213"/>
      <c r="P43" s="213"/>
      <c r="Q43" s="213"/>
      <c r="R43" s="213"/>
    </row>
    <row r="44" spans="1:21" ht="18" customHeight="1">
      <c r="A44" s="2742" t="s">
        <v>1019</v>
      </c>
      <c r="B44" s="2742"/>
      <c r="C44" s="2742"/>
      <c r="D44" s="1835"/>
      <c r="E44" s="1828"/>
      <c r="F44" s="1828"/>
      <c r="G44" s="1829">
        <v>0</v>
      </c>
      <c r="H44" s="1145"/>
      <c r="I44" s="1145">
        <v>0</v>
      </c>
      <c r="J44" s="1145"/>
      <c r="K44" s="1145">
        <f t="shared" si="3"/>
        <v>0</v>
      </c>
      <c r="L44" s="1145"/>
      <c r="M44" s="1145">
        <f t="shared" si="4"/>
        <v>0</v>
      </c>
      <c r="N44" s="213"/>
      <c r="O44" s="213"/>
      <c r="P44" s="213"/>
      <c r="Q44" s="213"/>
      <c r="R44" s="213"/>
    </row>
    <row r="45" spans="1:21" ht="18" customHeight="1">
      <c r="A45" s="2742" t="s">
        <v>1020</v>
      </c>
      <c r="B45" s="2742"/>
      <c r="C45" s="2742"/>
      <c r="D45" s="1835"/>
      <c r="E45" s="1828"/>
      <c r="F45" s="1828"/>
      <c r="G45" s="1829">
        <v>0</v>
      </c>
      <c r="H45" s="1145"/>
      <c r="I45" s="1145">
        <v>0</v>
      </c>
      <c r="J45" s="1145"/>
      <c r="K45" s="1145">
        <f t="shared" si="3"/>
        <v>0</v>
      </c>
      <c r="L45" s="1145"/>
      <c r="M45" s="1145">
        <f t="shared" si="4"/>
        <v>0</v>
      </c>
      <c r="N45" s="213"/>
      <c r="O45" s="213"/>
      <c r="P45" s="213"/>
      <c r="Q45" s="213"/>
      <c r="R45" s="213"/>
    </row>
    <row r="46" spans="1:21" ht="18" customHeight="1">
      <c r="A46" s="2742" t="s">
        <v>1021</v>
      </c>
      <c r="B46" s="2742"/>
      <c r="C46" s="2742"/>
      <c r="D46" s="1835"/>
      <c r="E46" s="1828"/>
      <c r="F46" s="1828"/>
      <c r="G46" s="1829">
        <v>0</v>
      </c>
      <c r="H46" s="1145"/>
      <c r="I46" s="1145">
        <v>0</v>
      </c>
      <c r="J46" s="1145"/>
      <c r="K46" s="1145">
        <f t="shared" si="3"/>
        <v>0</v>
      </c>
      <c r="L46" s="1145"/>
      <c r="M46" s="1145">
        <f t="shared" si="4"/>
        <v>0</v>
      </c>
      <c r="N46" s="213"/>
      <c r="O46" s="213"/>
      <c r="P46" s="213"/>
      <c r="Q46" s="213"/>
      <c r="R46" s="213"/>
    </row>
    <row r="47" spans="1:21" ht="18" customHeight="1">
      <c r="A47" s="2742" t="s">
        <v>1022</v>
      </c>
      <c r="B47" s="2742"/>
      <c r="C47" s="2742"/>
      <c r="D47" s="1835"/>
      <c r="E47" s="1828"/>
      <c r="F47" s="1828"/>
      <c r="G47" s="1829">
        <v>0</v>
      </c>
      <c r="H47" s="1145"/>
      <c r="I47" s="1145">
        <v>0</v>
      </c>
      <c r="J47" s="1145"/>
      <c r="K47" s="1145">
        <f t="shared" si="3"/>
        <v>0</v>
      </c>
      <c r="L47" s="1145"/>
      <c r="M47" s="1145">
        <f t="shared" si="4"/>
        <v>0</v>
      </c>
      <c r="N47" s="213"/>
      <c r="O47" s="213"/>
      <c r="P47" s="213"/>
      <c r="Q47" s="213"/>
      <c r="R47" s="213"/>
    </row>
    <row r="48" spans="1:21" ht="18" customHeight="1">
      <c r="A48" s="2742" t="s">
        <v>1023</v>
      </c>
      <c r="B48" s="2742"/>
      <c r="C48" s="2742"/>
      <c r="D48" s="1835"/>
      <c r="E48" s="1828"/>
      <c r="F48" s="1828"/>
      <c r="G48" s="1829">
        <v>0</v>
      </c>
      <c r="H48" s="1145"/>
      <c r="I48" s="1145">
        <v>0</v>
      </c>
      <c r="J48" s="1145"/>
      <c r="K48" s="1145">
        <f t="shared" si="3"/>
        <v>0</v>
      </c>
      <c r="L48" s="1145"/>
      <c r="M48" s="1145">
        <f t="shared" si="4"/>
        <v>0</v>
      </c>
      <c r="N48" s="213"/>
      <c r="O48" s="213"/>
      <c r="P48" s="213"/>
      <c r="Q48" s="213"/>
      <c r="R48" s="213"/>
    </row>
    <row r="49" spans="1:21" ht="18" customHeight="1">
      <c r="A49" s="2742" t="s">
        <v>1024</v>
      </c>
      <c r="B49" s="2742"/>
      <c r="C49" s="2742"/>
      <c r="D49" s="1827"/>
      <c r="E49" s="1828"/>
      <c r="F49" s="1828"/>
      <c r="G49" s="1829">
        <v>0</v>
      </c>
      <c r="H49" s="1145"/>
      <c r="I49" s="1145">
        <v>0</v>
      </c>
      <c r="J49" s="1145"/>
      <c r="K49" s="1145">
        <f t="shared" si="3"/>
        <v>0</v>
      </c>
      <c r="L49" s="1145"/>
      <c r="M49" s="1145">
        <f t="shared" si="4"/>
        <v>0</v>
      </c>
      <c r="N49" s="213"/>
      <c r="O49" s="213"/>
      <c r="P49" s="213"/>
      <c r="Q49" s="213"/>
      <c r="R49" s="213"/>
    </row>
    <row r="50" spans="1:21" ht="18" customHeight="1">
      <c r="A50" s="2742" t="s">
        <v>1025</v>
      </c>
      <c r="B50" s="2742"/>
      <c r="C50" s="2742"/>
      <c r="D50" s="1827"/>
      <c r="E50" s="1828"/>
      <c r="F50" s="1828"/>
      <c r="G50" s="1829">
        <v>0</v>
      </c>
      <c r="H50" s="1145"/>
      <c r="I50" s="1145">
        <v>0</v>
      </c>
      <c r="J50" s="1145"/>
      <c r="K50" s="1145">
        <f t="shared" si="3"/>
        <v>0</v>
      </c>
      <c r="L50" s="1145"/>
      <c r="M50" s="1145">
        <f t="shared" si="4"/>
        <v>0</v>
      </c>
      <c r="N50" s="213"/>
      <c r="O50" s="213"/>
      <c r="P50" s="213"/>
      <c r="Q50" s="213"/>
      <c r="R50" s="213"/>
    </row>
    <row r="51" spans="1:21" s="1608" customFormat="1" ht="18" customHeight="1">
      <c r="A51" s="2741" t="s">
        <v>979</v>
      </c>
      <c r="B51" s="2741"/>
      <c r="C51" s="2741"/>
      <c r="D51" s="1832"/>
      <c r="E51" s="1178"/>
      <c r="F51" s="1178"/>
      <c r="G51" s="1839">
        <f>SUM(G36:G50)</f>
        <v>0</v>
      </c>
      <c r="H51" s="1837"/>
      <c r="I51" s="1839">
        <f>SUM(I36:I50)</f>
        <v>0</v>
      </c>
      <c r="J51" s="1151"/>
      <c r="K51" s="1839">
        <f>SUM(K36:K50)</f>
        <v>0</v>
      </c>
      <c r="L51" s="1151"/>
      <c r="M51" s="1839">
        <f>SUM(M36:M50)</f>
        <v>0</v>
      </c>
    </row>
    <row r="52" spans="1:21" s="1609" customFormat="1" ht="18" customHeight="1">
      <c r="A52" s="2741" t="s">
        <v>1095</v>
      </c>
      <c r="B52" s="2741"/>
      <c r="C52" s="2741"/>
      <c r="D52" s="1832"/>
      <c r="E52" s="1178"/>
      <c r="F52" s="1178"/>
      <c r="G52" s="1839">
        <f>G31-G51</f>
        <v>0</v>
      </c>
      <c r="H52" s="1837"/>
      <c r="I52" s="1839">
        <f>I31-I51</f>
        <v>0</v>
      </c>
      <c r="J52" s="1151"/>
      <c r="K52" s="1839">
        <f>K31-K51</f>
        <v>0</v>
      </c>
      <c r="L52" s="1151"/>
      <c r="M52" s="1839">
        <f>M31-M51</f>
        <v>0</v>
      </c>
    </row>
    <row r="53" spans="1:21" s="73" customFormat="1" ht="18" customHeight="1">
      <c r="A53" s="2741" t="s">
        <v>1085</v>
      </c>
      <c r="B53" s="2741"/>
      <c r="C53" s="2741"/>
      <c r="D53" s="1832"/>
      <c r="E53" s="1178"/>
      <c r="F53" s="1178"/>
      <c r="G53" s="1840">
        <v>0</v>
      </c>
      <c r="H53" s="1145"/>
      <c r="I53" s="1840">
        <v>0</v>
      </c>
      <c r="J53" s="1145"/>
      <c r="K53" s="1840">
        <f t="shared" ref="K53" si="5">IF(G53&gt;I53,G53-I53,0)</f>
        <v>0</v>
      </c>
      <c r="L53" s="1145"/>
      <c r="M53" s="1840">
        <f t="shared" ref="M53" si="6">IF(I53&gt;G53,I53-G53,0)</f>
        <v>0</v>
      </c>
    </row>
    <row r="54" spans="1:21" s="73" customFormat="1" ht="18" customHeight="1">
      <c r="A54" s="2741" t="s">
        <v>1086</v>
      </c>
      <c r="B54" s="2741"/>
      <c r="C54" s="2741"/>
      <c r="D54" s="1832"/>
      <c r="E54" s="1178"/>
      <c r="F54" s="1178"/>
      <c r="G54" s="1151">
        <f>G52+G53</f>
        <v>0</v>
      </c>
      <c r="H54" s="1151"/>
      <c r="I54" s="1151">
        <f>I52+I53</f>
        <v>0</v>
      </c>
      <c r="J54" s="1151"/>
      <c r="K54" s="1151">
        <f>K52+K53</f>
        <v>0</v>
      </c>
      <c r="L54" s="1151"/>
      <c r="M54" s="1151">
        <f>M52+M53</f>
        <v>0</v>
      </c>
      <c r="N54" s="182"/>
      <c r="O54" s="182"/>
      <c r="P54" s="182"/>
      <c r="Q54" s="182"/>
      <c r="R54" s="182"/>
    </row>
    <row r="55" spans="1:21" s="73" customFormat="1" ht="18" customHeight="1">
      <c r="A55" s="2741" t="s">
        <v>1026</v>
      </c>
      <c r="B55" s="2741"/>
      <c r="C55" s="2741"/>
      <c r="D55" s="1832"/>
      <c r="E55" s="1178"/>
      <c r="F55" s="1178"/>
      <c r="G55" s="1145">
        <v>0</v>
      </c>
      <c r="H55" s="1145"/>
      <c r="I55" s="1145">
        <v>0</v>
      </c>
      <c r="J55" s="1145"/>
      <c r="K55" s="1145">
        <f t="shared" ref="K55:K56" si="7">IF(G55&lt;I55,I55-G55,0)</f>
        <v>0</v>
      </c>
      <c r="L55" s="1145"/>
      <c r="M55" s="1145">
        <f t="shared" ref="M55:M56" si="8">IF(G55&gt;I55,G55-I55,0)</f>
        <v>0</v>
      </c>
      <c r="N55" s="182"/>
      <c r="O55" s="182"/>
      <c r="P55" s="182"/>
      <c r="Q55" s="182"/>
      <c r="R55" s="182"/>
    </row>
    <row r="56" spans="1:21" s="73" customFormat="1" ht="18" customHeight="1">
      <c r="A56" s="2741" t="s">
        <v>1027</v>
      </c>
      <c r="B56" s="2741"/>
      <c r="C56" s="2741"/>
      <c r="D56" s="1832"/>
      <c r="E56" s="1178"/>
      <c r="F56" s="1178"/>
      <c r="G56" s="1840">
        <v>0</v>
      </c>
      <c r="H56" s="1145"/>
      <c r="I56" s="1840">
        <v>0</v>
      </c>
      <c r="J56" s="1145"/>
      <c r="K56" s="1840">
        <f t="shared" si="7"/>
        <v>0</v>
      </c>
      <c r="L56" s="1145"/>
      <c r="M56" s="1840">
        <f t="shared" si="8"/>
        <v>0</v>
      </c>
      <c r="N56" s="182"/>
      <c r="O56" s="182"/>
      <c r="P56" s="182"/>
      <c r="Q56" s="182"/>
      <c r="R56" s="182"/>
    </row>
    <row r="57" spans="1:21" s="73" customFormat="1" ht="18" customHeight="1" thickBot="1">
      <c r="A57" s="2741" t="s">
        <v>1087</v>
      </c>
      <c r="B57" s="2741"/>
      <c r="C57" s="2741"/>
      <c r="D57" s="1832"/>
      <c r="E57" s="1178"/>
      <c r="F57" s="1178"/>
      <c r="G57" s="1150">
        <f>G54-G55-G56</f>
        <v>0</v>
      </c>
      <c r="H57" s="1151"/>
      <c r="I57" s="1150">
        <f>I54-I55-I56</f>
        <v>0</v>
      </c>
      <c r="J57" s="1151"/>
      <c r="K57" s="1150">
        <f>K54-K55-K56</f>
        <v>0</v>
      </c>
      <c r="L57" s="1151"/>
      <c r="M57" s="1150">
        <f>M54-M55-M56</f>
        <v>0</v>
      </c>
      <c r="N57" s="182"/>
      <c r="O57" s="182"/>
      <c r="P57" s="182"/>
      <c r="Q57" s="182"/>
      <c r="R57" s="182"/>
    </row>
    <row r="58" spans="1:21" s="73" customFormat="1" ht="18" customHeight="1" thickTop="1">
      <c r="A58" s="1832"/>
      <c r="B58" s="1832"/>
      <c r="C58" s="1832"/>
      <c r="D58" s="1832"/>
      <c r="E58" s="1178"/>
      <c r="F58" s="1178"/>
      <c r="G58" s="1151"/>
      <c r="H58" s="1151"/>
      <c r="I58" s="1151"/>
      <c r="J58" s="1151"/>
      <c r="K58" s="1151"/>
      <c r="L58" s="1151"/>
      <c r="M58" s="1151"/>
      <c r="N58" s="182"/>
      <c r="O58" s="182"/>
      <c r="P58" s="182"/>
      <c r="Q58" s="182"/>
      <c r="R58" s="182"/>
    </row>
    <row r="59" spans="1:21" ht="18" customHeight="1">
      <c r="A59" s="2741" t="s">
        <v>1088</v>
      </c>
      <c r="B59" s="2741"/>
      <c r="C59" s="2741"/>
      <c r="D59" s="1832"/>
      <c r="E59" s="1178"/>
      <c r="F59" s="1178"/>
      <c r="G59" s="1829"/>
      <c r="H59" s="1145"/>
      <c r="I59" s="1145"/>
      <c r="J59" s="1145"/>
      <c r="K59" s="1145"/>
      <c r="L59" s="1145"/>
      <c r="M59" s="1145"/>
      <c r="N59" s="131"/>
      <c r="O59" s="131"/>
      <c r="P59" s="131"/>
      <c r="Q59" s="131"/>
      <c r="R59" s="131"/>
      <c r="S59" s="131"/>
      <c r="T59" s="131"/>
    </row>
    <row r="60" spans="1:21" ht="18" customHeight="1">
      <c r="A60" s="1832"/>
      <c r="B60" s="1832"/>
      <c r="C60" s="1832"/>
      <c r="D60" s="1832"/>
      <c r="E60" s="1178"/>
      <c r="F60" s="1178"/>
      <c r="G60" s="1829"/>
      <c r="H60" s="1145"/>
      <c r="I60" s="1145"/>
      <c r="J60" s="1145"/>
      <c r="K60" s="1145"/>
      <c r="L60" s="1145"/>
      <c r="M60" s="1145"/>
      <c r="N60" s="131"/>
      <c r="O60" s="131"/>
      <c r="P60" s="131"/>
      <c r="Q60" s="131"/>
      <c r="R60" s="131"/>
      <c r="S60" s="131"/>
      <c r="T60" s="131"/>
    </row>
    <row r="61" spans="1:21" ht="18" customHeight="1">
      <c r="A61" s="1821"/>
      <c r="B61" s="1821"/>
      <c r="C61" s="1821"/>
      <c r="D61" s="1821"/>
      <c r="E61" s="1830"/>
      <c r="F61" s="1830"/>
      <c r="G61" s="1830"/>
      <c r="H61" s="1830"/>
      <c r="I61" s="1830"/>
      <c r="J61" s="1830"/>
      <c r="K61" s="1830"/>
      <c r="L61" s="2745" t="s">
        <v>1273</v>
      </c>
      <c r="M61" s="2745"/>
      <c r="N61" s="74"/>
      <c r="O61" s="74"/>
      <c r="P61" s="74"/>
      <c r="Q61" s="74"/>
      <c r="R61" s="74"/>
      <c r="S61" s="74"/>
      <c r="T61" s="74"/>
      <c r="U61" s="74"/>
    </row>
    <row r="62" spans="1:21" ht="18" customHeight="1">
      <c r="A62" s="2743" t="s">
        <v>38</v>
      </c>
      <c r="B62" s="2743"/>
      <c r="C62" s="2743"/>
      <c r="D62" s="1832"/>
      <c r="E62" s="1178"/>
      <c r="F62" s="1178"/>
      <c r="G62" s="1824" t="s">
        <v>975</v>
      </c>
      <c r="H62" s="1171"/>
      <c r="I62" s="1826" t="s">
        <v>976</v>
      </c>
      <c r="J62" s="1826"/>
      <c r="K62" s="1826" t="s">
        <v>977</v>
      </c>
      <c r="L62" s="1826"/>
      <c r="M62" s="1825" t="s">
        <v>978</v>
      </c>
      <c r="N62" s="131"/>
      <c r="O62" s="131"/>
      <c r="P62" s="131"/>
      <c r="Q62" s="131"/>
      <c r="R62" s="131"/>
      <c r="S62" s="131"/>
      <c r="T62" s="131"/>
    </row>
    <row r="63" spans="1:21" ht="18" customHeight="1">
      <c r="A63" s="2741" t="s">
        <v>1089</v>
      </c>
      <c r="B63" s="2741"/>
      <c r="C63" s="2741"/>
      <c r="D63" s="1832"/>
      <c r="E63" s="1178"/>
      <c r="F63" s="1178"/>
      <c r="G63" s="1171"/>
      <c r="H63" s="1171"/>
      <c r="I63" s="1841"/>
      <c r="J63" s="1833"/>
      <c r="K63" s="1841"/>
      <c r="L63" s="1833"/>
      <c r="M63" s="1841"/>
      <c r="N63" s="131"/>
      <c r="O63" s="131"/>
      <c r="P63" s="131"/>
      <c r="Q63" s="131"/>
      <c r="R63" s="131"/>
      <c r="S63" s="131"/>
      <c r="T63" s="131"/>
    </row>
    <row r="64" spans="1:21" ht="18" customHeight="1">
      <c r="A64" s="2742" t="s">
        <v>23</v>
      </c>
      <c r="B64" s="2742"/>
      <c r="C64" s="2742"/>
      <c r="D64" s="1827"/>
      <c r="E64" s="1828"/>
      <c r="F64" s="1828"/>
      <c r="G64" s="1607"/>
      <c r="H64" s="1600"/>
      <c r="I64" s="1829">
        <v>0</v>
      </c>
      <c r="J64" s="1842"/>
      <c r="K64" s="1829">
        <v>0</v>
      </c>
      <c r="L64" s="1842"/>
      <c r="M64" s="1557">
        <f>I64-K64</f>
        <v>0</v>
      </c>
      <c r="N64" s="131"/>
      <c r="O64" s="131"/>
      <c r="P64" s="131"/>
      <c r="Q64" s="131"/>
      <c r="R64" s="131"/>
      <c r="S64" s="131"/>
      <c r="T64" s="131"/>
    </row>
    <row r="65" spans="1:13" ht="18" customHeight="1">
      <c r="A65" s="2742" t="s">
        <v>24</v>
      </c>
      <c r="B65" s="2742"/>
      <c r="C65" s="2742"/>
      <c r="D65" s="1827"/>
      <c r="E65" s="1828"/>
      <c r="F65" s="1828"/>
      <c r="G65" s="1145"/>
      <c r="H65" s="1145"/>
      <c r="I65" s="1829">
        <v>0</v>
      </c>
      <c r="J65" s="1170"/>
      <c r="K65" s="1829">
        <v>0</v>
      </c>
      <c r="L65" s="1170"/>
      <c r="M65" s="1557">
        <f t="shared" ref="M65:M68" si="9">I65-K65</f>
        <v>0</v>
      </c>
    </row>
    <row r="66" spans="1:13" ht="18" customHeight="1">
      <c r="A66" s="2744" t="s">
        <v>1028</v>
      </c>
      <c r="B66" s="2744"/>
      <c r="C66" s="2744"/>
      <c r="D66" s="1831"/>
      <c r="E66" s="1843"/>
      <c r="F66" s="1831"/>
      <c r="G66" s="1831"/>
      <c r="H66" s="1843"/>
      <c r="I66" s="1829">
        <v>0</v>
      </c>
      <c r="J66" s="1170"/>
      <c r="K66" s="1829">
        <v>0</v>
      </c>
      <c r="L66" s="1170"/>
      <c r="M66" s="1557">
        <f t="shared" si="9"/>
        <v>0</v>
      </c>
    </row>
    <row r="67" spans="1:13" ht="18" customHeight="1">
      <c r="A67" s="2739" t="s">
        <v>1029</v>
      </c>
      <c r="B67" s="2739"/>
      <c r="C67" s="2739"/>
      <c r="I67" s="1829">
        <v>0</v>
      </c>
      <c r="J67" s="1728"/>
      <c r="K67" s="1829">
        <v>0</v>
      </c>
      <c r="L67" s="1728"/>
      <c r="M67" s="1557">
        <f t="shared" si="9"/>
        <v>0</v>
      </c>
    </row>
    <row r="68" spans="1:13" ht="18" customHeight="1">
      <c r="A68" s="2739" t="s">
        <v>1030</v>
      </c>
      <c r="B68" s="2739"/>
      <c r="C68" s="2739"/>
      <c r="I68" s="1829">
        <v>0</v>
      </c>
      <c r="J68" s="1728"/>
      <c r="K68" s="1829">
        <v>0</v>
      </c>
      <c r="L68" s="1728"/>
      <c r="M68" s="1557">
        <f t="shared" si="9"/>
        <v>0</v>
      </c>
    </row>
    <row r="69" spans="1:13" ht="18" customHeight="1">
      <c r="A69" s="2740"/>
      <c r="B69" s="2740"/>
      <c r="C69" s="2740"/>
      <c r="I69" s="1844">
        <f>SUM(I64:I68)</f>
        <v>0</v>
      </c>
      <c r="J69" s="1626"/>
      <c r="K69" s="1844">
        <f>SUM(K64:K68)</f>
        <v>0</v>
      </c>
      <c r="L69" s="1626"/>
      <c r="M69" s="1844">
        <f>SUM(M64:M68)</f>
        <v>0</v>
      </c>
    </row>
    <row r="70" spans="1:13" ht="18" customHeight="1">
      <c r="A70" s="2741" t="s">
        <v>1031</v>
      </c>
      <c r="B70" s="2741"/>
      <c r="C70" s="2741"/>
      <c r="I70" s="1829"/>
      <c r="J70" s="1728"/>
      <c r="K70" s="1829"/>
      <c r="L70" s="1728"/>
      <c r="M70" s="1829"/>
    </row>
    <row r="71" spans="1:13" ht="18" customHeight="1">
      <c r="A71" s="2739" t="s">
        <v>1032</v>
      </c>
      <c r="B71" s="2739"/>
      <c r="C71" s="2739"/>
      <c r="I71" s="1829">
        <v>0</v>
      </c>
      <c r="J71" s="1728"/>
      <c r="K71" s="1829">
        <v>0</v>
      </c>
      <c r="L71" s="1728"/>
      <c r="M71" s="1557">
        <f t="shared" ref="M71:M73" si="10">I71-K71</f>
        <v>0</v>
      </c>
    </row>
    <row r="72" spans="1:13" ht="18" customHeight="1">
      <c r="A72" s="2739" t="s">
        <v>1033</v>
      </c>
      <c r="B72" s="2739"/>
      <c r="C72" s="2739"/>
      <c r="I72" s="1829">
        <v>0</v>
      </c>
      <c r="J72" s="1728"/>
      <c r="K72" s="1829">
        <v>0</v>
      </c>
      <c r="L72" s="1728"/>
      <c r="M72" s="1557">
        <f t="shared" si="10"/>
        <v>0</v>
      </c>
    </row>
    <row r="73" spans="1:13" ht="18" customHeight="1">
      <c r="A73" s="2739" t="s">
        <v>1034</v>
      </c>
      <c r="B73" s="2739"/>
      <c r="C73" s="2739"/>
      <c r="I73" s="1829">
        <v>0</v>
      </c>
      <c r="J73" s="1728"/>
      <c r="K73" s="1829">
        <v>0</v>
      </c>
      <c r="L73" s="1728"/>
      <c r="M73" s="1557">
        <f t="shared" si="10"/>
        <v>0</v>
      </c>
    </row>
    <row r="74" spans="1:13" ht="18" customHeight="1">
      <c r="I74" s="1844">
        <f>SUM(I71:I73)</f>
        <v>0</v>
      </c>
      <c r="J74" s="1626"/>
      <c r="K74" s="1844">
        <f>SUM(K71:K73)</f>
        <v>0</v>
      </c>
      <c r="L74" s="1626"/>
      <c r="M74" s="1844">
        <f>SUM(M71:M73)</f>
        <v>0</v>
      </c>
    </row>
    <row r="75" spans="1:13">
      <c r="C75" s="2740"/>
      <c r="D75" s="2740"/>
      <c r="E75" s="2740"/>
    </row>
  </sheetData>
  <mergeCells count="66">
    <mergeCell ref="L61:M61"/>
    <mergeCell ref="A25:C25"/>
    <mergeCell ref="A1:N1"/>
    <mergeCell ref="A2:N2"/>
    <mergeCell ref="A3:N3"/>
    <mergeCell ref="A5:G5"/>
    <mergeCell ref="A8:C8"/>
    <mergeCell ref="L19:M19"/>
    <mergeCell ref="K6:M6"/>
    <mergeCell ref="A26:C26"/>
    <mergeCell ref="A27:C27"/>
    <mergeCell ref="A28:C28"/>
    <mergeCell ref="A29:C29"/>
    <mergeCell ref="K35:M35"/>
    <mergeCell ref="A30:C30"/>
    <mergeCell ref="A32:C32"/>
    <mergeCell ref="S24:U24"/>
    <mergeCell ref="S9:U9"/>
    <mergeCell ref="A10:C10"/>
    <mergeCell ref="A11:C11"/>
    <mergeCell ref="A12:C12"/>
    <mergeCell ref="A14:C14"/>
    <mergeCell ref="A9:C9"/>
    <mergeCell ref="A15:C15"/>
    <mergeCell ref="K20:M20"/>
    <mergeCell ref="A22:C22"/>
    <mergeCell ref="A23:C23"/>
    <mergeCell ref="A24:C24"/>
    <mergeCell ref="A33:C33"/>
    <mergeCell ref="L34:M34"/>
    <mergeCell ref="A36:C36"/>
    <mergeCell ref="A37:C37"/>
    <mergeCell ref="A50:C50"/>
    <mergeCell ref="A39:C39"/>
    <mergeCell ref="A40:C40"/>
    <mergeCell ref="A41:C41"/>
    <mergeCell ref="A42:C42"/>
    <mergeCell ref="A43:C43"/>
    <mergeCell ref="A44:C44"/>
    <mergeCell ref="A45:C45"/>
    <mergeCell ref="A46:C46"/>
    <mergeCell ref="A47:C47"/>
    <mergeCell ref="A48:C48"/>
    <mergeCell ref="A49:C49"/>
    <mergeCell ref="A38:C38"/>
    <mergeCell ref="A67:C67"/>
    <mergeCell ref="A57:C57"/>
    <mergeCell ref="A59:C59"/>
    <mergeCell ref="A51:C51"/>
    <mergeCell ref="A52:C52"/>
    <mergeCell ref="A53:C53"/>
    <mergeCell ref="A54:C54"/>
    <mergeCell ref="A55:C55"/>
    <mergeCell ref="A56:C56"/>
    <mergeCell ref="A62:C62"/>
    <mergeCell ref="A63:C63"/>
    <mergeCell ref="A64:C64"/>
    <mergeCell ref="A65:C65"/>
    <mergeCell ref="A66:C66"/>
    <mergeCell ref="C75:E75"/>
    <mergeCell ref="A68:C68"/>
    <mergeCell ref="A69:C69"/>
    <mergeCell ref="A70:C70"/>
    <mergeCell ref="A71:C71"/>
    <mergeCell ref="A72:C72"/>
    <mergeCell ref="A73:C73"/>
  </mergeCells>
  <printOptions horizontalCentered="1"/>
  <pageMargins left="0.39370078740157483" right="0.39370078740157483" top="0.39370078740157483" bottom="0.39370078740157483" header="0.31496062992125984" footer="0.31496062992125984"/>
  <pageSetup paperSize="9" scale="60" orientation="portrait" r:id="rId1"/>
  <headerFooter>
    <oddFooter>&amp;C&amp;"B Mitra,Regular"&amp;12&amp;P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7"/>
  </sheetPr>
  <dimension ref="A1:Q54"/>
  <sheetViews>
    <sheetView rightToLeft="1" view="pageBreakPreview" topLeftCell="A43" zoomScaleNormal="100" zoomScaleSheetLayoutView="100" workbookViewId="0">
      <selection activeCell="B7" sqref="B7:H7"/>
    </sheetView>
  </sheetViews>
  <sheetFormatPr defaultColWidth="9" defaultRowHeight="21.75"/>
  <cols>
    <col min="1" max="1" width="4.125" style="5" customWidth="1"/>
    <col min="2" max="2" width="18.125" style="72" customWidth="1"/>
    <col min="3" max="3" width="9.25" style="72" customWidth="1"/>
    <col min="4" max="4" width="13.75" style="72" customWidth="1"/>
    <col min="5" max="6" width="10.5" style="72" customWidth="1"/>
    <col min="7" max="8" width="10" style="72" customWidth="1"/>
    <col min="9" max="9" width="7.25" style="72" customWidth="1"/>
    <col min="10" max="10" width="14.125" style="72" customWidth="1"/>
    <col min="11" max="11" width="1.125" style="72" customWidth="1"/>
    <col min="12" max="12" width="7.625" style="72" customWidth="1"/>
    <col min="13" max="13" width="1.125" style="72" customWidth="1"/>
    <col min="14" max="14" width="7.625" style="72" customWidth="1"/>
    <col min="15" max="15" width="9.125" style="72" customWidth="1"/>
    <col min="16" max="16384" width="9" style="72"/>
  </cols>
  <sheetData>
    <row r="1" spans="1:17" s="5" customFormat="1" ht="17.25" customHeight="1">
      <c r="A1" s="2728" t="s">
        <v>1135</v>
      </c>
      <c r="B1" s="2728"/>
      <c r="C1" s="2728"/>
      <c r="D1" s="2728"/>
      <c r="E1" s="2728"/>
      <c r="F1" s="2728"/>
      <c r="G1" s="2728"/>
      <c r="H1" s="2728"/>
      <c r="I1" s="2728"/>
      <c r="J1" s="2728"/>
    </row>
    <row r="2" spans="1:17" s="5" customFormat="1" ht="17.25" customHeight="1">
      <c r="A2" s="2728" t="s">
        <v>196</v>
      </c>
      <c r="B2" s="2728"/>
      <c r="C2" s="2728"/>
      <c r="D2" s="2728"/>
      <c r="E2" s="2728"/>
      <c r="F2" s="2728"/>
      <c r="G2" s="2728"/>
      <c r="H2" s="2728"/>
      <c r="I2" s="2728"/>
      <c r="J2" s="2728"/>
    </row>
    <row r="3" spans="1:17" s="5" customFormat="1" ht="17.25" customHeight="1">
      <c r="A3" s="2728" t="s">
        <v>1641</v>
      </c>
      <c r="B3" s="2728"/>
      <c r="C3" s="2728"/>
      <c r="D3" s="2728"/>
      <c r="E3" s="2728"/>
      <c r="F3" s="2728"/>
      <c r="G3" s="2728"/>
      <c r="H3" s="2728"/>
      <c r="I3" s="2728"/>
      <c r="J3" s="2728"/>
    </row>
    <row r="4" spans="1:17" ht="22.5" customHeight="1">
      <c r="B4" s="2728"/>
      <c r="C4" s="2728"/>
      <c r="D4" s="2728"/>
      <c r="E4" s="2728"/>
      <c r="F4" s="2728"/>
      <c r="G4" s="2728"/>
      <c r="H4" s="2728"/>
      <c r="I4" s="2728"/>
    </row>
    <row r="5" spans="1:17" ht="16.5" customHeight="1">
      <c r="A5" s="2752" t="s">
        <v>1240</v>
      </c>
      <c r="B5" s="2752"/>
      <c r="C5" s="2752"/>
      <c r="D5" s="2752"/>
      <c r="E5" s="2752"/>
      <c r="F5" s="2752"/>
      <c r="G5" s="70"/>
      <c r="H5" s="70"/>
      <c r="I5" s="70"/>
      <c r="K5" s="74"/>
      <c r="L5" s="74"/>
      <c r="M5" s="74"/>
      <c r="N5" s="74"/>
    </row>
    <row r="6" spans="1:17" ht="16.5" customHeight="1">
      <c r="A6" s="130" t="s">
        <v>1241</v>
      </c>
      <c r="B6" s="130"/>
      <c r="C6" s="130"/>
      <c r="D6" s="130"/>
      <c r="E6" s="130"/>
      <c r="F6" s="130"/>
      <c r="G6" s="67"/>
      <c r="H6" s="67"/>
      <c r="I6" s="70"/>
    </row>
    <row r="7" spans="1:17" ht="12" customHeight="1">
      <c r="B7" s="70"/>
      <c r="C7" s="67"/>
      <c r="D7" s="67"/>
      <c r="E7" s="67"/>
      <c r="F7" s="67"/>
      <c r="G7" s="67"/>
      <c r="H7" s="67"/>
      <c r="I7" s="70"/>
    </row>
    <row r="8" spans="1:17" ht="29.25" customHeight="1">
      <c r="A8" s="2759" t="s">
        <v>1256</v>
      </c>
      <c r="B8" s="2762" t="s">
        <v>1247</v>
      </c>
      <c r="C8" s="2763"/>
      <c r="D8" s="2764"/>
      <c r="E8" s="443" t="s">
        <v>1242</v>
      </c>
      <c r="F8" s="443" t="s">
        <v>1243</v>
      </c>
      <c r="G8" s="443" t="s">
        <v>1244</v>
      </c>
      <c r="H8" s="2770" t="s">
        <v>1245</v>
      </c>
      <c r="I8" s="2770"/>
      <c r="J8" s="2768" t="s">
        <v>1246</v>
      </c>
      <c r="L8" s="214"/>
      <c r="M8" s="74"/>
      <c r="N8" s="75"/>
      <c r="O8" s="74"/>
      <c r="P8" s="75"/>
    </row>
    <row r="9" spans="1:17" ht="18" customHeight="1">
      <c r="A9" s="2760"/>
      <c r="B9" s="2765"/>
      <c r="C9" s="2766"/>
      <c r="D9" s="2767"/>
      <c r="E9" s="453" t="s">
        <v>7</v>
      </c>
      <c r="F9" s="453" t="s">
        <v>7</v>
      </c>
      <c r="G9" s="453" t="s">
        <v>7</v>
      </c>
      <c r="H9" s="453" t="s">
        <v>7</v>
      </c>
      <c r="I9" s="453" t="s">
        <v>72</v>
      </c>
      <c r="J9" s="2769"/>
      <c r="K9" s="213"/>
      <c r="L9" s="213"/>
      <c r="M9" s="213"/>
      <c r="N9" s="213"/>
      <c r="O9" s="213"/>
      <c r="P9" s="213"/>
      <c r="Q9" s="213"/>
    </row>
    <row r="10" spans="1:17" ht="21.75" customHeight="1">
      <c r="A10" s="2756" t="s">
        <v>1257</v>
      </c>
      <c r="B10" s="2757"/>
      <c r="C10" s="2757"/>
      <c r="D10" s="2757"/>
      <c r="E10" s="2757"/>
      <c r="F10" s="2757"/>
      <c r="G10" s="2757"/>
      <c r="H10" s="2757"/>
      <c r="I10" s="2757"/>
      <c r="J10" s="2758"/>
      <c r="K10" s="213"/>
      <c r="L10" s="213"/>
      <c r="M10" s="213"/>
      <c r="N10" s="213"/>
      <c r="O10" s="213"/>
      <c r="P10" s="213"/>
      <c r="Q10" s="213"/>
    </row>
    <row r="11" spans="1:17" ht="17.25" customHeight="1">
      <c r="A11" s="478">
        <v>1</v>
      </c>
      <c r="B11" s="2755"/>
      <c r="C11" s="2755"/>
      <c r="D11" s="2755"/>
      <c r="E11" s="445">
        <v>0</v>
      </c>
      <c r="F11" s="445">
        <v>0</v>
      </c>
      <c r="G11" s="445">
        <v>0</v>
      </c>
      <c r="H11" s="447">
        <f>G11-F11</f>
        <v>0</v>
      </c>
      <c r="I11" s="448" t="e">
        <f>H11/F11*100</f>
        <v>#DIV/0!</v>
      </c>
      <c r="J11" s="446"/>
      <c r="K11" s="213"/>
      <c r="L11" s="213"/>
      <c r="M11" s="213"/>
      <c r="N11" s="213"/>
      <c r="O11" s="213"/>
      <c r="P11" s="213"/>
      <c r="Q11" s="213"/>
    </row>
    <row r="12" spans="1:17" ht="17.25" customHeight="1">
      <c r="A12" s="478">
        <v>2</v>
      </c>
      <c r="B12" s="2755"/>
      <c r="C12" s="2755"/>
      <c r="D12" s="2755"/>
      <c r="E12" s="445">
        <v>0</v>
      </c>
      <c r="F12" s="445">
        <v>0</v>
      </c>
      <c r="G12" s="445">
        <v>0</v>
      </c>
      <c r="H12" s="447">
        <f>G12-F12</f>
        <v>0</v>
      </c>
      <c r="I12" s="448" t="e">
        <f t="shared" ref="I12:I21" si="0">H12/F12*100</f>
        <v>#DIV/0!</v>
      </c>
      <c r="J12" s="446"/>
      <c r="K12" s="213"/>
      <c r="L12" s="213"/>
      <c r="M12" s="213"/>
      <c r="N12" s="213"/>
      <c r="O12" s="213"/>
      <c r="P12" s="213"/>
      <c r="Q12" s="213"/>
    </row>
    <row r="13" spans="1:17" ht="17.25" customHeight="1">
      <c r="A13" s="478">
        <v>3</v>
      </c>
      <c r="B13" s="2755"/>
      <c r="C13" s="2755"/>
      <c r="D13" s="2755"/>
      <c r="E13" s="447">
        <v>0</v>
      </c>
      <c r="F13" s="447">
        <v>0</v>
      </c>
      <c r="G13" s="447">
        <v>0</v>
      </c>
      <c r="H13" s="447">
        <f t="shared" ref="H13:H20" si="1">G13-F13</f>
        <v>0</v>
      </c>
      <c r="I13" s="448" t="e">
        <f t="shared" si="0"/>
        <v>#DIV/0!</v>
      </c>
      <c r="J13" s="444"/>
      <c r="N13" s="2740"/>
      <c r="O13" s="2740"/>
      <c r="P13" s="2740"/>
    </row>
    <row r="14" spans="1:17" ht="17.25" customHeight="1">
      <c r="A14" s="478">
        <v>4</v>
      </c>
      <c r="B14" s="2755"/>
      <c r="C14" s="2755"/>
      <c r="D14" s="2755"/>
      <c r="E14" s="447">
        <v>0</v>
      </c>
      <c r="F14" s="447">
        <v>0</v>
      </c>
      <c r="G14" s="447">
        <v>0</v>
      </c>
      <c r="H14" s="447">
        <f t="shared" si="1"/>
        <v>0</v>
      </c>
      <c r="I14" s="448" t="e">
        <f t="shared" si="0"/>
        <v>#DIV/0!</v>
      </c>
      <c r="J14" s="444"/>
      <c r="N14" s="75"/>
      <c r="O14" s="75"/>
      <c r="P14" s="75"/>
    </row>
    <row r="15" spans="1:17" ht="17.25" customHeight="1">
      <c r="A15" s="478">
        <v>5</v>
      </c>
      <c r="B15" s="2755"/>
      <c r="C15" s="2755"/>
      <c r="D15" s="2755"/>
      <c r="E15" s="447">
        <v>0</v>
      </c>
      <c r="F15" s="447">
        <v>0</v>
      </c>
      <c r="G15" s="447">
        <v>0</v>
      </c>
      <c r="H15" s="447">
        <f t="shared" si="1"/>
        <v>0</v>
      </c>
      <c r="I15" s="448" t="e">
        <f t="shared" si="0"/>
        <v>#DIV/0!</v>
      </c>
      <c r="J15" s="444"/>
      <c r="N15" s="75"/>
      <c r="O15" s="75"/>
      <c r="P15" s="75"/>
    </row>
    <row r="16" spans="1:17" ht="17.25" customHeight="1">
      <c r="A16" s="478">
        <v>6</v>
      </c>
      <c r="B16" s="2755"/>
      <c r="C16" s="2755"/>
      <c r="D16" s="2755"/>
      <c r="E16" s="447">
        <v>0</v>
      </c>
      <c r="F16" s="447">
        <v>0</v>
      </c>
      <c r="G16" s="447">
        <v>0</v>
      </c>
      <c r="H16" s="447">
        <f t="shared" si="1"/>
        <v>0</v>
      </c>
      <c r="I16" s="448" t="e">
        <f t="shared" si="0"/>
        <v>#DIV/0!</v>
      </c>
      <c r="J16" s="444"/>
      <c r="N16" s="75"/>
      <c r="O16" s="75"/>
      <c r="P16" s="75"/>
    </row>
    <row r="17" spans="1:16" ht="17.25" customHeight="1">
      <c r="A17" s="478">
        <v>7</v>
      </c>
      <c r="B17" s="2755"/>
      <c r="C17" s="2755"/>
      <c r="D17" s="2755"/>
      <c r="E17" s="447">
        <v>0</v>
      </c>
      <c r="F17" s="447">
        <v>0</v>
      </c>
      <c r="G17" s="447">
        <v>0</v>
      </c>
      <c r="H17" s="447">
        <f t="shared" si="1"/>
        <v>0</v>
      </c>
      <c r="I17" s="448" t="e">
        <f t="shared" si="0"/>
        <v>#DIV/0!</v>
      </c>
      <c r="J17" s="444"/>
      <c r="N17" s="75"/>
      <c r="O17" s="75"/>
      <c r="P17" s="75"/>
    </row>
    <row r="18" spans="1:16" ht="17.25" customHeight="1">
      <c r="A18" s="478">
        <v>8</v>
      </c>
      <c r="B18" s="2755"/>
      <c r="C18" s="2755"/>
      <c r="D18" s="2755"/>
      <c r="E18" s="447">
        <v>0</v>
      </c>
      <c r="F18" s="447">
        <v>0</v>
      </c>
      <c r="G18" s="447">
        <v>0</v>
      </c>
      <c r="H18" s="447">
        <f t="shared" si="1"/>
        <v>0</v>
      </c>
      <c r="I18" s="448" t="e">
        <f t="shared" si="0"/>
        <v>#DIV/0!</v>
      </c>
      <c r="J18" s="444"/>
      <c r="N18" s="75"/>
      <c r="O18" s="75"/>
      <c r="P18" s="75"/>
    </row>
    <row r="19" spans="1:16" ht="17.25" customHeight="1">
      <c r="A19" s="478">
        <v>9</v>
      </c>
      <c r="B19" s="2755"/>
      <c r="C19" s="2755"/>
      <c r="D19" s="2755"/>
      <c r="E19" s="447">
        <v>0</v>
      </c>
      <c r="F19" s="447">
        <v>0</v>
      </c>
      <c r="G19" s="447">
        <v>0</v>
      </c>
      <c r="H19" s="447">
        <f t="shared" si="1"/>
        <v>0</v>
      </c>
      <c r="I19" s="448" t="e">
        <f t="shared" si="0"/>
        <v>#DIV/0!</v>
      </c>
      <c r="J19" s="444"/>
      <c r="N19" s="75"/>
      <c r="O19" s="75"/>
      <c r="P19" s="75"/>
    </row>
    <row r="20" spans="1:16" ht="17.25" customHeight="1">
      <c r="A20" s="478">
        <v>10</v>
      </c>
      <c r="B20" s="2755"/>
      <c r="C20" s="2755"/>
      <c r="D20" s="2755"/>
      <c r="E20" s="447">
        <v>0</v>
      </c>
      <c r="F20" s="447">
        <v>0</v>
      </c>
      <c r="G20" s="447">
        <v>0</v>
      </c>
      <c r="H20" s="447">
        <f t="shared" si="1"/>
        <v>0</v>
      </c>
      <c r="I20" s="448" t="e">
        <f t="shared" si="0"/>
        <v>#DIV/0!</v>
      </c>
      <c r="J20" s="444"/>
      <c r="N20" s="75"/>
      <c r="O20" s="75"/>
      <c r="P20" s="75"/>
    </row>
    <row r="21" spans="1:16" ht="17.25" customHeight="1">
      <c r="A21" s="478">
        <v>11</v>
      </c>
      <c r="B21" s="2755"/>
      <c r="C21" s="2755"/>
      <c r="D21" s="2755"/>
      <c r="E21" s="447">
        <v>0</v>
      </c>
      <c r="F21" s="447">
        <v>0</v>
      </c>
      <c r="G21" s="447">
        <v>0</v>
      </c>
      <c r="H21" s="447">
        <f>G21-F21</f>
        <v>0</v>
      </c>
      <c r="I21" s="448" t="e">
        <f t="shared" si="0"/>
        <v>#DIV/0!</v>
      </c>
      <c r="J21" s="449"/>
      <c r="K21" s="74"/>
      <c r="L21" s="74"/>
      <c r="M21" s="74"/>
      <c r="N21" s="74"/>
      <c r="O21" s="74"/>
      <c r="P21" s="74"/>
    </row>
    <row r="22" spans="1:16" ht="21.75" customHeight="1">
      <c r="A22" s="2749" t="s">
        <v>1255</v>
      </c>
      <c r="B22" s="2750"/>
      <c r="C22" s="2750"/>
      <c r="D22" s="2751"/>
      <c r="E22" s="450">
        <f>SUM(E11:E21)</f>
        <v>0</v>
      </c>
      <c r="F22" s="450">
        <f>SUM(F11:F21)</f>
        <v>0</v>
      </c>
      <c r="G22" s="450">
        <f>SUM(G11:G21)</f>
        <v>0</v>
      </c>
      <c r="H22" s="450">
        <f>SUM(H11:H21)</f>
        <v>0</v>
      </c>
      <c r="I22" s="470" t="e">
        <f>H22/F22*100</f>
        <v>#DIV/0!</v>
      </c>
      <c r="J22" s="449"/>
      <c r="K22" s="74"/>
      <c r="L22" s="74"/>
      <c r="M22" s="74"/>
      <c r="N22" s="74"/>
      <c r="O22" s="74"/>
      <c r="P22" s="74"/>
    </row>
    <row r="23" spans="1:16" ht="21.75" customHeight="1">
      <c r="A23" s="2756" t="s">
        <v>1258</v>
      </c>
      <c r="B23" s="2757"/>
      <c r="C23" s="2757"/>
      <c r="D23" s="2757"/>
      <c r="E23" s="2757"/>
      <c r="F23" s="2757"/>
      <c r="G23" s="2757"/>
      <c r="H23" s="2757"/>
      <c r="I23" s="2757"/>
      <c r="J23" s="2758"/>
      <c r="K23" s="74"/>
      <c r="L23" s="74"/>
      <c r="M23" s="74"/>
      <c r="N23" s="74"/>
      <c r="O23" s="74"/>
      <c r="P23" s="74"/>
    </row>
    <row r="24" spans="1:16" ht="17.25" customHeight="1">
      <c r="A24" s="478">
        <v>12</v>
      </c>
      <c r="B24" s="2755"/>
      <c r="C24" s="2755"/>
      <c r="D24" s="2755"/>
      <c r="E24" s="445">
        <v>0</v>
      </c>
      <c r="F24" s="445">
        <v>0</v>
      </c>
      <c r="G24" s="447">
        <v>0</v>
      </c>
      <c r="H24" s="447">
        <f t="shared" ref="H24:H34" si="2">G24-F24</f>
        <v>0</v>
      </c>
      <c r="I24" s="454" t="e">
        <f>H24/F24*100</f>
        <v>#DIV/0!</v>
      </c>
      <c r="J24" s="449"/>
      <c r="K24" s="74"/>
      <c r="L24" s="74"/>
      <c r="M24" s="74"/>
      <c r="N24" s="74"/>
      <c r="O24" s="74"/>
      <c r="P24" s="74"/>
    </row>
    <row r="25" spans="1:16" ht="17.25" customHeight="1">
      <c r="A25" s="478">
        <v>13</v>
      </c>
      <c r="B25" s="2755"/>
      <c r="C25" s="2755"/>
      <c r="D25" s="2755"/>
      <c r="E25" s="445">
        <v>0</v>
      </c>
      <c r="F25" s="445">
        <v>0</v>
      </c>
      <c r="G25" s="447">
        <v>0</v>
      </c>
      <c r="H25" s="447">
        <f t="shared" si="2"/>
        <v>0</v>
      </c>
      <c r="I25" s="454" t="e">
        <f t="shared" ref="I25:I34" si="3">H25/F25*100</f>
        <v>#DIV/0!</v>
      </c>
      <c r="J25" s="455"/>
      <c r="K25" s="74"/>
      <c r="L25" s="75"/>
      <c r="M25" s="74"/>
      <c r="N25" s="75"/>
    </row>
    <row r="26" spans="1:16" ht="17.25" customHeight="1">
      <c r="A26" s="478">
        <v>14</v>
      </c>
      <c r="B26" s="2755"/>
      <c r="C26" s="2755"/>
      <c r="D26" s="2755"/>
      <c r="E26" s="445">
        <v>0</v>
      </c>
      <c r="F26" s="445">
        <v>0</v>
      </c>
      <c r="G26" s="447">
        <v>0</v>
      </c>
      <c r="H26" s="447">
        <f t="shared" si="2"/>
        <v>0</v>
      </c>
      <c r="I26" s="454" t="e">
        <f t="shared" si="3"/>
        <v>#DIV/0!</v>
      </c>
      <c r="J26" s="446"/>
      <c r="K26" s="213"/>
      <c r="L26" s="213"/>
      <c r="M26" s="213"/>
    </row>
    <row r="27" spans="1:16" ht="17.25" customHeight="1">
      <c r="A27" s="478">
        <v>15</v>
      </c>
      <c r="B27" s="2755"/>
      <c r="C27" s="2755"/>
      <c r="D27" s="2755"/>
      <c r="E27" s="445">
        <v>0</v>
      </c>
      <c r="F27" s="445">
        <v>0</v>
      </c>
      <c r="G27" s="447">
        <v>0</v>
      </c>
      <c r="H27" s="447">
        <f t="shared" si="2"/>
        <v>0</v>
      </c>
      <c r="I27" s="454" t="e">
        <f t="shared" si="3"/>
        <v>#DIV/0!</v>
      </c>
      <c r="J27" s="446"/>
      <c r="K27" s="213"/>
      <c r="L27" s="213"/>
      <c r="M27" s="213"/>
    </row>
    <row r="28" spans="1:16" ht="17.25" customHeight="1">
      <c r="A28" s="478">
        <v>16</v>
      </c>
      <c r="B28" s="2755"/>
      <c r="C28" s="2755"/>
      <c r="D28" s="2755"/>
      <c r="E28" s="445">
        <v>0</v>
      </c>
      <c r="F28" s="445">
        <v>0</v>
      </c>
      <c r="G28" s="447">
        <v>0</v>
      </c>
      <c r="H28" s="447">
        <f t="shared" si="2"/>
        <v>0</v>
      </c>
      <c r="I28" s="454" t="e">
        <f t="shared" si="3"/>
        <v>#DIV/0!</v>
      </c>
      <c r="J28" s="446"/>
      <c r="K28" s="213"/>
      <c r="L28" s="213"/>
      <c r="M28" s="213"/>
    </row>
    <row r="29" spans="1:16" ht="17.25" customHeight="1">
      <c r="A29" s="478">
        <v>17</v>
      </c>
      <c r="B29" s="2755"/>
      <c r="C29" s="2755"/>
      <c r="D29" s="2755"/>
      <c r="E29" s="445">
        <v>0</v>
      </c>
      <c r="F29" s="445">
        <v>0</v>
      </c>
      <c r="G29" s="447">
        <v>0</v>
      </c>
      <c r="H29" s="447">
        <f>G29-F29</f>
        <v>0</v>
      </c>
      <c r="I29" s="454" t="e">
        <f>H29/F29*100</f>
        <v>#DIV/0!</v>
      </c>
      <c r="J29" s="446"/>
      <c r="K29" s="213"/>
      <c r="L29" s="213"/>
      <c r="M29" s="213"/>
    </row>
    <row r="30" spans="1:16" ht="17.25" customHeight="1">
      <c r="A30" s="478">
        <v>18</v>
      </c>
      <c r="B30" s="2755"/>
      <c r="C30" s="2755"/>
      <c r="D30" s="2755"/>
      <c r="E30" s="445">
        <v>0</v>
      </c>
      <c r="F30" s="445">
        <v>0</v>
      </c>
      <c r="G30" s="447">
        <v>0</v>
      </c>
      <c r="H30" s="447">
        <f>G30-F30</f>
        <v>0</v>
      </c>
      <c r="I30" s="454" t="e">
        <f t="shared" si="3"/>
        <v>#DIV/0!</v>
      </c>
      <c r="J30" s="446"/>
      <c r="K30" s="213"/>
      <c r="L30" s="213"/>
      <c r="M30" s="213"/>
    </row>
    <row r="31" spans="1:16" ht="17.25" customHeight="1">
      <c r="A31" s="478">
        <v>19</v>
      </c>
      <c r="B31" s="2755"/>
      <c r="C31" s="2755"/>
      <c r="D31" s="2755"/>
      <c r="E31" s="445">
        <v>0</v>
      </c>
      <c r="F31" s="445">
        <v>0</v>
      </c>
      <c r="G31" s="447">
        <v>0</v>
      </c>
      <c r="H31" s="447">
        <f t="shared" si="2"/>
        <v>0</v>
      </c>
      <c r="I31" s="454" t="e">
        <f t="shared" si="3"/>
        <v>#DIV/0!</v>
      </c>
      <c r="J31" s="446"/>
      <c r="K31" s="213"/>
      <c r="L31" s="213"/>
      <c r="M31" s="213"/>
    </row>
    <row r="32" spans="1:16" ht="17.25" customHeight="1">
      <c r="A32" s="478">
        <v>20</v>
      </c>
      <c r="B32" s="2755"/>
      <c r="C32" s="2755"/>
      <c r="D32" s="2755"/>
      <c r="E32" s="445">
        <v>0</v>
      </c>
      <c r="F32" s="445">
        <v>0</v>
      </c>
      <c r="G32" s="447">
        <v>0</v>
      </c>
      <c r="H32" s="447">
        <f t="shared" si="2"/>
        <v>0</v>
      </c>
      <c r="I32" s="454" t="e">
        <f t="shared" si="3"/>
        <v>#DIV/0!</v>
      </c>
      <c r="J32" s="446"/>
      <c r="K32" s="213"/>
      <c r="L32" s="213"/>
      <c r="M32" s="213"/>
    </row>
    <row r="33" spans="1:15" ht="17.25" customHeight="1">
      <c r="A33" s="478">
        <v>21</v>
      </c>
      <c r="B33" s="2755"/>
      <c r="C33" s="2755"/>
      <c r="D33" s="2755"/>
      <c r="E33" s="445">
        <v>0</v>
      </c>
      <c r="F33" s="445">
        <v>0</v>
      </c>
      <c r="G33" s="447">
        <v>0</v>
      </c>
      <c r="H33" s="447">
        <f t="shared" si="2"/>
        <v>0</v>
      </c>
      <c r="I33" s="454" t="e">
        <f t="shared" si="3"/>
        <v>#DIV/0!</v>
      </c>
      <c r="J33" s="446"/>
      <c r="K33" s="213"/>
      <c r="L33" s="213"/>
      <c r="M33" s="213"/>
    </row>
    <row r="34" spans="1:15" ht="17.25" customHeight="1">
      <c r="A34" s="478">
        <v>22</v>
      </c>
      <c r="B34" s="2755"/>
      <c r="C34" s="2755"/>
      <c r="D34" s="2755"/>
      <c r="E34" s="445">
        <v>0</v>
      </c>
      <c r="F34" s="445">
        <v>0</v>
      </c>
      <c r="G34" s="447">
        <v>0</v>
      </c>
      <c r="H34" s="447">
        <f t="shared" si="2"/>
        <v>0</v>
      </c>
      <c r="I34" s="454" t="e">
        <f t="shared" si="3"/>
        <v>#DIV/0!</v>
      </c>
      <c r="J34" s="446"/>
      <c r="K34" s="213"/>
      <c r="L34" s="213"/>
      <c r="M34" s="213"/>
    </row>
    <row r="35" spans="1:15" s="215" customFormat="1" ht="21.75" customHeight="1">
      <c r="A35" s="2756" t="s">
        <v>979</v>
      </c>
      <c r="B35" s="2757"/>
      <c r="C35" s="2757"/>
      <c r="D35" s="2758"/>
      <c r="E35" s="450">
        <f>SUM(E24:E34)</f>
        <v>0</v>
      </c>
      <c r="F35" s="450">
        <f>SUM(F24:F34)</f>
        <v>0</v>
      </c>
      <c r="G35" s="450">
        <f>SUM(G24:G34)</f>
        <v>0</v>
      </c>
      <c r="H35" s="450">
        <f>SUM(H24:H34)</f>
        <v>0</v>
      </c>
      <c r="I35" s="470" t="e">
        <f>H35/F35*100</f>
        <v>#DIV/0!</v>
      </c>
      <c r="J35" s="456"/>
    </row>
    <row r="36" spans="1:15" s="69" customFormat="1" ht="18" customHeight="1">
      <c r="A36" s="479">
        <v>23</v>
      </c>
      <c r="B36" s="475" t="s">
        <v>1095</v>
      </c>
      <c r="C36" s="476"/>
      <c r="D36" s="477"/>
      <c r="E36" s="450">
        <f>E22-E35</f>
        <v>0</v>
      </c>
      <c r="F36" s="450">
        <f>F22-F35</f>
        <v>0</v>
      </c>
      <c r="G36" s="450">
        <f>G22-G35</f>
        <v>0</v>
      </c>
      <c r="H36" s="450">
        <f>H22-H35</f>
        <v>0</v>
      </c>
      <c r="I36" s="470" t="e">
        <f>H36/F36*100</f>
        <v>#DIV/0!</v>
      </c>
      <c r="J36" s="457"/>
    </row>
    <row r="37" spans="1:15" s="73" customFormat="1" ht="18" customHeight="1">
      <c r="A37" s="479">
        <v>24</v>
      </c>
      <c r="B37" s="2761" t="s">
        <v>1085</v>
      </c>
      <c r="C37" s="2761"/>
      <c r="D37" s="2761"/>
      <c r="E37" s="447">
        <v>0</v>
      </c>
      <c r="F37" s="447">
        <v>0</v>
      </c>
      <c r="G37" s="447">
        <v>0</v>
      </c>
      <c r="H37" s="447">
        <f>G37-F37</f>
        <v>0</v>
      </c>
      <c r="I37" s="454" t="e">
        <f>H37/F37*100</f>
        <v>#DIV/0!</v>
      </c>
      <c r="J37" s="458"/>
    </row>
    <row r="38" spans="1:15" s="73" customFormat="1" ht="18" customHeight="1">
      <c r="A38" s="479">
        <v>25</v>
      </c>
      <c r="B38" s="2761" t="s">
        <v>1086</v>
      </c>
      <c r="C38" s="2761"/>
      <c r="D38" s="2761"/>
      <c r="E38" s="459">
        <f>E36+E37</f>
        <v>0</v>
      </c>
      <c r="F38" s="459">
        <f>F36+F37</f>
        <v>0</v>
      </c>
      <c r="G38" s="459">
        <f>G36+G37</f>
        <v>0</v>
      </c>
      <c r="H38" s="459">
        <f>H36+H37</f>
        <v>0</v>
      </c>
      <c r="I38" s="468" t="e">
        <f>H38/F38*100</f>
        <v>#DIV/0!</v>
      </c>
      <c r="J38" s="460"/>
      <c r="K38" s="182"/>
      <c r="L38" s="182"/>
      <c r="M38" s="182"/>
    </row>
    <row r="39" spans="1:15" s="73" customFormat="1" ht="18" customHeight="1">
      <c r="A39" s="479">
        <v>26</v>
      </c>
      <c r="B39" s="2761" t="s">
        <v>1026</v>
      </c>
      <c r="C39" s="2761"/>
      <c r="D39" s="2761"/>
      <c r="E39" s="447">
        <v>0</v>
      </c>
      <c r="F39" s="447">
        <v>0</v>
      </c>
      <c r="G39" s="447">
        <v>0</v>
      </c>
      <c r="H39" s="447">
        <f t="shared" ref="H39:H40" si="4">G39-F39</f>
        <v>0</v>
      </c>
      <c r="I39" s="454" t="e">
        <f t="shared" ref="I39:I40" si="5">H39/F39*100</f>
        <v>#DIV/0!</v>
      </c>
      <c r="J39" s="460"/>
      <c r="K39" s="182"/>
      <c r="L39" s="182"/>
      <c r="M39" s="182"/>
    </row>
    <row r="40" spans="1:15" s="73" customFormat="1" ht="18" customHeight="1">
      <c r="A40" s="479">
        <v>27</v>
      </c>
      <c r="B40" s="2761" t="s">
        <v>1027</v>
      </c>
      <c r="C40" s="2761"/>
      <c r="D40" s="2761"/>
      <c r="E40" s="447">
        <v>0</v>
      </c>
      <c r="F40" s="447">
        <v>0</v>
      </c>
      <c r="G40" s="447">
        <v>0</v>
      </c>
      <c r="H40" s="447">
        <f t="shared" si="4"/>
        <v>0</v>
      </c>
      <c r="I40" s="454" t="e">
        <f t="shared" si="5"/>
        <v>#DIV/0!</v>
      </c>
      <c r="J40" s="460"/>
      <c r="K40" s="182"/>
      <c r="L40" s="182"/>
      <c r="M40" s="182"/>
    </row>
    <row r="41" spans="1:15" s="73" customFormat="1" ht="21.75" customHeight="1">
      <c r="A41" s="479">
        <v>28</v>
      </c>
      <c r="B41" s="2761" t="s">
        <v>1087</v>
      </c>
      <c r="C41" s="2761"/>
      <c r="D41" s="2761"/>
      <c r="E41" s="459">
        <f>E38-E39-E40</f>
        <v>0</v>
      </c>
      <c r="F41" s="459">
        <f>F38-F39-F40</f>
        <v>0</v>
      </c>
      <c r="G41" s="459">
        <f>G38-G39-G40</f>
        <v>0</v>
      </c>
      <c r="H41" s="459">
        <f>H38-H39-H40</f>
        <v>0</v>
      </c>
      <c r="I41" s="468" t="e">
        <f>H41/F41*100</f>
        <v>#DIV/0!</v>
      </c>
      <c r="J41" s="460"/>
      <c r="K41" s="182"/>
      <c r="L41" s="182"/>
      <c r="M41" s="182"/>
    </row>
    <row r="42" spans="1:15" ht="23.25" customHeight="1">
      <c r="A42" s="2756" t="s">
        <v>1089</v>
      </c>
      <c r="B42" s="2757"/>
      <c r="C42" s="2757"/>
      <c r="D42" s="2757"/>
      <c r="E42" s="2757"/>
      <c r="F42" s="2757"/>
      <c r="G42" s="2757"/>
      <c r="H42" s="2757"/>
      <c r="I42" s="2757"/>
      <c r="J42" s="2758"/>
      <c r="K42" s="131"/>
      <c r="L42" s="131"/>
      <c r="M42" s="131"/>
      <c r="N42" s="131"/>
      <c r="O42" s="131"/>
    </row>
    <row r="43" spans="1:15" ht="18" customHeight="1">
      <c r="A43" s="478">
        <v>29</v>
      </c>
      <c r="B43" s="2755" t="s">
        <v>23</v>
      </c>
      <c r="C43" s="2755"/>
      <c r="D43" s="2755"/>
      <c r="E43" s="445">
        <v>0</v>
      </c>
      <c r="F43" s="445">
        <v>0</v>
      </c>
      <c r="G43" s="445">
        <v>0</v>
      </c>
      <c r="H43" s="447">
        <f>G43-F43</f>
        <v>0</v>
      </c>
      <c r="I43" s="462" t="e">
        <f t="shared" ref="I43:I53" si="6">H43/F43*100</f>
        <v>#DIV/0!</v>
      </c>
      <c r="J43" s="461"/>
      <c r="K43" s="131"/>
      <c r="L43" s="131"/>
      <c r="M43" s="131"/>
      <c r="N43" s="131"/>
      <c r="O43" s="131"/>
    </row>
    <row r="44" spans="1:15" ht="18" customHeight="1">
      <c r="A44" s="478">
        <v>30</v>
      </c>
      <c r="B44" s="2755" t="s">
        <v>24</v>
      </c>
      <c r="C44" s="2755"/>
      <c r="D44" s="2755"/>
      <c r="E44" s="445">
        <v>0</v>
      </c>
      <c r="F44" s="445">
        <v>0</v>
      </c>
      <c r="G44" s="445">
        <v>0</v>
      </c>
      <c r="H44" s="447">
        <f t="shared" ref="H44:H47" si="7">G44-F44</f>
        <v>0</v>
      </c>
      <c r="I44" s="462" t="e">
        <f>H44/F44*100</f>
        <v>#DIV/0!</v>
      </c>
      <c r="J44" s="444"/>
    </row>
    <row r="45" spans="1:15" ht="18" customHeight="1">
      <c r="A45" s="478">
        <v>31</v>
      </c>
      <c r="B45" s="2754" t="s">
        <v>1028</v>
      </c>
      <c r="C45" s="2754"/>
      <c r="D45" s="2754"/>
      <c r="E45" s="445">
        <v>0</v>
      </c>
      <c r="F45" s="445">
        <v>0</v>
      </c>
      <c r="G45" s="445">
        <v>0</v>
      </c>
      <c r="H45" s="447">
        <f>G45-F45</f>
        <v>0</v>
      </c>
      <c r="I45" s="462" t="e">
        <f>H45/F45*100</f>
        <v>#DIV/0!</v>
      </c>
      <c r="J45" s="444"/>
    </row>
    <row r="46" spans="1:15" ht="18" customHeight="1">
      <c r="A46" s="478">
        <v>32</v>
      </c>
      <c r="B46" s="2753" t="s">
        <v>1029</v>
      </c>
      <c r="C46" s="2753"/>
      <c r="D46" s="2753"/>
      <c r="E46" s="445">
        <v>0</v>
      </c>
      <c r="F46" s="445">
        <v>0</v>
      </c>
      <c r="G46" s="445">
        <v>0</v>
      </c>
      <c r="H46" s="447">
        <f>G46-F46</f>
        <v>0</v>
      </c>
      <c r="I46" s="462" t="e">
        <f t="shared" si="6"/>
        <v>#DIV/0!</v>
      </c>
      <c r="J46" s="444"/>
    </row>
    <row r="47" spans="1:15" ht="18" customHeight="1">
      <c r="A47" s="478">
        <v>33</v>
      </c>
      <c r="B47" s="2753" t="s">
        <v>1030</v>
      </c>
      <c r="C47" s="2753"/>
      <c r="D47" s="2753"/>
      <c r="E47" s="445">
        <v>0</v>
      </c>
      <c r="F47" s="445">
        <v>0</v>
      </c>
      <c r="G47" s="445">
        <v>0</v>
      </c>
      <c r="H47" s="447">
        <f t="shared" si="7"/>
        <v>0</v>
      </c>
      <c r="I47" s="462" t="e">
        <f t="shared" si="6"/>
        <v>#DIV/0!</v>
      </c>
      <c r="J47" s="444"/>
    </row>
    <row r="48" spans="1:15" ht="21" customHeight="1">
      <c r="A48" s="2749" t="s">
        <v>43</v>
      </c>
      <c r="B48" s="2750"/>
      <c r="C48" s="2750"/>
      <c r="D48" s="2751"/>
      <c r="E48" s="463">
        <f>SUM(E43:E47)</f>
        <v>0</v>
      </c>
      <c r="F48" s="463">
        <f>SUM(F43:F47)</f>
        <v>0</v>
      </c>
      <c r="G48" s="463">
        <f>SUM(G43:G47)</f>
        <v>0</v>
      </c>
      <c r="H48" s="463">
        <f>SUM(H43:H47)</f>
        <v>0</v>
      </c>
      <c r="I48" s="469" t="e">
        <f t="shared" si="6"/>
        <v>#DIV/0!</v>
      </c>
      <c r="J48" s="444"/>
    </row>
    <row r="49" spans="1:10" ht="18" customHeight="1">
      <c r="A49" s="2756" t="s">
        <v>1031</v>
      </c>
      <c r="B49" s="2757"/>
      <c r="C49" s="2757"/>
      <c r="D49" s="2758"/>
      <c r="E49" s="445"/>
      <c r="F49" s="445"/>
      <c r="G49" s="445"/>
      <c r="H49" s="445"/>
      <c r="I49" s="462" t="e">
        <f t="shared" si="6"/>
        <v>#DIV/0!</v>
      </c>
      <c r="J49" s="444"/>
    </row>
    <row r="50" spans="1:10" ht="18" customHeight="1">
      <c r="A50" s="478">
        <v>34</v>
      </c>
      <c r="B50" s="2753" t="s">
        <v>1032</v>
      </c>
      <c r="C50" s="2753"/>
      <c r="D50" s="2753"/>
      <c r="E50" s="445">
        <v>0</v>
      </c>
      <c r="F50" s="445">
        <v>0</v>
      </c>
      <c r="G50" s="445">
        <v>0</v>
      </c>
      <c r="H50" s="447">
        <f t="shared" ref="H50:H52" si="8">G50-F50</f>
        <v>0</v>
      </c>
      <c r="I50" s="462" t="e">
        <f t="shared" si="6"/>
        <v>#DIV/0!</v>
      </c>
      <c r="J50" s="444"/>
    </row>
    <row r="51" spans="1:10" ht="18" customHeight="1">
      <c r="A51" s="478">
        <v>35</v>
      </c>
      <c r="B51" s="2753" t="s">
        <v>1033</v>
      </c>
      <c r="C51" s="2753"/>
      <c r="D51" s="2753"/>
      <c r="E51" s="445">
        <v>0</v>
      </c>
      <c r="F51" s="445">
        <v>0</v>
      </c>
      <c r="G51" s="445">
        <v>0</v>
      </c>
      <c r="H51" s="447">
        <f>G51-F51</f>
        <v>0</v>
      </c>
      <c r="I51" s="462" t="e">
        <f>H51/F51*100</f>
        <v>#DIV/0!</v>
      </c>
      <c r="J51" s="444"/>
    </row>
    <row r="52" spans="1:10" ht="18" customHeight="1">
      <c r="A52" s="478">
        <v>36</v>
      </c>
      <c r="B52" s="2753" t="s">
        <v>1034</v>
      </c>
      <c r="C52" s="2753"/>
      <c r="D52" s="2753"/>
      <c r="E52" s="445">
        <v>0</v>
      </c>
      <c r="F52" s="445">
        <v>0</v>
      </c>
      <c r="G52" s="445">
        <v>0</v>
      </c>
      <c r="H52" s="447">
        <f t="shared" si="8"/>
        <v>0</v>
      </c>
      <c r="I52" s="462" t="e">
        <f>H52/F52*100</f>
        <v>#DIV/0!</v>
      </c>
      <c r="J52" s="444"/>
    </row>
    <row r="53" spans="1:10" ht="22.5" customHeight="1">
      <c r="A53" s="2749" t="s">
        <v>43</v>
      </c>
      <c r="B53" s="2750"/>
      <c r="C53" s="2750"/>
      <c r="D53" s="2751"/>
      <c r="E53" s="463">
        <f>SUM(E50:E52)</f>
        <v>0</v>
      </c>
      <c r="F53" s="463">
        <f>SUM(F50:F52)</f>
        <v>0</v>
      </c>
      <c r="G53" s="463">
        <f>SUM(G50:G52)</f>
        <v>0</v>
      </c>
      <c r="H53" s="463">
        <f>SUM(H50:H52)</f>
        <v>0</v>
      </c>
      <c r="I53" s="469" t="e">
        <f t="shared" si="6"/>
        <v>#DIV/0!</v>
      </c>
      <c r="J53" s="444"/>
    </row>
    <row r="54" spans="1:10">
      <c r="D54" s="2740"/>
      <c r="E54" s="2740"/>
    </row>
  </sheetData>
  <mergeCells count="54">
    <mergeCell ref="B52:D52"/>
    <mergeCell ref="D54:E54"/>
    <mergeCell ref="B4:I4"/>
    <mergeCell ref="B37:D37"/>
    <mergeCell ref="B38:D38"/>
    <mergeCell ref="B39:D39"/>
    <mergeCell ref="B40:D40"/>
    <mergeCell ref="B41:D41"/>
    <mergeCell ref="A42:J42"/>
    <mergeCell ref="B8:D9"/>
    <mergeCell ref="J8:J9"/>
    <mergeCell ref="H8:I8"/>
    <mergeCell ref="B11:D11"/>
    <mergeCell ref="B12:D12"/>
    <mergeCell ref="B28:D28"/>
    <mergeCell ref="B29:D29"/>
    <mergeCell ref="N13:P13"/>
    <mergeCell ref="B27:D27"/>
    <mergeCell ref="B15:D15"/>
    <mergeCell ref="B18:D18"/>
    <mergeCell ref="B19:D19"/>
    <mergeCell ref="B20:D20"/>
    <mergeCell ref="B21:D21"/>
    <mergeCell ref="B24:D24"/>
    <mergeCell ref="B25:D25"/>
    <mergeCell ref="B26:D26"/>
    <mergeCell ref="B14:D14"/>
    <mergeCell ref="B13:D13"/>
    <mergeCell ref="A35:D35"/>
    <mergeCell ref="B16:D16"/>
    <mergeCell ref="B17:D17"/>
    <mergeCell ref="B30:D30"/>
    <mergeCell ref="B31:D31"/>
    <mergeCell ref="B32:D32"/>
    <mergeCell ref="B33:D33"/>
    <mergeCell ref="B34:D34"/>
    <mergeCell ref="A22:D22"/>
    <mergeCell ref="A23:J23"/>
    <mergeCell ref="A53:D53"/>
    <mergeCell ref="A1:J1"/>
    <mergeCell ref="A2:J2"/>
    <mergeCell ref="A3:J3"/>
    <mergeCell ref="A5:F5"/>
    <mergeCell ref="B46:D46"/>
    <mergeCell ref="B45:D45"/>
    <mergeCell ref="B44:D44"/>
    <mergeCell ref="B43:D43"/>
    <mergeCell ref="A48:D48"/>
    <mergeCell ref="B51:D51"/>
    <mergeCell ref="B50:D50"/>
    <mergeCell ref="B47:D47"/>
    <mergeCell ref="A49:D49"/>
    <mergeCell ref="A8:A9"/>
    <mergeCell ref="A10:J10"/>
  </mergeCells>
  <printOptions horizontalCentered="1"/>
  <pageMargins left="0.39370078740157483" right="0.39370078740157483" top="0.39370078740157483" bottom="0.39370078740157483" header="0.31496062992125984" footer="0.31496062992125984"/>
  <pageSetup paperSize="9" scale="81" orientation="portrait" r:id="rId1"/>
  <headerFooter>
    <oddFooter>&amp;C&amp;"B Mitra,Regular"&amp;12&amp;P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6">
    <tabColor theme="7"/>
  </sheetPr>
  <dimension ref="A1:U69"/>
  <sheetViews>
    <sheetView rightToLeft="1" view="pageBreakPreview" topLeftCell="A46" zoomScaleNormal="100" zoomScaleSheetLayoutView="100" workbookViewId="0">
      <selection activeCell="I33" sqref="I33"/>
    </sheetView>
  </sheetViews>
  <sheetFormatPr defaultColWidth="9" defaultRowHeight="21.75"/>
  <cols>
    <col min="1" max="1" width="10.375" style="72" customWidth="1"/>
    <col min="2" max="2" width="1.125" style="72" customWidth="1"/>
    <col min="3" max="3" width="18" style="72" customWidth="1"/>
    <col min="4" max="4" width="17.125" style="72" customWidth="1"/>
    <col min="5" max="5" width="2" style="72" customWidth="1"/>
    <col min="6" max="6" width="5.25" style="72" customWidth="1"/>
    <col min="7" max="7" width="9.25" style="72" customWidth="1"/>
    <col min="8" max="8" width="1.125" style="72" customWidth="1"/>
    <col min="9" max="9" width="12" style="72" customWidth="1"/>
    <col min="10" max="10" width="1.125" style="72" customWidth="1"/>
    <col min="11" max="11" width="12.875" style="72" customWidth="1"/>
    <col min="12" max="12" width="1.125" style="72" customWidth="1"/>
    <col min="13" max="13" width="13.875" style="72" customWidth="1"/>
    <col min="14" max="14" width="1.125" style="72" customWidth="1"/>
    <col min="15" max="15" width="8.125" style="72" customWidth="1"/>
    <col min="16" max="16" width="1.125" style="72" customWidth="1"/>
    <col min="17" max="17" width="7.625" style="72" customWidth="1"/>
    <col min="18" max="18" width="1.125" style="72" customWidth="1"/>
    <col min="19" max="19" width="7.625" style="72" customWidth="1"/>
    <col min="20" max="20" width="9.125" style="72" customWidth="1"/>
    <col min="21" max="16384" width="9" style="72"/>
  </cols>
  <sheetData>
    <row r="1" spans="1:21" ht="22.5">
      <c r="A1" s="2678" t="s">
        <v>1135</v>
      </c>
      <c r="B1" s="2678"/>
      <c r="C1" s="2678"/>
      <c r="D1" s="2678"/>
      <c r="E1" s="2678"/>
      <c r="F1" s="2678"/>
      <c r="G1" s="2678"/>
      <c r="H1" s="2678"/>
      <c r="I1" s="2678"/>
      <c r="J1" s="2678"/>
      <c r="K1" s="2678"/>
      <c r="L1" s="2678"/>
      <c r="M1" s="2678"/>
      <c r="N1" s="2678"/>
    </row>
    <row r="2" spans="1:21" ht="22.5">
      <c r="A2" s="2678" t="s">
        <v>196</v>
      </c>
      <c r="B2" s="2678"/>
      <c r="C2" s="2678"/>
      <c r="D2" s="2678"/>
      <c r="E2" s="2678"/>
      <c r="F2" s="2678"/>
      <c r="G2" s="2678"/>
      <c r="H2" s="2678"/>
      <c r="I2" s="2678"/>
      <c r="J2" s="2678"/>
      <c r="K2" s="2678"/>
      <c r="L2" s="2678"/>
      <c r="M2" s="2678"/>
      <c r="N2" s="2678"/>
    </row>
    <row r="3" spans="1:21" ht="22.5">
      <c r="A3" s="2678" t="s">
        <v>1641</v>
      </c>
      <c r="B3" s="2678"/>
      <c r="C3" s="2678"/>
      <c r="D3" s="2678"/>
      <c r="E3" s="2678"/>
      <c r="F3" s="2678"/>
      <c r="G3" s="2678"/>
      <c r="H3" s="2678"/>
      <c r="I3" s="2678"/>
      <c r="J3" s="2678"/>
      <c r="K3" s="2678"/>
      <c r="L3" s="2678"/>
      <c r="M3" s="2678"/>
      <c r="N3" s="2678"/>
    </row>
    <row r="4" spans="1:21" ht="22.5">
      <c r="A4" s="211"/>
      <c r="B4" s="211"/>
      <c r="C4" s="211"/>
      <c r="D4" s="211"/>
      <c r="E4" s="211"/>
      <c r="F4" s="211"/>
      <c r="G4" s="211"/>
      <c r="H4" s="211"/>
      <c r="I4" s="211"/>
      <c r="J4" s="211"/>
      <c r="K4" s="211"/>
      <c r="L4" s="211"/>
      <c r="M4" s="211"/>
      <c r="N4" s="211"/>
    </row>
    <row r="5" spans="1:21" ht="18.75" customHeight="1">
      <c r="A5" s="2779" t="s">
        <v>1090</v>
      </c>
      <c r="B5" s="2779"/>
      <c r="C5" s="2779"/>
      <c r="D5" s="2779"/>
      <c r="E5" s="70"/>
      <c r="F5" s="70"/>
      <c r="G5" s="70"/>
      <c r="H5" s="70"/>
      <c r="I5" s="216"/>
      <c r="J5" s="216"/>
      <c r="K5" s="216"/>
      <c r="L5" s="216"/>
      <c r="N5" s="74"/>
      <c r="O5" s="74"/>
      <c r="P5" s="74"/>
      <c r="Q5" s="74"/>
      <c r="R5" s="74"/>
      <c r="S5" s="74"/>
      <c r="T5" s="74"/>
      <c r="U5" s="74"/>
    </row>
    <row r="6" spans="1:21" ht="18.75" customHeight="1">
      <c r="A6" s="70"/>
      <c r="B6" s="70"/>
      <c r="C6" s="70"/>
      <c r="D6" s="70"/>
      <c r="E6" s="70"/>
      <c r="F6" s="70"/>
      <c r="G6" s="70"/>
      <c r="H6" s="70"/>
      <c r="I6" s="216"/>
      <c r="J6" s="216"/>
      <c r="K6" s="216"/>
      <c r="L6" s="2778" t="s">
        <v>1273</v>
      </c>
      <c r="M6" s="2778"/>
      <c r="N6" s="74"/>
      <c r="O6" s="74"/>
      <c r="P6" s="74"/>
      <c r="Q6" s="74"/>
      <c r="R6" s="74"/>
      <c r="S6" s="74"/>
      <c r="T6" s="74"/>
      <c r="U6" s="74"/>
    </row>
    <row r="7" spans="1:21" ht="18.75" customHeight="1">
      <c r="A7" s="2780" t="s">
        <v>982</v>
      </c>
      <c r="B7" s="2780"/>
      <c r="C7" s="2780"/>
      <c r="D7" s="2780"/>
      <c r="E7" s="2780"/>
      <c r="F7" s="70"/>
      <c r="G7" s="1845" t="s">
        <v>975</v>
      </c>
      <c r="H7" s="1846"/>
      <c r="I7" s="1847" t="s">
        <v>980</v>
      </c>
      <c r="J7" s="1848"/>
      <c r="K7" s="1847" t="s">
        <v>981</v>
      </c>
      <c r="L7" s="1848"/>
      <c r="M7" s="1847" t="s">
        <v>978</v>
      </c>
      <c r="N7" s="74"/>
      <c r="O7" s="74"/>
      <c r="P7" s="74"/>
      <c r="Q7" s="74"/>
      <c r="R7" s="74"/>
      <c r="S7" s="74"/>
      <c r="T7" s="74"/>
      <c r="U7" s="74"/>
    </row>
    <row r="8" spans="1:21" ht="18.75" customHeight="1">
      <c r="A8" s="2777" t="s">
        <v>1035</v>
      </c>
      <c r="B8" s="2777"/>
      <c r="C8" s="2777"/>
      <c r="D8" s="2777"/>
      <c r="E8" s="2777"/>
      <c r="F8" s="1814"/>
      <c r="G8" s="1846"/>
      <c r="H8" s="1846"/>
      <c r="I8" s="1815">
        <v>0</v>
      </c>
      <c r="J8" s="1815"/>
      <c r="K8" s="1815">
        <v>0</v>
      </c>
      <c r="L8" s="1815"/>
      <c r="M8" s="1815">
        <f>I8-K8</f>
        <v>0</v>
      </c>
      <c r="N8" s="74"/>
      <c r="O8" s="74"/>
      <c r="P8" s="74"/>
      <c r="Q8" s="74"/>
      <c r="R8" s="74"/>
      <c r="S8" s="74"/>
      <c r="T8" s="74"/>
      <c r="U8" s="74"/>
    </row>
    <row r="9" spans="1:21" ht="18.75" customHeight="1">
      <c r="A9" s="2777" t="s">
        <v>1036</v>
      </c>
      <c r="B9" s="2777"/>
      <c r="C9" s="2777"/>
      <c r="D9" s="2777"/>
      <c r="E9" s="2777"/>
      <c r="F9" s="1814"/>
      <c r="G9" s="1417"/>
      <c r="H9" s="1846"/>
      <c r="I9" s="1815">
        <v>0</v>
      </c>
      <c r="J9" s="1815"/>
      <c r="K9" s="1815">
        <v>0</v>
      </c>
      <c r="L9" s="1815"/>
      <c r="M9" s="1815">
        <f t="shared" ref="M9:M26" si="0">I9-K9</f>
        <v>0</v>
      </c>
      <c r="N9" s="74"/>
      <c r="O9" s="74"/>
      <c r="P9" s="74"/>
      <c r="Q9" s="74"/>
      <c r="R9" s="74"/>
      <c r="S9" s="74"/>
      <c r="T9" s="74"/>
      <c r="U9" s="74"/>
    </row>
    <row r="10" spans="1:21" ht="18.75" customHeight="1">
      <c r="A10" s="2776" t="s">
        <v>1037</v>
      </c>
      <c r="B10" s="2776"/>
      <c r="C10" s="2776"/>
      <c r="D10" s="2776"/>
      <c r="E10" s="2776"/>
      <c r="F10" s="2776"/>
      <c r="G10" s="1819"/>
      <c r="H10" s="1819"/>
      <c r="I10" s="1815"/>
      <c r="J10" s="1815"/>
      <c r="K10" s="1815"/>
      <c r="L10" s="1815"/>
      <c r="M10" s="1815"/>
      <c r="N10" s="74"/>
      <c r="O10" s="74"/>
      <c r="P10" s="74"/>
      <c r="Q10" s="74"/>
      <c r="R10" s="74"/>
      <c r="S10" s="74"/>
      <c r="T10" s="74"/>
      <c r="U10" s="74"/>
    </row>
    <row r="11" spans="1:21" ht="18.75" customHeight="1">
      <c r="A11" s="2777" t="s">
        <v>1038</v>
      </c>
      <c r="B11" s="2777"/>
      <c r="C11" s="2777"/>
      <c r="D11" s="2777"/>
      <c r="E11" s="2777"/>
      <c r="F11" s="1814"/>
      <c r="G11" s="1416"/>
      <c r="H11" s="1846"/>
      <c r="I11" s="1815">
        <v>0</v>
      </c>
      <c r="J11" s="1815"/>
      <c r="K11" s="1815">
        <v>0</v>
      </c>
      <c r="L11" s="1815"/>
      <c r="M11" s="1815">
        <f t="shared" si="0"/>
        <v>0</v>
      </c>
      <c r="N11" s="74"/>
      <c r="O11" s="74"/>
      <c r="P11" s="74"/>
      <c r="Q11" s="74"/>
      <c r="R11" s="74"/>
      <c r="S11" s="74"/>
      <c r="T11" s="74"/>
      <c r="U11" s="74"/>
    </row>
    <row r="12" spans="1:21" ht="18.75" customHeight="1">
      <c r="A12" s="2777" t="s">
        <v>1039</v>
      </c>
      <c r="B12" s="2777"/>
      <c r="C12" s="2777"/>
      <c r="D12" s="2777"/>
      <c r="E12" s="2777"/>
      <c r="F12" s="1814"/>
      <c r="G12" s="1846"/>
      <c r="H12" s="1846"/>
      <c r="I12" s="1815">
        <v>0</v>
      </c>
      <c r="J12" s="1815"/>
      <c r="K12" s="1815">
        <v>0</v>
      </c>
      <c r="L12" s="1815"/>
      <c r="M12" s="1815">
        <f t="shared" si="0"/>
        <v>0</v>
      </c>
      <c r="N12" s="74"/>
      <c r="O12" s="74"/>
      <c r="P12" s="74"/>
      <c r="Q12" s="74"/>
      <c r="R12" s="74"/>
      <c r="S12" s="74"/>
      <c r="T12" s="74"/>
      <c r="U12" s="74"/>
    </row>
    <row r="13" spans="1:21" ht="18.75" customHeight="1">
      <c r="A13" s="2777" t="s">
        <v>1040</v>
      </c>
      <c r="B13" s="2777"/>
      <c r="C13" s="2777"/>
      <c r="D13" s="2777"/>
      <c r="E13" s="2777"/>
      <c r="F13" s="1814"/>
      <c r="G13" s="1846"/>
      <c r="H13" s="1846"/>
      <c r="I13" s="1815">
        <v>0</v>
      </c>
      <c r="J13" s="1815"/>
      <c r="K13" s="1815">
        <v>0</v>
      </c>
      <c r="L13" s="1815"/>
      <c r="M13" s="1815">
        <f t="shared" si="0"/>
        <v>0</v>
      </c>
      <c r="O13" s="214"/>
      <c r="P13" s="74"/>
      <c r="Q13" s="75"/>
      <c r="R13" s="74"/>
      <c r="S13" s="75"/>
    </row>
    <row r="14" spans="1:21" ht="18.75" customHeight="1">
      <c r="A14" s="2777" t="s">
        <v>1041</v>
      </c>
      <c r="B14" s="2777"/>
      <c r="C14" s="2777"/>
      <c r="D14" s="2777"/>
      <c r="E14" s="2777"/>
      <c r="F14" s="1814"/>
      <c r="G14" s="1846"/>
      <c r="H14" s="1846"/>
      <c r="I14" s="1815">
        <v>0</v>
      </c>
      <c r="J14" s="1815"/>
      <c r="K14" s="1815">
        <v>0</v>
      </c>
      <c r="L14" s="1815"/>
      <c r="M14" s="1815">
        <f t="shared" si="0"/>
        <v>0</v>
      </c>
      <c r="N14" s="213"/>
      <c r="O14" s="213"/>
      <c r="P14" s="213"/>
      <c r="Q14" s="213"/>
      <c r="R14" s="213"/>
    </row>
    <row r="15" spans="1:21" ht="18.75" customHeight="1">
      <c r="A15" s="2777" t="s">
        <v>1042</v>
      </c>
      <c r="B15" s="2777"/>
      <c r="C15" s="2777"/>
      <c r="D15" s="2777"/>
      <c r="E15" s="2777"/>
      <c r="F15" s="1814"/>
      <c r="G15" s="1846"/>
      <c r="H15" s="1846"/>
      <c r="I15" s="1815">
        <v>0</v>
      </c>
      <c r="J15" s="1815"/>
      <c r="K15" s="1815">
        <v>0</v>
      </c>
      <c r="L15" s="1815"/>
      <c r="M15" s="1815">
        <f t="shared" si="0"/>
        <v>0</v>
      </c>
      <c r="N15" s="213"/>
      <c r="O15" s="213"/>
      <c r="P15" s="213"/>
      <c r="Q15" s="213"/>
      <c r="R15" s="213"/>
    </row>
    <row r="16" spans="1:21" ht="18.75" customHeight="1">
      <c r="A16" s="2777" t="s">
        <v>1043</v>
      </c>
      <c r="B16" s="2777"/>
      <c r="C16" s="2777"/>
      <c r="D16" s="2777"/>
      <c r="E16" s="2777"/>
      <c r="F16" s="1814"/>
      <c r="G16" s="1846"/>
      <c r="H16" s="1846"/>
      <c r="I16" s="1815">
        <v>0</v>
      </c>
      <c r="J16" s="1815"/>
      <c r="K16" s="1815">
        <v>0</v>
      </c>
      <c r="L16" s="1815"/>
      <c r="M16" s="1815">
        <f t="shared" si="0"/>
        <v>0</v>
      </c>
      <c r="N16" s="213"/>
      <c r="O16" s="213"/>
      <c r="P16" s="213"/>
      <c r="Q16" s="213"/>
      <c r="R16" s="213"/>
    </row>
    <row r="17" spans="1:21" s="73" customFormat="1" ht="18.75" customHeight="1">
      <c r="A17" s="2774" t="s">
        <v>1044</v>
      </c>
      <c r="B17" s="2774"/>
      <c r="C17" s="2774"/>
      <c r="D17" s="2774"/>
      <c r="E17" s="2774"/>
      <c r="F17" s="1814"/>
      <c r="G17" s="1846"/>
      <c r="H17" s="1846"/>
      <c r="I17" s="1818"/>
      <c r="J17" s="1818"/>
      <c r="K17" s="1818"/>
      <c r="L17" s="1816"/>
      <c r="M17" s="1815"/>
      <c r="N17" s="182"/>
      <c r="O17" s="182"/>
      <c r="P17" s="182"/>
      <c r="Q17" s="182"/>
      <c r="R17" s="182"/>
    </row>
    <row r="18" spans="1:21" ht="18.75" customHeight="1">
      <c r="A18" s="2777" t="s">
        <v>1045</v>
      </c>
      <c r="B18" s="2777"/>
      <c r="C18" s="2777"/>
      <c r="D18" s="2777"/>
      <c r="E18" s="2777"/>
      <c r="F18" s="1812"/>
      <c r="G18" s="1819"/>
      <c r="H18" s="1819"/>
      <c r="I18" s="1815">
        <v>0</v>
      </c>
      <c r="J18" s="1849"/>
      <c r="K18" s="1815">
        <v>0</v>
      </c>
      <c r="L18" s="1815"/>
      <c r="M18" s="1815">
        <f t="shared" si="0"/>
        <v>0</v>
      </c>
      <c r="N18" s="213"/>
      <c r="O18" s="213"/>
      <c r="P18" s="213"/>
      <c r="Q18" s="213"/>
      <c r="R18" s="213"/>
    </row>
    <row r="19" spans="1:21" ht="18.75" customHeight="1">
      <c r="A19" s="2777" t="s">
        <v>1046</v>
      </c>
      <c r="B19" s="2777"/>
      <c r="C19" s="2777"/>
      <c r="D19" s="2777"/>
      <c r="E19" s="2777"/>
      <c r="F19" s="1812"/>
      <c r="G19" s="1819"/>
      <c r="H19" s="1819"/>
      <c r="I19" s="1815">
        <v>0</v>
      </c>
      <c r="J19" s="1849"/>
      <c r="K19" s="1815">
        <v>0</v>
      </c>
      <c r="L19" s="1815"/>
      <c r="M19" s="1815">
        <f t="shared" si="0"/>
        <v>0</v>
      </c>
      <c r="N19" s="213"/>
      <c r="O19" s="213"/>
      <c r="P19" s="213"/>
      <c r="Q19" s="213"/>
      <c r="R19" s="213"/>
    </row>
    <row r="20" spans="1:21" ht="18.75" customHeight="1">
      <c r="A20" s="2777" t="s">
        <v>1047</v>
      </c>
      <c r="B20" s="2777"/>
      <c r="C20" s="2777"/>
      <c r="D20" s="2777"/>
      <c r="E20" s="2777"/>
      <c r="F20" s="1812"/>
      <c r="G20" s="1819"/>
      <c r="H20" s="1819"/>
      <c r="I20" s="1815">
        <v>0</v>
      </c>
      <c r="J20" s="1849"/>
      <c r="K20" s="1815">
        <v>0</v>
      </c>
      <c r="L20" s="1815"/>
      <c r="M20" s="1815">
        <f t="shared" si="0"/>
        <v>0</v>
      </c>
      <c r="N20" s="213"/>
      <c r="O20" s="213"/>
      <c r="P20" s="213"/>
      <c r="Q20" s="213"/>
      <c r="R20" s="213"/>
    </row>
    <row r="21" spans="1:21" ht="18.75" customHeight="1">
      <c r="A21" s="2777" t="s">
        <v>1048</v>
      </c>
      <c r="B21" s="2777"/>
      <c r="C21" s="2777"/>
      <c r="D21" s="2777"/>
      <c r="E21" s="2777"/>
      <c r="F21" s="1812"/>
      <c r="G21" s="1819"/>
      <c r="H21" s="1819"/>
      <c r="I21" s="1815">
        <v>0</v>
      </c>
      <c r="J21" s="1849"/>
      <c r="K21" s="1815">
        <v>0</v>
      </c>
      <c r="L21" s="1815"/>
      <c r="M21" s="1815">
        <f t="shared" si="0"/>
        <v>0</v>
      </c>
      <c r="N21" s="213"/>
      <c r="O21" s="213"/>
      <c r="P21" s="213"/>
      <c r="Q21" s="213"/>
      <c r="R21" s="213"/>
    </row>
    <row r="22" spans="1:21" ht="18.75" customHeight="1">
      <c r="A22" s="2777" t="s">
        <v>1049</v>
      </c>
      <c r="B22" s="2777"/>
      <c r="C22" s="2777"/>
      <c r="D22" s="2777"/>
      <c r="E22" s="2777"/>
      <c r="F22" s="1812"/>
      <c r="G22" s="1819"/>
      <c r="H22" s="1819"/>
      <c r="I22" s="1815">
        <v>0</v>
      </c>
      <c r="J22" s="1849"/>
      <c r="K22" s="1815">
        <v>0</v>
      </c>
      <c r="L22" s="1815"/>
      <c r="M22" s="1815">
        <f t="shared" si="0"/>
        <v>0</v>
      </c>
      <c r="N22" s="213"/>
      <c r="O22" s="213"/>
      <c r="P22" s="213"/>
      <c r="Q22" s="213"/>
      <c r="R22" s="213"/>
    </row>
    <row r="23" spans="1:21" ht="18.75" customHeight="1">
      <c r="A23" s="2777" t="s">
        <v>1050</v>
      </c>
      <c r="B23" s="2777"/>
      <c r="C23" s="2777"/>
      <c r="D23" s="2777"/>
      <c r="E23" s="2777"/>
      <c r="F23" s="1812"/>
      <c r="G23" s="1819"/>
      <c r="H23" s="1819"/>
      <c r="I23" s="1815">
        <v>0</v>
      </c>
      <c r="J23" s="1849"/>
      <c r="K23" s="1815">
        <v>0</v>
      </c>
      <c r="L23" s="1815"/>
      <c r="M23" s="1815">
        <f t="shared" si="0"/>
        <v>0</v>
      </c>
      <c r="N23" s="213"/>
      <c r="O23" s="213"/>
      <c r="P23" s="213"/>
      <c r="Q23" s="213"/>
      <c r="R23" s="213"/>
    </row>
    <row r="24" spans="1:21" ht="18.75" customHeight="1">
      <c r="A24" s="2777" t="s">
        <v>1051</v>
      </c>
      <c r="B24" s="2777"/>
      <c r="C24" s="2777"/>
      <c r="D24" s="2777"/>
      <c r="E24" s="2777"/>
      <c r="F24" s="1812"/>
      <c r="G24" s="1819"/>
      <c r="H24" s="1819"/>
      <c r="I24" s="1815">
        <v>0</v>
      </c>
      <c r="J24" s="1849"/>
      <c r="K24" s="1815">
        <v>0</v>
      </c>
      <c r="L24" s="1815"/>
      <c r="M24" s="1815">
        <f t="shared" si="0"/>
        <v>0</v>
      </c>
      <c r="N24" s="213"/>
      <c r="O24" s="213"/>
      <c r="P24" s="213"/>
      <c r="Q24" s="213"/>
      <c r="R24" s="213"/>
    </row>
    <row r="25" spans="1:21" ht="18.75" customHeight="1">
      <c r="A25" s="2777" t="s">
        <v>1052</v>
      </c>
      <c r="B25" s="2777"/>
      <c r="C25" s="2777"/>
      <c r="D25" s="2777"/>
      <c r="E25" s="2777"/>
      <c r="F25" s="1812"/>
      <c r="G25" s="1819"/>
      <c r="H25" s="1819"/>
      <c r="I25" s="1815">
        <v>0</v>
      </c>
      <c r="J25" s="1849"/>
      <c r="K25" s="1815">
        <v>0</v>
      </c>
      <c r="L25" s="1815"/>
      <c r="M25" s="1815">
        <f t="shared" si="0"/>
        <v>0</v>
      </c>
      <c r="N25" s="213"/>
      <c r="O25" s="213"/>
      <c r="P25" s="213"/>
      <c r="Q25" s="213"/>
      <c r="R25" s="213"/>
    </row>
    <row r="26" spans="1:21" ht="18.75" customHeight="1">
      <c r="A26" s="2777" t="s">
        <v>1053</v>
      </c>
      <c r="B26" s="2777"/>
      <c r="C26" s="2777"/>
      <c r="D26" s="2777"/>
      <c r="E26" s="2777"/>
      <c r="F26" s="1812"/>
      <c r="G26" s="1819"/>
      <c r="H26" s="1819"/>
      <c r="I26" s="1849">
        <v>0</v>
      </c>
      <c r="J26" s="1849"/>
      <c r="K26" s="1849">
        <v>0</v>
      </c>
      <c r="L26" s="1815"/>
      <c r="M26" s="1815">
        <f t="shared" si="0"/>
        <v>0</v>
      </c>
      <c r="N26" s="213"/>
      <c r="O26" s="213"/>
      <c r="P26" s="213"/>
      <c r="Q26" s="213"/>
      <c r="R26" s="213"/>
    </row>
    <row r="27" spans="1:21" s="217" customFormat="1" ht="18.75" customHeight="1" thickBot="1">
      <c r="A27" s="2774" t="s">
        <v>1054</v>
      </c>
      <c r="B27" s="2774"/>
      <c r="C27" s="2774"/>
      <c r="D27" s="2774"/>
      <c r="E27" s="2774"/>
      <c r="F27" s="1814"/>
      <c r="G27" s="1846"/>
      <c r="H27" s="1846"/>
      <c r="I27" s="1850">
        <f>SUM(I8:I26)</f>
        <v>0</v>
      </c>
      <c r="J27" s="1851"/>
      <c r="K27" s="1850">
        <f>SUM(K8:K26)</f>
        <v>0</v>
      </c>
      <c r="L27" s="1848"/>
      <c r="M27" s="1850">
        <f>SUM(M8:M26)</f>
        <v>0</v>
      </c>
      <c r="N27" s="212"/>
      <c r="O27" s="212"/>
      <c r="P27" s="212"/>
      <c r="Q27" s="212"/>
      <c r="R27" s="212"/>
    </row>
    <row r="28" spans="1:21" ht="37.5" customHeight="1" thickTop="1">
      <c r="A28" s="1852"/>
      <c r="B28" s="1852"/>
      <c r="C28" s="1852"/>
      <c r="D28" s="1852"/>
      <c r="E28" s="1852"/>
      <c r="F28" s="1812"/>
      <c r="G28" s="1819"/>
      <c r="H28" s="1819"/>
      <c r="I28" s="1849"/>
      <c r="J28" s="1849"/>
      <c r="K28" s="1849"/>
      <c r="L28" s="1815"/>
      <c r="M28" s="1849"/>
      <c r="N28" s="213"/>
      <c r="O28" s="213"/>
      <c r="P28" s="213"/>
      <c r="Q28" s="213"/>
      <c r="R28" s="213"/>
    </row>
    <row r="29" spans="1:21" ht="18.75" customHeight="1">
      <c r="A29" s="70"/>
      <c r="B29" s="70"/>
      <c r="C29" s="70"/>
      <c r="D29" s="70"/>
      <c r="E29" s="70"/>
      <c r="F29" s="70"/>
      <c r="G29" s="70"/>
      <c r="H29" s="70"/>
      <c r="I29" s="216"/>
      <c r="J29" s="216"/>
      <c r="K29" s="216"/>
      <c r="L29" s="2778" t="s">
        <v>1273</v>
      </c>
      <c r="M29" s="2778"/>
      <c r="N29" s="74"/>
      <c r="O29" s="74"/>
      <c r="P29" s="74"/>
      <c r="Q29" s="74"/>
      <c r="R29" s="74"/>
      <c r="S29" s="74"/>
      <c r="T29" s="74"/>
      <c r="U29" s="74"/>
    </row>
    <row r="30" spans="1:21" ht="18.75" customHeight="1">
      <c r="A30" s="2775" t="s">
        <v>983</v>
      </c>
      <c r="B30" s="2775"/>
      <c r="C30" s="2775"/>
      <c r="D30" s="2775"/>
      <c r="E30" s="2775"/>
      <c r="F30" s="1814"/>
      <c r="G30" s="1845" t="s">
        <v>975</v>
      </c>
      <c r="H30" s="1846"/>
      <c r="I30" s="1847" t="s">
        <v>980</v>
      </c>
      <c r="J30" s="1848"/>
      <c r="K30" s="1847" t="s">
        <v>981</v>
      </c>
      <c r="L30" s="1848"/>
      <c r="M30" s="1847" t="s">
        <v>978</v>
      </c>
      <c r="N30" s="213"/>
      <c r="O30" s="213"/>
      <c r="P30" s="213"/>
      <c r="Q30" s="213"/>
      <c r="R30" s="213"/>
    </row>
    <row r="31" spans="1:21" ht="18.75" customHeight="1">
      <c r="A31" s="2776" t="s">
        <v>1055</v>
      </c>
      <c r="B31" s="2776"/>
      <c r="C31" s="2776"/>
      <c r="D31" s="2776"/>
      <c r="E31" s="2776"/>
      <c r="F31" s="1853"/>
      <c r="G31" s="1846"/>
      <c r="H31" s="1846"/>
      <c r="I31" s="1300"/>
      <c r="J31" s="1815"/>
      <c r="K31" s="1300"/>
      <c r="L31" s="1815"/>
      <c r="M31" s="1300"/>
      <c r="N31" s="213"/>
      <c r="O31" s="213"/>
      <c r="P31" s="213"/>
      <c r="Q31" s="213"/>
      <c r="R31" s="213"/>
    </row>
    <row r="32" spans="1:21" ht="18.75" customHeight="1">
      <c r="A32" s="2776" t="s">
        <v>1056</v>
      </c>
      <c r="B32" s="2776"/>
      <c r="C32" s="2776"/>
      <c r="D32" s="2776"/>
      <c r="E32" s="2776"/>
      <c r="F32" s="2776"/>
      <c r="G32" s="1854"/>
      <c r="H32" s="1854"/>
      <c r="I32" s="1300"/>
      <c r="J32" s="1855"/>
      <c r="K32" s="1300"/>
      <c r="L32" s="1856"/>
      <c r="M32" s="1815"/>
      <c r="N32" s="213"/>
      <c r="O32" s="213"/>
      <c r="P32" s="213"/>
      <c r="Q32" s="213"/>
      <c r="R32" s="213"/>
    </row>
    <row r="33" spans="1:20" s="215" customFormat="1" ht="18.75" customHeight="1">
      <c r="A33" s="2777" t="s">
        <v>1091</v>
      </c>
      <c r="B33" s="2777"/>
      <c r="C33" s="2777"/>
      <c r="D33" s="2777"/>
      <c r="E33" s="2777"/>
      <c r="F33" s="1814"/>
      <c r="G33" s="1854"/>
      <c r="H33" s="1854"/>
      <c r="I33" s="1300">
        <v>0</v>
      </c>
      <c r="J33" s="1817"/>
      <c r="K33" s="1300">
        <v>0</v>
      </c>
      <c r="L33" s="216"/>
      <c r="M33" s="1815">
        <f t="shared" ref="M33:M67" si="1">I33-K33</f>
        <v>0</v>
      </c>
    </row>
    <row r="34" spans="1:20" s="69" customFormat="1" ht="18.75" customHeight="1">
      <c r="A34" s="2777" t="s">
        <v>1092</v>
      </c>
      <c r="B34" s="2777"/>
      <c r="C34" s="2777"/>
      <c r="D34" s="2777"/>
      <c r="E34" s="2777"/>
      <c r="I34" s="1300">
        <v>0</v>
      </c>
      <c r="J34" s="1573"/>
      <c r="K34" s="1300">
        <v>0</v>
      </c>
      <c r="L34" s="1573"/>
      <c r="M34" s="1815">
        <f>I34-K34</f>
        <v>0</v>
      </c>
    </row>
    <row r="35" spans="1:20" ht="18.75" customHeight="1">
      <c r="A35" s="2776" t="s">
        <v>1057</v>
      </c>
      <c r="B35" s="2776"/>
      <c r="C35" s="2776"/>
      <c r="D35" s="2776"/>
      <c r="E35" s="2776"/>
      <c r="F35" s="2776"/>
      <c r="I35" s="1300"/>
      <c r="J35" s="1625"/>
      <c r="K35" s="1300"/>
      <c r="L35" s="1625"/>
      <c r="M35" s="1815"/>
    </row>
    <row r="36" spans="1:20" ht="18.75" customHeight="1">
      <c r="A36" s="2777" t="s">
        <v>1093</v>
      </c>
      <c r="B36" s="2777"/>
      <c r="C36" s="2777"/>
      <c r="D36" s="2777"/>
      <c r="E36" s="2777"/>
      <c r="I36" s="1300">
        <v>0</v>
      </c>
      <c r="J36" s="1625"/>
      <c r="K36" s="1300">
        <v>0</v>
      </c>
      <c r="L36" s="1625"/>
      <c r="M36" s="1815">
        <f t="shared" si="1"/>
        <v>0</v>
      </c>
    </row>
    <row r="37" spans="1:20" ht="18.75" customHeight="1">
      <c r="A37" s="2777" t="s">
        <v>1094</v>
      </c>
      <c r="B37" s="2777"/>
      <c r="C37" s="2777"/>
      <c r="D37" s="2777"/>
      <c r="E37" s="2777"/>
      <c r="I37" s="1300">
        <v>0</v>
      </c>
      <c r="J37" s="1625"/>
      <c r="K37" s="1300">
        <v>0</v>
      </c>
      <c r="L37" s="1625"/>
      <c r="M37" s="1815">
        <f t="shared" si="1"/>
        <v>0</v>
      </c>
    </row>
    <row r="38" spans="1:20" ht="18.75" customHeight="1">
      <c r="A38" s="2776" t="s">
        <v>1058</v>
      </c>
      <c r="B38" s="2776"/>
      <c r="C38" s="2776"/>
      <c r="D38" s="2776"/>
      <c r="E38" s="2776"/>
      <c r="I38" s="1300"/>
      <c r="J38" s="1625"/>
      <c r="K38" s="1300"/>
      <c r="L38" s="1625"/>
      <c r="M38" s="1815"/>
    </row>
    <row r="39" spans="1:20" ht="18.75" customHeight="1">
      <c r="A39" s="2772" t="s">
        <v>1059</v>
      </c>
      <c r="B39" s="2772"/>
      <c r="C39" s="2772"/>
      <c r="D39" s="2772"/>
      <c r="E39" s="2772"/>
      <c r="F39" s="1814"/>
      <c r="G39" s="1846"/>
      <c r="H39" s="1846"/>
      <c r="I39" s="1300">
        <v>0</v>
      </c>
      <c r="J39" s="1300"/>
      <c r="K39" s="1300">
        <v>0</v>
      </c>
      <c r="L39" s="1300"/>
      <c r="M39" s="1815">
        <f t="shared" si="1"/>
        <v>0</v>
      </c>
      <c r="N39" s="213"/>
      <c r="O39" s="213"/>
      <c r="P39" s="213"/>
      <c r="Q39" s="213"/>
      <c r="R39" s="213"/>
    </row>
    <row r="40" spans="1:20" ht="18.75" customHeight="1">
      <c r="A40" s="2772" t="s">
        <v>1060</v>
      </c>
      <c r="B40" s="2772"/>
      <c r="C40" s="2772"/>
      <c r="D40" s="2772"/>
      <c r="E40" s="2772"/>
      <c r="F40" s="1814"/>
      <c r="G40" s="1846"/>
      <c r="H40" s="1846"/>
      <c r="I40" s="1300">
        <v>0</v>
      </c>
      <c r="J40" s="1300"/>
      <c r="K40" s="1300">
        <v>0</v>
      </c>
      <c r="L40" s="1300"/>
      <c r="M40" s="1815">
        <f t="shared" si="1"/>
        <v>0</v>
      </c>
      <c r="N40" s="213"/>
      <c r="O40" s="213"/>
      <c r="P40" s="213"/>
      <c r="Q40" s="213"/>
      <c r="R40" s="213"/>
    </row>
    <row r="41" spans="1:20" ht="18.75" customHeight="1">
      <c r="A41" s="2772" t="s">
        <v>1061</v>
      </c>
      <c r="B41" s="2772"/>
      <c r="C41" s="2772"/>
      <c r="D41" s="2772"/>
      <c r="E41" s="2772"/>
      <c r="F41" s="1814"/>
      <c r="G41" s="1846"/>
      <c r="H41" s="1846"/>
      <c r="I41" s="1300">
        <v>0</v>
      </c>
      <c r="J41" s="1300"/>
      <c r="K41" s="1300">
        <v>0</v>
      </c>
      <c r="L41" s="1300"/>
      <c r="M41" s="1815">
        <f t="shared" si="1"/>
        <v>0</v>
      </c>
      <c r="N41" s="213"/>
      <c r="O41" s="213"/>
      <c r="P41" s="213"/>
      <c r="Q41" s="213"/>
      <c r="R41" s="213"/>
    </row>
    <row r="42" spans="1:20" ht="18.75" customHeight="1">
      <c r="A42" s="2772" t="s">
        <v>1062</v>
      </c>
      <c r="B42" s="2772"/>
      <c r="C42" s="2772"/>
      <c r="D42" s="2772"/>
      <c r="E42" s="2772"/>
      <c r="F42" s="1814"/>
      <c r="G42" s="1846"/>
      <c r="H42" s="1846"/>
      <c r="I42" s="1300">
        <v>0</v>
      </c>
      <c r="J42" s="1300"/>
      <c r="K42" s="1300">
        <v>0</v>
      </c>
      <c r="L42" s="1300"/>
      <c r="M42" s="1815">
        <f t="shared" si="1"/>
        <v>0</v>
      </c>
      <c r="N42" s="213"/>
      <c r="O42" s="213"/>
      <c r="P42" s="213"/>
      <c r="Q42" s="213"/>
      <c r="R42" s="213"/>
    </row>
    <row r="43" spans="1:20" ht="18.75" customHeight="1">
      <c r="A43" s="2772" t="s">
        <v>1063</v>
      </c>
      <c r="B43" s="2772"/>
      <c r="C43" s="2772"/>
      <c r="D43" s="2772"/>
      <c r="E43" s="2772"/>
      <c r="F43" s="1814"/>
      <c r="G43" s="1846"/>
      <c r="H43" s="1846"/>
      <c r="I43" s="1300">
        <v>0</v>
      </c>
      <c r="J43" s="1300"/>
      <c r="K43" s="1300">
        <v>0</v>
      </c>
      <c r="L43" s="1300"/>
      <c r="M43" s="1815">
        <f t="shared" si="1"/>
        <v>0</v>
      </c>
      <c r="N43" s="213"/>
      <c r="O43" s="213"/>
      <c r="P43" s="213"/>
      <c r="Q43" s="213"/>
      <c r="R43" s="213"/>
    </row>
    <row r="44" spans="1:20" ht="18.75" customHeight="1">
      <c r="A44" s="2772" t="s">
        <v>1064</v>
      </c>
      <c r="B44" s="2772"/>
      <c r="C44" s="2772"/>
      <c r="D44" s="2772"/>
      <c r="E44" s="2772"/>
      <c r="F44" s="1814"/>
      <c r="G44" s="1846"/>
      <c r="H44" s="1846"/>
      <c r="I44" s="1300">
        <v>0</v>
      </c>
      <c r="J44" s="1300"/>
      <c r="K44" s="1300">
        <v>0</v>
      </c>
      <c r="L44" s="1300"/>
      <c r="M44" s="1815">
        <f t="shared" si="1"/>
        <v>0</v>
      </c>
      <c r="N44" s="213"/>
      <c r="O44" s="213"/>
      <c r="P44" s="213"/>
      <c r="Q44" s="213"/>
      <c r="R44" s="213"/>
    </row>
    <row r="45" spans="1:20" ht="18.75" customHeight="1">
      <c r="A45" s="2772" t="s">
        <v>1065</v>
      </c>
      <c r="B45" s="2772"/>
      <c r="C45" s="2772"/>
      <c r="D45" s="2772"/>
      <c r="E45" s="2772"/>
      <c r="F45" s="1814"/>
      <c r="G45" s="1846"/>
      <c r="H45" s="1846"/>
      <c r="I45" s="1300">
        <v>0</v>
      </c>
      <c r="J45" s="1300"/>
      <c r="K45" s="1300">
        <v>0</v>
      </c>
      <c r="L45" s="1300"/>
      <c r="M45" s="1815">
        <f t="shared" si="1"/>
        <v>0</v>
      </c>
      <c r="N45" s="213"/>
      <c r="O45" s="213"/>
      <c r="P45" s="213"/>
      <c r="Q45" s="213"/>
      <c r="R45" s="213"/>
    </row>
    <row r="46" spans="1:20" ht="18.75" customHeight="1">
      <c r="A46" s="2772" t="s">
        <v>1066</v>
      </c>
      <c r="B46" s="2772"/>
      <c r="C46" s="2772"/>
      <c r="D46" s="2772"/>
      <c r="E46" s="2772"/>
      <c r="F46" s="1814"/>
      <c r="G46" s="1846"/>
      <c r="H46" s="1846"/>
      <c r="I46" s="1300">
        <v>0</v>
      </c>
      <c r="J46" s="1300"/>
      <c r="K46" s="1300">
        <v>0</v>
      </c>
      <c r="L46" s="1300"/>
      <c r="M46" s="1815">
        <f t="shared" si="1"/>
        <v>0</v>
      </c>
    </row>
    <row r="47" spans="1:20" ht="18.75" customHeight="1">
      <c r="A47" s="2772" t="s">
        <v>1067</v>
      </c>
      <c r="B47" s="2772"/>
      <c r="C47" s="2772"/>
      <c r="D47" s="2772"/>
      <c r="E47" s="2772"/>
      <c r="F47" s="1814"/>
      <c r="G47" s="1846"/>
      <c r="H47" s="1846"/>
      <c r="I47" s="1300">
        <v>0</v>
      </c>
      <c r="J47" s="1300"/>
      <c r="K47" s="1300">
        <v>0</v>
      </c>
      <c r="L47" s="1300"/>
      <c r="M47" s="1815">
        <f t="shared" si="1"/>
        <v>0</v>
      </c>
      <c r="N47" s="131"/>
      <c r="O47" s="131"/>
      <c r="P47" s="131"/>
      <c r="Q47" s="131"/>
      <c r="R47" s="131"/>
      <c r="S47" s="131"/>
      <c r="T47" s="131"/>
    </row>
    <row r="48" spans="1:20" ht="18.75" customHeight="1">
      <c r="A48" s="2772" t="s">
        <v>1068</v>
      </c>
      <c r="B48" s="2772"/>
      <c r="C48" s="2772"/>
      <c r="D48" s="2772"/>
      <c r="E48" s="2772"/>
      <c r="F48" s="1814"/>
      <c r="G48" s="1846"/>
      <c r="H48" s="1846"/>
      <c r="I48" s="1300">
        <v>0</v>
      </c>
      <c r="J48" s="1300"/>
      <c r="K48" s="1300">
        <v>0</v>
      </c>
      <c r="L48" s="1300"/>
      <c r="M48" s="1815">
        <f t="shared" si="1"/>
        <v>0</v>
      </c>
      <c r="N48" s="131"/>
      <c r="O48" s="131"/>
      <c r="P48" s="131"/>
      <c r="Q48" s="131"/>
      <c r="R48" s="131"/>
      <c r="S48" s="131"/>
      <c r="T48" s="131"/>
    </row>
    <row r="49" spans="1:20" ht="18.75" customHeight="1">
      <c r="A49" s="2772" t="s">
        <v>1069</v>
      </c>
      <c r="B49" s="2772"/>
      <c r="C49" s="2772"/>
      <c r="D49" s="2772"/>
      <c r="E49" s="2772"/>
      <c r="F49" s="1814"/>
      <c r="G49" s="1846"/>
      <c r="H49" s="1846"/>
      <c r="I49" s="1300">
        <v>0</v>
      </c>
      <c r="J49" s="1300"/>
      <c r="K49" s="1300">
        <v>0</v>
      </c>
      <c r="L49" s="1300"/>
      <c r="M49" s="1815">
        <f t="shared" si="1"/>
        <v>0</v>
      </c>
      <c r="N49" s="131"/>
      <c r="O49" s="131"/>
      <c r="P49" s="131"/>
      <c r="Q49" s="131"/>
      <c r="R49" s="131"/>
      <c r="S49" s="131"/>
      <c r="T49" s="131"/>
    </row>
    <row r="50" spans="1:20" ht="18.75" customHeight="1">
      <c r="A50" s="2773" t="s">
        <v>1070</v>
      </c>
      <c r="B50" s="2773"/>
      <c r="C50" s="2773"/>
      <c r="D50" s="2773"/>
      <c r="E50" s="2773"/>
      <c r="F50" s="1814"/>
      <c r="G50" s="1846"/>
      <c r="H50" s="1846"/>
      <c r="I50" s="1300"/>
      <c r="J50" s="1300"/>
      <c r="K50" s="1300"/>
      <c r="L50" s="1300"/>
      <c r="M50" s="1815"/>
      <c r="N50" s="131"/>
      <c r="O50" s="131"/>
      <c r="P50" s="131"/>
      <c r="Q50" s="131"/>
      <c r="R50" s="131"/>
      <c r="S50" s="131"/>
      <c r="T50" s="131"/>
    </row>
    <row r="51" spans="1:20" ht="18.75" customHeight="1">
      <c r="A51" s="2772" t="s">
        <v>53</v>
      </c>
      <c r="B51" s="2772"/>
      <c r="C51" s="2772"/>
      <c r="D51" s="2772"/>
      <c r="E51" s="2772"/>
      <c r="F51" s="1814"/>
      <c r="G51" s="1846"/>
      <c r="H51" s="1846"/>
      <c r="I51" s="1300">
        <v>0</v>
      </c>
      <c r="J51" s="1300"/>
      <c r="K51" s="1300">
        <v>0</v>
      </c>
      <c r="L51" s="1300"/>
      <c r="M51" s="1815">
        <f t="shared" si="1"/>
        <v>0</v>
      </c>
      <c r="N51" s="131"/>
      <c r="O51" s="131"/>
      <c r="P51" s="131"/>
      <c r="Q51" s="131"/>
      <c r="R51" s="131"/>
      <c r="S51" s="131"/>
      <c r="T51" s="131"/>
    </row>
    <row r="52" spans="1:20" ht="18.75" customHeight="1">
      <c r="A52" s="2772" t="s">
        <v>54</v>
      </c>
      <c r="B52" s="2772"/>
      <c r="C52" s="2772"/>
      <c r="D52" s="2772"/>
      <c r="E52" s="2772"/>
      <c r="F52" s="1814"/>
      <c r="G52" s="1846"/>
      <c r="H52" s="1846"/>
      <c r="I52" s="1300">
        <v>0</v>
      </c>
      <c r="J52" s="1300"/>
      <c r="K52" s="1300">
        <v>0</v>
      </c>
      <c r="L52" s="1300"/>
      <c r="M52" s="1815">
        <f t="shared" si="1"/>
        <v>0</v>
      </c>
    </row>
    <row r="53" spans="1:20" ht="18.75" customHeight="1">
      <c r="A53" s="2772" t="s">
        <v>55</v>
      </c>
      <c r="B53" s="2772"/>
      <c r="C53" s="2772"/>
      <c r="D53" s="2772"/>
      <c r="E53" s="2772"/>
      <c r="F53" s="1814"/>
      <c r="G53" s="1846"/>
      <c r="H53" s="1846"/>
      <c r="I53" s="1300">
        <v>0</v>
      </c>
      <c r="J53" s="1300"/>
      <c r="K53" s="1300">
        <v>0</v>
      </c>
      <c r="L53" s="1300"/>
      <c r="M53" s="1815">
        <f t="shared" si="1"/>
        <v>0</v>
      </c>
    </row>
    <row r="54" spans="1:20" ht="18.75" customHeight="1">
      <c r="A54" s="2772" t="s">
        <v>1071</v>
      </c>
      <c r="B54" s="2772"/>
      <c r="C54" s="2772"/>
      <c r="D54" s="2772"/>
      <c r="E54" s="2772"/>
      <c r="F54" s="1814"/>
      <c r="G54" s="1846"/>
      <c r="H54" s="1846"/>
      <c r="I54" s="1300">
        <v>0</v>
      </c>
      <c r="J54" s="1300"/>
      <c r="K54" s="1300">
        <v>0</v>
      </c>
      <c r="L54" s="1300"/>
      <c r="M54" s="1815">
        <f t="shared" si="1"/>
        <v>0</v>
      </c>
      <c r="N54" s="73"/>
      <c r="O54" s="73"/>
      <c r="P54" s="73"/>
      <c r="Q54" s="73"/>
      <c r="R54" s="73"/>
      <c r="S54" s="73"/>
      <c r="T54" s="73"/>
    </row>
    <row r="55" spans="1:20" ht="18.75" customHeight="1">
      <c r="A55" s="2772" t="s">
        <v>1072</v>
      </c>
      <c r="B55" s="2772"/>
      <c r="C55" s="2772"/>
      <c r="D55" s="2772"/>
      <c r="E55" s="2772"/>
      <c r="F55" s="1814"/>
      <c r="G55" s="1846"/>
      <c r="H55" s="1846"/>
      <c r="I55" s="1300">
        <v>0</v>
      </c>
      <c r="J55" s="1300"/>
      <c r="K55" s="1300">
        <v>0</v>
      </c>
      <c r="L55" s="1300"/>
      <c r="M55" s="1815">
        <f t="shared" si="1"/>
        <v>0</v>
      </c>
    </row>
    <row r="56" spans="1:20" ht="18.75" customHeight="1">
      <c r="A56" s="2772" t="s">
        <v>1073</v>
      </c>
      <c r="B56" s="2772"/>
      <c r="C56" s="2772"/>
      <c r="D56" s="2772"/>
      <c r="E56" s="2772"/>
      <c r="F56" s="1814"/>
      <c r="G56" s="1846"/>
      <c r="H56" s="1846"/>
      <c r="I56" s="1300">
        <v>0</v>
      </c>
      <c r="J56" s="1300"/>
      <c r="K56" s="1300">
        <v>0</v>
      </c>
      <c r="L56" s="1300"/>
      <c r="M56" s="1815">
        <f t="shared" si="1"/>
        <v>0</v>
      </c>
    </row>
    <row r="57" spans="1:20" ht="18.75" customHeight="1">
      <c r="A57" s="2772" t="s">
        <v>1074</v>
      </c>
      <c r="B57" s="2772"/>
      <c r="C57" s="2772"/>
      <c r="D57" s="2772"/>
      <c r="E57" s="2772"/>
      <c r="F57" s="1814"/>
      <c r="G57" s="1846"/>
      <c r="H57" s="1846"/>
      <c r="I57" s="1300">
        <v>0</v>
      </c>
      <c r="J57" s="1300"/>
      <c r="K57" s="1300">
        <v>0</v>
      </c>
      <c r="L57" s="1300"/>
      <c r="M57" s="1815">
        <f t="shared" si="1"/>
        <v>0</v>
      </c>
    </row>
    <row r="58" spans="1:20" ht="18.75" customHeight="1">
      <c r="A58" s="2772" t="s">
        <v>1075</v>
      </c>
      <c r="B58" s="2772"/>
      <c r="C58" s="2772"/>
      <c r="D58" s="2772"/>
      <c r="E58" s="2772"/>
      <c r="F58" s="1814"/>
      <c r="G58" s="1846"/>
      <c r="H58" s="1846"/>
      <c r="I58" s="1300">
        <v>0</v>
      </c>
      <c r="J58" s="1300"/>
      <c r="K58" s="1300">
        <v>0</v>
      </c>
      <c r="L58" s="1300"/>
      <c r="M58" s="1815">
        <f t="shared" si="1"/>
        <v>0</v>
      </c>
    </row>
    <row r="59" spans="1:20" ht="18.75" customHeight="1">
      <c r="A59" s="2772" t="s">
        <v>1118</v>
      </c>
      <c r="B59" s="2772"/>
      <c r="C59" s="2772"/>
      <c r="D59" s="2772"/>
      <c r="E59" s="2772"/>
      <c r="F59" s="1814"/>
      <c r="G59" s="1846"/>
      <c r="H59" s="1846"/>
      <c r="I59" s="1300">
        <v>0</v>
      </c>
      <c r="J59" s="1300"/>
      <c r="K59" s="1300">
        <v>0</v>
      </c>
      <c r="L59" s="1300"/>
      <c r="M59" s="1815">
        <f t="shared" si="1"/>
        <v>0</v>
      </c>
    </row>
    <row r="60" spans="1:20" ht="18.75" customHeight="1">
      <c r="A60" s="2773" t="s">
        <v>1076</v>
      </c>
      <c r="B60" s="2773"/>
      <c r="C60" s="2773"/>
      <c r="D60" s="2773"/>
      <c r="E60" s="2773"/>
      <c r="F60" s="1814"/>
      <c r="G60" s="1846"/>
      <c r="H60" s="1846"/>
      <c r="I60" s="1300"/>
      <c r="J60" s="1300"/>
      <c r="K60" s="1300"/>
      <c r="L60" s="1300"/>
      <c r="M60" s="1815"/>
    </row>
    <row r="61" spans="1:20" ht="18.75" customHeight="1">
      <c r="A61" s="2772" t="s">
        <v>1077</v>
      </c>
      <c r="B61" s="2772"/>
      <c r="C61" s="2772"/>
      <c r="D61" s="2772"/>
      <c r="E61" s="2772"/>
      <c r="F61" s="1814"/>
      <c r="G61" s="1846"/>
      <c r="H61" s="1846"/>
      <c r="I61" s="1300">
        <v>0</v>
      </c>
      <c r="J61" s="1300"/>
      <c r="K61" s="1300">
        <v>0</v>
      </c>
      <c r="L61" s="1300"/>
      <c r="M61" s="1815">
        <f t="shared" si="1"/>
        <v>0</v>
      </c>
    </row>
    <row r="62" spans="1:20" ht="18.75" customHeight="1">
      <c r="A62" s="2772" t="s">
        <v>1078</v>
      </c>
      <c r="B62" s="2772"/>
      <c r="C62" s="2772"/>
      <c r="D62" s="2772"/>
      <c r="E62" s="2772"/>
      <c r="F62" s="1814"/>
      <c r="G62" s="1846"/>
      <c r="H62" s="1846"/>
      <c r="I62" s="1300">
        <v>0</v>
      </c>
      <c r="J62" s="1300"/>
      <c r="K62" s="1300">
        <v>0</v>
      </c>
      <c r="L62" s="1300"/>
      <c r="M62" s="1815">
        <f t="shared" si="1"/>
        <v>0</v>
      </c>
    </row>
    <row r="63" spans="1:20" ht="18.75" customHeight="1">
      <c r="A63" s="2772" t="s">
        <v>1079</v>
      </c>
      <c r="B63" s="2772"/>
      <c r="C63" s="2772"/>
      <c r="D63" s="2772"/>
      <c r="E63" s="2772"/>
      <c r="F63" s="1814"/>
      <c r="G63" s="1846"/>
      <c r="H63" s="1846"/>
      <c r="I63" s="1300">
        <v>0</v>
      </c>
      <c r="J63" s="1300"/>
      <c r="K63" s="1300">
        <v>0</v>
      </c>
      <c r="L63" s="1300"/>
      <c r="M63" s="1815">
        <f t="shared" si="1"/>
        <v>0</v>
      </c>
    </row>
    <row r="64" spans="1:20" ht="18.75" customHeight="1">
      <c r="A64" s="2772" t="s">
        <v>1080</v>
      </c>
      <c r="B64" s="2772"/>
      <c r="C64" s="2772"/>
      <c r="D64" s="2772"/>
      <c r="E64" s="2772"/>
      <c r="F64" s="1814"/>
      <c r="G64" s="1846"/>
      <c r="H64" s="1846"/>
      <c r="I64" s="1300">
        <v>0</v>
      </c>
      <c r="J64" s="1300"/>
      <c r="K64" s="1300">
        <v>0</v>
      </c>
      <c r="L64" s="1300"/>
      <c r="M64" s="1815">
        <f t="shared" si="1"/>
        <v>0</v>
      </c>
    </row>
    <row r="65" spans="1:13" ht="18.75" customHeight="1">
      <c r="A65" s="2772" t="s">
        <v>1081</v>
      </c>
      <c r="B65" s="2772"/>
      <c r="C65" s="2772"/>
      <c r="D65" s="2772"/>
      <c r="E65" s="2772"/>
      <c r="F65" s="1814"/>
      <c r="G65" s="1846"/>
      <c r="H65" s="1846"/>
      <c r="I65" s="1300">
        <v>0</v>
      </c>
      <c r="J65" s="1300"/>
      <c r="K65" s="1300">
        <v>0</v>
      </c>
      <c r="L65" s="1300"/>
      <c r="M65" s="1815">
        <f t="shared" si="1"/>
        <v>0</v>
      </c>
    </row>
    <row r="66" spans="1:13" ht="18.75" customHeight="1">
      <c r="A66" s="2772" t="s">
        <v>1082</v>
      </c>
      <c r="B66" s="2772"/>
      <c r="C66" s="2772"/>
      <c r="D66" s="2772"/>
      <c r="E66" s="2772"/>
      <c r="F66" s="1814"/>
      <c r="G66" s="1846"/>
      <c r="H66" s="1846"/>
      <c r="I66" s="1300">
        <v>0</v>
      </c>
      <c r="J66" s="1300"/>
      <c r="K66" s="1300">
        <v>0</v>
      </c>
      <c r="L66" s="1300"/>
      <c r="M66" s="1815">
        <f t="shared" si="1"/>
        <v>0</v>
      </c>
    </row>
    <row r="67" spans="1:13" ht="18.75" customHeight="1">
      <c r="A67" s="2772" t="s">
        <v>1083</v>
      </c>
      <c r="B67" s="2772"/>
      <c r="C67" s="2772"/>
      <c r="D67" s="2772"/>
      <c r="E67" s="2772"/>
      <c r="F67" s="1814"/>
      <c r="G67" s="1846"/>
      <c r="H67" s="1846"/>
      <c r="I67" s="1300">
        <v>0</v>
      </c>
      <c r="J67" s="1300"/>
      <c r="K67" s="1300">
        <v>0</v>
      </c>
      <c r="L67" s="1300"/>
      <c r="M67" s="1815">
        <f t="shared" si="1"/>
        <v>0</v>
      </c>
    </row>
    <row r="68" spans="1:13" s="73" customFormat="1" ht="18.75" customHeight="1" thickBot="1">
      <c r="A68" s="2771" t="s">
        <v>1084</v>
      </c>
      <c r="B68" s="2771"/>
      <c r="C68" s="2771"/>
      <c r="D68" s="2771"/>
      <c r="E68" s="2771"/>
      <c r="F68" s="1857"/>
      <c r="G68" s="1857"/>
      <c r="H68" s="1857"/>
      <c r="I68" s="1858">
        <f>SUM(I31:I67)</f>
        <v>0</v>
      </c>
      <c r="J68" s="1859"/>
      <c r="K68" s="1858">
        <f>SUM(K31:K67)</f>
        <v>0</v>
      </c>
      <c r="L68" s="1859"/>
      <c r="M68" s="1858">
        <f>SUM(M31:M67)</f>
        <v>0</v>
      </c>
    </row>
    <row r="69" spans="1:13" ht="15.75" customHeight="1" thickTop="1"/>
  </sheetData>
  <mergeCells count="66">
    <mergeCell ref="L29:M29"/>
    <mergeCell ref="A1:N1"/>
    <mergeCell ref="A2:N2"/>
    <mergeCell ref="A3:N3"/>
    <mergeCell ref="A5:D5"/>
    <mergeCell ref="A7:E7"/>
    <mergeCell ref="L6:M6"/>
    <mergeCell ref="A19:E19"/>
    <mergeCell ref="A8:E8"/>
    <mergeCell ref="A9:E9"/>
    <mergeCell ref="A11:E11"/>
    <mergeCell ref="A12:E12"/>
    <mergeCell ref="A13:E13"/>
    <mergeCell ref="A14:E14"/>
    <mergeCell ref="A15:E15"/>
    <mergeCell ref="A16:E16"/>
    <mergeCell ref="A17:E17"/>
    <mergeCell ref="A18:E18"/>
    <mergeCell ref="A10:F10"/>
    <mergeCell ref="A20:E20"/>
    <mergeCell ref="A21:E21"/>
    <mergeCell ref="A22:E22"/>
    <mergeCell ref="A23:E23"/>
    <mergeCell ref="A24:E24"/>
    <mergeCell ref="A25:E25"/>
    <mergeCell ref="A26:E26"/>
    <mergeCell ref="A27:E27"/>
    <mergeCell ref="A30:E30"/>
    <mergeCell ref="A31:E31"/>
    <mergeCell ref="A32:F32"/>
    <mergeCell ref="A44:E44"/>
    <mergeCell ref="A33:E33"/>
    <mergeCell ref="A34:E34"/>
    <mergeCell ref="A36:E36"/>
    <mergeCell ref="A37:E37"/>
    <mergeCell ref="A38:E38"/>
    <mergeCell ref="A39:E39"/>
    <mergeCell ref="A40:E40"/>
    <mergeCell ref="A41:E41"/>
    <mergeCell ref="A42:E42"/>
    <mergeCell ref="A43:E43"/>
    <mergeCell ref="A35:F35"/>
    <mergeCell ref="A56:E56"/>
    <mergeCell ref="A45:E45"/>
    <mergeCell ref="A46:E46"/>
    <mergeCell ref="A47:E47"/>
    <mergeCell ref="A48:E48"/>
    <mergeCell ref="A49:E49"/>
    <mergeCell ref="A50:E50"/>
    <mergeCell ref="A51:E51"/>
    <mergeCell ref="A52:E52"/>
    <mergeCell ref="A53:E53"/>
    <mergeCell ref="A54:E54"/>
    <mergeCell ref="A55:E55"/>
    <mergeCell ref="A68:E68"/>
    <mergeCell ref="A57:E57"/>
    <mergeCell ref="A58:E58"/>
    <mergeCell ref="A59:E59"/>
    <mergeCell ref="A60:E60"/>
    <mergeCell ref="A61:E61"/>
    <mergeCell ref="A62:E62"/>
    <mergeCell ref="A63:E63"/>
    <mergeCell ref="A64:E64"/>
    <mergeCell ref="A65:E65"/>
    <mergeCell ref="A66:E66"/>
    <mergeCell ref="A67:E67"/>
  </mergeCells>
  <printOptions horizontalCentered="1"/>
  <pageMargins left="0.39370078740157483" right="0.39370078740157483" top="0.39370078740157483" bottom="0.39370078740157483" header="0.31496062992125984" footer="0.11811023622047245"/>
  <pageSetup paperSize="9" scale="62" orientation="portrait" r:id="rId1"/>
  <headerFooter>
    <oddFooter>&amp;C&amp;"B Mitra,Regular"&amp;12&amp;P</oddFooter>
  </headerFooter>
  <rowBreaks count="1" manualBreakCount="1">
    <brk id="68" max="1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7"/>
    <pageSetUpPr fitToPage="1"/>
  </sheetPr>
  <dimension ref="A1:R53"/>
  <sheetViews>
    <sheetView rightToLeft="1" view="pageBreakPreview" zoomScaleNormal="100" zoomScaleSheetLayoutView="100" workbookViewId="0">
      <selection activeCell="B7" sqref="B7:H7"/>
    </sheetView>
  </sheetViews>
  <sheetFormatPr defaultColWidth="9" defaultRowHeight="21.75"/>
  <cols>
    <col min="1" max="1" width="4.625" style="72" customWidth="1"/>
    <col min="2" max="2" width="10.375" style="72" customWidth="1"/>
    <col min="3" max="3" width="1.125" style="72" customWidth="1"/>
    <col min="4" max="4" width="20.5" style="72" customWidth="1"/>
    <col min="5" max="5" width="10.75" style="72" customWidth="1"/>
    <col min="6" max="9" width="10.125" style="72" customWidth="1"/>
    <col min="10" max="10" width="7.25" style="72" customWidth="1"/>
    <col min="11" max="11" width="13.25" style="72" customWidth="1"/>
    <col min="12" max="12" width="1.125" style="72" customWidth="1"/>
    <col min="13" max="13" width="7.625" style="72" customWidth="1"/>
    <col min="14" max="14" width="1.125" style="72" customWidth="1"/>
    <col min="15" max="15" width="7.625" style="72" customWidth="1"/>
    <col min="16" max="16" width="9.125" style="72" customWidth="1"/>
    <col min="17" max="16384" width="9" style="72"/>
  </cols>
  <sheetData>
    <row r="1" spans="1:17" s="441" customFormat="1" ht="14.25" customHeight="1">
      <c r="B1" s="2728" t="s">
        <v>1135</v>
      </c>
      <c r="C1" s="2728"/>
      <c r="D1" s="2728"/>
      <c r="E1" s="2728"/>
      <c r="F1" s="2728"/>
      <c r="G1" s="2728"/>
      <c r="H1" s="2728"/>
      <c r="I1" s="2728"/>
      <c r="J1" s="2728"/>
      <c r="K1" s="2728"/>
      <c r="L1" s="440"/>
    </row>
    <row r="2" spans="1:17" s="441" customFormat="1" ht="14.25" customHeight="1">
      <c r="B2" s="2728" t="s">
        <v>196</v>
      </c>
      <c r="C2" s="2728"/>
      <c r="D2" s="2728"/>
      <c r="E2" s="2728"/>
      <c r="F2" s="2728"/>
      <c r="G2" s="2728"/>
      <c r="H2" s="2728"/>
      <c r="I2" s="2728"/>
      <c r="J2" s="2728"/>
      <c r="K2" s="2728"/>
    </row>
    <row r="3" spans="1:17" s="441" customFormat="1" ht="14.25" customHeight="1">
      <c r="B3" s="2728" t="s">
        <v>1641</v>
      </c>
      <c r="C3" s="2728"/>
      <c r="D3" s="2728"/>
      <c r="E3" s="2728"/>
      <c r="F3" s="2728"/>
      <c r="G3" s="2728"/>
      <c r="H3" s="2728"/>
      <c r="I3" s="2728"/>
      <c r="J3" s="2728"/>
      <c r="K3" s="2728"/>
    </row>
    <row r="4" spans="1:17" s="441" customFormat="1" ht="29.25" customHeight="1">
      <c r="B4" s="442"/>
      <c r="C4" s="442"/>
      <c r="D4" s="442"/>
      <c r="E4" s="442"/>
      <c r="F4" s="442"/>
      <c r="G4" s="442"/>
      <c r="H4" s="442"/>
      <c r="I4" s="442"/>
      <c r="J4" s="442"/>
      <c r="K4" s="442"/>
    </row>
    <row r="5" spans="1:17" ht="18.75" customHeight="1">
      <c r="A5" s="2752" t="s">
        <v>1241</v>
      </c>
      <c r="B5" s="2752"/>
      <c r="C5" s="2752"/>
      <c r="D5" s="2752"/>
      <c r="E5" s="2752"/>
      <c r="F5" s="2752"/>
      <c r="G5" s="2752"/>
      <c r="H5" s="2752"/>
      <c r="I5" s="211"/>
      <c r="J5" s="211"/>
    </row>
    <row r="6" spans="1:17" ht="18.75" customHeight="1">
      <c r="A6" s="2752" t="s">
        <v>1090</v>
      </c>
      <c r="B6" s="2752"/>
      <c r="C6" s="2752"/>
      <c r="D6" s="2752"/>
      <c r="E6" s="2752"/>
      <c r="F6" s="70"/>
      <c r="G6" s="70"/>
      <c r="H6" s="216"/>
      <c r="I6" s="216"/>
      <c r="J6" s="216"/>
      <c r="K6" s="74"/>
      <c r="L6" s="74"/>
      <c r="M6" s="74"/>
      <c r="N6" s="74"/>
      <c r="O6" s="74"/>
      <c r="P6" s="74"/>
      <c r="Q6" s="74"/>
    </row>
    <row r="7" spans="1:17" ht="9" customHeight="1">
      <c r="B7" s="130"/>
      <c r="C7" s="130"/>
      <c r="D7" s="130"/>
      <c r="E7" s="130"/>
      <c r="F7" s="70"/>
      <c r="G7" s="70"/>
      <c r="H7" s="216"/>
      <c r="I7" s="216"/>
      <c r="J7" s="216"/>
      <c r="K7" s="74"/>
      <c r="L7" s="74"/>
      <c r="M7" s="74"/>
      <c r="N7" s="74"/>
      <c r="O7" s="74"/>
      <c r="P7" s="74"/>
      <c r="Q7" s="74"/>
    </row>
    <row r="8" spans="1:17" s="436" customFormat="1" ht="31.5" customHeight="1">
      <c r="A8" s="2759" t="s">
        <v>1256</v>
      </c>
      <c r="B8" s="2762" t="s">
        <v>1247</v>
      </c>
      <c r="C8" s="2763"/>
      <c r="D8" s="2763"/>
      <c r="E8" s="2764"/>
      <c r="F8" s="443" t="s">
        <v>1242</v>
      </c>
      <c r="G8" s="443" t="s">
        <v>1243</v>
      </c>
      <c r="H8" s="443" t="s">
        <v>1244</v>
      </c>
      <c r="I8" s="2788" t="s">
        <v>1245</v>
      </c>
      <c r="J8" s="2788"/>
      <c r="K8" s="2768" t="s">
        <v>1246</v>
      </c>
      <c r="M8" s="437"/>
      <c r="N8" s="438"/>
      <c r="O8" s="439"/>
      <c r="P8" s="438"/>
      <c r="Q8" s="439"/>
    </row>
    <row r="9" spans="1:17" ht="18" customHeight="1">
      <c r="A9" s="2760"/>
      <c r="B9" s="2765"/>
      <c r="C9" s="2766"/>
      <c r="D9" s="2766"/>
      <c r="E9" s="2767"/>
      <c r="F9" s="452" t="s">
        <v>7</v>
      </c>
      <c r="G9" s="452" t="s">
        <v>7</v>
      </c>
      <c r="H9" s="452" t="s">
        <v>7</v>
      </c>
      <c r="I9" s="452" t="s">
        <v>40</v>
      </c>
      <c r="J9" s="452" t="s">
        <v>72</v>
      </c>
      <c r="K9" s="2769"/>
      <c r="L9" s="74"/>
      <c r="M9" s="74"/>
      <c r="N9" s="74"/>
      <c r="O9" s="74"/>
      <c r="P9" s="74"/>
      <c r="Q9" s="74"/>
    </row>
    <row r="10" spans="1:17" ht="19.5" customHeight="1">
      <c r="A10" s="2781" t="s">
        <v>982</v>
      </c>
      <c r="B10" s="2781"/>
      <c r="C10" s="2781"/>
      <c r="D10" s="2781"/>
      <c r="E10" s="2781"/>
      <c r="F10" s="2781"/>
      <c r="G10" s="2781"/>
      <c r="H10" s="2781"/>
      <c r="I10" s="2781"/>
      <c r="J10" s="2781"/>
      <c r="K10" s="2782"/>
      <c r="L10" s="74"/>
      <c r="M10" s="74"/>
      <c r="N10" s="74"/>
      <c r="O10" s="74"/>
      <c r="P10" s="74"/>
      <c r="Q10" s="74"/>
    </row>
    <row r="11" spans="1:17" ht="16.5" customHeight="1">
      <c r="A11" s="478">
        <v>37</v>
      </c>
      <c r="B11" s="2789"/>
      <c r="C11" s="2789"/>
      <c r="D11" s="2789"/>
      <c r="E11" s="2789"/>
      <c r="F11" s="447">
        <v>0</v>
      </c>
      <c r="G11" s="447">
        <v>0</v>
      </c>
      <c r="H11" s="447">
        <v>0</v>
      </c>
      <c r="I11" s="447">
        <f>H11-G11</f>
        <v>0</v>
      </c>
      <c r="J11" s="462" t="e">
        <f>I11/G11*100</f>
        <v>#DIV/0!</v>
      </c>
      <c r="K11" s="449"/>
      <c r="L11" s="74"/>
      <c r="M11" s="74"/>
      <c r="N11" s="74"/>
      <c r="O11" s="74"/>
      <c r="P11" s="74"/>
      <c r="Q11" s="74"/>
    </row>
    <row r="12" spans="1:17" ht="16.5" customHeight="1">
      <c r="A12" s="478">
        <v>38</v>
      </c>
      <c r="B12" s="2789"/>
      <c r="C12" s="2789"/>
      <c r="D12" s="2789"/>
      <c r="E12" s="2789"/>
      <c r="F12" s="447">
        <v>0</v>
      </c>
      <c r="G12" s="447">
        <v>0</v>
      </c>
      <c r="H12" s="447">
        <v>0</v>
      </c>
      <c r="I12" s="447">
        <f t="shared" ref="I12:I24" si="0">H12-G12</f>
        <v>0</v>
      </c>
      <c r="J12" s="462" t="e">
        <f t="shared" ref="J12:J24" si="1">I12/G12*100</f>
        <v>#DIV/0!</v>
      </c>
      <c r="K12" s="449"/>
      <c r="L12" s="74"/>
      <c r="M12" s="74"/>
      <c r="N12" s="74"/>
      <c r="O12" s="74"/>
      <c r="P12" s="74"/>
      <c r="Q12" s="74"/>
    </row>
    <row r="13" spans="1:17" ht="16.5" customHeight="1">
      <c r="A13" s="478">
        <v>39</v>
      </c>
      <c r="B13" s="2789"/>
      <c r="C13" s="2789"/>
      <c r="D13" s="2789"/>
      <c r="E13" s="2789"/>
      <c r="F13" s="447">
        <v>0</v>
      </c>
      <c r="G13" s="447">
        <v>0</v>
      </c>
      <c r="H13" s="447">
        <v>0</v>
      </c>
      <c r="I13" s="447">
        <f t="shared" si="0"/>
        <v>0</v>
      </c>
      <c r="J13" s="462" t="e">
        <f t="shared" si="1"/>
        <v>#DIV/0!</v>
      </c>
      <c r="K13" s="449"/>
      <c r="L13" s="74"/>
      <c r="M13" s="74"/>
      <c r="N13" s="74"/>
      <c r="O13" s="74"/>
      <c r="P13" s="74"/>
      <c r="Q13" s="74"/>
    </row>
    <row r="14" spans="1:17" ht="16.5" customHeight="1">
      <c r="A14" s="478">
        <v>40</v>
      </c>
      <c r="B14" s="2789"/>
      <c r="C14" s="2789"/>
      <c r="D14" s="2789"/>
      <c r="E14" s="2789"/>
      <c r="F14" s="447">
        <v>0</v>
      </c>
      <c r="G14" s="447">
        <v>0</v>
      </c>
      <c r="H14" s="447">
        <v>0</v>
      </c>
      <c r="I14" s="447">
        <f t="shared" si="0"/>
        <v>0</v>
      </c>
      <c r="J14" s="462" t="e">
        <f t="shared" si="1"/>
        <v>#DIV/0!</v>
      </c>
      <c r="K14" s="449"/>
      <c r="L14" s="74"/>
      <c r="M14" s="74"/>
      <c r="N14" s="74"/>
      <c r="O14" s="74"/>
      <c r="P14" s="74"/>
      <c r="Q14" s="74"/>
    </row>
    <row r="15" spans="1:17" ht="16.5" customHeight="1">
      <c r="A15" s="478">
        <v>41</v>
      </c>
      <c r="B15" s="2789"/>
      <c r="C15" s="2789"/>
      <c r="D15" s="2789"/>
      <c r="E15" s="2789"/>
      <c r="F15" s="447">
        <v>0</v>
      </c>
      <c r="G15" s="447">
        <v>0</v>
      </c>
      <c r="H15" s="447">
        <v>0</v>
      </c>
      <c r="I15" s="447">
        <f t="shared" si="0"/>
        <v>0</v>
      </c>
      <c r="J15" s="462" t="e">
        <f t="shared" si="1"/>
        <v>#DIV/0!</v>
      </c>
      <c r="K15" s="455"/>
      <c r="L15" s="74"/>
      <c r="M15" s="75"/>
      <c r="N15" s="74"/>
      <c r="O15" s="75"/>
    </row>
    <row r="16" spans="1:17" ht="16.5" customHeight="1">
      <c r="A16" s="478">
        <v>42</v>
      </c>
      <c r="B16" s="2789"/>
      <c r="C16" s="2789"/>
      <c r="D16" s="2789"/>
      <c r="E16" s="2789"/>
      <c r="F16" s="447">
        <v>0</v>
      </c>
      <c r="G16" s="447">
        <v>0</v>
      </c>
      <c r="H16" s="447">
        <v>0</v>
      </c>
      <c r="I16" s="447">
        <f t="shared" si="0"/>
        <v>0</v>
      </c>
      <c r="J16" s="462" t="e">
        <f t="shared" si="1"/>
        <v>#DIV/0!</v>
      </c>
      <c r="K16" s="446"/>
      <c r="L16" s="213"/>
      <c r="M16" s="213"/>
      <c r="N16" s="213"/>
    </row>
    <row r="17" spans="1:14" ht="16.5" customHeight="1">
      <c r="A17" s="478">
        <v>43</v>
      </c>
      <c r="B17" s="2789"/>
      <c r="C17" s="2789"/>
      <c r="D17" s="2789"/>
      <c r="E17" s="2789"/>
      <c r="F17" s="447">
        <v>0</v>
      </c>
      <c r="G17" s="447">
        <v>0</v>
      </c>
      <c r="H17" s="447">
        <v>0</v>
      </c>
      <c r="I17" s="447">
        <f>H17-G17</f>
        <v>0</v>
      </c>
      <c r="J17" s="462" t="e">
        <f t="shared" si="1"/>
        <v>#DIV/0!</v>
      </c>
      <c r="K17" s="446"/>
      <c r="L17" s="213"/>
      <c r="M17" s="213"/>
      <c r="N17" s="213"/>
    </row>
    <row r="18" spans="1:14" ht="16.5" customHeight="1">
      <c r="A18" s="478">
        <v>44</v>
      </c>
      <c r="B18" s="2789"/>
      <c r="C18" s="2789"/>
      <c r="D18" s="2789"/>
      <c r="E18" s="2789"/>
      <c r="F18" s="447">
        <v>0</v>
      </c>
      <c r="G18" s="447">
        <v>0</v>
      </c>
      <c r="H18" s="447">
        <v>0</v>
      </c>
      <c r="I18" s="447">
        <f t="shared" si="0"/>
        <v>0</v>
      </c>
      <c r="J18" s="462" t="e">
        <f t="shared" si="1"/>
        <v>#DIV/0!</v>
      </c>
      <c r="K18" s="446"/>
      <c r="L18" s="213"/>
      <c r="M18" s="213"/>
      <c r="N18" s="213"/>
    </row>
    <row r="19" spans="1:14" ht="16.5" customHeight="1">
      <c r="A19" s="478">
        <v>45</v>
      </c>
      <c r="B19" s="2789"/>
      <c r="C19" s="2789"/>
      <c r="D19" s="2789"/>
      <c r="E19" s="2789"/>
      <c r="F19" s="447">
        <v>0</v>
      </c>
      <c r="G19" s="447">
        <v>0</v>
      </c>
      <c r="H19" s="447">
        <v>0</v>
      </c>
      <c r="I19" s="447">
        <f t="shared" si="0"/>
        <v>0</v>
      </c>
      <c r="J19" s="462" t="e">
        <f t="shared" si="1"/>
        <v>#DIV/0!</v>
      </c>
      <c r="K19" s="446"/>
      <c r="L19" s="213"/>
      <c r="M19" s="213"/>
      <c r="N19" s="213"/>
    </row>
    <row r="20" spans="1:14" ht="16.5" customHeight="1">
      <c r="A20" s="478">
        <v>46</v>
      </c>
      <c r="B20" s="2789"/>
      <c r="C20" s="2789"/>
      <c r="D20" s="2789"/>
      <c r="E20" s="2789"/>
      <c r="F20" s="447">
        <v>0</v>
      </c>
      <c r="G20" s="447">
        <v>0</v>
      </c>
      <c r="H20" s="447">
        <v>0</v>
      </c>
      <c r="I20" s="447">
        <f>H20-G20</f>
        <v>0</v>
      </c>
      <c r="J20" s="462" t="e">
        <f t="shared" si="1"/>
        <v>#DIV/0!</v>
      </c>
      <c r="K20" s="446"/>
      <c r="L20" s="213"/>
      <c r="M20" s="213"/>
      <c r="N20" s="213"/>
    </row>
    <row r="21" spans="1:14" ht="16.5" customHeight="1">
      <c r="A21" s="478">
        <v>47</v>
      </c>
      <c r="B21" s="2789"/>
      <c r="C21" s="2789"/>
      <c r="D21" s="2789"/>
      <c r="E21" s="2789"/>
      <c r="F21" s="447">
        <v>0</v>
      </c>
      <c r="G21" s="447">
        <v>0</v>
      </c>
      <c r="H21" s="447">
        <v>0</v>
      </c>
      <c r="I21" s="447">
        <f t="shared" si="0"/>
        <v>0</v>
      </c>
      <c r="J21" s="462" t="e">
        <f t="shared" si="1"/>
        <v>#DIV/0!</v>
      </c>
      <c r="K21" s="446"/>
      <c r="L21" s="213"/>
      <c r="M21" s="213"/>
      <c r="N21" s="213"/>
    </row>
    <row r="22" spans="1:14" ht="16.5" customHeight="1">
      <c r="A22" s="478">
        <v>48</v>
      </c>
      <c r="B22" s="2789"/>
      <c r="C22" s="2789"/>
      <c r="D22" s="2789"/>
      <c r="E22" s="2789"/>
      <c r="F22" s="447">
        <v>0</v>
      </c>
      <c r="G22" s="447">
        <v>0</v>
      </c>
      <c r="H22" s="447">
        <v>0</v>
      </c>
      <c r="I22" s="447">
        <f>H22-G22</f>
        <v>0</v>
      </c>
      <c r="J22" s="462" t="e">
        <f t="shared" si="1"/>
        <v>#DIV/0!</v>
      </c>
      <c r="K22" s="446"/>
      <c r="L22" s="213"/>
      <c r="M22" s="213"/>
      <c r="N22" s="213"/>
    </row>
    <row r="23" spans="1:14" ht="16.5" customHeight="1">
      <c r="A23" s="478">
        <v>49</v>
      </c>
      <c r="B23" s="2789"/>
      <c r="C23" s="2789"/>
      <c r="D23" s="2789"/>
      <c r="E23" s="2789"/>
      <c r="F23" s="447">
        <v>0</v>
      </c>
      <c r="G23" s="447">
        <v>0</v>
      </c>
      <c r="H23" s="447">
        <v>0</v>
      </c>
      <c r="I23" s="447">
        <f t="shared" si="0"/>
        <v>0</v>
      </c>
      <c r="J23" s="462" t="e">
        <f t="shared" si="1"/>
        <v>#DIV/0!</v>
      </c>
      <c r="K23" s="446"/>
      <c r="L23" s="213"/>
      <c r="M23" s="213"/>
      <c r="N23" s="213"/>
    </row>
    <row r="24" spans="1:14" ht="16.5" customHeight="1">
      <c r="A24" s="478">
        <v>50</v>
      </c>
      <c r="B24" s="2789"/>
      <c r="C24" s="2789"/>
      <c r="D24" s="2789"/>
      <c r="E24" s="2789"/>
      <c r="F24" s="447">
        <v>0</v>
      </c>
      <c r="G24" s="447">
        <v>0</v>
      </c>
      <c r="H24" s="447">
        <v>0</v>
      </c>
      <c r="I24" s="447">
        <f t="shared" si="0"/>
        <v>0</v>
      </c>
      <c r="J24" s="462" t="e">
        <f t="shared" si="1"/>
        <v>#DIV/0!</v>
      </c>
      <c r="K24" s="446"/>
      <c r="L24" s="213"/>
      <c r="M24" s="213"/>
      <c r="N24" s="213"/>
    </row>
    <row r="25" spans="1:14" s="217" customFormat="1" ht="23.25" customHeight="1">
      <c r="A25" s="2783" t="s">
        <v>1054</v>
      </c>
      <c r="B25" s="2783"/>
      <c r="C25" s="2783"/>
      <c r="D25" s="2783"/>
      <c r="E25" s="2783"/>
      <c r="F25" s="450">
        <f>SUM(F11:F24)</f>
        <v>0</v>
      </c>
      <c r="G25" s="450">
        <f>SUM(G11:G24)</f>
        <v>0</v>
      </c>
      <c r="H25" s="450">
        <f>SUM(H11:H24)</f>
        <v>0</v>
      </c>
      <c r="I25" s="450">
        <f>SUM(I11:I24)</f>
        <v>0</v>
      </c>
      <c r="J25" s="451" t="e">
        <f>I25/G25*100</f>
        <v>#DIV/0!</v>
      </c>
      <c r="K25" s="464"/>
      <c r="L25" s="212"/>
      <c r="M25" s="212"/>
      <c r="N25" s="212"/>
    </row>
    <row r="26" spans="1:14" ht="21" customHeight="1">
      <c r="A26" s="2784" t="s">
        <v>983</v>
      </c>
      <c r="B26" s="2784"/>
      <c r="C26" s="2784"/>
      <c r="D26" s="2784"/>
      <c r="E26" s="2784"/>
      <c r="F26" s="2784"/>
      <c r="G26" s="2784"/>
      <c r="H26" s="2784"/>
      <c r="I26" s="2784"/>
      <c r="J26" s="2784"/>
      <c r="K26" s="2784"/>
      <c r="L26" s="213"/>
      <c r="M26" s="213"/>
      <c r="N26" s="213"/>
    </row>
    <row r="27" spans="1:14" s="215" customFormat="1" ht="16.5" customHeight="1">
      <c r="A27" s="478">
        <v>51</v>
      </c>
      <c r="B27" s="2789"/>
      <c r="C27" s="2789"/>
      <c r="D27" s="2789"/>
      <c r="E27" s="2789"/>
      <c r="F27" s="465">
        <v>0</v>
      </c>
      <c r="G27" s="465">
        <v>0</v>
      </c>
      <c r="H27" s="465">
        <v>0</v>
      </c>
      <c r="I27" s="447">
        <f t="shared" ref="I27:I40" si="2">H27-G27</f>
        <v>0</v>
      </c>
      <c r="J27" s="462" t="e">
        <f t="shared" ref="J27:J41" si="3">I27/G27*100</f>
        <v>#DIV/0!</v>
      </c>
      <c r="K27" s="456"/>
    </row>
    <row r="28" spans="1:14" s="69" customFormat="1" ht="16.5" customHeight="1">
      <c r="A28" s="478">
        <v>52</v>
      </c>
      <c r="B28" s="2789"/>
      <c r="C28" s="2789"/>
      <c r="D28" s="2789"/>
      <c r="E28" s="2789"/>
      <c r="F28" s="465">
        <v>0</v>
      </c>
      <c r="G28" s="465">
        <v>0</v>
      </c>
      <c r="H28" s="465">
        <v>0</v>
      </c>
      <c r="I28" s="447">
        <f t="shared" si="2"/>
        <v>0</v>
      </c>
      <c r="J28" s="462" t="e">
        <f t="shared" si="3"/>
        <v>#DIV/0!</v>
      </c>
      <c r="K28" s="457"/>
    </row>
    <row r="29" spans="1:14" ht="16.5" customHeight="1">
      <c r="A29" s="478">
        <v>53</v>
      </c>
      <c r="B29" s="2789"/>
      <c r="C29" s="2789"/>
      <c r="D29" s="2789"/>
      <c r="E29" s="2789"/>
      <c r="F29" s="465">
        <v>0</v>
      </c>
      <c r="G29" s="465">
        <v>0</v>
      </c>
      <c r="H29" s="465">
        <v>0</v>
      </c>
      <c r="I29" s="447">
        <f t="shared" si="2"/>
        <v>0</v>
      </c>
      <c r="J29" s="462" t="e">
        <f t="shared" si="3"/>
        <v>#DIV/0!</v>
      </c>
      <c r="K29" s="444"/>
    </row>
    <row r="30" spans="1:14" ht="16.5" customHeight="1">
      <c r="A30" s="478">
        <v>54</v>
      </c>
      <c r="B30" s="2789"/>
      <c r="C30" s="2789"/>
      <c r="D30" s="2789"/>
      <c r="E30" s="2789"/>
      <c r="F30" s="465">
        <v>0</v>
      </c>
      <c r="G30" s="465">
        <v>0</v>
      </c>
      <c r="H30" s="465">
        <v>0</v>
      </c>
      <c r="I30" s="447">
        <f t="shared" si="2"/>
        <v>0</v>
      </c>
      <c r="J30" s="462" t="e">
        <f t="shared" si="3"/>
        <v>#DIV/0!</v>
      </c>
      <c r="K30" s="444"/>
    </row>
    <row r="31" spans="1:14" ht="16.5" customHeight="1">
      <c r="A31" s="478">
        <v>55</v>
      </c>
      <c r="B31" s="2755"/>
      <c r="C31" s="2755"/>
      <c r="D31" s="2755"/>
      <c r="E31" s="2755"/>
      <c r="F31" s="465">
        <v>0</v>
      </c>
      <c r="G31" s="465">
        <v>0</v>
      </c>
      <c r="H31" s="465">
        <v>0</v>
      </c>
      <c r="I31" s="447">
        <f t="shared" si="2"/>
        <v>0</v>
      </c>
      <c r="J31" s="462" t="e">
        <f t="shared" si="3"/>
        <v>#DIV/0!</v>
      </c>
      <c r="K31" s="446"/>
      <c r="L31" s="213"/>
      <c r="M31" s="213"/>
      <c r="N31" s="213"/>
    </row>
    <row r="32" spans="1:14" ht="16.5" customHeight="1">
      <c r="A32" s="478">
        <v>56</v>
      </c>
      <c r="B32" s="2755"/>
      <c r="C32" s="2755"/>
      <c r="D32" s="2755"/>
      <c r="E32" s="2755"/>
      <c r="F32" s="465">
        <v>0</v>
      </c>
      <c r="G32" s="465">
        <v>0</v>
      </c>
      <c r="H32" s="465">
        <v>0</v>
      </c>
      <c r="I32" s="447">
        <f t="shared" si="2"/>
        <v>0</v>
      </c>
      <c r="J32" s="462" t="e">
        <f t="shared" si="3"/>
        <v>#DIV/0!</v>
      </c>
      <c r="K32" s="446"/>
      <c r="L32" s="213"/>
      <c r="M32" s="213"/>
      <c r="N32" s="213"/>
    </row>
    <row r="33" spans="1:18" ht="16.5" customHeight="1">
      <c r="A33" s="478">
        <v>57</v>
      </c>
      <c r="B33" s="2755"/>
      <c r="C33" s="2755"/>
      <c r="D33" s="2755"/>
      <c r="E33" s="2755"/>
      <c r="F33" s="465">
        <v>0</v>
      </c>
      <c r="G33" s="465">
        <v>0</v>
      </c>
      <c r="H33" s="465">
        <v>0</v>
      </c>
      <c r="I33" s="447">
        <f t="shared" si="2"/>
        <v>0</v>
      </c>
      <c r="J33" s="462" t="e">
        <f t="shared" si="3"/>
        <v>#DIV/0!</v>
      </c>
      <c r="K33" s="446"/>
      <c r="L33" s="213"/>
      <c r="M33" s="213"/>
      <c r="N33" s="213"/>
    </row>
    <row r="34" spans="1:18" ht="16.5" customHeight="1">
      <c r="A34" s="478">
        <v>58</v>
      </c>
      <c r="B34" s="2755"/>
      <c r="C34" s="2755"/>
      <c r="D34" s="2755"/>
      <c r="E34" s="2755"/>
      <c r="F34" s="465">
        <v>0</v>
      </c>
      <c r="G34" s="465">
        <v>0</v>
      </c>
      <c r="H34" s="465">
        <v>0</v>
      </c>
      <c r="I34" s="447">
        <f t="shared" si="2"/>
        <v>0</v>
      </c>
      <c r="J34" s="462" t="e">
        <f t="shared" si="3"/>
        <v>#DIV/0!</v>
      </c>
      <c r="K34" s="446"/>
      <c r="L34" s="213"/>
      <c r="M34" s="213"/>
      <c r="N34" s="213"/>
    </row>
    <row r="35" spans="1:18" ht="16.5" customHeight="1">
      <c r="A35" s="478">
        <v>59</v>
      </c>
      <c r="B35" s="2755"/>
      <c r="C35" s="2755"/>
      <c r="D35" s="2755"/>
      <c r="E35" s="2755"/>
      <c r="F35" s="465">
        <v>0</v>
      </c>
      <c r="G35" s="465">
        <v>0</v>
      </c>
      <c r="H35" s="465">
        <v>0</v>
      </c>
      <c r="I35" s="447">
        <f t="shared" si="2"/>
        <v>0</v>
      </c>
      <c r="J35" s="462" t="e">
        <f t="shared" si="3"/>
        <v>#DIV/0!</v>
      </c>
      <c r="K35" s="446"/>
      <c r="L35" s="213"/>
      <c r="M35" s="213"/>
      <c r="N35" s="213"/>
    </row>
    <row r="36" spans="1:18" ht="16.5" customHeight="1">
      <c r="A36" s="478">
        <v>60</v>
      </c>
      <c r="B36" s="2755"/>
      <c r="C36" s="2755"/>
      <c r="D36" s="2755"/>
      <c r="E36" s="2755"/>
      <c r="F36" s="465">
        <v>0</v>
      </c>
      <c r="G36" s="465">
        <v>0</v>
      </c>
      <c r="H36" s="465">
        <v>0</v>
      </c>
      <c r="I36" s="447">
        <f t="shared" si="2"/>
        <v>0</v>
      </c>
      <c r="J36" s="462" t="e">
        <f t="shared" si="3"/>
        <v>#DIV/0!</v>
      </c>
      <c r="K36" s="446"/>
      <c r="L36" s="213"/>
      <c r="M36" s="213"/>
      <c r="N36" s="213"/>
    </row>
    <row r="37" spans="1:18" ht="16.5" customHeight="1">
      <c r="A37" s="478">
        <v>61</v>
      </c>
      <c r="B37" s="2755"/>
      <c r="C37" s="2755"/>
      <c r="D37" s="2755"/>
      <c r="E37" s="2755"/>
      <c r="F37" s="465">
        <v>0</v>
      </c>
      <c r="G37" s="465">
        <v>0</v>
      </c>
      <c r="H37" s="465">
        <v>0</v>
      </c>
      <c r="I37" s="447">
        <f t="shared" si="2"/>
        <v>0</v>
      </c>
      <c r="J37" s="462" t="e">
        <f t="shared" si="3"/>
        <v>#DIV/0!</v>
      </c>
      <c r="K37" s="446"/>
      <c r="L37" s="213"/>
      <c r="M37" s="213"/>
      <c r="N37" s="213"/>
    </row>
    <row r="38" spans="1:18" ht="16.5" customHeight="1">
      <c r="A38" s="478">
        <v>62</v>
      </c>
      <c r="B38" s="2755"/>
      <c r="C38" s="2755"/>
      <c r="D38" s="2755"/>
      <c r="E38" s="2755"/>
      <c r="F38" s="465">
        <v>0</v>
      </c>
      <c r="G38" s="465">
        <v>0</v>
      </c>
      <c r="H38" s="465">
        <v>0</v>
      </c>
      <c r="I38" s="447">
        <f>H38-G38</f>
        <v>0</v>
      </c>
      <c r="J38" s="462" t="e">
        <f t="shared" si="3"/>
        <v>#DIV/0!</v>
      </c>
      <c r="K38" s="444"/>
    </row>
    <row r="39" spans="1:18" ht="16.5" customHeight="1">
      <c r="A39" s="478">
        <v>63</v>
      </c>
      <c r="B39" s="2755"/>
      <c r="C39" s="2755"/>
      <c r="D39" s="2755"/>
      <c r="E39" s="2755"/>
      <c r="F39" s="465">
        <v>0</v>
      </c>
      <c r="G39" s="465">
        <v>0</v>
      </c>
      <c r="H39" s="465">
        <v>0</v>
      </c>
      <c r="I39" s="447">
        <f t="shared" si="2"/>
        <v>0</v>
      </c>
      <c r="J39" s="462" t="e">
        <f t="shared" si="3"/>
        <v>#DIV/0!</v>
      </c>
      <c r="K39" s="461"/>
      <c r="L39" s="131"/>
      <c r="M39" s="131"/>
      <c r="N39" s="131"/>
      <c r="O39" s="131"/>
      <c r="P39" s="131"/>
    </row>
    <row r="40" spans="1:18" ht="16.5" customHeight="1">
      <c r="A40" s="478">
        <v>64</v>
      </c>
      <c r="B40" s="2755"/>
      <c r="C40" s="2755"/>
      <c r="D40" s="2755"/>
      <c r="E40" s="2755"/>
      <c r="F40" s="465">
        <v>0</v>
      </c>
      <c r="G40" s="465">
        <v>0</v>
      </c>
      <c r="H40" s="465">
        <v>0</v>
      </c>
      <c r="I40" s="447">
        <f t="shared" si="2"/>
        <v>0</v>
      </c>
      <c r="J40" s="462" t="e">
        <f>I40/G40*100</f>
        <v>#DIV/0!</v>
      </c>
      <c r="K40" s="461"/>
      <c r="L40" s="131"/>
      <c r="M40" s="131"/>
      <c r="N40" s="131"/>
      <c r="O40" s="131"/>
      <c r="P40" s="131"/>
    </row>
    <row r="41" spans="1:18" ht="16.5" customHeight="1">
      <c r="A41" s="478">
        <v>65</v>
      </c>
      <c r="B41" s="2755"/>
      <c r="C41" s="2755"/>
      <c r="D41" s="2755"/>
      <c r="E41" s="2755"/>
      <c r="F41" s="465">
        <v>0</v>
      </c>
      <c r="G41" s="465">
        <v>0</v>
      </c>
      <c r="H41" s="465">
        <v>0</v>
      </c>
      <c r="I41" s="447">
        <f>H41-G41</f>
        <v>0</v>
      </c>
      <c r="J41" s="462" t="e">
        <f t="shared" si="3"/>
        <v>#DIV/0!</v>
      </c>
      <c r="K41" s="461"/>
      <c r="L41" s="131"/>
      <c r="M41" s="131"/>
      <c r="N41" s="131"/>
      <c r="O41" s="131"/>
      <c r="P41" s="131"/>
    </row>
    <row r="42" spans="1:18" s="73" customFormat="1" ht="23.25" customHeight="1">
      <c r="A42" s="2785" t="s">
        <v>1084</v>
      </c>
      <c r="B42" s="2785"/>
      <c r="C42" s="2785"/>
      <c r="D42" s="2785"/>
      <c r="E42" s="2785"/>
      <c r="F42" s="466">
        <f>SUM(F27:F41)</f>
        <v>0</v>
      </c>
      <c r="G42" s="466">
        <f>SUM(G27:G41)</f>
        <v>0</v>
      </c>
      <c r="H42" s="466">
        <f>SUM(H27:H41)</f>
        <v>0</v>
      </c>
      <c r="I42" s="466">
        <f>SUM(I27:I41)</f>
        <v>0</v>
      </c>
      <c r="J42" s="467" t="e">
        <f>I42/G42*100</f>
        <v>#DIV/0!</v>
      </c>
      <c r="K42" s="458"/>
    </row>
    <row r="43" spans="1:18" ht="29.25" customHeight="1"/>
    <row r="44" spans="1:18" ht="18.75" customHeight="1">
      <c r="A44" s="10" t="s">
        <v>1248</v>
      </c>
      <c r="B44" s="10"/>
      <c r="C44" s="10"/>
      <c r="D44" s="10"/>
      <c r="E44" s="10"/>
      <c r="F44" s="10"/>
      <c r="G44" s="10"/>
      <c r="H44" s="10"/>
      <c r="I44" s="211"/>
      <c r="J44" s="211"/>
      <c r="K44" s="211"/>
    </row>
    <row r="45" spans="1:18" ht="13.5" customHeight="1">
      <c r="B45" s="2779"/>
      <c r="C45" s="2779"/>
      <c r="D45" s="2779"/>
      <c r="E45" s="2779"/>
      <c r="F45" s="70"/>
      <c r="G45" s="70"/>
      <c r="H45" s="216"/>
      <c r="I45" s="216"/>
      <c r="J45" s="216"/>
      <c r="K45" s="216"/>
      <c r="L45" s="74"/>
      <c r="M45" s="74"/>
      <c r="N45" s="74"/>
      <c r="O45" s="74"/>
      <c r="P45" s="74"/>
      <c r="Q45" s="74"/>
      <c r="R45" s="74"/>
    </row>
    <row r="46" spans="1:18" s="441" customFormat="1" ht="34.5" customHeight="1">
      <c r="A46" s="2759" t="s">
        <v>1256</v>
      </c>
      <c r="B46" s="2762" t="s">
        <v>1249</v>
      </c>
      <c r="C46" s="2763"/>
      <c r="D46" s="2764"/>
      <c r="E46" s="2768" t="s">
        <v>1250</v>
      </c>
      <c r="F46" s="2786" t="s">
        <v>1251</v>
      </c>
      <c r="G46" s="2786" t="s">
        <v>1252</v>
      </c>
      <c r="H46" s="2786" t="s">
        <v>1253</v>
      </c>
      <c r="I46" s="2788" t="s">
        <v>1245</v>
      </c>
      <c r="J46" s="2788"/>
      <c r="K46" s="2768" t="s">
        <v>1246</v>
      </c>
      <c r="N46" s="471"/>
      <c r="O46" s="472"/>
      <c r="P46" s="473"/>
      <c r="Q46" s="472"/>
      <c r="R46" s="473"/>
    </row>
    <row r="47" spans="1:18" ht="23.25" customHeight="1">
      <c r="A47" s="2760"/>
      <c r="B47" s="2765"/>
      <c r="C47" s="2766"/>
      <c r="D47" s="2767"/>
      <c r="E47" s="2769"/>
      <c r="F47" s="2787"/>
      <c r="G47" s="2787"/>
      <c r="H47" s="2787"/>
      <c r="I47" s="474" t="s">
        <v>1254</v>
      </c>
      <c r="J47" s="474" t="s">
        <v>72</v>
      </c>
      <c r="K47" s="2769"/>
      <c r="M47" s="74"/>
      <c r="N47" s="74"/>
      <c r="O47" s="74"/>
      <c r="P47" s="74"/>
      <c r="Q47" s="74"/>
      <c r="R47" s="74"/>
    </row>
    <row r="48" spans="1:18" ht="19.5" customHeight="1">
      <c r="A48" s="478">
        <v>1</v>
      </c>
      <c r="B48" s="2790"/>
      <c r="C48" s="2791"/>
      <c r="D48" s="2792"/>
      <c r="E48" s="447">
        <v>0</v>
      </c>
      <c r="F48" s="447">
        <v>0</v>
      </c>
      <c r="G48" s="447">
        <v>0</v>
      </c>
      <c r="H48" s="447">
        <v>0</v>
      </c>
      <c r="I48" s="447">
        <f>H48-F48</f>
        <v>0</v>
      </c>
      <c r="J48" s="462" t="e">
        <f>I48/F48*100</f>
        <v>#DIV/0!</v>
      </c>
      <c r="K48" s="449"/>
      <c r="M48" s="74"/>
      <c r="N48" s="74"/>
      <c r="O48" s="74"/>
      <c r="P48" s="74"/>
      <c r="Q48" s="74"/>
      <c r="R48" s="74"/>
    </row>
    <row r="49" spans="1:18" ht="19.5" customHeight="1">
      <c r="A49" s="478">
        <v>2</v>
      </c>
      <c r="B49" s="2790"/>
      <c r="C49" s="2791"/>
      <c r="D49" s="2792"/>
      <c r="E49" s="447">
        <v>0</v>
      </c>
      <c r="F49" s="447">
        <v>0</v>
      </c>
      <c r="G49" s="447">
        <v>0</v>
      </c>
      <c r="H49" s="447">
        <v>0</v>
      </c>
      <c r="I49" s="447">
        <f t="shared" ref="I49:I53" si="4">H49-F49</f>
        <v>0</v>
      </c>
      <c r="J49" s="462" t="e">
        <f t="shared" ref="J49:J53" si="5">I49/F49*100</f>
        <v>#DIV/0!</v>
      </c>
      <c r="K49" s="449"/>
      <c r="M49" s="74"/>
      <c r="N49" s="74"/>
      <c r="O49" s="74"/>
      <c r="P49" s="74"/>
      <c r="Q49" s="74"/>
      <c r="R49" s="74"/>
    </row>
    <row r="50" spans="1:18" ht="19.5" customHeight="1">
      <c r="A50" s="478">
        <v>3</v>
      </c>
      <c r="B50" s="2790"/>
      <c r="C50" s="2791"/>
      <c r="D50" s="2792"/>
      <c r="E50" s="447">
        <v>0</v>
      </c>
      <c r="F50" s="447">
        <v>0</v>
      </c>
      <c r="G50" s="447">
        <v>0</v>
      </c>
      <c r="H50" s="447">
        <v>0</v>
      </c>
      <c r="I50" s="447">
        <f>H50-F50</f>
        <v>0</v>
      </c>
      <c r="J50" s="462" t="e">
        <f t="shared" si="5"/>
        <v>#DIV/0!</v>
      </c>
      <c r="K50" s="449"/>
      <c r="M50" s="74"/>
      <c r="N50" s="74"/>
      <c r="O50" s="74"/>
      <c r="P50" s="74"/>
      <c r="Q50" s="74"/>
      <c r="R50" s="74"/>
    </row>
    <row r="51" spans="1:18" ht="19.5" customHeight="1">
      <c r="A51" s="478">
        <v>4</v>
      </c>
      <c r="B51" s="2790"/>
      <c r="C51" s="2791"/>
      <c r="D51" s="2792"/>
      <c r="E51" s="447">
        <v>0</v>
      </c>
      <c r="F51" s="447">
        <v>0</v>
      </c>
      <c r="G51" s="447">
        <v>0</v>
      </c>
      <c r="H51" s="447">
        <v>0</v>
      </c>
      <c r="I51" s="447">
        <f t="shared" si="4"/>
        <v>0</v>
      </c>
      <c r="J51" s="462" t="e">
        <f t="shared" si="5"/>
        <v>#DIV/0!</v>
      </c>
      <c r="K51" s="449"/>
      <c r="M51" s="74"/>
      <c r="N51" s="74"/>
      <c r="O51" s="74"/>
      <c r="P51" s="74"/>
      <c r="Q51" s="74"/>
      <c r="R51" s="74"/>
    </row>
    <row r="52" spans="1:18" ht="19.5" customHeight="1">
      <c r="A52" s="478">
        <v>5</v>
      </c>
      <c r="B52" s="2790"/>
      <c r="C52" s="2791"/>
      <c r="D52" s="2792"/>
      <c r="E52" s="447">
        <v>0</v>
      </c>
      <c r="F52" s="447">
        <v>0</v>
      </c>
      <c r="G52" s="447">
        <v>0</v>
      </c>
      <c r="H52" s="447">
        <v>0</v>
      </c>
      <c r="I52" s="447">
        <f>H52-F52</f>
        <v>0</v>
      </c>
      <c r="J52" s="462" t="e">
        <f t="shared" si="5"/>
        <v>#DIV/0!</v>
      </c>
      <c r="K52" s="449"/>
      <c r="M52" s="74"/>
      <c r="N52" s="74"/>
      <c r="O52" s="74"/>
      <c r="P52" s="74"/>
      <c r="Q52" s="74"/>
      <c r="R52" s="74"/>
    </row>
    <row r="53" spans="1:18" ht="19.5" customHeight="1">
      <c r="A53" s="478">
        <v>6</v>
      </c>
      <c r="B53" s="2790"/>
      <c r="C53" s="2791"/>
      <c r="D53" s="2792"/>
      <c r="E53" s="447">
        <v>0</v>
      </c>
      <c r="F53" s="447">
        <v>0</v>
      </c>
      <c r="G53" s="447">
        <v>0</v>
      </c>
      <c r="H53" s="447">
        <v>0</v>
      </c>
      <c r="I53" s="447">
        <f t="shared" si="4"/>
        <v>0</v>
      </c>
      <c r="J53" s="462" t="e">
        <f t="shared" si="5"/>
        <v>#DIV/0!</v>
      </c>
      <c r="K53" s="455"/>
      <c r="M53" s="74"/>
      <c r="N53" s="75"/>
      <c r="O53" s="74"/>
      <c r="P53" s="75"/>
    </row>
  </sheetData>
  <mergeCells count="57">
    <mergeCell ref="B1:K1"/>
    <mergeCell ref="B2:K2"/>
    <mergeCell ref="B3:K3"/>
    <mergeCell ref="B21:E21"/>
    <mergeCell ref="B22:E22"/>
    <mergeCell ref="B20:E20"/>
    <mergeCell ref="K8:K9"/>
    <mergeCell ref="B11:E11"/>
    <mergeCell ref="B12:E12"/>
    <mergeCell ref="B13:E13"/>
    <mergeCell ref="B14:E14"/>
    <mergeCell ref="A5:H5"/>
    <mergeCell ref="A6:E6"/>
    <mergeCell ref="B16:E16"/>
    <mergeCell ref="B17:E17"/>
    <mergeCell ref="B18:E18"/>
    <mergeCell ref="B37:E37"/>
    <mergeCell ref="B38:E38"/>
    <mergeCell ref="B39:E39"/>
    <mergeCell ref="B40:E40"/>
    <mergeCell ref="B41:E41"/>
    <mergeCell ref="B19:E19"/>
    <mergeCell ref="B36:E36"/>
    <mergeCell ref="B27:E27"/>
    <mergeCell ref="B28:E28"/>
    <mergeCell ref="B29:E29"/>
    <mergeCell ref="B30:E30"/>
    <mergeCell ref="B31:E31"/>
    <mergeCell ref="B32:E32"/>
    <mergeCell ref="B33:E33"/>
    <mergeCell ref="B34:E34"/>
    <mergeCell ref="B35:E35"/>
    <mergeCell ref="B51:D51"/>
    <mergeCell ref="B52:D52"/>
    <mergeCell ref="B53:D53"/>
    <mergeCell ref="B45:E45"/>
    <mergeCell ref="I46:J46"/>
    <mergeCell ref="B48:D48"/>
    <mergeCell ref="B49:D49"/>
    <mergeCell ref="B50:D50"/>
    <mergeCell ref="H46:H47"/>
    <mergeCell ref="K46:K47"/>
    <mergeCell ref="A8:A9"/>
    <mergeCell ref="A10:K10"/>
    <mergeCell ref="A25:E25"/>
    <mergeCell ref="A26:K26"/>
    <mergeCell ref="A42:E42"/>
    <mergeCell ref="A46:A47"/>
    <mergeCell ref="B46:D47"/>
    <mergeCell ref="E46:E47"/>
    <mergeCell ref="F46:F47"/>
    <mergeCell ref="G46:G47"/>
    <mergeCell ref="I8:J8"/>
    <mergeCell ref="B8:E9"/>
    <mergeCell ref="B23:E23"/>
    <mergeCell ref="B24:E24"/>
    <mergeCell ref="B15:E15"/>
  </mergeCells>
  <printOptions horizontalCentered="1"/>
  <pageMargins left="0.39370078740157483" right="0.39370078740157483" top="0.39370078740157483" bottom="0.39370078740157483" header="0.31496062992125984" footer="0.11811023622047245"/>
  <pageSetup paperSize="9" scale="81" orientation="portrait" r:id="rId1"/>
  <headerFooter>
    <oddFooter>&amp;C&amp;"B Mitra,Regular"&amp;12&amp;P</oddFooter>
  </headerFooter>
  <rowBreaks count="1" manualBreakCount="1">
    <brk id="42"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sheetPr>
  <dimension ref="A1:T88"/>
  <sheetViews>
    <sheetView rightToLeft="1" view="pageBreakPreview" topLeftCell="A36" zoomScaleNormal="100" zoomScaleSheetLayoutView="100" workbookViewId="0">
      <selection activeCell="B7" sqref="B7:H7"/>
    </sheetView>
  </sheetViews>
  <sheetFormatPr defaultRowHeight="18"/>
  <cols>
    <col min="1" max="1" width="4.5" style="81" customWidth="1"/>
    <col min="2" max="2" width="33.75" style="81" customWidth="1"/>
    <col min="3" max="3" width="8.625" style="81" customWidth="1"/>
    <col min="4" max="4" width="16.875" style="81" customWidth="1"/>
    <col min="5" max="5" width="7.625" style="81" customWidth="1"/>
    <col min="6" max="6" width="2.125" style="81" customWidth="1"/>
    <col min="7" max="7" width="11.125" style="13" customWidth="1"/>
    <col min="8" max="8" width="0.75" style="13" customWidth="1"/>
    <col min="9" max="9" width="10.625" style="13" customWidth="1"/>
    <col min="10" max="10" width="0.75" style="13" customWidth="1"/>
    <col min="11" max="11" width="10.875" style="13" customWidth="1"/>
    <col min="12" max="12" width="1.75" style="13" customWidth="1"/>
    <col min="13" max="242" width="9" style="81"/>
    <col min="243" max="243" width="2.875" style="81" customWidth="1"/>
    <col min="244" max="244" width="21.625" style="81" customWidth="1"/>
    <col min="245" max="245" width="2.125" style="81" customWidth="1"/>
    <col min="246" max="246" width="7.875" style="81" customWidth="1"/>
    <col min="247" max="247" width="2.125" style="81" customWidth="1"/>
    <col min="248" max="248" width="12.75" style="81" customWidth="1"/>
    <col min="249" max="249" width="2.125" style="81" customWidth="1"/>
    <col min="250" max="250" width="12.75" style="81" customWidth="1"/>
    <col min="251" max="251" width="2.125" style="81" customWidth="1"/>
    <col min="252" max="252" width="23.625" style="81" customWidth="1"/>
    <col min="253" max="253" width="2.125" style="81" customWidth="1"/>
    <col min="254" max="254" width="7.125" style="81" customWidth="1"/>
    <col min="255" max="255" width="2.125" style="81" customWidth="1"/>
    <col min="256" max="256" width="12.75" style="81" customWidth="1"/>
    <col min="257" max="257" width="2.125" style="81" customWidth="1"/>
    <col min="258" max="258" width="12.75" style="81" customWidth="1"/>
    <col min="259" max="259" width="1.875" style="81" customWidth="1"/>
    <col min="260" max="261" width="5.875" style="81" customWidth="1"/>
    <col min="262" max="263" width="7.875" style="81" customWidth="1"/>
    <col min="264" max="264" width="14.75" style="81" customWidth="1"/>
    <col min="265" max="498" width="9" style="81"/>
    <col min="499" max="499" width="2.875" style="81" customWidth="1"/>
    <col min="500" max="500" width="21.625" style="81" customWidth="1"/>
    <col min="501" max="501" width="2.125" style="81" customWidth="1"/>
    <col min="502" max="502" width="7.875" style="81" customWidth="1"/>
    <col min="503" max="503" width="2.125" style="81" customWidth="1"/>
    <col min="504" max="504" width="12.75" style="81" customWidth="1"/>
    <col min="505" max="505" width="2.125" style="81" customWidth="1"/>
    <col min="506" max="506" width="12.75" style="81" customWidth="1"/>
    <col min="507" max="507" width="2.125" style="81" customWidth="1"/>
    <col min="508" max="508" width="23.625" style="81" customWidth="1"/>
    <col min="509" max="509" width="2.125" style="81" customWidth="1"/>
    <col min="510" max="510" width="7.125" style="81" customWidth="1"/>
    <col min="511" max="511" width="2.125" style="81" customWidth="1"/>
    <col min="512" max="512" width="12.75" style="81" customWidth="1"/>
    <col min="513" max="513" width="2.125" style="81" customWidth="1"/>
    <col min="514" max="514" width="12.75" style="81" customWidth="1"/>
    <col min="515" max="515" width="1.875" style="81" customWidth="1"/>
    <col min="516" max="517" width="5.875" style="81" customWidth="1"/>
    <col min="518" max="519" width="7.875" style="81" customWidth="1"/>
    <col min="520" max="520" width="14.75" style="81" customWidth="1"/>
    <col min="521" max="754" width="9" style="81"/>
    <col min="755" max="755" width="2.875" style="81" customWidth="1"/>
    <col min="756" max="756" width="21.625" style="81" customWidth="1"/>
    <col min="757" max="757" width="2.125" style="81" customWidth="1"/>
    <col min="758" max="758" width="7.875" style="81" customWidth="1"/>
    <col min="759" max="759" width="2.125" style="81" customWidth="1"/>
    <col min="760" max="760" width="12.75" style="81" customWidth="1"/>
    <col min="761" max="761" width="2.125" style="81" customWidth="1"/>
    <col min="762" max="762" width="12.75" style="81" customWidth="1"/>
    <col min="763" max="763" width="2.125" style="81" customWidth="1"/>
    <col min="764" max="764" width="23.625" style="81" customWidth="1"/>
    <col min="765" max="765" width="2.125" style="81" customWidth="1"/>
    <col min="766" max="766" width="7.125" style="81" customWidth="1"/>
    <col min="767" max="767" width="2.125" style="81" customWidth="1"/>
    <col min="768" max="768" width="12.75" style="81" customWidth="1"/>
    <col min="769" max="769" width="2.125" style="81" customWidth="1"/>
    <col min="770" max="770" width="12.75" style="81" customWidth="1"/>
    <col min="771" max="771" width="1.875" style="81" customWidth="1"/>
    <col min="772" max="773" width="5.875" style="81" customWidth="1"/>
    <col min="774" max="775" width="7.875" style="81" customWidth="1"/>
    <col min="776" max="776" width="14.75" style="81" customWidth="1"/>
    <col min="777" max="1010" width="9" style="81"/>
    <col min="1011" max="1011" width="2.875" style="81" customWidth="1"/>
    <col min="1012" max="1012" width="21.625" style="81" customWidth="1"/>
    <col min="1013" max="1013" width="2.125" style="81" customWidth="1"/>
    <col min="1014" max="1014" width="7.875" style="81" customWidth="1"/>
    <col min="1015" max="1015" width="2.125" style="81" customWidth="1"/>
    <col min="1016" max="1016" width="12.75" style="81" customWidth="1"/>
    <col min="1017" max="1017" width="2.125" style="81" customWidth="1"/>
    <col min="1018" max="1018" width="12.75" style="81" customWidth="1"/>
    <col min="1019" max="1019" width="2.125" style="81" customWidth="1"/>
    <col min="1020" max="1020" width="23.625" style="81" customWidth="1"/>
    <col min="1021" max="1021" width="2.125" style="81" customWidth="1"/>
    <col min="1022" max="1022" width="7.125" style="81" customWidth="1"/>
    <col min="1023" max="1023" width="2.125" style="81" customWidth="1"/>
    <col min="1024" max="1024" width="12.75" style="81" customWidth="1"/>
    <col min="1025" max="1025" width="2.125" style="81" customWidth="1"/>
    <col min="1026" max="1026" width="12.75" style="81" customWidth="1"/>
    <col min="1027" max="1027" width="1.875" style="81" customWidth="1"/>
    <col min="1028" max="1029" width="5.875" style="81" customWidth="1"/>
    <col min="1030" max="1031" width="7.875" style="81" customWidth="1"/>
    <col min="1032" max="1032" width="14.75" style="81" customWidth="1"/>
    <col min="1033" max="1266" width="9" style="81"/>
    <col min="1267" max="1267" width="2.875" style="81" customWidth="1"/>
    <col min="1268" max="1268" width="21.625" style="81" customWidth="1"/>
    <col min="1269" max="1269" width="2.125" style="81" customWidth="1"/>
    <col min="1270" max="1270" width="7.875" style="81" customWidth="1"/>
    <col min="1271" max="1271" width="2.125" style="81" customWidth="1"/>
    <col min="1272" max="1272" width="12.75" style="81" customWidth="1"/>
    <col min="1273" max="1273" width="2.125" style="81" customWidth="1"/>
    <col min="1274" max="1274" width="12.75" style="81" customWidth="1"/>
    <col min="1275" max="1275" width="2.125" style="81" customWidth="1"/>
    <col min="1276" max="1276" width="23.625" style="81" customWidth="1"/>
    <col min="1277" max="1277" width="2.125" style="81" customWidth="1"/>
    <col min="1278" max="1278" width="7.125" style="81" customWidth="1"/>
    <col min="1279" max="1279" width="2.125" style="81" customWidth="1"/>
    <col min="1280" max="1280" width="12.75" style="81" customWidth="1"/>
    <col min="1281" max="1281" width="2.125" style="81" customWidth="1"/>
    <col min="1282" max="1282" width="12.75" style="81" customWidth="1"/>
    <col min="1283" max="1283" width="1.875" style="81" customWidth="1"/>
    <col min="1284" max="1285" width="5.875" style="81" customWidth="1"/>
    <col min="1286" max="1287" width="7.875" style="81" customWidth="1"/>
    <col min="1288" max="1288" width="14.75" style="81" customWidth="1"/>
    <col min="1289" max="1522" width="9" style="81"/>
    <col min="1523" max="1523" width="2.875" style="81" customWidth="1"/>
    <col min="1524" max="1524" width="21.625" style="81" customWidth="1"/>
    <col min="1525" max="1525" width="2.125" style="81" customWidth="1"/>
    <col min="1526" max="1526" width="7.875" style="81" customWidth="1"/>
    <col min="1527" max="1527" width="2.125" style="81" customWidth="1"/>
    <col min="1528" max="1528" width="12.75" style="81" customWidth="1"/>
    <col min="1529" max="1529" width="2.125" style="81" customWidth="1"/>
    <col min="1530" max="1530" width="12.75" style="81" customWidth="1"/>
    <col min="1531" max="1531" width="2.125" style="81" customWidth="1"/>
    <col min="1532" max="1532" width="23.625" style="81" customWidth="1"/>
    <col min="1533" max="1533" width="2.125" style="81" customWidth="1"/>
    <col min="1534" max="1534" width="7.125" style="81" customWidth="1"/>
    <col min="1535" max="1535" width="2.125" style="81" customWidth="1"/>
    <col min="1536" max="1536" width="12.75" style="81" customWidth="1"/>
    <col min="1537" max="1537" width="2.125" style="81" customWidth="1"/>
    <col min="1538" max="1538" width="12.75" style="81" customWidth="1"/>
    <col min="1539" max="1539" width="1.875" style="81" customWidth="1"/>
    <col min="1540" max="1541" width="5.875" style="81" customWidth="1"/>
    <col min="1542" max="1543" width="7.875" style="81" customWidth="1"/>
    <col min="1544" max="1544" width="14.75" style="81" customWidth="1"/>
    <col min="1545" max="1778" width="9" style="81"/>
    <col min="1779" max="1779" width="2.875" style="81" customWidth="1"/>
    <col min="1780" max="1780" width="21.625" style="81" customWidth="1"/>
    <col min="1781" max="1781" width="2.125" style="81" customWidth="1"/>
    <col min="1782" max="1782" width="7.875" style="81" customWidth="1"/>
    <col min="1783" max="1783" width="2.125" style="81" customWidth="1"/>
    <col min="1784" max="1784" width="12.75" style="81" customWidth="1"/>
    <col min="1785" max="1785" width="2.125" style="81" customWidth="1"/>
    <col min="1786" max="1786" width="12.75" style="81" customWidth="1"/>
    <col min="1787" max="1787" width="2.125" style="81" customWidth="1"/>
    <col min="1788" max="1788" width="23.625" style="81" customWidth="1"/>
    <col min="1789" max="1789" width="2.125" style="81" customWidth="1"/>
    <col min="1790" max="1790" width="7.125" style="81" customWidth="1"/>
    <col min="1791" max="1791" width="2.125" style="81" customWidth="1"/>
    <col min="1792" max="1792" width="12.75" style="81" customWidth="1"/>
    <col min="1793" max="1793" width="2.125" style="81" customWidth="1"/>
    <col min="1794" max="1794" width="12.75" style="81" customWidth="1"/>
    <col min="1795" max="1795" width="1.875" style="81" customWidth="1"/>
    <col min="1796" max="1797" width="5.875" style="81" customWidth="1"/>
    <col min="1798" max="1799" width="7.875" style="81" customWidth="1"/>
    <col min="1800" max="1800" width="14.75" style="81" customWidth="1"/>
    <col min="1801" max="2034" width="9" style="81"/>
    <col min="2035" max="2035" width="2.875" style="81" customWidth="1"/>
    <col min="2036" max="2036" width="21.625" style="81" customWidth="1"/>
    <col min="2037" max="2037" width="2.125" style="81" customWidth="1"/>
    <col min="2038" max="2038" width="7.875" style="81" customWidth="1"/>
    <col min="2039" max="2039" width="2.125" style="81" customWidth="1"/>
    <col min="2040" max="2040" width="12.75" style="81" customWidth="1"/>
    <col min="2041" max="2041" width="2.125" style="81" customWidth="1"/>
    <col min="2042" max="2042" width="12.75" style="81" customWidth="1"/>
    <col min="2043" max="2043" width="2.125" style="81" customWidth="1"/>
    <col min="2044" max="2044" width="23.625" style="81" customWidth="1"/>
    <col min="2045" max="2045" width="2.125" style="81" customWidth="1"/>
    <col min="2046" max="2046" width="7.125" style="81" customWidth="1"/>
    <col min="2047" max="2047" width="2.125" style="81" customWidth="1"/>
    <col min="2048" max="2048" width="12.75" style="81" customWidth="1"/>
    <col min="2049" max="2049" width="2.125" style="81" customWidth="1"/>
    <col min="2050" max="2050" width="12.75" style="81" customWidth="1"/>
    <col min="2051" max="2051" width="1.875" style="81" customWidth="1"/>
    <col min="2052" max="2053" width="5.875" style="81" customWidth="1"/>
    <col min="2054" max="2055" width="7.875" style="81" customWidth="1"/>
    <col min="2056" max="2056" width="14.75" style="81" customWidth="1"/>
    <col min="2057" max="2290" width="9" style="81"/>
    <col min="2291" max="2291" width="2.875" style="81" customWidth="1"/>
    <col min="2292" max="2292" width="21.625" style="81" customWidth="1"/>
    <col min="2293" max="2293" width="2.125" style="81" customWidth="1"/>
    <col min="2294" max="2294" width="7.875" style="81" customWidth="1"/>
    <col min="2295" max="2295" width="2.125" style="81" customWidth="1"/>
    <col min="2296" max="2296" width="12.75" style="81" customWidth="1"/>
    <col min="2297" max="2297" width="2.125" style="81" customWidth="1"/>
    <col min="2298" max="2298" width="12.75" style="81" customWidth="1"/>
    <col min="2299" max="2299" width="2.125" style="81" customWidth="1"/>
    <col min="2300" max="2300" width="23.625" style="81" customWidth="1"/>
    <col min="2301" max="2301" width="2.125" style="81" customWidth="1"/>
    <col min="2302" max="2302" width="7.125" style="81" customWidth="1"/>
    <col min="2303" max="2303" width="2.125" style="81" customWidth="1"/>
    <col min="2304" max="2304" width="12.75" style="81" customWidth="1"/>
    <col min="2305" max="2305" width="2.125" style="81" customWidth="1"/>
    <col min="2306" max="2306" width="12.75" style="81" customWidth="1"/>
    <col min="2307" max="2307" width="1.875" style="81" customWidth="1"/>
    <col min="2308" max="2309" width="5.875" style="81" customWidth="1"/>
    <col min="2310" max="2311" width="7.875" style="81" customWidth="1"/>
    <col min="2312" max="2312" width="14.75" style="81" customWidth="1"/>
    <col min="2313" max="2546" width="9" style="81"/>
    <col min="2547" max="2547" width="2.875" style="81" customWidth="1"/>
    <col min="2548" max="2548" width="21.625" style="81" customWidth="1"/>
    <col min="2549" max="2549" width="2.125" style="81" customWidth="1"/>
    <col min="2550" max="2550" width="7.875" style="81" customWidth="1"/>
    <col min="2551" max="2551" width="2.125" style="81" customWidth="1"/>
    <col min="2552" max="2552" width="12.75" style="81" customWidth="1"/>
    <col min="2553" max="2553" width="2.125" style="81" customWidth="1"/>
    <col min="2554" max="2554" width="12.75" style="81" customWidth="1"/>
    <col min="2555" max="2555" width="2.125" style="81" customWidth="1"/>
    <col min="2556" max="2556" width="23.625" style="81" customWidth="1"/>
    <col min="2557" max="2557" width="2.125" style="81" customWidth="1"/>
    <col min="2558" max="2558" width="7.125" style="81" customWidth="1"/>
    <col min="2559" max="2559" width="2.125" style="81" customWidth="1"/>
    <col min="2560" max="2560" width="12.75" style="81" customWidth="1"/>
    <col min="2561" max="2561" width="2.125" style="81" customWidth="1"/>
    <col min="2562" max="2562" width="12.75" style="81" customWidth="1"/>
    <col min="2563" max="2563" width="1.875" style="81" customWidth="1"/>
    <col min="2564" max="2565" width="5.875" style="81" customWidth="1"/>
    <col min="2566" max="2567" width="7.875" style="81" customWidth="1"/>
    <col min="2568" max="2568" width="14.75" style="81" customWidth="1"/>
    <col min="2569" max="2802" width="9" style="81"/>
    <col min="2803" max="2803" width="2.875" style="81" customWidth="1"/>
    <col min="2804" max="2804" width="21.625" style="81" customWidth="1"/>
    <col min="2805" max="2805" width="2.125" style="81" customWidth="1"/>
    <col min="2806" max="2806" width="7.875" style="81" customWidth="1"/>
    <col min="2807" max="2807" width="2.125" style="81" customWidth="1"/>
    <col min="2808" max="2808" width="12.75" style="81" customWidth="1"/>
    <col min="2809" max="2809" width="2.125" style="81" customWidth="1"/>
    <col min="2810" max="2810" width="12.75" style="81" customWidth="1"/>
    <col min="2811" max="2811" width="2.125" style="81" customWidth="1"/>
    <col min="2812" max="2812" width="23.625" style="81" customWidth="1"/>
    <col min="2813" max="2813" width="2.125" style="81" customWidth="1"/>
    <col min="2814" max="2814" width="7.125" style="81" customWidth="1"/>
    <col min="2815" max="2815" width="2.125" style="81" customWidth="1"/>
    <col min="2816" max="2816" width="12.75" style="81" customWidth="1"/>
    <col min="2817" max="2817" width="2.125" style="81" customWidth="1"/>
    <col min="2818" max="2818" width="12.75" style="81" customWidth="1"/>
    <col min="2819" max="2819" width="1.875" style="81" customWidth="1"/>
    <col min="2820" max="2821" width="5.875" style="81" customWidth="1"/>
    <col min="2822" max="2823" width="7.875" style="81" customWidth="1"/>
    <col min="2824" max="2824" width="14.75" style="81" customWidth="1"/>
    <col min="2825" max="3058" width="9" style="81"/>
    <col min="3059" max="3059" width="2.875" style="81" customWidth="1"/>
    <col min="3060" max="3060" width="21.625" style="81" customWidth="1"/>
    <col min="3061" max="3061" width="2.125" style="81" customWidth="1"/>
    <col min="3062" max="3062" width="7.875" style="81" customWidth="1"/>
    <col min="3063" max="3063" width="2.125" style="81" customWidth="1"/>
    <col min="3064" max="3064" width="12.75" style="81" customWidth="1"/>
    <col min="3065" max="3065" width="2.125" style="81" customWidth="1"/>
    <col min="3066" max="3066" width="12.75" style="81" customWidth="1"/>
    <col min="3067" max="3067" width="2.125" style="81" customWidth="1"/>
    <col min="3068" max="3068" width="23.625" style="81" customWidth="1"/>
    <col min="3069" max="3069" width="2.125" style="81" customWidth="1"/>
    <col min="3070" max="3070" width="7.125" style="81" customWidth="1"/>
    <col min="3071" max="3071" width="2.125" style="81" customWidth="1"/>
    <col min="3072" max="3072" width="12.75" style="81" customWidth="1"/>
    <col min="3073" max="3073" width="2.125" style="81" customWidth="1"/>
    <col min="3074" max="3074" width="12.75" style="81" customWidth="1"/>
    <col min="3075" max="3075" width="1.875" style="81" customWidth="1"/>
    <col min="3076" max="3077" width="5.875" style="81" customWidth="1"/>
    <col min="3078" max="3079" width="7.875" style="81" customWidth="1"/>
    <col min="3080" max="3080" width="14.75" style="81" customWidth="1"/>
    <col min="3081" max="3314" width="9" style="81"/>
    <col min="3315" max="3315" width="2.875" style="81" customWidth="1"/>
    <col min="3316" max="3316" width="21.625" style="81" customWidth="1"/>
    <col min="3317" max="3317" width="2.125" style="81" customWidth="1"/>
    <col min="3318" max="3318" width="7.875" style="81" customWidth="1"/>
    <col min="3319" max="3319" width="2.125" style="81" customWidth="1"/>
    <col min="3320" max="3320" width="12.75" style="81" customWidth="1"/>
    <col min="3321" max="3321" width="2.125" style="81" customWidth="1"/>
    <col min="3322" max="3322" width="12.75" style="81" customWidth="1"/>
    <col min="3323" max="3323" width="2.125" style="81" customWidth="1"/>
    <col min="3324" max="3324" width="23.625" style="81" customWidth="1"/>
    <col min="3325" max="3325" width="2.125" style="81" customWidth="1"/>
    <col min="3326" max="3326" width="7.125" style="81" customWidth="1"/>
    <col min="3327" max="3327" width="2.125" style="81" customWidth="1"/>
    <col min="3328" max="3328" width="12.75" style="81" customWidth="1"/>
    <col min="3329" max="3329" width="2.125" style="81" customWidth="1"/>
    <col min="3330" max="3330" width="12.75" style="81" customWidth="1"/>
    <col min="3331" max="3331" width="1.875" style="81" customWidth="1"/>
    <col min="3332" max="3333" width="5.875" style="81" customWidth="1"/>
    <col min="3334" max="3335" width="7.875" style="81" customWidth="1"/>
    <col min="3336" max="3336" width="14.75" style="81" customWidth="1"/>
    <col min="3337" max="3570" width="9" style="81"/>
    <col min="3571" max="3571" width="2.875" style="81" customWidth="1"/>
    <col min="3572" max="3572" width="21.625" style="81" customWidth="1"/>
    <col min="3573" max="3573" width="2.125" style="81" customWidth="1"/>
    <col min="3574" max="3574" width="7.875" style="81" customWidth="1"/>
    <col min="3575" max="3575" width="2.125" style="81" customWidth="1"/>
    <col min="3576" max="3576" width="12.75" style="81" customWidth="1"/>
    <col min="3577" max="3577" width="2.125" style="81" customWidth="1"/>
    <col min="3578" max="3578" width="12.75" style="81" customWidth="1"/>
    <col min="3579" max="3579" width="2.125" style="81" customWidth="1"/>
    <col min="3580" max="3580" width="23.625" style="81" customWidth="1"/>
    <col min="3581" max="3581" width="2.125" style="81" customWidth="1"/>
    <col min="3582" max="3582" width="7.125" style="81" customWidth="1"/>
    <col min="3583" max="3583" width="2.125" style="81" customWidth="1"/>
    <col min="3584" max="3584" width="12.75" style="81" customWidth="1"/>
    <col min="3585" max="3585" width="2.125" style="81" customWidth="1"/>
    <col min="3586" max="3586" width="12.75" style="81" customWidth="1"/>
    <col min="3587" max="3587" width="1.875" style="81" customWidth="1"/>
    <col min="3588" max="3589" width="5.875" style="81" customWidth="1"/>
    <col min="3590" max="3591" width="7.875" style="81" customWidth="1"/>
    <col min="3592" max="3592" width="14.75" style="81" customWidth="1"/>
    <col min="3593" max="3826" width="9" style="81"/>
    <col min="3827" max="3827" width="2.875" style="81" customWidth="1"/>
    <col min="3828" max="3828" width="21.625" style="81" customWidth="1"/>
    <col min="3829" max="3829" width="2.125" style="81" customWidth="1"/>
    <col min="3830" max="3830" width="7.875" style="81" customWidth="1"/>
    <col min="3831" max="3831" width="2.125" style="81" customWidth="1"/>
    <col min="3832" max="3832" width="12.75" style="81" customWidth="1"/>
    <col min="3833" max="3833" width="2.125" style="81" customWidth="1"/>
    <col min="3834" max="3834" width="12.75" style="81" customWidth="1"/>
    <col min="3835" max="3835" width="2.125" style="81" customWidth="1"/>
    <col min="3836" max="3836" width="23.625" style="81" customWidth="1"/>
    <col min="3837" max="3837" width="2.125" style="81" customWidth="1"/>
    <col min="3838" max="3838" width="7.125" style="81" customWidth="1"/>
    <col min="3839" max="3839" width="2.125" style="81" customWidth="1"/>
    <col min="3840" max="3840" width="12.75" style="81" customWidth="1"/>
    <col min="3841" max="3841" width="2.125" style="81" customWidth="1"/>
    <col min="3842" max="3842" width="12.75" style="81" customWidth="1"/>
    <col min="3843" max="3843" width="1.875" style="81" customWidth="1"/>
    <col min="3844" max="3845" width="5.875" style="81" customWidth="1"/>
    <col min="3846" max="3847" width="7.875" style="81" customWidth="1"/>
    <col min="3848" max="3848" width="14.75" style="81" customWidth="1"/>
    <col min="3849" max="4082" width="9" style="81"/>
    <col min="4083" max="4083" width="2.875" style="81" customWidth="1"/>
    <col min="4084" max="4084" width="21.625" style="81" customWidth="1"/>
    <col min="4085" max="4085" width="2.125" style="81" customWidth="1"/>
    <col min="4086" max="4086" width="7.875" style="81" customWidth="1"/>
    <col min="4087" max="4087" width="2.125" style="81" customWidth="1"/>
    <col min="4088" max="4088" width="12.75" style="81" customWidth="1"/>
    <col min="4089" max="4089" width="2.125" style="81" customWidth="1"/>
    <col min="4090" max="4090" width="12.75" style="81" customWidth="1"/>
    <col min="4091" max="4091" width="2.125" style="81" customWidth="1"/>
    <col min="4092" max="4092" width="23.625" style="81" customWidth="1"/>
    <col min="4093" max="4093" width="2.125" style="81" customWidth="1"/>
    <col min="4094" max="4094" width="7.125" style="81" customWidth="1"/>
    <col min="4095" max="4095" width="2.125" style="81" customWidth="1"/>
    <col min="4096" max="4096" width="12.75" style="81" customWidth="1"/>
    <col min="4097" max="4097" width="2.125" style="81" customWidth="1"/>
    <col min="4098" max="4098" width="12.75" style="81" customWidth="1"/>
    <col min="4099" max="4099" width="1.875" style="81" customWidth="1"/>
    <col min="4100" max="4101" width="5.875" style="81" customWidth="1"/>
    <col min="4102" max="4103" width="7.875" style="81" customWidth="1"/>
    <col min="4104" max="4104" width="14.75" style="81" customWidth="1"/>
    <col min="4105" max="4338" width="9" style="81"/>
    <col min="4339" max="4339" width="2.875" style="81" customWidth="1"/>
    <col min="4340" max="4340" width="21.625" style="81" customWidth="1"/>
    <col min="4341" max="4341" width="2.125" style="81" customWidth="1"/>
    <col min="4342" max="4342" width="7.875" style="81" customWidth="1"/>
    <col min="4343" max="4343" width="2.125" style="81" customWidth="1"/>
    <col min="4344" max="4344" width="12.75" style="81" customWidth="1"/>
    <col min="4345" max="4345" width="2.125" style="81" customWidth="1"/>
    <col min="4346" max="4346" width="12.75" style="81" customWidth="1"/>
    <col min="4347" max="4347" width="2.125" style="81" customWidth="1"/>
    <col min="4348" max="4348" width="23.625" style="81" customWidth="1"/>
    <col min="4349" max="4349" width="2.125" style="81" customWidth="1"/>
    <col min="4350" max="4350" width="7.125" style="81" customWidth="1"/>
    <col min="4351" max="4351" width="2.125" style="81" customWidth="1"/>
    <col min="4352" max="4352" width="12.75" style="81" customWidth="1"/>
    <col min="4353" max="4353" width="2.125" style="81" customWidth="1"/>
    <col min="4354" max="4354" width="12.75" style="81" customWidth="1"/>
    <col min="4355" max="4355" width="1.875" style="81" customWidth="1"/>
    <col min="4356" max="4357" width="5.875" style="81" customWidth="1"/>
    <col min="4358" max="4359" width="7.875" style="81" customWidth="1"/>
    <col min="4360" max="4360" width="14.75" style="81" customWidth="1"/>
    <col min="4361" max="4594" width="9" style="81"/>
    <col min="4595" max="4595" width="2.875" style="81" customWidth="1"/>
    <col min="4596" max="4596" width="21.625" style="81" customWidth="1"/>
    <col min="4597" max="4597" width="2.125" style="81" customWidth="1"/>
    <col min="4598" max="4598" width="7.875" style="81" customWidth="1"/>
    <col min="4599" max="4599" width="2.125" style="81" customWidth="1"/>
    <col min="4600" max="4600" width="12.75" style="81" customWidth="1"/>
    <col min="4601" max="4601" width="2.125" style="81" customWidth="1"/>
    <col min="4602" max="4602" width="12.75" style="81" customWidth="1"/>
    <col min="4603" max="4603" width="2.125" style="81" customWidth="1"/>
    <col min="4604" max="4604" width="23.625" style="81" customWidth="1"/>
    <col min="4605" max="4605" width="2.125" style="81" customWidth="1"/>
    <col min="4606" max="4606" width="7.125" style="81" customWidth="1"/>
    <col min="4607" max="4607" width="2.125" style="81" customWidth="1"/>
    <col min="4608" max="4608" width="12.75" style="81" customWidth="1"/>
    <col min="4609" max="4609" width="2.125" style="81" customWidth="1"/>
    <col min="4610" max="4610" width="12.75" style="81" customWidth="1"/>
    <col min="4611" max="4611" width="1.875" style="81" customWidth="1"/>
    <col min="4612" max="4613" width="5.875" style="81" customWidth="1"/>
    <col min="4614" max="4615" width="7.875" style="81" customWidth="1"/>
    <col min="4616" max="4616" width="14.75" style="81" customWidth="1"/>
    <col min="4617" max="4850" width="9" style="81"/>
    <col min="4851" max="4851" width="2.875" style="81" customWidth="1"/>
    <col min="4852" max="4852" width="21.625" style="81" customWidth="1"/>
    <col min="4853" max="4853" width="2.125" style="81" customWidth="1"/>
    <col min="4854" max="4854" width="7.875" style="81" customWidth="1"/>
    <col min="4855" max="4855" width="2.125" style="81" customWidth="1"/>
    <col min="4856" max="4856" width="12.75" style="81" customWidth="1"/>
    <col min="4857" max="4857" width="2.125" style="81" customWidth="1"/>
    <col min="4858" max="4858" width="12.75" style="81" customWidth="1"/>
    <col min="4859" max="4859" width="2.125" style="81" customWidth="1"/>
    <col min="4860" max="4860" width="23.625" style="81" customWidth="1"/>
    <col min="4861" max="4861" width="2.125" style="81" customWidth="1"/>
    <col min="4862" max="4862" width="7.125" style="81" customWidth="1"/>
    <col min="4863" max="4863" width="2.125" style="81" customWidth="1"/>
    <col min="4864" max="4864" width="12.75" style="81" customWidth="1"/>
    <col min="4865" max="4865" width="2.125" style="81" customWidth="1"/>
    <col min="4866" max="4866" width="12.75" style="81" customWidth="1"/>
    <col min="4867" max="4867" width="1.875" style="81" customWidth="1"/>
    <col min="4868" max="4869" width="5.875" style="81" customWidth="1"/>
    <col min="4870" max="4871" width="7.875" style="81" customWidth="1"/>
    <col min="4872" max="4872" width="14.75" style="81" customWidth="1"/>
    <col min="4873" max="5106" width="9" style="81"/>
    <col min="5107" max="5107" width="2.875" style="81" customWidth="1"/>
    <col min="5108" max="5108" width="21.625" style="81" customWidth="1"/>
    <col min="5109" max="5109" width="2.125" style="81" customWidth="1"/>
    <col min="5110" max="5110" width="7.875" style="81" customWidth="1"/>
    <col min="5111" max="5111" width="2.125" style="81" customWidth="1"/>
    <col min="5112" max="5112" width="12.75" style="81" customWidth="1"/>
    <col min="5113" max="5113" width="2.125" style="81" customWidth="1"/>
    <col min="5114" max="5114" width="12.75" style="81" customWidth="1"/>
    <col min="5115" max="5115" width="2.125" style="81" customWidth="1"/>
    <col min="5116" max="5116" width="23.625" style="81" customWidth="1"/>
    <col min="5117" max="5117" width="2.125" style="81" customWidth="1"/>
    <col min="5118" max="5118" width="7.125" style="81" customWidth="1"/>
    <col min="5119" max="5119" width="2.125" style="81" customWidth="1"/>
    <col min="5120" max="5120" width="12.75" style="81" customWidth="1"/>
    <col min="5121" max="5121" width="2.125" style="81" customWidth="1"/>
    <col min="5122" max="5122" width="12.75" style="81" customWidth="1"/>
    <col min="5123" max="5123" width="1.875" style="81" customWidth="1"/>
    <col min="5124" max="5125" width="5.875" style="81" customWidth="1"/>
    <col min="5126" max="5127" width="7.875" style="81" customWidth="1"/>
    <col min="5128" max="5128" width="14.75" style="81" customWidth="1"/>
    <col min="5129" max="5362" width="9" style="81"/>
    <col min="5363" max="5363" width="2.875" style="81" customWidth="1"/>
    <col min="5364" max="5364" width="21.625" style="81" customWidth="1"/>
    <col min="5365" max="5365" width="2.125" style="81" customWidth="1"/>
    <col min="5366" max="5366" width="7.875" style="81" customWidth="1"/>
    <col min="5367" max="5367" width="2.125" style="81" customWidth="1"/>
    <col min="5368" max="5368" width="12.75" style="81" customWidth="1"/>
    <col min="5369" max="5369" width="2.125" style="81" customWidth="1"/>
    <col min="5370" max="5370" width="12.75" style="81" customWidth="1"/>
    <col min="5371" max="5371" width="2.125" style="81" customWidth="1"/>
    <col min="5372" max="5372" width="23.625" style="81" customWidth="1"/>
    <col min="5373" max="5373" width="2.125" style="81" customWidth="1"/>
    <col min="5374" max="5374" width="7.125" style="81" customWidth="1"/>
    <col min="5375" max="5375" width="2.125" style="81" customWidth="1"/>
    <col min="5376" max="5376" width="12.75" style="81" customWidth="1"/>
    <col min="5377" max="5377" width="2.125" style="81" customWidth="1"/>
    <col min="5378" max="5378" width="12.75" style="81" customWidth="1"/>
    <col min="5379" max="5379" width="1.875" style="81" customWidth="1"/>
    <col min="5380" max="5381" width="5.875" style="81" customWidth="1"/>
    <col min="5382" max="5383" width="7.875" style="81" customWidth="1"/>
    <col min="5384" max="5384" width="14.75" style="81" customWidth="1"/>
    <col min="5385" max="5618" width="9" style="81"/>
    <col min="5619" max="5619" width="2.875" style="81" customWidth="1"/>
    <col min="5620" max="5620" width="21.625" style="81" customWidth="1"/>
    <col min="5621" max="5621" width="2.125" style="81" customWidth="1"/>
    <col min="5622" max="5622" width="7.875" style="81" customWidth="1"/>
    <col min="5623" max="5623" width="2.125" style="81" customWidth="1"/>
    <col min="5624" max="5624" width="12.75" style="81" customWidth="1"/>
    <col min="5625" max="5625" width="2.125" style="81" customWidth="1"/>
    <col min="5626" max="5626" width="12.75" style="81" customWidth="1"/>
    <col min="5627" max="5627" width="2.125" style="81" customWidth="1"/>
    <col min="5628" max="5628" width="23.625" style="81" customWidth="1"/>
    <col min="5629" max="5629" width="2.125" style="81" customWidth="1"/>
    <col min="5630" max="5630" width="7.125" style="81" customWidth="1"/>
    <col min="5631" max="5631" width="2.125" style="81" customWidth="1"/>
    <col min="5632" max="5632" width="12.75" style="81" customWidth="1"/>
    <col min="5633" max="5633" width="2.125" style="81" customWidth="1"/>
    <col min="5634" max="5634" width="12.75" style="81" customWidth="1"/>
    <col min="5635" max="5635" width="1.875" style="81" customWidth="1"/>
    <col min="5636" max="5637" width="5.875" style="81" customWidth="1"/>
    <col min="5638" max="5639" width="7.875" style="81" customWidth="1"/>
    <col min="5640" max="5640" width="14.75" style="81" customWidth="1"/>
    <col min="5641" max="5874" width="9" style="81"/>
    <col min="5875" max="5875" width="2.875" style="81" customWidth="1"/>
    <col min="5876" max="5876" width="21.625" style="81" customWidth="1"/>
    <col min="5877" max="5877" width="2.125" style="81" customWidth="1"/>
    <col min="5878" max="5878" width="7.875" style="81" customWidth="1"/>
    <col min="5879" max="5879" width="2.125" style="81" customWidth="1"/>
    <col min="5880" max="5880" width="12.75" style="81" customWidth="1"/>
    <col min="5881" max="5881" width="2.125" style="81" customWidth="1"/>
    <col min="5882" max="5882" width="12.75" style="81" customWidth="1"/>
    <col min="5883" max="5883" width="2.125" style="81" customWidth="1"/>
    <col min="5884" max="5884" width="23.625" style="81" customWidth="1"/>
    <col min="5885" max="5885" width="2.125" style="81" customWidth="1"/>
    <col min="5886" max="5886" width="7.125" style="81" customWidth="1"/>
    <col min="5887" max="5887" width="2.125" style="81" customWidth="1"/>
    <col min="5888" max="5888" width="12.75" style="81" customWidth="1"/>
    <col min="5889" max="5889" width="2.125" style="81" customWidth="1"/>
    <col min="5890" max="5890" width="12.75" style="81" customWidth="1"/>
    <col min="5891" max="5891" width="1.875" style="81" customWidth="1"/>
    <col min="5892" max="5893" width="5.875" style="81" customWidth="1"/>
    <col min="5894" max="5895" width="7.875" style="81" customWidth="1"/>
    <col min="5896" max="5896" width="14.75" style="81" customWidth="1"/>
    <col min="5897" max="6130" width="9" style="81"/>
    <col min="6131" max="6131" width="2.875" style="81" customWidth="1"/>
    <col min="6132" max="6132" width="21.625" style="81" customWidth="1"/>
    <col min="6133" max="6133" width="2.125" style="81" customWidth="1"/>
    <col min="6134" max="6134" width="7.875" style="81" customWidth="1"/>
    <col min="6135" max="6135" width="2.125" style="81" customWidth="1"/>
    <col min="6136" max="6136" width="12.75" style="81" customWidth="1"/>
    <col min="6137" max="6137" width="2.125" style="81" customWidth="1"/>
    <col min="6138" max="6138" width="12.75" style="81" customWidth="1"/>
    <col min="6139" max="6139" width="2.125" style="81" customWidth="1"/>
    <col min="6140" max="6140" width="23.625" style="81" customWidth="1"/>
    <col min="6141" max="6141" width="2.125" style="81" customWidth="1"/>
    <col min="6142" max="6142" width="7.125" style="81" customWidth="1"/>
    <col min="6143" max="6143" width="2.125" style="81" customWidth="1"/>
    <col min="6144" max="6144" width="12.75" style="81" customWidth="1"/>
    <col min="6145" max="6145" width="2.125" style="81" customWidth="1"/>
    <col min="6146" max="6146" width="12.75" style="81" customWidth="1"/>
    <col min="6147" max="6147" width="1.875" style="81" customWidth="1"/>
    <col min="6148" max="6149" width="5.875" style="81" customWidth="1"/>
    <col min="6150" max="6151" width="7.875" style="81" customWidth="1"/>
    <col min="6152" max="6152" width="14.75" style="81" customWidth="1"/>
    <col min="6153" max="6386" width="9" style="81"/>
    <col min="6387" max="6387" width="2.875" style="81" customWidth="1"/>
    <col min="6388" max="6388" width="21.625" style="81" customWidth="1"/>
    <col min="6389" max="6389" width="2.125" style="81" customWidth="1"/>
    <col min="6390" max="6390" width="7.875" style="81" customWidth="1"/>
    <col min="6391" max="6391" width="2.125" style="81" customWidth="1"/>
    <col min="6392" max="6392" width="12.75" style="81" customWidth="1"/>
    <col min="6393" max="6393" width="2.125" style="81" customWidth="1"/>
    <col min="6394" max="6394" width="12.75" style="81" customWidth="1"/>
    <col min="6395" max="6395" width="2.125" style="81" customWidth="1"/>
    <col min="6396" max="6396" width="23.625" style="81" customWidth="1"/>
    <col min="6397" max="6397" width="2.125" style="81" customWidth="1"/>
    <col min="6398" max="6398" width="7.125" style="81" customWidth="1"/>
    <col min="6399" max="6399" width="2.125" style="81" customWidth="1"/>
    <col min="6400" max="6400" width="12.75" style="81" customWidth="1"/>
    <col min="6401" max="6401" width="2.125" style="81" customWidth="1"/>
    <col min="6402" max="6402" width="12.75" style="81" customWidth="1"/>
    <col min="6403" max="6403" width="1.875" style="81" customWidth="1"/>
    <col min="6404" max="6405" width="5.875" style="81" customWidth="1"/>
    <col min="6406" max="6407" width="7.875" style="81" customWidth="1"/>
    <col min="6408" max="6408" width="14.75" style="81" customWidth="1"/>
    <col min="6409" max="6642" width="9" style="81"/>
    <col min="6643" max="6643" width="2.875" style="81" customWidth="1"/>
    <col min="6644" max="6644" width="21.625" style="81" customWidth="1"/>
    <col min="6645" max="6645" width="2.125" style="81" customWidth="1"/>
    <col min="6646" max="6646" width="7.875" style="81" customWidth="1"/>
    <col min="6647" max="6647" width="2.125" style="81" customWidth="1"/>
    <col min="6648" max="6648" width="12.75" style="81" customWidth="1"/>
    <col min="6649" max="6649" width="2.125" style="81" customWidth="1"/>
    <col min="6650" max="6650" width="12.75" style="81" customWidth="1"/>
    <col min="6651" max="6651" width="2.125" style="81" customWidth="1"/>
    <col min="6652" max="6652" width="23.625" style="81" customWidth="1"/>
    <col min="6653" max="6653" width="2.125" style="81" customWidth="1"/>
    <col min="6654" max="6654" width="7.125" style="81" customWidth="1"/>
    <col min="6655" max="6655" width="2.125" style="81" customWidth="1"/>
    <col min="6656" max="6656" width="12.75" style="81" customWidth="1"/>
    <col min="6657" max="6657" width="2.125" style="81" customWidth="1"/>
    <col min="6658" max="6658" width="12.75" style="81" customWidth="1"/>
    <col min="6659" max="6659" width="1.875" style="81" customWidth="1"/>
    <col min="6660" max="6661" width="5.875" style="81" customWidth="1"/>
    <col min="6662" max="6663" width="7.875" style="81" customWidth="1"/>
    <col min="6664" max="6664" width="14.75" style="81" customWidth="1"/>
    <col min="6665" max="6898" width="9" style="81"/>
    <col min="6899" max="6899" width="2.875" style="81" customWidth="1"/>
    <col min="6900" max="6900" width="21.625" style="81" customWidth="1"/>
    <col min="6901" max="6901" width="2.125" style="81" customWidth="1"/>
    <col min="6902" max="6902" width="7.875" style="81" customWidth="1"/>
    <col min="6903" max="6903" width="2.125" style="81" customWidth="1"/>
    <col min="6904" max="6904" width="12.75" style="81" customWidth="1"/>
    <col min="6905" max="6905" width="2.125" style="81" customWidth="1"/>
    <col min="6906" max="6906" width="12.75" style="81" customWidth="1"/>
    <col min="6907" max="6907" width="2.125" style="81" customWidth="1"/>
    <col min="6908" max="6908" width="23.625" style="81" customWidth="1"/>
    <col min="6909" max="6909" width="2.125" style="81" customWidth="1"/>
    <col min="6910" max="6910" width="7.125" style="81" customWidth="1"/>
    <col min="6911" max="6911" width="2.125" style="81" customWidth="1"/>
    <col min="6912" max="6912" width="12.75" style="81" customWidth="1"/>
    <col min="6913" max="6913" width="2.125" style="81" customWidth="1"/>
    <col min="6914" max="6914" width="12.75" style="81" customWidth="1"/>
    <col min="6915" max="6915" width="1.875" style="81" customWidth="1"/>
    <col min="6916" max="6917" width="5.875" style="81" customWidth="1"/>
    <col min="6918" max="6919" width="7.875" style="81" customWidth="1"/>
    <col min="6920" max="6920" width="14.75" style="81" customWidth="1"/>
    <col min="6921" max="7154" width="9" style="81"/>
    <col min="7155" max="7155" width="2.875" style="81" customWidth="1"/>
    <col min="7156" max="7156" width="21.625" style="81" customWidth="1"/>
    <col min="7157" max="7157" width="2.125" style="81" customWidth="1"/>
    <col min="7158" max="7158" width="7.875" style="81" customWidth="1"/>
    <col min="7159" max="7159" width="2.125" style="81" customWidth="1"/>
    <col min="7160" max="7160" width="12.75" style="81" customWidth="1"/>
    <col min="7161" max="7161" width="2.125" style="81" customWidth="1"/>
    <col min="7162" max="7162" width="12.75" style="81" customWidth="1"/>
    <col min="7163" max="7163" width="2.125" style="81" customWidth="1"/>
    <col min="7164" max="7164" width="23.625" style="81" customWidth="1"/>
    <col min="7165" max="7165" width="2.125" style="81" customWidth="1"/>
    <col min="7166" max="7166" width="7.125" style="81" customWidth="1"/>
    <col min="7167" max="7167" width="2.125" style="81" customWidth="1"/>
    <col min="7168" max="7168" width="12.75" style="81" customWidth="1"/>
    <col min="7169" max="7169" width="2.125" style="81" customWidth="1"/>
    <col min="7170" max="7170" width="12.75" style="81" customWidth="1"/>
    <col min="7171" max="7171" width="1.875" style="81" customWidth="1"/>
    <col min="7172" max="7173" width="5.875" style="81" customWidth="1"/>
    <col min="7174" max="7175" width="7.875" style="81" customWidth="1"/>
    <col min="7176" max="7176" width="14.75" style="81" customWidth="1"/>
    <col min="7177" max="7410" width="9" style="81"/>
    <col min="7411" max="7411" width="2.875" style="81" customWidth="1"/>
    <col min="7412" max="7412" width="21.625" style="81" customWidth="1"/>
    <col min="7413" max="7413" width="2.125" style="81" customWidth="1"/>
    <col min="7414" max="7414" width="7.875" style="81" customWidth="1"/>
    <col min="7415" max="7415" width="2.125" style="81" customWidth="1"/>
    <col min="7416" max="7416" width="12.75" style="81" customWidth="1"/>
    <col min="7417" max="7417" width="2.125" style="81" customWidth="1"/>
    <col min="7418" max="7418" width="12.75" style="81" customWidth="1"/>
    <col min="7419" max="7419" width="2.125" style="81" customWidth="1"/>
    <col min="7420" max="7420" width="23.625" style="81" customWidth="1"/>
    <col min="7421" max="7421" width="2.125" style="81" customWidth="1"/>
    <col min="7422" max="7422" width="7.125" style="81" customWidth="1"/>
    <col min="7423" max="7423" width="2.125" style="81" customWidth="1"/>
    <col min="7424" max="7424" width="12.75" style="81" customWidth="1"/>
    <col min="7425" max="7425" width="2.125" style="81" customWidth="1"/>
    <col min="7426" max="7426" width="12.75" style="81" customWidth="1"/>
    <col min="7427" max="7427" width="1.875" style="81" customWidth="1"/>
    <col min="7428" max="7429" width="5.875" style="81" customWidth="1"/>
    <col min="7430" max="7431" width="7.875" style="81" customWidth="1"/>
    <col min="7432" max="7432" width="14.75" style="81" customWidth="1"/>
    <col min="7433" max="7666" width="9" style="81"/>
    <col min="7667" max="7667" width="2.875" style="81" customWidth="1"/>
    <col min="7668" max="7668" width="21.625" style="81" customWidth="1"/>
    <col min="7669" max="7669" width="2.125" style="81" customWidth="1"/>
    <col min="7670" max="7670" width="7.875" style="81" customWidth="1"/>
    <col min="7671" max="7671" width="2.125" style="81" customWidth="1"/>
    <col min="7672" max="7672" width="12.75" style="81" customWidth="1"/>
    <col min="7673" max="7673" width="2.125" style="81" customWidth="1"/>
    <col min="7674" max="7674" width="12.75" style="81" customWidth="1"/>
    <col min="7675" max="7675" width="2.125" style="81" customWidth="1"/>
    <col min="7676" max="7676" width="23.625" style="81" customWidth="1"/>
    <col min="7677" max="7677" width="2.125" style="81" customWidth="1"/>
    <col min="7678" max="7678" width="7.125" style="81" customWidth="1"/>
    <col min="7679" max="7679" width="2.125" style="81" customWidth="1"/>
    <col min="7680" max="7680" width="12.75" style="81" customWidth="1"/>
    <col min="7681" max="7681" width="2.125" style="81" customWidth="1"/>
    <col min="7682" max="7682" width="12.75" style="81" customWidth="1"/>
    <col min="7683" max="7683" width="1.875" style="81" customWidth="1"/>
    <col min="7684" max="7685" width="5.875" style="81" customWidth="1"/>
    <col min="7686" max="7687" width="7.875" style="81" customWidth="1"/>
    <col min="7688" max="7688" width="14.75" style="81" customWidth="1"/>
    <col min="7689" max="7922" width="9" style="81"/>
    <col min="7923" max="7923" width="2.875" style="81" customWidth="1"/>
    <col min="7924" max="7924" width="21.625" style="81" customWidth="1"/>
    <col min="7925" max="7925" width="2.125" style="81" customWidth="1"/>
    <col min="7926" max="7926" width="7.875" style="81" customWidth="1"/>
    <col min="7927" max="7927" width="2.125" style="81" customWidth="1"/>
    <col min="7928" max="7928" width="12.75" style="81" customWidth="1"/>
    <col min="7929" max="7929" width="2.125" style="81" customWidth="1"/>
    <col min="7930" max="7930" width="12.75" style="81" customWidth="1"/>
    <col min="7931" max="7931" width="2.125" style="81" customWidth="1"/>
    <col min="7932" max="7932" width="23.625" style="81" customWidth="1"/>
    <col min="7933" max="7933" width="2.125" style="81" customWidth="1"/>
    <col min="7934" max="7934" width="7.125" style="81" customWidth="1"/>
    <col min="7935" max="7935" width="2.125" style="81" customWidth="1"/>
    <col min="7936" max="7936" width="12.75" style="81" customWidth="1"/>
    <col min="7937" max="7937" width="2.125" style="81" customWidth="1"/>
    <col min="7938" max="7938" width="12.75" style="81" customWidth="1"/>
    <col min="7939" max="7939" width="1.875" style="81" customWidth="1"/>
    <col min="7940" max="7941" width="5.875" style="81" customWidth="1"/>
    <col min="7942" max="7943" width="7.875" style="81" customWidth="1"/>
    <col min="7944" max="7944" width="14.75" style="81" customWidth="1"/>
    <col min="7945" max="8178" width="9" style="81"/>
    <col min="8179" max="8179" width="2.875" style="81" customWidth="1"/>
    <col min="8180" max="8180" width="21.625" style="81" customWidth="1"/>
    <col min="8181" max="8181" width="2.125" style="81" customWidth="1"/>
    <col min="8182" max="8182" width="7.875" style="81" customWidth="1"/>
    <col min="8183" max="8183" width="2.125" style="81" customWidth="1"/>
    <col min="8184" max="8184" width="12.75" style="81" customWidth="1"/>
    <col min="8185" max="8185" width="2.125" style="81" customWidth="1"/>
    <col min="8186" max="8186" width="12.75" style="81" customWidth="1"/>
    <col min="8187" max="8187" width="2.125" style="81" customWidth="1"/>
    <col min="8188" max="8188" width="23.625" style="81" customWidth="1"/>
    <col min="8189" max="8189" width="2.125" style="81" customWidth="1"/>
    <col min="8190" max="8190" width="7.125" style="81" customWidth="1"/>
    <col min="8191" max="8191" width="2.125" style="81" customWidth="1"/>
    <col min="8192" max="8192" width="12.75" style="81" customWidth="1"/>
    <col min="8193" max="8193" width="2.125" style="81" customWidth="1"/>
    <col min="8194" max="8194" width="12.75" style="81" customWidth="1"/>
    <col min="8195" max="8195" width="1.875" style="81" customWidth="1"/>
    <col min="8196" max="8197" width="5.875" style="81" customWidth="1"/>
    <col min="8198" max="8199" width="7.875" style="81" customWidth="1"/>
    <col min="8200" max="8200" width="14.75" style="81" customWidth="1"/>
    <col min="8201" max="8434" width="9" style="81"/>
    <col min="8435" max="8435" width="2.875" style="81" customWidth="1"/>
    <col min="8436" max="8436" width="21.625" style="81" customWidth="1"/>
    <col min="8437" max="8437" width="2.125" style="81" customWidth="1"/>
    <col min="8438" max="8438" width="7.875" style="81" customWidth="1"/>
    <col min="8439" max="8439" width="2.125" style="81" customWidth="1"/>
    <col min="8440" max="8440" width="12.75" style="81" customWidth="1"/>
    <col min="8441" max="8441" width="2.125" style="81" customWidth="1"/>
    <col min="8442" max="8442" width="12.75" style="81" customWidth="1"/>
    <col min="8443" max="8443" width="2.125" style="81" customWidth="1"/>
    <col min="8444" max="8444" width="23.625" style="81" customWidth="1"/>
    <col min="8445" max="8445" width="2.125" style="81" customWidth="1"/>
    <col min="8446" max="8446" width="7.125" style="81" customWidth="1"/>
    <col min="8447" max="8447" width="2.125" style="81" customWidth="1"/>
    <col min="8448" max="8448" width="12.75" style="81" customWidth="1"/>
    <col min="8449" max="8449" width="2.125" style="81" customWidth="1"/>
    <col min="8450" max="8450" width="12.75" style="81" customWidth="1"/>
    <col min="8451" max="8451" width="1.875" style="81" customWidth="1"/>
    <col min="8452" max="8453" width="5.875" style="81" customWidth="1"/>
    <col min="8454" max="8455" width="7.875" style="81" customWidth="1"/>
    <col min="8456" max="8456" width="14.75" style="81" customWidth="1"/>
    <col min="8457" max="8690" width="9" style="81"/>
    <col min="8691" max="8691" width="2.875" style="81" customWidth="1"/>
    <col min="8692" max="8692" width="21.625" style="81" customWidth="1"/>
    <col min="8693" max="8693" width="2.125" style="81" customWidth="1"/>
    <col min="8694" max="8694" width="7.875" style="81" customWidth="1"/>
    <col min="8695" max="8695" width="2.125" style="81" customWidth="1"/>
    <col min="8696" max="8696" width="12.75" style="81" customWidth="1"/>
    <col min="8697" max="8697" width="2.125" style="81" customWidth="1"/>
    <col min="8698" max="8698" width="12.75" style="81" customWidth="1"/>
    <col min="8699" max="8699" width="2.125" style="81" customWidth="1"/>
    <col min="8700" max="8700" width="23.625" style="81" customWidth="1"/>
    <col min="8701" max="8701" width="2.125" style="81" customWidth="1"/>
    <col min="8702" max="8702" width="7.125" style="81" customWidth="1"/>
    <col min="8703" max="8703" width="2.125" style="81" customWidth="1"/>
    <col min="8704" max="8704" width="12.75" style="81" customWidth="1"/>
    <col min="8705" max="8705" width="2.125" style="81" customWidth="1"/>
    <col min="8706" max="8706" width="12.75" style="81" customWidth="1"/>
    <col min="8707" max="8707" width="1.875" style="81" customWidth="1"/>
    <col min="8708" max="8709" width="5.875" style="81" customWidth="1"/>
    <col min="8710" max="8711" width="7.875" style="81" customWidth="1"/>
    <col min="8712" max="8712" width="14.75" style="81" customWidth="1"/>
    <col min="8713" max="8946" width="9" style="81"/>
    <col min="8947" max="8947" width="2.875" style="81" customWidth="1"/>
    <col min="8948" max="8948" width="21.625" style="81" customWidth="1"/>
    <col min="8949" max="8949" width="2.125" style="81" customWidth="1"/>
    <col min="8950" max="8950" width="7.875" style="81" customWidth="1"/>
    <col min="8951" max="8951" width="2.125" style="81" customWidth="1"/>
    <col min="8952" max="8952" width="12.75" style="81" customWidth="1"/>
    <col min="8953" max="8953" width="2.125" style="81" customWidth="1"/>
    <col min="8954" max="8954" width="12.75" style="81" customWidth="1"/>
    <col min="8955" max="8955" width="2.125" style="81" customWidth="1"/>
    <col min="8956" max="8956" width="23.625" style="81" customWidth="1"/>
    <col min="8957" max="8957" width="2.125" style="81" customWidth="1"/>
    <col min="8958" max="8958" width="7.125" style="81" customWidth="1"/>
    <col min="8959" max="8959" width="2.125" style="81" customWidth="1"/>
    <col min="8960" max="8960" width="12.75" style="81" customWidth="1"/>
    <col min="8961" max="8961" width="2.125" style="81" customWidth="1"/>
    <col min="8962" max="8962" width="12.75" style="81" customWidth="1"/>
    <col min="8963" max="8963" width="1.875" style="81" customWidth="1"/>
    <col min="8964" max="8965" width="5.875" style="81" customWidth="1"/>
    <col min="8966" max="8967" width="7.875" style="81" customWidth="1"/>
    <col min="8968" max="8968" width="14.75" style="81" customWidth="1"/>
    <col min="8969" max="9202" width="9" style="81"/>
    <col min="9203" max="9203" width="2.875" style="81" customWidth="1"/>
    <col min="9204" max="9204" width="21.625" style="81" customWidth="1"/>
    <col min="9205" max="9205" width="2.125" style="81" customWidth="1"/>
    <col min="9206" max="9206" width="7.875" style="81" customWidth="1"/>
    <col min="9207" max="9207" width="2.125" style="81" customWidth="1"/>
    <col min="9208" max="9208" width="12.75" style="81" customWidth="1"/>
    <col min="9209" max="9209" width="2.125" style="81" customWidth="1"/>
    <col min="9210" max="9210" width="12.75" style="81" customWidth="1"/>
    <col min="9211" max="9211" width="2.125" style="81" customWidth="1"/>
    <col min="9212" max="9212" width="23.625" style="81" customWidth="1"/>
    <col min="9213" max="9213" width="2.125" style="81" customWidth="1"/>
    <col min="9214" max="9214" width="7.125" style="81" customWidth="1"/>
    <col min="9215" max="9215" width="2.125" style="81" customWidth="1"/>
    <col min="9216" max="9216" width="12.75" style="81" customWidth="1"/>
    <col min="9217" max="9217" width="2.125" style="81" customWidth="1"/>
    <col min="9218" max="9218" width="12.75" style="81" customWidth="1"/>
    <col min="9219" max="9219" width="1.875" style="81" customWidth="1"/>
    <col min="9220" max="9221" width="5.875" style="81" customWidth="1"/>
    <col min="9222" max="9223" width="7.875" style="81" customWidth="1"/>
    <col min="9224" max="9224" width="14.75" style="81" customWidth="1"/>
    <col min="9225" max="9458" width="9" style="81"/>
    <col min="9459" max="9459" width="2.875" style="81" customWidth="1"/>
    <col min="9460" max="9460" width="21.625" style="81" customWidth="1"/>
    <col min="9461" max="9461" width="2.125" style="81" customWidth="1"/>
    <col min="9462" max="9462" width="7.875" style="81" customWidth="1"/>
    <col min="9463" max="9463" width="2.125" style="81" customWidth="1"/>
    <col min="9464" max="9464" width="12.75" style="81" customWidth="1"/>
    <col min="9465" max="9465" width="2.125" style="81" customWidth="1"/>
    <col min="9466" max="9466" width="12.75" style="81" customWidth="1"/>
    <col min="9467" max="9467" width="2.125" style="81" customWidth="1"/>
    <col min="9468" max="9468" width="23.625" style="81" customWidth="1"/>
    <col min="9469" max="9469" width="2.125" style="81" customWidth="1"/>
    <col min="9470" max="9470" width="7.125" style="81" customWidth="1"/>
    <col min="9471" max="9471" width="2.125" style="81" customWidth="1"/>
    <col min="9472" max="9472" width="12.75" style="81" customWidth="1"/>
    <col min="9473" max="9473" width="2.125" style="81" customWidth="1"/>
    <col min="9474" max="9474" width="12.75" style="81" customWidth="1"/>
    <col min="9475" max="9475" width="1.875" style="81" customWidth="1"/>
    <col min="9476" max="9477" width="5.875" style="81" customWidth="1"/>
    <col min="9478" max="9479" width="7.875" style="81" customWidth="1"/>
    <col min="9480" max="9480" width="14.75" style="81" customWidth="1"/>
    <col min="9481" max="9714" width="9" style="81"/>
    <col min="9715" max="9715" width="2.875" style="81" customWidth="1"/>
    <col min="9716" max="9716" width="21.625" style="81" customWidth="1"/>
    <col min="9717" max="9717" width="2.125" style="81" customWidth="1"/>
    <col min="9718" max="9718" width="7.875" style="81" customWidth="1"/>
    <col min="9719" max="9719" width="2.125" style="81" customWidth="1"/>
    <col min="9720" max="9720" width="12.75" style="81" customWidth="1"/>
    <col min="9721" max="9721" width="2.125" style="81" customWidth="1"/>
    <col min="9722" max="9722" width="12.75" style="81" customWidth="1"/>
    <col min="9723" max="9723" width="2.125" style="81" customWidth="1"/>
    <col min="9724" max="9724" width="23.625" style="81" customWidth="1"/>
    <col min="9725" max="9725" width="2.125" style="81" customWidth="1"/>
    <col min="9726" max="9726" width="7.125" style="81" customWidth="1"/>
    <col min="9727" max="9727" width="2.125" style="81" customWidth="1"/>
    <col min="9728" max="9728" width="12.75" style="81" customWidth="1"/>
    <col min="9729" max="9729" width="2.125" style="81" customWidth="1"/>
    <col min="9730" max="9730" width="12.75" style="81" customWidth="1"/>
    <col min="9731" max="9731" width="1.875" style="81" customWidth="1"/>
    <col min="9732" max="9733" width="5.875" style="81" customWidth="1"/>
    <col min="9734" max="9735" width="7.875" style="81" customWidth="1"/>
    <col min="9736" max="9736" width="14.75" style="81" customWidth="1"/>
    <col min="9737" max="9970" width="9" style="81"/>
    <col min="9971" max="9971" width="2.875" style="81" customWidth="1"/>
    <col min="9972" max="9972" width="21.625" style="81" customWidth="1"/>
    <col min="9973" max="9973" width="2.125" style="81" customWidth="1"/>
    <col min="9974" max="9974" width="7.875" style="81" customWidth="1"/>
    <col min="9975" max="9975" width="2.125" style="81" customWidth="1"/>
    <col min="9976" max="9976" width="12.75" style="81" customWidth="1"/>
    <col min="9977" max="9977" width="2.125" style="81" customWidth="1"/>
    <col min="9978" max="9978" width="12.75" style="81" customWidth="1"/>
    <col min="9979" max="9979" width="2.125" style="81" customWidth="1"/>
    <col min="9980" max="9980" width="23.625" style="81" customWidth="1"/>
    <col min="9981" max="9981" width="2.125" style="81" customWidth="1"/>
    <col min="9982" max="9982" width="7.125" style="81" customWidth="1"/>
    <col min="9983" max="9983" width="2.125" style="81" customWidth="1"/>
    <col min="9984" max="9984" width="12.75" style="81" customWidth="1"/>
    <col min="9985" max="9985" width="2.125" style="81" customWidth="1"/>
    <col min="9986" max="9986" width="12.75" style="81" customWidth="1"/>
    <col min="9987" max="9987" width="1.875" style="81" customWidth="1"/>
    <col min="9988" max="9989" width="5.875" style="81" customWidth="1"/>
    <col min="9990" max="9991" width="7.875" style="81" customWidth="1"/>
    <col min="9992" max="9992" width="14.75" style="81" customWidth="1"/>
    <col min="9993" max="10226" width="9" style="81"/>
    <col min="10227" max="10227" width="2.875" style="81" customWidth="1"/>
    <col min="10228" max="10228" width="21.625" style="81" customWidth="1"/>
    <col min="10229" max="10229" width="2.125" style="81" customWidth="1"/>
    <col min="10230" max="10230" width="7.875" style="81" customWidth="1"/>
    <col min="10231" max="10231" width="2.125" style="81" customWidth="1"/>
    <col min="10232" max="10232" width="12.75" style="81" customWidth="1"/>
    <col min="10233" max="10233" width="2.125" style="81" customWidth="1"/>
    <col min="10234" max="10234" width="12.75" style="81" customWidth="1"/>
    <col min="10235" max="10235" width="2.125" style="81" customWidth="1"/>
    <col min="10236" max="10236" width="23.625" style="81" customWidth="1"/>
    <col min="10237" max="10237" width="2.125" style="81" customWidth="1"/>
    <col min="10238" max="10238" width="7.125" style="81" customWidth="1"/>
    <col min="10239" max="10239" width="2.125" style="81" customWidth="1"/>
    <col min="10240" max="10240" width="12.75" style="81" customWidth="1"/>
    <col min="10241" max="10241" width="2.125" style="81" customWidth="1"/>
    <col min="10242" max="10242" width="12.75" style="81" customWidth="1"/>
    <col min="10243" max="10243" width="1.875" style="81" customWidth="1"/>
    <col min="10244" max="10245" width="5.875" style="81" customWidth="1"/>
    <col min="10246" max="10247" width="7.875" style="81" customWidth="1"/>
    <col min="10248" max="10248" width="14.75" style="81" customWidth="1"/>
    <col min="10249" max="10482" width="9" style="81"/>
    <col min="10483" max="10483" width="2.875" style="81" customWidth="1"/>
    <col min="10484" max="10484" width="21.625" style="81" customWidth="1"/>
    <col min="10485" max="10485" width="2.125" style="81" customWidth="1"/>
    <col min="10486" max="10486" width="7.875" style="81" customWidth="1"/>
    <col min="10487" max="10487" width="2.125" style="81" customWidth="1"/>
    <col min="10488" max="10488" width="12.75" style="81" customWidth="1"/>
    <col min="10489" max="10489" width="2.125" style="81" customWidth="1"/>
    <col min="10490" max="10490" width="12.75" style="81" customWidth="1"/>
    <col min="10491" max="10491" width="2.125" style="81" customWidth="1"/>
    <col min="10492" max="10492" width="23.625" style="81" customWidth="1"/>
    <col min="10493" max="10493" width="2.125" style="81" customWidth="1"/>
    <col min="10494" max="10494" width="7.125" style="81" customWidth="1"/>
    <col min="10495" max="10495" width="2.125" style="81" customWidth="1"/>
    <col min="10496" max="10496" width="12.75" style="81" customWidth="1"/>
    <col min="10497" max="10497" width="2.125" style="81" customWidth="1"/>
    <col min="10498" max="10498" width="12.75" style="81" customWidth="1"/>
    <col min="10499" max="10499" width="1.875" style="81" customWidth="1"/>
    <col min="10500" max="10501" width="5.875" style="81" customWidth="1"/>
    <col min="10502" max="10503" width="7.875" style="81" customWidth="1"/>
    <col min="10504" max="10504" width="14.75" style="81" customWidth="1"/>
    <col min="10505" max="10738" width="9" style="81"/>
    <col min="10739" max="10739" width="2.875" style="81" customWidth="1"/>
    <col min="10740" max="10740" width="21.625" style="81" customWidth="1"/>
    <col min="10741" max="10741" width="2.125" style="81" customWidth="1"/>
    <col min="10742" max="10742" width="7.875" style="81" customWidth="1"/>
    <col min="10743" max="10743" width="2.125" style="81" customWidth="1"/>
    <col min="10744" max="10744" width="12.75" style="81" customWidth="1"/>
    <col min="10745" max="10745" width="2.125" style="81" customWidth="1"/>
    <col min="10746" max="10746" width="12.75" style="81" customWidth="1"/>
    <col min="10747" max="10747" width="2.125" style="81" customWidth="1"/>
    <col min="10748" max="10748" width="23.625" style="81" customWidth="1"/>
    <col min="10749" max="10749" width="2.125" style="81" customWidth="1"/>
    <col min="10750" max="10750" width="7.125" style="81" customWidth="1"/>
    <col min="10751" max="10751" width="2.125" style="81" customWidth="1"/>
    <col min="10752" max="10752" width="12.75" style="81" customWidth="1"/>
    <col min="10753" max="10753" width="2.125" style="81" customWidth="1"/>
    <col min="10754" max="10754" width="12.75" style="81" customWidth="1"/>
    <col min="10755" max="10755" width="1.875" style="81" customWidth="1"/>
    <col min="10756" max="10757" width="5.875" style="81" customWidth="1"/>
    <col min="10758" max="10759" width="7.875" style="81" customWidth="1"/>
    <col min="10760" max="10760" width="14.75" style="81" customWidth="1"/>
    <col min="10761" max="10994" width="9" style="81"/>
    <col min="10995" max="10995" width="2.875" style="81" customWidth="1"/>
    <col min="10996" max="10996" width="21.625" style="81" customWidth="1"/>
    <col min="10997" max="10997" width="2.125" style="81" customWidth="1"/>
    <col min="10998" max="10998" width="7.875" style="81" customWidth="1"/>
    <col min="10999" max="10999" width="2.125" style="81" customWidth="1"/>
    <col min="11000" max="11000" width="12.75" style="81" customWidth="1"/>
    <col min="11001" max="11001" width="2.125" style="81" customWidth="1"/>
    <col min="11002" max="11002" width="12.75" style="81" customWidth="1"/>
    <col min="11003" max="11003" width="2.125" style="81" customWidth="1"/>
    <col min="11004" max="11004" width="23.625" style="81" customWidth="1"/>
    <col min="11005" max="11005" width="2.125" style="81" customWidth="1"/>
    <col min="11006" max="11006" width="7.125" style="81" customWidth="1"/>
    <col min="11007" max="11007" width="2.125" style="81" customWidth="1"/>
    <col min="11008" max="11008" width="12.75" style="81" customWidth="1"/>
    <col min="11009" max="11009" width="2.125" style="81" customWidth="1"/>
    <col min="11010" max="11010" width="12.75" style="81" customWidth="1"/>
    <col min="11011" max="11011" width="1.875" style="81" customWidth="1"/>
    <col min="11012" max="11013" width="5.875" style="81" customWidth="1"/>
    <col min="11014" max="11015" width="7.875" style="81" customWidth="1"/>
    <col min="11016" max="11016" width="14.75" style="81" customWidth="1"/>
    <col min="11017" max="11250" width="9" style="81"/>
    <col min="11251" max="11251" width="2.875" style="81" customWidth="1"/>
    <col min="11252" max="11252" width="21.625" style="81" customWidth="1"/>
    <col min="11253" max="11253" width="2.125" style="81" customWidth="1"/>
    <col min="11254" max="11254" width="7.875" style="81" customWidth="1"/>
    <col min="11255" max="11255" width="2.125" style="81" customWidth="1"/>
    <col min="11256" max="11256" width="12.75" style="81" customWidth="1"/>
    <col min="11257" max="11257" width="2.125" style="81" customWidth="1"/>
    <col min="11258" max="11258" width="12.75" style="81" customWidth="1"/>
    <col min="11259" max="11259" width="2.125" style="81" customWidth="1"/>
    <col min="11260" max="11260" width="23.625" style="81" customWidth="1"/>
    <col min="11261" max="11261" width="2.125" style="81" customWidth="1"/>
    <col min="11262" max="11262" width="7.125" style="81" customWidth="1"/>
    <col min="11263" max="11263" width="2.125" style="81" customWidth="1"/>
    <col min="11264" max="11264" width="12.75" style="81" customWidth="1"/>
    <col min="11265" max="11265" width="2.125" style="81" customWidth="1"/>
    <col min="11266" max="11266" width="12.75" style="81" customWidth="1"/>
    <col min="11267" max="11267" width="1.875" style="81" customWidth="1"/>
    <col min="11268" max="11269" width="5.875" style="81" customWidth="1"/>
    <col min="11270" max="11271" width="7.875" style="81" customWidth="1"/>
    <col min="11272" max="11272" width="14.75" style="81" customWidth="1"/>
    <col min="11273" max="11506" width="9" style="81"/>
    <col min="11507" max="11507" width="2.875" style="81" customWidth="1"/>
    <col min="11508" max="11508" width="21.625" style="81" customWidth="1"/>
    <col min="11509" max="11509" width="2.125" style="81" customWidth="1"/>
    <col min="11510" max="11510" width="7.875" style="81" customWidth="1"/>
    <col min="11511" max="11511" width="2.125" style="81" customWidth="1"/>
    <col min="11512" max="11512" width="12.75" style="81" customWidth="1"/>
    <col min="11513" max="11513" width="2.125" style="81" customWidth="1"/>
    <col min="11514" max="11514" width="12.75" style="81" customWidth="1"/>
    <col min="11515" max="11515" width="2.125" style="81" customWidth="1"/>
    <col min="11516" max="11516" width="23.625" style="81" customWidth="1"/>
    <col min="11517" max="11517" width="2.125" style="81" customWidth="1"/>
    <col min="11518" max="11518" width="7.125" style="81" customWidth="1"/>
    <col min="11519" max="11519" width="2.125" style="81" customWidth="1"/>
    <col min="11520" max="11520" width="12.75" style="81" customWidth="1"/>
    <col min="11521" max="11521" width="2.125" style="81" customWidth="1"/>
    <col min="11522" max="11522" width="12.75" style="81" customWidth="1"/>
    <col min="11523" max="11523" width="1.875" style="81" customWidth="1"/>
    <col min="11524" max="11525" width="5.875" style="81" customWidth="1"/>
    <col min="11526" max="11527" width="7.875" style="81" customWidth="1"/>
    <col min="11528" max="11528" width="14.75" style="81" customWidth="1"/>
    <col min="11529" max="11762" width="9" style="81"/>
    <col min="11763" max="11763" width="2.875" style="81" customWidth="1"/>
    <col min="11764" max="11764" width="21.625" style="81" customWidth="1"/>
    <col min="11765" max="11765" width="2.125" style="81" customWidth="1"/>
    <col min="11766" max="11766" width="7.875" style="81" customWidth="1"/>
    <col min="11767" max="11767" width="2.125" style="81" customWidth="1"/>
    <col min="11768" max="11768" width="12.75" style="81" customWidth="1"/>
    <col min="11769" max="11769" width="2.125" style="81" customWidth="1"/>
    <col min="11770" max="11770" width="12.75" style="81" customWidth="1"/>
    <col min="11771" max="11771" width="2.125" style="81" customWidth="1"/>
    <col min="11772" max="11772" width="23.625" style="81" customWidth="1"/>
    <col min="11773" max="11773" width="2.125" style="81" customWidth="1"/>
    <col min="11774" max="11774" width="7.125" style="81" customWidth="1"/>
    <col min="11775" max="11775" width="2.125" style="81" customWidth="1"/>
    <col min="11776" max="11776" width="12.75" style="81" customWidth="1"/>
    <col min="11777" max="11777" width="2.125" style="81" customWidth="1"/>
    <col min="11778" max="11778" width="12.75" style="81" customWidth="1"/>
    <col min="11779" max="11779" width="1.875" style="81" customWidth="1"/>
    <col min="11780" max="11781" width="5.875" style="81" customWidth="1"/>
    <col min="11782" max="11783" width="7.875" style="81" customWidth="1"/>
    <col min="11784" max="11784" width="14.75" style="81" customWidth="1"/>
    <col min="11785" max="12018" width="9" style="81"/>
    <col min="12019" max="12019" width="2.875" style="81" customWidth="1"/>
    <col min="12020" max="12020" width="21.625" style="81" customWidth="1"/>
    <col min="12021" max="12021" width="2.125" style="81" customWidth="1"/>
    <col min="12022" max="12022" width="7.875" style="81" customWidth="1"/>
    <col min="12023" max="12023" width="2.125" style="81" customWidth="1"/>
    <col min="12024" max="12024" width="12.75" style="81" customWidth="1"/>
    <col min="12025" max="12025" width="2.125" style="81" customWidth="1"/>
    <col min="12026" max="12026" width="12.75" style="81" customWidth="1"/>
    <col min="12027" max="12027" width="2.125" style="81" customWidth="1"/>
    <col min="12028" max="12028" width="23.625" style="81" customWidth="1"/>
    <col min="12029" max="12029" width="2.125" style="81" customWidth="1"/>
    <col min="12030" max="12030" width="7.125" style="81" customWidth="1"/>
    <col min="12031" max="12031" width="2.125" style="81" customWidth="1"/>
    <col min="12032" max="12032" width="12.75" style="81" customWidth="1"/>
    <col min="12033" max="12033" width="2.125" style="81" customWidth="1"/>
    <col min="12034" max="12034" width="12.75" style="81" customWidth="1"/>
    <col min="12035" max="12035" width="1.875" style="81" customWidth="1"/>
    <col min="12036" max="12037" width="5.875" style="81" customWidth="1"/>
    <col min="12038" max="12039" width="7.875" style="81" customWidth="1"/>
    <col min="12040" max="12040" width="14.75" style="81" customWidth="1"/>
    <col min="12041" max="12274" width="9" style="81"/>
    <col min="12275" max="12275" width="2.875" style="81" customWidth="1"/>
    <col min="12276" max="12276" width="21.625" style="81" customWidth="1"/>
    <col min="12277" max="12277" width="2.125" style="81" customWidth="1"/>
    <col min="12278" max="12278" width="7.875" style="81" customWidth="1"/>
    <col min="12279" max="12279" width="2.125" style="81" customWidth="1"/>
    <col min="12280" max="12280" width="12.75" style="81" customWidth="1"/>
    <col min="12281" max="12281" width="2.125" style="81" customWidth="1"/>
    <col min="12282" max="12282" width="12.75" style="81" customWidth="1"/>
    <col min="12283" max="12283" width="2.125" style="81" customWidth="1"/>
    <col min="12284" max="12284" width="23.625" style="81" customWidth="1"/>
    <col min="12285" max="12285" width="2.125" style="81" customWidth="1"/>
    <col min="12286" max="12286" width="7.125" style="81" customWidth="1"/>
    <col min="12287" max="12287" width="2.125" style="81" customWidth="1"/>
    <col min="12288" max="12288" width="12.75" style="81" customWidth="1"/>
    <col min="12289" max="12289" width="2.125" style="81" customWidth="1"/>
    <col min="12290" max="12290" width="12.75" style="81" customWidth="1"/>
    <col min="12291" max="12291" width="1.875" style="81" customWidth="1"/>
    <col min="12292" max="12293" width="5.875" style="81" customWidth="1"/>
    <col min="12294" max="12295" width="7.875" style="81" customWidth="1"/>
    <col min="12296" max="12296" width="14.75" style="81" customWidth="1"/>
    <col min="12297" max="12530" width="9" style="81"/>
    <col min="12531" max="12531" width="2.875" style="81" customWidth="1"/>
    <col min="12532" max="12532" width="21.625" style="81" customWidth="1"/>
    <col min="12533" max="12533" width="2.125" style="81" customWidth="1"/>
    <col min="12534" max="12534" width="7.875" style="81" customWidth="1"/>
    <col min="12535" max="12535" width="2.125" style="81" customWidth="1"/>
    <col min="12536" max="12536" width="12.75" style="81" customWidth="1"/>
    <col min="12537" max="12537" width="2.125" style="81" customWidth="1"/>
    <col min="12538" max="12538" width="12.75" style="81" customWidth="1"/>
    <col min="12539" max="12539" width="2.125" style="81" customWidth="1"/>
    <col min="12540" max="12540" width="23.625" style="81" customWidth="1"/>
    <col min="12541" max="12541" width="2.125" style="81" customWidth="1"/>
    <col min="12542" max="12542" width="7.125" style="81" customWidth="1"/>
    <col min="12543" max="12543" width="2.125" style="81" customWidth="1"/>
    <col min="12544" max="12544" width="12.75" style="81" customWidth="1"/>
    <col min="12545" max="12545" width="2.125" style="81" customWidth="1"/>
    <col min="12546" max="12546" width="12.75" style="81" customWidth="1"/>
    <col min="12547" max="12547" width="1.875" style="81" customWidth="1"/>
    <col min="12548" max="12549" width="5.875" style="81" customWidth="1"/>
    <col min="12550" max="12551" width="7.875" style="81" customWidth="1"/>
    <col min="12552" max="12552" width="14.75" style="81" customWidth="1"/>
    <col min="12553" max="12786" width="9" style="81"/>
    <col min="12787" max="12787" width="2.875" style="81" customWidth="1"/>
    <col min="12788" max="12788" width="21.625" style="81" customWidth="1"/>
    <col min="12789" max="12789" width="2.125" style="81" customWidth="1"/>
    <col min="12790" max="12790" width="7.875" style="81" customWidth="1"/>
    <col min="12791" max="12791" width="2.125" style="81" customWidth="1"/>
    <col min="12792" max="12792" width="12.75" style="81" customWidth="1"/>
    <col min="12793" max="12793" width="2.125" style="81" customWidth="1"/>
    <col min="12794" max="12794" width="12.75" style="81" customWidth="1"/>
    <col min="12795" max="12795" width="2.125" style="81" customWidth="1"/>
    <col min="12796" max="12796" width="23.625" style="81" customWidth="1"/>
    <col min="12797" max="12797" width="2.125" style="81" customWidth="1"/>
    <col min="12798" max="12798" width="7.125" style="81" customWidth="1"/>
    <col min="12799" max="12799" width="2.125" style="81" customWidth="1"/>
    <col min="12800" max="12800" width="12.75" style="81" customWidth="1"/>
    <col min="12801" max="12801" width="2.125" style="81" customWidth="1"/>
    <col min="12802" max="12802" width="12.75" style="81" customWidth="1"/>
    <col min="12803" max="12803" width="1.875" style="81" customWidth="1"/>
    <col min="12804" max="12805" width="5.875" style="81" customWidth="1"/>
    <col min="12806" max="12807" width="7.875" style="81" customWidth="1"/>
    <col min="12808" max="12808" width="14.75" style="81" customWidth="1"/>
    <col min="12809" max="13042" width="9" style="81"/>
    <col min="13043" max="13043" width="2.875" style="81" customWidth="1"/>
    <col min="13044" max="13044" width="21.625" style="81" customWidth="1"/>
    <col min="13045" max="13045" width="2.125" style="81" customWidth="1"/>
    <col min="13046" max="13046" width="7.875" style="81" customWidth="1"/>
    <col min="13047" max="13047" width="2.125" style="81" customWidth="1"/>
    <col min="13048" max="13048" width="12.75" style="81" customWidth="1"/>
    <col min="13049" max="13049" width="2.125" style="81" customWidth="1"/>
    <col min="13050" max="13050" width="12.75" style="81" customWidth="1"/>
    <col min="13051" max="13051" width="2.125" style="81" customWidth="1"/>
    <col min="13052" max="13052" width="23.625" style="81" customWidth="1"/>
    <col min="13053" max="13053" width="2.125" style="81" customWidth="1"/>
    <col min="13054" max="13054" width="7.125" style="81" customWidth="1"/>
    <col min="13055" max="13055" width="2.125" style="81" customWidth="1"/>
    <col min="13056" max="13056" width="12.75" style="81" customWidth="1"/>
    <col min="13057" max="13057" width="2.125" style="81" customWidth="1"/>
    <col min="13058" max="13058" width="12.75" style="81" customWidth="1"/>
    <col min="13059" max="13059" width="1.875" style="81" customWidth="1"/>
    <col min="13060" max="13061" width="5.875" style="81" customWidth="1"/>
    <col min="13062" max="13063" width="7.875" style="81" customWidth="1"/>
    <col min="13064" max="13064" width="14.75" style="81" customWidth="1"/>
    <col min="13065" max="13298" width="9" style="81"/>
    <col min="13299" max="13299" width="2.875" style="81" customWidth="1"/>
    <col min="13300" max="13300" width="21.625" style="81" customWidth="1"/>
    <col min="13301" max="13301" width="2.125" style="81" customWidth="1"/>
    <col min="13302" max="13302" width="7.875" style="81" customWidth="1"/>
    <col min="13303" max="13303" width="2.125" style="81" customWidth="1"/>
    <col min="13304" max="13304" width="12.75" style="81" customWidth="1"/>
    <col min="13305" max="13305" width="2.125" style="81" customWidth="1"/>
    <col min="13306" max="13306" width="12.75" style="81" customWidth="1"/>
    <col min="13307" max="13307" width="2.125" style="81" customWidth="1"/>
    <col min="13308" max="13308" width="23.625" style="81" customWidth="1"/>
    <col min="13309" max="13309" width="2.125" style="81" customWidth="1"/>
    <col min="13310" max="13310" width="7.125" style="81" customWidth="1"/>
    <col min="13311" max="13311" width="2.125" style="81" customWidth="1"/>
    <col min="13312" max="13312" width="12.75" style="81" customWidth="1"/>
    <col min="13313" max="13313" width="2.125" style="81" customWidth="1"/>
    <col min="13314" max="13314" width="12.75" style="81" customWidth="1"/>
    <col min="13315" max="13315" width="1.875" style="81" customWidth="1"/>
    <col min="13316" max="13317" width="5.875" style="81" customWidth="1"/>
    <col min="13318" max="13319" width="7.875" style="81" customWidth="1"/>
    <col min="13320" max="13320" width="14.75" style="81" customWidth="1"/>
    <col min="13321" max="13554" width="9" style="81"/>
    <col min="13555" max="13555" width="2.875" style="81" customWidth="1"/>
    <col min="13556" max="13556" width="21.625" style="81" customWidth="1"/>
    <col min="13557" max="13557" width="2.125" style="81" customWidth="1"/>
    <col min="13558" max="13558" width="7.875" style="81" customWidth="1"/>
    <col min="13559" max="13559" width="2.125" style="81" customWidth="1"/>
    <col min="13560" max="13560" width="12.75" style="81" customWidth="1"/>
    <col min="13561" max="13561" width="2.125" style="81" customWidth="1"/>
    <col min="13562" max="13562" width="12.75" style="81" customWidth="1"/>
    <col min="13563" max="13563" width="2.125" style="81" customWidth="1"/>
    <col min="13564" max="13564" width="23.625" style="81" customWidth="1"/>
    <col min="13565" max="13565" width="2.125" style="81" customWidth="1"/>
    <col min="13566" max="13566" width="7.125" style="81" customWidth="1"/>
    <col min="13567" max="13567" width="2.125" style="81" customWidth="1"/>
    <col min="13568" max="13568" width="12.75" style="81" customWidth="1"/>
    <col min="13569" max="13569" width="2.125" style="81" customWidth="1"/>
    <col min="13570" max="13570" width="12.75" style="81" customWidth="1"/>
    <col min="13571" max="13571" width="1.875" style="81" customWidth="1"/>
    <col min="13572" max="13573" width="5.875" style="81" customWidth="1"/>
    <col min="13574" max="13575" width="7.875" style="81" customWidth="1"/>
    <col min="13576" max="13576" width="14.75" style="81" customWidth="1"/>
    <col min="13577" max="13810" width="9" style="81"/>
    <col min="13811" max="13811" width="2.875" style="81" customWidth="1"/>
    <col min="13812" max="13812" width="21.625" style="81" customWidth="1"/>
    <col min="13813" max="13813" width="2.125" style="81" customWidth="1"/>
    <col min="13814" max="13814" width="7.875" style="81" customWidth="1"/>
    <col min="13815" max="13815" width="2.125" style="81" customWidth="1"/>
    <col min="13816" max="13816" width="12.75" style="81" customWidth="1"/>
    <col min="13817" max="13817" width="2.125" style="81" customWidth="1"/>
    <col min="13818" max="13818" width="12.75" style="81" customWidth="1"/>
    <col min="13819" max="13819" width="2.125" style="81" customWidth="1"/>
    <col min="13820" max="13820" width="23.625" style="81" customWidth="1"/>
    <col min="13821" max="13821" width="2.125" style="81" customWidth="1"/>
    <col min="13822" max="13822" width="7.125" style="81" customWidth="1"/>
    <col min="13823" max="13823" width="2.125" style="81" customWidth="1"/>
    <col min="13824" max="13824" width="12.75" style="81" customWidth="1"/>
    <col min="13825" max="13825" width="2.125" style="81" customWidth="1"/>
    <col min="13826" max="13826" width="12.75" style="81" customWidth="1"/>
    <col min="13827" max="13827" width="1.875" style="81" customWidth="1"/>
    <col min="13828" max="13829" width="5.875" style="81" customWidth="1"/>
    <col min="13830" max="13831" width="7.875" style="81" customWidth="1"/>
    <col min="13832" max="13832" width="14.75" style="81" customWidth="1"/>
    <col min="13833" max="14066" width="9" style="81"/>
    <col min="14067" max="14067" width="2.875" style="81" customWidth="1"/>
    <col min="14068" max="14068" width="21.625" style="81" customWidth="1"/>
    <col min="14069" max="14069" width="2.125" style="81" customWidth="1"/>
    <col min="14070" max="14070" width="7.875" style="81" customWidth="1"/>
    <col min="14071" max="14071" width="2.125" style="81" customWidth="1"/>
    <col min="14072" max="14072" width="12.75" style="81" customWidth="1"/>
    <col min="14073" max="14073" width="2.125" style="81" customWidth="1"/>
    <col min="14074" max="14074" width="12.75" style="81" customWidth="1"/>
    <col min="14075" max="14075" width="2.125" style="81" customWidth="1"/>
    <col min="14076" max="14076" width="23.625" style="81" customWidth="1"/>
    <col min="14077" max="14077" width="2.125" style="81" customWidth="1"/>
    <col min="14078" max="14078" width="7.125" style="81" customWidth="1"/>
    <col min="14079" max="14079" width="2.125" style="81" customWidth="1"/>
    <col min="14080" max="14080" width="12.75" style="81" customWidth="1"/>
    <col min="14081" max="14081" width="2.125" style="81" customWidth="1"/>
    <col min="14082" max="14082" width="12.75" style="81" customWidth="1"/>
    <col min="14083" max="14083" width="1.875" style="81" customWidth="1"/>
    <col min="14084" max="14085" width="5.875" style="81" customWidth="1"/>
    <col min="14086" max="14087" width="7.875" style="81" customWidth="1"/>
    <col min="14088" max="14088" width="14.75" style="81" customWidth="1"/>
    <col min="14089" max="14322" width="9" style="81"/>
    <col min="14323" max="14323" width="2.875" style="81" customWidth="1"/>
    <col min="14324" max="14324" width="21.625" style="81" customWidth="1"/>
    <col min="14325" max="14325" width="2.125" style="81" customWidth="1"/>
    <col min="14326" max="14326" width="7.875" style="81" customWidth="1"/>
    <col min="14327" max="14327" width="2.125" style="81" customWidth="1"/>
    <col min="14328" max="14328" width="12.75" style="81" customWidth="1"/>
    <col min="14329" max="14329" width="2.125" style="81" customWidth="1"/>
    <col min="14330" max="14330" width="12.75" style="81" customWidth="1"/>
    <col min="14331" max="14331" width="2.125" style="81" customWidth="1"/>
    <col min="14332" max="14332" width="23.625" style="81" customWidth="1"/>
    <col min="14333" max="14333" width="2.125" style="81" customWidth="1"/>
    <col min="14334" max="14334" width="7.125" style="81" customWidth="1"/>
    <col min="14335" max="14335" width="2.125" style="81" customWidth="1"/>
    <col min="14336" max="14336" width="12.75" style="81" customWidth="1"/>
    <col min="14337" max="14337" width="2.125" style="81" customWidth="1"/>
    <col min="14338" max="14338" width="12.75" style="81" customWidth="1"/>
    <col min="14339" max="14339" width="1.875" style="81" customWidth="1"/>
    <col min="14340" max="14341" width="5.875" style="81" customWidth="1"/>
    <col min="14342" max="14343" width="7.875" style="81" customWidth="1"/>
    <col min="14344" max="14344" width="14.75" style="81" customWidth="1"/>
    <col min="14345" max="14578" width="9" style="81"/>
    <col min="14579" max="14579" width="2.875" style="81" customWidth="1"/>
    <col min="14580" max="14580" width="21.625" style="81" customWidth="1"/>
    <col min="14581" max="14581" width="2.125" style="81" customWidth="1"/>
    <col min="14582" max="14582" width="7.875" style="81" customWidth="1"/>
    <col min="14583" max="14583" width="2.125" style="81" customWidth="1"/>
    <col min="14584" max="14584" width="12.75" style="81" customWidth="1"/>
    <col min="14585" max="14585" width="2.125" style="81" customWidth="1"/>
    <col min="14586" max="14586" width="12.75" style="81" customWidth="1"/>
    <col min="14587" max="14587" width="2.125" style="81" customWidth="1"/>
    <col min="14588" max="14588" width="23.625" style="81" customWidth="1"/>
    <col min="14589" max="14589" width="2.125" style="81" customWidth="1"/>
    <col min="14590" max="14590" width="7.125" style="81" customWidth="1"/>
    <col min="14591" max="14591" width="2.125" style="81" customWidth="1"/>
    <col min="14592" max="14592" width="12.75" style="81" customWidth="1"/>
    <col min="14593" max="14593" width="2.125" style="81" customWidth="1"/>
    <col min="14594" max="14594" width="12.75" style="81" customWidth="1"/>
    <col min="14595" max="14595" width="1.875" style="81" customWidth="1"/>
    <col min="14596" max="14597" width="5.875" style="81" customWidth="1"/>
    <col min="14598" max="14599" width="7.875" style="81" customWidth="1"/>
    <col min="14600" max="14600" width="14.75" style="81" customWidth="1"/>
    <col min="14601" max="14834" width="9" style="81"/>
    <col min="14835" max="14835" width="2.875" style="81" customWidth="1"/>
    <col min="14836" max="14836" width="21.625" style="81" customWidth="1"/>
    <col min="14837" max="14837" width="2.125" style="81" customWidth="1"/>
    <col min="14838" max="14838" width="7.875" style="81" customWidth="1"/>
    <col min="14839" max="14839" width="2.125" style="81" customWidth="1"/>
    <col min="14840" max="14840" width="12.75" style="81" customWidth="1"/>
    <col min="14841" max="14841" width="2.125" style="81" customWidth="1"/>
    <col min="14842" max="14842" width="12.75" style="81" customWidth="1"/>
    <col min="14843" max="14843" width="2.125" style="81" customWidth="1"/>
    <col min="14844" max="14844" width="23.625" style="81" customWidth="1"/>
    <col min="14845" max="14845" width="2.125" style="81" customWidth="1"/>
    <col min="14846" max="14846" width="7.125" style="81" customWidth="1"/>
    <col min="14847" max="14847" width="2.125" style="81" customWidth="1"/>
    <col min="14848" max="14848" width="12.75" style="81" customWidth="1"/>
    <col min="14849" max="14849" width="2.125" style="81" customWidth="1"/>
    <col min="14850" max="14850" width="12.75" style="81" customWidth="1"/>
    <col min="14851" max="14851" width="1.875" style="81" customWidth="1"/>
    <col min="14852" max="14853" width="5.875" style="81" customWidth="1"/>
    <col min="14854" max="14855" width="7.875" style="81" customWidth="1"/>
    <col min="14856" max="14856" width="14.75" style="81" customWidth="1"/>
    <col min="14857" max="15090" width="9" style="81"/>
    <col min="15091" max="15091" width="2.875" style="81" customWidth="1"/>
    <col min="15092" max="15092" width="21.625" style="81" customWidth="1"/>
    <col min="15093" max="15093" width="2.125" style="81" customWidth="1"/>
    <col min="15094" max="15094" width="7.875" style="81" customWidth="1"/>
    <col min="15095" max="15095" width="2.125" style="81" customWidth="1"/>
    <col min="15096" max="15096" width="12.75" style="81" customWidth="1"/>
    <col min="15097" max="15097" width="2.125" style="81" customWidth="1"/>
    <col min="15098" max="15098" width="12.75" style="81" customWidth="1"/>
    <col min="15099" max="15099" width="2.125" style="81" customWidth="1"/>
    <col min="15100" max="15100" width="23.625" style="81" customWidth="1"/>
    <col min="15101" max="15101" width="2.125" style="81" customWidth="1"/>
    <col min="15102" max="15102" width="7.125" style="81" customWidth="1"/>
    <col min="15103" max="15103" width="2.125" style="81" customWidth="1"/>
    <col min="15104" max="15104" width="12.75" style="81" customWidth="1"/>
    <col min="15105" max="15105" width="2.125" style="81" customWidth="1"/>
    <col min="15106" max="15106" width="12.75" style="81" customWidth="1"/>
    <col min="15107" max="15107" width="1.875" style="81" customWidth="1"/>
    <col min="15108" max="15109" width="5.875" style="81" customWidth="1"/>
    <col min="15110" max="15111" width="7.875" style="81" customWidth="1"/>
    <col min="15112" max="15112" width="14.75" style="81" customWidth="1"/>
    <col min="15113" max="15346" width="9" style="81"/>
    <col min="15347" max="15347" width="2.875" style="81" customWidth="1"/>
    <col min="15348" max="15348" width="21.625" style="81" customWidth="1"/>
    <col min="15349" max="15349" width="2.125" style="81" customWidth="1"/>
    <col min="15350" max="15350" width="7.875" style="81" customWidth="1"/>
    <col min="15351" max="15351" width="2.125" style="81" customWidth="1"/>
    <col min="15352" max="15352" width="12.75" style="81" customWidth="1"/>
    <col min="15353" max="15353" width="2.125" style="81" customWidth="1"/>
    <col min="15354" max="15354" width="12.75" style="81" customWidth="1"/>
    <col min="15355" max="15355" width="2.125" style="81" customWidth="1"/>
    <col min="15356" max="15356" width="23.625" style="81" customWidth="1"/>
    <col min="15357" max="15357" width="2.125" style="81" customWidth="1"/>
    <col min="15358" max="15358" width="7.125" style="81" customWidth="1"/>
    <col min="15359" max="15359" width="2.125" style="81" customWidth="1"/>
    <col min="15360" max="15360" width="12.75" style="81" customWidth="1"/>
    <col min="15361" max="15361" width="2.125" style="81" customWidth="1"/>
    <col min="15362" max="15362" width="12.75" style="81" customWidth="1"/>
    <col min="15363" max="15363" width="1.875" style="81" customWidth="1"/>
    <col min="15364" max="15365" width="5.875" style="81" customWidth="1"/>
    <col min="15366" max="15367" width="7.875" style="81" customWidth="1"/>
    <col min="15368" max="15368" width="14.75" style="81" customWidth="1"/>
    <col min="15369" max="15602" width="9" style="81"/>
    <col min="15603" max="15603" width="2.875" style="81" customWidth="1"/>
    <col min="15604" max="15604" width="21.625" style="81" customWidth="1"/>
    <col min="15605" max="15605" width="2.125" style="81" customWidth="1"/>
    <col min="15606" max="15606" width="7.875" style="81" customWidth="1"/>
    <col min="15607" max="15607" width="2.125" style="81" customWidth="1"/>
    <col min="15608" max="15608" width="12.75" style="81" customWidth="1"/>
    <col min="15609" max="15609" width="2.125" style="81" customWidth="1"/>
    <col min="15610" max="15610" width="12.75" style="81" customWidth="1"/>
    <col min="15611" max="15611" width="2.125" style="81" customWidth="1"/>
    <col min="15612" max="15612" width="23.625" style="81" customWidth="1"/>
    <col min="15613" max="15613" width="2.125" style="81" customWidth="1"/>
    <col min="15614" max="15614" width="7.125" style="81" customWidth="1"/>
    <col min="15615" max="15615" width="2.125" style="81" customWidth="1"/>
    <col min="15616" max="15616" width="12.75" style="81" customWidth="1"/>
    <col min="15617" max="15617" width="2.125" style="81" customWidth="1"/>
    <col min="15618" max="15618" width="12.75" style="81" customWidth="1"/>
    <col min="15619" max="15619" width="1.875" style="81" customWidth="1"/>
    <col min="15620" max="15621" width="5.875" style="81" customWidth="1"/>
    <col min="15622" max="15623" width="7.875" style="81" customWidth="1"/>
    <col min="15624" max="15624" width="14.75" style="81" customWidth="1"/>
    <col min="15625" max="15858" width="9" style="81"/>
    <col min="15859" max="15859" width="2.875" style="81" customWidth="1"/>
    <col min="15860" max="15860" width="21.625" style="81" customWidth="1"/>
    <col min="15861" max="15861" width="2.125" style="81" customWidth="1"/>
    <col min="15862" max="15862" width="7.875" style="81" customWidth="1"/>
    <col min="15863" max="15863" width="2.125" style="81" customWidth="1"/>
    <col min="15864" max="15864" width="12.75" style="81" customWidth="1"/>
    <col min="15865" max="15865" width="2.125" style="81" customWidth="1"/>
    <col min="15866" max="15866" width="12.75" style="81" customWidth="1"/>
    <col min="15867" max="15867" width="2.125" style="81" customWidth="1"/>
    <col min="15868" max="15868" width="23.625" style="81" customWidth="1"/>
    <col min="15869" max="15869" width="2.125" style="81" customWidth="1"/>
    <col min="15870" max="15870" width="7.125" style="81" customWidth="1"/>
    <col min="15871" max="15871" width="2.125" style="81" customWidth="1"/>
    <col min="15872" max="15872" width="12.75" style="81" customWidth="1"/>
    <col min="15873" max="15873" width="2.125" style="81" customWidth="1"/>
    <col min="15874" max="15874" width="12.75" style="81" customWidth="1"/>
    <col min="15875" max="15875" width="1.875" style="81" customWidth="1"/>
    <col min="15876" max="15877" width="5.875" style="81" customWidth="1"/>
    <col min="15878" max="15879" width="7.875" style="81" customWidth="1"/>
    <col min="15880" max="15880" width="14.75" style="81" customWidth="1"/>
    <col min="15881" max="16114" width="9" style="81"/>
    <col min="16115" max="16115" width="2.875" style="81" customWidth="1"/>
    <col min="16116" max="16116" width="21.625" style="81" customWidth="1"/>
    <col min="16117" max="16117" width="2.125" style="81" customWidth="1"/>
    <col min="16118" max="16118" width="7.875" style="81" customWidth="1"/>
    <col min="16119" max="16119" width="2.125" style="81" customWidth="1"/>
    <col min="16120" max="16120" width="12.75" style="81" customWidth="1"/>
    <col min="16121" max="16121" width="2.125" style="81" customWidth="1"/>
    <col min="16122" max="16122" width="12.75" style="81" customWidth="1"/>
    <col min="16123" max="16123" width="2.125" style="81" customWidth="1"/>
    <col min="16124" max="16124" width="23.625" style="81" customWidth="1"/>
    <col min="16125" max="16125" width="2.125" style="81" customWidth="1"/>
    <col min="16126" max="16126" width="7.125" style="81" customWidth="1"/>
    <col min="16127" max="16127" width="2.125" style="81" customWidth="1"/>
    <col min="16128" max="16128" width="12.75" style="81" customWidth="1"/>
    <col min="16129" max="16129" width="2.125" style="81" customWidth="1"/>
    <col min="16130" max="16130" width="12.75" style="81" customWidth="1"/>
    <col min="16131" max="16131" width="1.875" style="81" customWidth="1"/>
    <col min="16132" max="16133" width="5.875" style="81" customWidth="1"/>
    <col min="16134" max="16135" width="7.875" style="81" customWidth="1"/>
    <col min="16136" max="16136" width="14.75" style="81" customWidth="1"/>
    <col min="16137" max="16384" width="9" style="81"/>
  </cols>
  <sheetData>
    <row r="1" spans="1:15" ht="15.75" customHeight="1">
      <c r="A1" s="2288" t="s">
        <v>1135</v>
      </c>
      <c r="B1" s="2288"/>
      <c r="C1" s="2288"/>
      <c r="D1" s="2288"/>
      <c r="E1" s="2288"/>
      <c r="F1" s="2288"/>
      <c r="G1" s="2288"/>
      <c r="H1" s="2288"/>
      <c r="I1" s="2288"/>
      <c r="J1" s="2288"/>
      <c r="K1" s="2288"/>
      <c r="L1" s="2288"/>
    </row>
    <row r="2" spans="1:15" ht="15.75" customHeight="1">
      <c r="A2" s="2288" t="s">
        <v>1</v>
      </c>
      <c r="B2" s="2288"/>
      <c r="C2" s="2288"/>
      <c r="D2" s="2288"/>
      <c r="E2" s="2288"/>
      <c r="F2" s="2288"/>
      <c r="G2" s="2288"/>
      <c r="H2" s="2288"/>
      <c r="I2" s="2288"/>
      <c r="J2" s="2288"/>
      <c r="K2" s="2288"/>
      <c r="L2" s="2288"/>
    </row>
    <row r="3" spans="1:15" ht="15.75" customHeight="1">
      <c r="A3" s="2289" t="s">
        <v>1645</v>
      </c>
      <c r="B3" s="2289"/>
      <c r="C3" s="2289"/>
      <c r="D3" s="2289"/>
      <c r="E3" s="2289"/>
      <c r="F3" s="2289"/>
      <c r="G3" s="2289"/>
      <c r="H3" s="2289"/>
      <c r="I3" s="2289"/>
      <c r="J3" s="2289"/>
      <c r="K3" s="2289"/>
      <c r="L3" s="2289"/>
      <c r="M3" s="237"/>
      <c r="N3" s="237"/>
      <c r="O3" s="237"/>
    </row>
    <row r="4" spans="1:15" ht="13.5" customHeight="1">
      <c r="A4" s="238"/>
      <c r="B4" s="238"/>
      <c r="C4" s="238"/>
      <c r="D4" s="238"/>
      <c r="E4" s="238"/>
      <c r="F4" s="238"/>
      <c r="G4" s="238"/>
      <c r="H4" s="238"/>
      <c r="I4" s="238"/>
      <c r="J4" s="238"/>
      <c r="K4" s="238"/>
      <c r="L4" s="238"/>
      <c r="M4" s="237"/>
      <c r="N4" s="237"/>
      <c r="O4" s="237"/>
    </row>
    <row r="5" spans="1:15" ht="15.75" customHeight="1">
      <c r="A5" s="238"/>
      <c r="B5" s="238"/>
      <c r="C5" s="238"/>
      <c r="D5" s="238"/>
      <c r="E5" s="238"/>
      <c r="F5" s="238"/>
      <c r="G5" s="238"/>
      <c r="H5" s="238"/>
      <c r="I5" s="2292" t="s">
        <v>1273</v>
      </c>
      <c r="J5" s="2292"/>
      <c r="K5" s="2292"/>
      <c r="L5" s="238"/>
      <c r="M5" s="237"/>
      <c r="N5" s="237"/>
      <c r="O5" s="237"/>
    </row>
    <row r="6" spans="1:15" s="79" customFormat="1" ht="15.75">
      <c r="G6" s="239"/>
      <c r="H6" s="29"/>
      <c r="I6" s="29" t="s">
        <v>5</v>
      </c>
      <c r="J6" s="29"/>
      <c r="K6" s="29" t="s">
        <v>5</v>
      </c>
      <c r="L6" s="29"/>
    </row>
    <row r="7" spans="1:15" s="79" customFormat="1" ht="15.75">
      <c r="C7" s="29"/>
      <c r="D7" s="29"/>
      <c r="E7" s="240" t="s">
        <v>6</v>
      </c>
      <c r="F7" s="29"/>
      <c r="G7" s="28" t="s">
        <v>1646</v>
      </c>
      <c r="H7" s="29"/>
      <c r="I7" s="28" t="s">
        <v>1338</v>
      </c>
      <c r="J7" s="29"/>
      <c r="K7" s="28" t="s">
        <v>1647</v>
      </c>
      <c r="L7" s="241">
        <v>1</v>
      </c>
    </row>
    <row r="8" spans="1:15" ht="18" customHeight="1">
      <c r="B8" s="242" t="s">
        <v>11</v>
      </c>
      <c r="G8" s="66"/>
      <c r="H8" s="66"/>
      <c r="I8" s="66"/>
      <c r="J8" s="66"/>
      <c r="K8" s="66"/>
    </row>
    <row r="9" spans="1:15" ht="18" customHeight="1">
      <c r="B9" s="242" t="s">
        <v>519</v>
      </c>
      <c r="E9" s="243"/>
      <c r="G9" s="244"/>
      <c r="H9" s="6"/>
      <c r="I9" s="244"/>
      <c r="J9" s="244"/>
      <c r="K9" s="244"/>
    </row>
    <row r="10" spans="1:15" ht="15.75" customHeight="1">
      <c r="B10" s="62" t="s">
        <v>105</v>
      </c>
      <c r="E10" s="245">
        <v>13</v>
      </c>
      <c r="G10" s="246">
        <f>'13'!W45</f>
        <v>0</v>
      </c>
      <c r="H10" s="247"/>
      <c r="I10" s="247">
        <f>'13'!W46</f>
        <v>0</v>
      </c>
      <c r="J10" s="247"/>
      <c r="K10" s="247">
        <v>0</v>
      </c>
    </row>
    <row r="11" spans="1:15" ht="15.75" customHeight="1">
      <c r="B11" s="62" t="s">
        <v>106</v>
      </c>
      <c r="E11" s="245">
        <v>14</v>
      </c>
      <c r="G11" s="246">
        <f>'14'!N39</f>
        <v>0</v>
      </c>
      <c r="H11" s="247"/>
      <c r="I11" s="247">
        <f>'14'!N40</f>
        <v>0</v>
      </c>
      <c r="J11" s="247"/>
      <c r="K11" s="247">
        <v>0</v>
      </c>
    </row>
    <row r="12" spans="1:15" ht="15.75" customHeight="1">
      <c r="B12" s="62" t="s">
        <v>110</v>
      </c>
      <c r="E12" s="248" t="s">
        <v>1445</v>
      </c>
      <c r="G12" s="246">
        <f>'15-1-5 &amp; 16'!N109</f>
        <v>0</v>
      </c>
      <c r="H12" s="247"/>
      <c r="I12" s="246">
        <f>'15-1-5 &amp; 16'!R109</f>
        <v>0</v>
      </c>
      <c r="J12" s="247"/>
      <c r="K12" s="247">
        <v>0</v>
      </c>
    </row>
    <row r="13" spans="1:15" ht="15.75" customHeight="1">
      <c r="B13" s="1896" t="s">
        <v>1152</v>
      </c>
      <c r="E13" s="249" t="s">
        <v>1446</v>
      </c>
      <c r="G13" s="246">
        <f>'34-9'!N53</f>
        <v>0</v>
      </c>
      <c r="H13" s="247"/>
      <c r="I13" s="246">
        <f>'34-9'!T53</f>
        <v>0</v>
      </c>
      <c r="J13" s="247"/>
      <c r="K13" s="247">
        <v>0</v>
      </c>
    </row>
    <row r="14" spans="1:15" ht="15.75" customHeight="1">
      <c r="B14" s="250" t="s">
        <v>107</v>
      </c>
      <c r="E14" s="245">
        <v>16</v>
      </c>
      <c r="G14" s="251">
        <f>'15-1-5 &amp; 16'!N139</f>
        <v>0</v>
      </c>
      <c r="H14" s="247"/>
      <c r="I14" s="251">
        <f>'15-1-5 &amp; 16'!R139</f>
        <v>0</v>
      </c>
      <c r="J14" s="247"/>
      <c r="K14" s="247">
        <v>0</v>
      </c>
    </row>
    <row r="15" spans="1:15" ht="18" customHeight="1">
      <c r="B15" s="242" t="s">
        <v>14</v>
      </c>
      <c r="E15" s="243"/>
      <c r="G15" s="252">
        <f>SUM(G10:G14)</f>
        <v>0</v>
      </c>
      <c r="H15" s="247"/>
      <c r="I15" s="252">
        <f>SUM(I10:I14)</f>
        <v>0</v>
      </c>
      <c r="J15" s="247"/>
      <c r="K15" s="252">
        <f>SUM(K10:K14)</f>
        <v>0</v>
      </c>
    </row>
    <row r="16" spans="1:15" ht="16.5" customHeight="1">
      <c r="B16" s="242"/>
      <c r="E16" s="243"/>
      <c r="G16" s="246"/>
      <c r="H16" s="247"/>
      <c r="I16" s="246"/>
      <c r="J16" s="247"/>
      <c r="K16" s="247"/>
    </row>
    <row r="17" spans="2:11" ht="18.75">
      <c r="B17" s="242" t="s">
        <v>13</v>
      </c>
      <c r="E17" s="243"/>
      <c r="G17" s="251"/>
      <c r="H17" s="247"/>
      <c r="I17" s="247"/>
      <c r="J17" s="247"/>
      <c r="K17" s="247"/>
    </row>
    <row r="18" spans="2:11" ht="15.75" customHeight="1">
      <c r="B18" s="62" t="s">
        <v>108</v>
      </c>
      <c r="E18" s="245">
        <v>17</v>
      </c>
      <c r="G18" s="251">
        <f>'17-18'!N26</f>
        <v>0</v>
      </c>
      <c r="H18" s="247"/>
      <c r="I18" s="251">
        <f>'17-18'!P26</f>
        <v>0</v>
      </c>
      <c r="J18" s="247"/>
      <c r="K18" s="247">
        <v>0</v>
      </c>
    </row>
    <row r="19" spans="2:11" ht="15.75" customHeight="1">
      <c r="B19" s="62" t="s">
        <v>109</v>
      </c>
      <c r="E19" s="253">
        <v>18</v>
      </c>
      <c r="G19" s="251">
        <f>'17-18'!N48</f>
        <v>0</v>
      </c>
      <c r="H19" s="247"/>
      <c r="I19" s="251">
        <f>'17-18'!P48</f>
        <v>0</v>
      </c>
      <c r="J19" s="247"/>
      <c r="K19" s="247">
        <v>0</v>
      </c>
    </row>
    <row r="20" spans="2:11" ht="15.75" customHeight="1">
      <c r="B20" s="62" t="s">
        <v>110</v>
      </c>
      <c r="E20" s="245">
        <v>15</v>
      </c>
      <c r="G20" s="251">
        <f>'15'!J31</f>
        <v>0</v>
      </c>
      <c r="H20" s="247"/>
      <c r="I20" s="251">
        <f>'15'!L31</f>
        <v>0</v>
      </c>
      <c r="J20" s="247"/>
      <c r="K20" s="247">
        <v>0</v>
      </c>
    </row>
    <row r="21" spans="2:11" ht="15.75" customHeight="1">
      <c r="B21" s="62" t="s">
        <v>111</v>
      </c>
      <c r="E21" s="245">
        <v>19</v>
      </c>
      <c r="G21" s="254">
        <f>'19-20'!L13</f>
        <v>0</v>
      </c>
      <c r="H21" s="247"/>
      <c r="I21" s="254">
        <f>'19-20'!N13</f>
        <v>0</v>
      </c>
      <c r="J21" s="247"/>
      <c r="K21" s="255">
        <v>0</v>
      </c>
    </row>
    <row r="22" spans="2:11" ht="18" customHeight="1">
      <c r="B22" s="62"/>
      <c r="E22" s="256"/>
      <c r="G22" s="257">
        <f>SUM(G18:G21)</f>
        <v>0</v>
      </c>
      <c r="H22" s="247"/>
      <c r="I22" s="257">
        <f>SUM(I18:I21)</f>
        <v>0</v>
      </c>
      <c r="J22" s="247"/>
      <c r="K22" s="247">
        <f>SUM(K18:K21)</f>
        <v>0</v>
      </c>
    </row>
    <row r="23" spans="2:11" ht="15.75" customHeight="1">
      <c r="B23" s="62" t="s">
        <v>948</v>
      </c>
      <c r="E23" s="258">
        <v>20</v>
      </c>
      <c r="G23" s="254">
        <f>'19-20'!L37</f>
        <v>0</v>
      </c>
      <c r="H23" s="247"/>
      <c r="I23" s="254">
        <f>'19-20'!N37</f>
        <v>0</v>
      </c>
      <c r="J23" s="247"/>
      <c r="K23" s="255">
        <v>0</v>
      </c>
    </row>
    <row r="24" spans="2:11" ht="18" customHeight="1">
      <c r="B24" s="120" t="s">
        <v>870</v>
      </c>
      <c r="E24" s="243"/>
      <c r="G24" s="259">
        <f>SUM(G22:G23)</f>
        <v>0</v>
      </c>
      <c r="H24" s="246"/>
      <c r="I24" s="259">
        <f>SUM(I22:I23)</f>
        <v>0</v>
      </c>
      <c r="J24" s="246"/>
      <c r="K24" s="259">
        <f>SUM(K22:K23)</f>
        <v>0</v>
      </c>
    </row>
    <row r="25" spans="2:11" ht="18" customHeight="1" thickBot="1">
      <c r="B25" s="120" t="s">
        <v>403</v>
      </c>
      <c r="E25" s="243"/>
      <c r="G25" s="260">
        <f>SUM(G15,G24)</f>
        <v>0</v>
      </c>
      <c r="H25" s="261"/>
      <c r="I25" s="260">
        <f>SUM(I15,I24)</f>
        <v>0</v>
      </c>
      <c r="J25" s="261"/>
      <c r="K25" s="260">
        <f>SUM(K15,K24)</f>
        <v>0</v>
      </c>
    </row>
    <row r="26" spans="2:11" ht="17.25" customHeight="1" thickTop="1">
      <c r="B26" s="120"/>
      <c r="E26" s="243"/>
      <c r="G26" s="246"/>
      <c r="H26" s="246"/>
      <c r="I26" s="246"/>
      <c r="J26" s="246"/>
      <c r="K26" s="246"/>
    </row>
    <row r="27" spans="2:11" ht="18.75">
      <c r="B27" s="120" t="s">
        <v>411</v>
      </c>
      <c r="E27" s="256"/>
      <c r="G27" s="246"/>
      <c r="H27" s="246"/>
      <c r="I27" s="246"/>
      <c r="J27" s="246"/>
      <c r="K27" s="246"/>
    </row>
    <row r="28" spans="2:11" ht="18.75">
      <c r="B28" s="120" t="s">
        <v>18</v>
      </c>
      <c r="E28" s="256"/>
      <c r="G28" s="246"/>
      <c r="H28" s="246"/>
      <c r="I28" s="246"/>
      <c r="J28" s="246"/>
      <c r="K28" s="246"/>
    </row>
    <row r="29" spans="2:11" ht="15.75" customHeight="1">
      <c r="B29" s="262" t="s">
        <v>112</v>
      </c>
      <c r="E29" s="245">
        <v>21</v>
      </c>
      <c r="G29" s="246">
        <f>'حقوق مالكانه'!C41</f>
        <v>0</v>
      </c>
      <c r="H29" s="246"/>
      <c r="I29" s="246">
        <f>'حقوق مالكانه'!C26</f>
        <v>0</v>
      </c>
      <c r="J29" s="246"/>
      <c r="K29" s="246">
        <v>0</v>
      </c>
    </row>
    <row r="30" spans="2:11" ht="15.75" customHeight="1">
      <c r="B30" s="262" t="s">
        <v>1204</v>
      </c>
      <c r="E30" s="258"/>
      <c r="G30" s="246">
        <f>'حقوق مالكانه'!E41</f>
        <v>0</v>
      </c>
      <c r="H30" s="246"/>
      <c r="I30" s="246">
        <f>'حقوق مالكانه'!E26</f>
        <v>0</v>
      </c>
      <c r="J30" s="246"/>
      <c r="K30" s="246">
        <v>0</v>
      </c>
    </row>
    <row r="31" spans="2:11" ht="15.75" customHeight="1">
      <c r="B31" s="262" t="s">
        <v>736</v>
      </c>
      <c r="E31" s="245">
        <v>23</v>
      </c>
      <c r="G31" s="246">
        <f>'21-22-23'!J21</f>
        <v>0</v>
      </c>
      <c r="H31" s="246"/>
      <c r="I31" s="246">
        <f>'21-22-23'!L21</f>
        <v>0</v>
      </c>
      <c r="J31" s="246"/>
      <c r="K31" s="246">
        <v>0</v>
      </c>
    </row>
    <row r="32" spans="2:11" ht="15.75" customHeight="1">
      <c r="B32" s="262" t="s">
        <v>737</v>
      </c>
      <c r="E32" s="245">
        <v>24</v>
      </c>
      <c r="G32" s="246">
        <f>'24-25-26-27'!H11</f>
        <v>0</v>
      </c>
      <c r="H32" s="246"/>
      <c r="I32" s="246">
        <f>'24-25-26-27'!J11</f>
        <v>0</v>
      </c>
      <c r="J32" s="246"/>
      <c r="K32" s="246">
        <v>0</v>
      </c>
    </row>
    <row r="33" spans="2:20" ht="15.75" customHeight="1">
      <c r="B33" s="262" t="s">
        <v>738</v>
      </c>
      <c r="E33" s="245">
        <v>25</v>
      </c>
      <c r="G33" s="246">
        <f>'حقوق مالكانه'!K41</f>
        <v>0</v>
      </c>
      <c r="H33" s="246"/>
      <c r="I33" s="246">
        <f>'حقوق مالكانه'!K26</f>
        <v>0</v>
      </c>
      <c r="J33" s="246"/>
      <c r="K33" s="246">
        <v>0</v>
      </c>
    </row>
    <row r="34" spans="2:20" ht="15.75" customHeight="1">
      <c r="B34" s="262" t="s">
        <v>739</v>
      </c>
      <c r="E34" s="245">
        <v>26</v>
      </c>
      <c r="G34" s="246">
        <f>'24-25-26-27'!H22</f>
        <v>0</v>
      </c>
      <c r="H34" s="246"/>
      <c r="I34" s="246">
        <f>'24-25-26-27'!J22</f>
        <v>0</v>
      </c>
      <c r="J34" s="246"/>
      <c r="K34" s="246">
        <v>0</v>
      </c>
    </row>
    <row r="35" spans="2:20" ht="15.75" customHeight="1">
      <c r="B35" s="262" t="s">
        <v>971</v>
      </c>
      <c r="E35" s="245">
        <v>27</v>
      </c>
      <c r="G35" s="246">
        <f>'24-25-26-27'!H35</f>
        <v>0</v>
      </c>
      <c r="H35" s="246"/>
      <c r="I35" s="246">
        <f>'24-25-26-27'!J35</f>
        <v>0</v>
      </c>
      <c r="J35" s="246"/>
      <c r="K35" s="246">
        <v>0</v>
      </c>
    </row>
    <row r="36" spans="2:20" ht="15.75" customHeight="1">
      <c r="B36" s="262" t="s">
        <v>740</v>
      </c>
      <c r="E36" s="245">
        <v>22</v>
      </c>
      <c r="G36" s="246">
        <f>'حقوق مالكانه'!Q41</f>
        <v>0</v>
      </c>
      <c r="H36" s="246"/>
      <c r="I36" s="246">
        <f>'حقوق مالكانه'!Q26</f>
        <v>0</v>
      </c>
      <c r="J36" s="246"/>
      <c r="K36" s="246">
        <v>0</v>
      </c>
    </row>
    <row r="37" spans="2:20" ht="15.75" customHeight="1">
      <c r="B37" s="262" t="s">
        <v>776</v>
      </c>
      <c r="E37" s="245">
        <v>28</v>
      </c>
      <c r="G37" s="246">
        <f>'28-29'!Q11</f>
        <v>0</v>
      </c>
      <c r="H37" s="246"/>
      <c r="I37" s="246">
        <f>'28-29'!S11</f>
        <v>0</v>
      </c>
      <c r="J37" s="246"/>
      <c r="K37" s="246">
        <v>0</v>
      </c>
    </row>
    <row r="38" spans="2:20" ht="15.75" customHeight="1">
      <c r="B38" s="262" t="s">
        <v>775</v>
      </c>
      <c r="D38" s="81" t="s">
        <v>288</v>
      </c>
      <c r="E38" s="256"/>
      <c r="G38" s="246">
        <f>'حقوق مالكانه'!U41</f>
        <v>0</v>
      </c>
      <c r="H38" s="246"/>
      <c r="I38" s="246">
        <f>'حقوق مالكانه'!U26</f>
        <v>0</v>
      </c>
      <c r="J38" s="246"/>
      <c r="K38" s="246">
        <v>0</v>
      </c>
      <c r="T38" s="263"/>
    </row>
    <row r="39" spans="2:20" ht="18" customHeight="1">
      <c r="B39" s="264" t="s">
        <v>19</v>
      </c>
      <c r="E39" s="256"/>
      <c r="G39" s="252">
        <f>SUM(G29:G38)</f>
        <v>0</v>
      </c>
      <c r="H39" s="246"/>
      <c r="I39" s="252">
        <f>SUM(I29:I38)</f>
        <v>0</v>
      </c>
      <c r="J39" s="246"/>
      <c r="K39" s="252">
        <f>SUM(K29:K38)</f>
        <v>0</v>
      </c>
    </row>
    <row r="40" spans="2:20" ht="21.75" customHeight="1">
      <c r="B40" s="264"/>
      <c r="E40" s="256"/>
      <c r="G40" s="246"/>
      <c r="H40" s="246"/>
      <c r="I40" s="246"/>
      <c r="J40" s="246"/>
      <c r="K40" s="246"/>
    </row>
    <row r="41" spans="2:20" ht="18" customHeight="1">
      <c r="B41" s="14" t="s">
        <v>402</v>
      </c>
      <c r="C41" s="14"/>
      <c r="D41" s="7"/>
      <c r="E41" s="245">
        <v>29</v>
      </c>
      <c r="G41" s="252">
        <f>'28-29'!Q32</f>
        <v>0</v>
      </c>
      <c r="H41" s="246"/>
      <c r="I41" s="252">
        <f>'28-29'!S32</f>
        <v>0</v>
      </c>
      <c r="J41" s="246"/>
      <c r="K41" s="252">
        <v>0</v>
      </c>
    </row>
    <row r="42" spans="2:20" ht="18.75">
      <c r="E42" s="243"/>
      <c r="G42" s="246"/>
      <c r="H42" s="246"/>
      <c r="I42" s="246"/>
      <c r="J42" s="246"/>
      <c r="K42" s="246"/>
    </row>
    <row r="43" spans="2:20" ht="18.75">
      <c r="B43" s="265" t="s">
        <v>20</v>
      </c>
      <c r="E43" s="266"/>
      <c r="F43" s="13"/>
      <c r="G43" s="246"/>
      <c r="H43" s="246"/>
      <c r="I43" s="246"/>
      <c r="J43" s="246"/>
      <c r="K43" s="246"/>
    </row>
    <row r="44" spans="2:20" ht="18.75">
      <c r="B44" s="265" t="s">
        <v>404</v>
      </c>
      <c r="E44" s="256"/>
      <c r="G44" s="246"/>
      <c r="H44" s="246"/>
      <c r="I44" s="246"/>
      <c r="J44" s="246"/>
      <c r="K44" s="246"/>
    </row>
    <row r="45" spans="2:20" ht="15.75" customHeight="1">
      <c r="B45" s="262" t="s">
        <v>113</v>
      </c>
      <c r="E45" s="245">
        <v>30</v>
      </c>
      <c r="G45" s="246">
        <f>'30'!G154</f>
        <v>0</v>
      </c>
      <c r="H45" s="246"/>
      <c r="I45" s="246">
        <f>'30'!I154</f>
        <v>0</v>
      </c>
      <c r="J45" s="246"/>
      <c r="K45" s="246">
        <v>0</v>
      </c>
    </row>
    <row r="46" spans="2:20" ht="15.75" customHeight="1">
      <c r="B46" s="262" t="s">
        <v>1363</v>
      </c>
      <c r="C46" s="13"/>
      <c r="D46" s="13"/>
      <c r="E46" s="245">
        <v>31</v>
      </c>
      <c r="G46" s="246">
        <f>'31'!P13</f>
        <v>0</v>
      </c>
      <c r="H46" s="246"/>
      <c r="I46" s="246">
        <f>'31'!X13</f>
        <v>0</v>
      </c>
      <c r="J46" s="246"/>
      <c r="K46" s="246">
        <v>0</v>
      </c>
    </row>
    <row r="47" spans="2:20" ht="15.75" customHeight="1">
      <c r="B47" s="267" t="s">
        <v>1153</v>
      </c>
      <c r="C47" s="13"/>
      <c r="D47" s="13"/>
      <c r="E47" s="245">
        <v>34</v>
      </c>
      <c r="G47" s="246">
        <f>'34-9'!N53</f>
        <v>0</v>
      </c>
      <c r="H47" s="247"/>
      <c r="I47" s="246">
        <f>'34-9'!T53</f>
        <v>0</v>
      </c>
      <c r="J47" s="247"/>
      <c r="K47" s="247">
        <v>0</v>
      </c>
    </row>
    <row r="48" spans="2:20" ht="15.75" customHeight="1">
      <c r="B48" s="262" t="s">
        <v>985</v>
      </c>
      <c r="C48" s="13"/>
      <c r="D48" s="13"/>
      <c r="E48" s="245">
        <v>32</v>
      </c>
      <c r="G48" s="246">
        <f>'32-33-34'!O36</f>
        <v>0</v>
      </c>
      <c r="H48" s="246"/>
      <c r="I48" s="246">
        <f>'32-33-34'!Q36</f>
        <v>0</v>
      </c>
      <c r="J48" s="246"/>
      <c r="K48" s="246">
        <v>0</v>
      </c>
    </row>
    <row r="49" spans="1:11" ht="15.75" customHeight="1">
      <c r="B49" s="262" t="s">
        <v>871</v>
      </c>
      <c r="E49" s="245">
        <v>36</v>
      </c>
      <c r="G49" s="246">
        <f>-'35-36-37'!N23</f>
        <v>0</v>
      </c>
      <c r="H49" s="246"/>
      <c r="I49" s="246">
        <f>-'35-36-37'!P23</f>
        <v>0</v>
      </c>
      <c r="J49" s="246"/>
      <c r="K49" s="246">
        <v>0</v>
      </c>
    </row>
    <row r="50" spans="1:11" ht="15.75" customHeight="1">
      <c r="B50" s="262" t="s">
        <v>741</v>
      </c>
      <c r="E50" s="245">
        <v>33</v>
      </c>
      <c r="G50" s="246">
        <f>'32-33-34'!K49</f>
        <v>0</v>
      </c>
      <c r="H50" s="246"/>
      <c r="I50" s="246">
        <f>'32-33-34'!S49</f>
        <v>0</v>
      </c>
      <c r="J50" s="246"/>
      <c r="K50" s="246">
        <v>0</v>
      </c>
    </row>
    <row r="51" spans="1:11" ht="18" customHeight="1">
      <c r="B51" s="120" t="s">
        <v>104</v>
      </c>
      <c r="E51" s="256"/>
      <c r="G51" s="252">
        <f>SUM(G45:G50)</f>
        <v>0</v>
      </c>
      <c r="H51" s="246"/>
      <c r="I51" s="252">
        <f>SUM(I45:I50)</f>
        <v>0</v>
      </c>
      <c r="J51" s="246"/>
      <c r="K51" s="252">
        <f>SUM(K45:K50)</f>
        <v>0</v>
      </c>
    </row>
    <row r="52" spans="1:11" ht="14.25" customHeight="1">
      <c r="B52" s="120"/>
      <c r="E52" s="256"/>
      <c r="G52" s="246"/>
      <c r="H52" s="246"/>
      <c r="I52" s="246"/>
      <c r="J52" s="246"/>
      <c r="K52" s="246"/>
    </row>
    <row r="53" spans="1:11" ht="18.75">
      <c r="B53" s="265" t="s">
        <v>21</v>
      </c>
      <c r="E53" s="256"/>
      <c r="G53" s="246"/>
      <c r="H53" s="246"/>
      <c r="I53" s="246"/>
      <c r="J53" s="246"/>
      <c r="K53" s="246"/>
    </row>
    <row r="54" spans="1:11" ht="15.75" customHeight="1">
      <c r="B54" s="262" t="s">
        <v>113</v>
      </c>
      <c r="E54" s="245">
        <v>30</v>
      </c>
      <c r="G54" s="246">
        <f>'30'!G33</f>
        <v>0</v>
      </c>
      <c r="H54" s="246"/>
      <c r="I54" s="246">
        <f>'30'!I33</f>
        <v>0</v>
      </c>
      <c r="J54" s="246"/>
      <c r="K54" s="246">
        <v>0</v>
      </c>
    </row>
    <row r="55" spans="1:11" ht="15.75" customHeight="1">
      <c r="B55" s="262" t="s">
        <v>114</v>
      </c>
      <c r="E55" s="245">
        <v>34</v>
      </c>
      <c r="G55" s="246">
        <f>'32-33-34'!K60</f>
        <v>0</v>
      </c>
      <c r="H55" s="246"/>
      <c r="I55" s="246">
        <f>'32-33-34'!M60</f>
        <v>0</v>
      </c>
      <c r="J55" s="246"/>
      <c r="K55" s="246">
        <v>0</v>
      </c>
    </row>
    <row r="56" spans="1:11" ht="15.75" customHeight="1">
      <c r="B56" s="262" t="s">
        <v>115</v>
      </c>
      <c r="E56" s="245">
        <v>35</v>
      </c>
      <c r="G56" s="246">
        <f>'35-36-37'!N11</f>
        <v>0</v>
      </c>
      <c r="H56" s="246"/>
      <c r="I56" s="246">
        <f>'35-36-37'!P11</f>
        <v>0</v>
      </c>
      <c r="J56" s="246"/>
      <c r="K56" s="246">
        <v>0</v>
      </c>
    </row>
    <row r="57" spans="1:11" ht="15.75" customHeight="1">
      <c r="B57" s="262" t="s">
        <v>116</v>
      </c>
      <c r="E57" s="245">
        <v>31</v>
      </c>
      <c r="G57" s="246">
        <f>'31'!N13</f>
        <v>0</v>
      </c>
      <c r="H57" s="246"/>
      <c r="I57" s="246">
        <f>'31'!V13</f>
        <v>0</v>
      </c>
      <c r="J57" s="246"/>
      <c r="K57" s="246">
        <v>0</v>
      </c>
    </row>
    <row r="58" spans="1:11" ht="15.75" customHeight="1">
      <c r="B58" s="250" t="s">
        <v>117</v>
      </c>
      <c r="E58" s="245">
        <v>36</v>
      </c>
      <c r="G58" s="259">
        <f>'35-36-37'!N24</f>
        <v>0</v>
      </c>
      <c r="H58" s="246"/>
      <c r="I58" s="259">
        <f>'35-36-37'!P24</f>
        <v>0</v>
      </c>
      <c r="J58" s="246"/>
      <c r="K58" s="259">
        <v>0</v>
      </c>
    </row>
    <row r="59" spans="1:11" ht="18" customHeight="1">
      <c r="B59" s="250"/>
      <c r="E59" s="258"/>
      <c r="G59" s="246">
        <f>SUM(G54:G58)</f>
        <v>0</v>
      </c>
      <c r="H59" s="246"/>
      <c r="I59" s="246">
        <f>SUM(I54:I58)</f>
        <v>0</v>
      </c>
      <c r="J59" s="246"/>
      <c r="K59" s="246">
        <f>SUM(K54:K58)</f>
        <v>0</v>
      </c>
    </row>
    <row r="60" spans="1:11" ht="15.75" customHeight="1">
      <c r="B60" s="2293" t="s">
        <v>984</v>
      </c>
      <c r="C60" s="2293"/>
      <c r="D60" s="2293"/>
      <c r="E60" s="245">
        <v>20</v>
      </c>
      <c r="G60" s="246">
        <f>'19-20'!L38</f>
        <v>0</v>
      </c>
      <c r="H60" s="246"/>
      <c r="I60" s="246">
        <f>'19-20'!N38</f>
        <v>0</v>
      </c>
      <c r="J60" s="246"/>
      <c r="K60" s="246">
        <v>0</v>
      </c>
    </row>
    <row r="61" spans="1:11" ht="18" customHeight="1">
      <c r="B61" s="120" t="s">
        <v>405</v>
      </c>
      <c r="E61" s="243"/>
      <c r="G61" s="252">
        <f>SUM(G59:G60)</f>
        <v>0</v>
      </c>
      <c r="H61" s="246"/>
      <c r="I61" s="252">
        <f>SUM(I59:I60)</f>
        <v>0</v>
      </c>
      <c r="J61" s="246"/>
      <c r="K61" s="252">
        <f>SUM(K59:K60)</f>
        <v>0</v>
      </c>
    </row>
    <row r="62" spans="1:11" ht="18" customHeight="1">
      <c r="B62" s="120" t="s">
        <v>406</v>
      </c>
      <c r="G62" s="246">
        <f>SUM(G61,G51)</f>
        <v>0</v>
      </c>
      <c r="H62" s="246"/>
      <c r="I62" s="246">
        <f>SUM(I61,I51)</f>
        <v>0</v>
      </c>
      <c r="J62" s="246"/>
      <c r="K62" s="246">
        <f>SUM(K61,K51)</f>
        <v>0</v>
      </c>
    </row>
    <row r="63" spans="1:11" ht="18" customHeight="1" thickBot="1">
      <c r="A63" s="11"/>
      <c r="B63" s="120" t="s">
        <v>423</v>
      </c>
      <c r="G63" s="268">
        <f>SUM(G62,G41,G39)</f>
        <v>0</v>
      </c>
      <c r="H63" s="261"/>
      <c r="I63" s="268">
        <f>SUM(I62,I41,I39)</f>
        <v>0</v>
      </c>
      <c r="J63" s="261"/>
      <c r="K63" s="268">
        <f>SUM(K62,K41,K39)</f>
        <v>0</v>
      </c>
    </row>
    <row r="64" spans="1:11" ht="15" customHeight="1" thickTop="1"/>
    <row r="65" spans="1:12">
      <c r="A65" s="2288" t="s">
        <v>498</v>
      </c>
      <c r="B65" s="2288"/>
      <c r="C65" s="2288"/>
      <c r="D65" s="2288"/>
      <c r="E65" s="2288"/>
      <c r="F65" s="2288"/>
      <c r="G65" s="2288"/>
      <c r="H65" s="2288"/>
      <c r="I65" s="2288"/>
      <c r="J65" s="2288"/>
      <c r="K65" s="2288"/>
      <c r="L65" s="2288"/>
    </row>
    <row r="66" spans="1:12">
      <c r="A66" s="2290" t="s">
        <v>735</v>
      </c>
      <c r="B66" s="2290"/>
      <c r="C66" s="2290"/>
      <c r="D66" s="2290"/>
      <c r="E66" s="2290"/>
      <c r="F66" s="2290"/>
      <c r="G66" s="2290"/>
      <c r="H66" s="2290"/>
      <c r="I66" s="2290"/>
      <c r="J66" s="2290"/>
      <c r="K66" s="2290"/>
      <c r="L66" s="2290"/>
    </row>
    <row r="67" spans="1:12">
      <c r="A67" s="2291"/>
      <c r="B67" s="2291"/>
      <c r="C67" s="2291"/>
      <c r="D67" s="2291"/>
      <c r="E67" s="2291"/>
      <c r="F67" s="2291"/>
      <c r="G67" s="2291"/>
      <c r="H67" s="2291"/>
      <c r="I67" s="2291"/>
      <c r="J67" s="2291"/>
      <c r="K67" s="2291"/>
      <c r="L67" s="2291"/>
    </row>
    <row r="68" spans="1:12" ht="8.25" customHeight="1">
      <c r="A68" s="2291"/>
      <c r="B68" s="2291"/>
      <c r="C68" s="2291"/>
      <c r="D68" s="2291"/>
      <c r="E68" s="2291"/>
      <c r="F68" s="2291"/>
      <c r="G68" s="2291"/>
      <c r="H68" s="2291"/>
      <c r="I68" s="2291"/>
      <c r="J68" s="2291"/>
      <c r="K68" s="2291"/>
      <c r="L68" s="2291"/>
    </row>
    <row r="71" spans="1:12">
      <c r="E71" s="13"/>
      <c r="F71" s="13"/>
    </row>
    <row r="72" spans="1:12">
      <c r="E72" s="13"/>
      <c r="F72" s="13"/>
    </row>
    <row r="73" spans="1:12">
      <c r="A73" s="13"/>
      <c r="B73" s="13"/>
    </row>
    <row r="74" spans="1:12">
      <c r="A74" s="13"/>
      <c r="B74" s="13"/>
      <c r="C74" s="13"/>
      <c r="D74" s="13"/>
    </row>
    <row r="77" spans="1:12">
      <c r="E77" s="13"/>
      <c r="F77" s="13"/>
    </row>
    <row r="79" spans="1:12">
      <c r="A79" s="13"/>
      <c r="B79" s="13"/>
      <c r="C79" s="13"/>
      <c r="D79" s="13"/>
    </row>
    <row r="80" spans="1:12">
      <c r="E80" s="13"/>
      <c r="F80" s="13"/>
    </row>
    <row r="82" spans="1:12">
      <c r="A82" s="13"/>
      <c r="B82" s="13"/>
      <c r="C82" s="13"/>
      <c r="D82" s="13"/>
    </row>
    <row r="84" spans="1:12">
      <c r="E84" s="269"/>
      <c r="F84" s="269"/>
      <c r="G84" s="270"/>
      <c r="H84" s="270"/>
      <c r="I84" s="270"/>
      <c r="J84" s="270"/>
      <c r="K84" s="270"/>
    </row>
    <row r="85" spans="1:12">
      <c r="E85" s="269"/>
      <c r="F85" s="269"/>
      <c r="G85" s="270"/>
      <c r="H85" s="270"/>
      <c r="I85" s="270"/>
      <c r="J85" s="270"/>
      <c r="K85" s="270"/>
    </row>
    <row r="86" spans="1:12" ht="19.5" customHeight="1">
      <c r="A86" s="269" t="s">
        <v>175</v>
      </c>
      <c r="B86" s="269"/>
      <c r="C86" s="269"/>
      <c r="D86" s="269"/>
      <c r="E86" s="269"/>
      <c r="F86" s="269"/>
      <c r="G86" s="270"/>
      <c r="H86" s="270"/>
      <c r="I86" s="270"/>
      <c r="J86" s="270"/>
      <c r="K86" s="270"/>
      <c r="L86" s="269"/>
    </row>
    <row r="87" spans="1:12" ht="18" customHeight="1">
      <c r="A87" s="269"/>
      <c r="B87" s="269"/>
      <c r="C87" s="269"/>
      <c r="D87" s="269"/>
      <c r="L87" s="269"/>
    </row>
    <row r="88" spans="1:12" ht="19.5" customHeight="1">
      <c r="A88" s="269"/>
      <c r="B88" s="269"/>
      <c r="C88" s="269"/>
      <c r="D88" s="269"/>
      <c r="L88" s="269"/>
    </row>
  </sheetData>
  <mergeCells count="7">
    <mergeCell ref="A1:L1"/>
    <mergeCell ref="A2:L2"/>
    <mergeCell ref="A3:L3"/>
    <mergeCell ref="A66:L68"/>
    <mergeCell ref="A65:L65"/>
    <mergeCell ref="I5:K5"/>
    <mergeCell ref="B60:D60"/>
  </mergeCells>
  <conditionalFormatting sqref="H47 J47:K47">
    <cfRule type="cellIs" dxfId="29" priority="1" stopIfTrue="1" operator="lessThan">
      <formula>0</formula>
    </cfRule>
  </conditionalFormatting>
  <conditionalFormatting sqref="I10:J11 H10:H13 K10:K14 J12:J13 G14:J14 G17:K23 G29:K37">
    <cfRule type="cellIs" dxfId="28" priority="7" stopIfTrue="1" operator="lessThan">
      <formula>0</formula>
    </cfRule>
  </conditionalFormatting>
  <conditionalFormatting sqref="J15 H15:H16 J16:K16">
    <cfRule type="cellIs" dxfId="27" priority="2" stopIfTrue="1" operator="lessThan">
      <formula>0</formula>
    </cfRule>
  </conditionalFormatting>
  <hyperlinks>
    <hyperlink ref="E10" location="'13&amp;13-2'!A5" display="'13&amp;13-2'!A5" xr:uid="{00000000-0004-0000-0400-000000000000}"/>
    <hyperlink ref="E11" location="'14'!B5" display="'14'!B5" xr:uid="{00000000-0004-0000-0400-000001000000}"/>
    <hyperlink ref="E12" location="'15-1-5 &amp; 16'!B99" display="15" xr:uid="{00000000-0004-0000-0400-000002000000}"/>
    <hyperlink ref="E14" location="'15-1-5 &amp; 16'!B131" display="'15-1-5 &amp; 16'!B131" xr:uid="{00000000-0004-0000-0400-000003000000}"/>
    <hyperlink ref="E18" location="'17-18'!B5" display="'17-18'!B5" xr:uid="{00000000-0004-0000-0400-000004000000}"/>
    <hyperlink ref="E19" location="'17-18'!B33" display="'17-18'!B33" xr:uid="{00000000-0004-0000-0400-000005000000}"/>
    <hyperlink ref="E20" location="'15'!B5" display="'15'!B5" xr:uid="{00000000-0004-0000-0400-000006000000}"/>
    <hyperlink ref="E21" location="'19-20'!B5" display="'19-20'!B5" xr:uid="{00000000-0004-0000-0400-000007000000}"/>
    <hyperlink ref="E23" location="'19-20'!A32" display="'19-20'!A32" xr:uid="{00000000-0004-0000-0400-000008000000}"/>
    <hyperlink ref="E29" location="'21-22'!B6" display="'21-22'!B6" xr:uid="{00000000-0004-0000-0400-000009000000}"/>
    <hyperlink ref="E31" location="'21-22'!B12" display="'21-22'!B12" xr:uid="{00000000-0004-0000-0400-00000A000000}"/>
    <hyperlink ref="E32" location="'23-24-25-26'!A5" display="'23-24-25-26'!A5" xr:uid="{00000000-0004-0000-0400-00000B000000}"/>
    <hyperlink ref="E33" location="'23-24-25-26'!A13" display="'23-24-25-26'!A13" xr:uid="{00000000-0004-0000-0400-00000C000000}"/>
    <hyperlink ref="E34" location="'23-24-25-26'!A16" display="'23-24-25-26'!A16" xr:uid="{00000000-0004-0000-0400-00000D000000}"/>
    <hyperlink ref="E35" location="'23-24-25-26'!A25" display="'23-24-25-26'!A25" xr:uid="{00000000-0004-0000-0400-00000E000000}"/>
    <hyperlink ref="E36" location="'13&amp;13-2'!A5" display="'13&amp;13-2'!A5" xr:uid="{00000000-0004-0000-0400-00000F000000}"/>
    <hyperlink ref="E37" location="'27-28'!B5" display="'27-28'!B5" xr:uid="{00000000-0004-0000-0400-000010000000}"/>
    <hyperlink ref="E41" location="'27-28'!B16" display="'27-28'!B16" xr:uid="{00000000-0004-0000-0400-000011000000}"/>
    <hyperlink ref="E45" location="'29'!B147" display="'29'!B147" xr:uid="{00000000-0004-0000-0400-000012000000}"/>
    <hyperlink ref="E46" location="'30'!B5" display="'30'!B5" xr:uid="{00000000-0004-0000-0400-000013000000}"/>
    <hyperlink ref="E48" location="'30-5 --31-32-33'!B25" display="'30-5 --31-32-33'!B25" xr:uid="{00000000-0004-0000-0400-000014000000}"/>
    <hyperlink ref="E49" location="'34-35-36'!B13" display="'34-35-36'!B13" xr:uid="{00000000-0004-0000-0400-000015000000}"/>
    <hyperlink ref="E50" location="'30-5 --31-32-33'!B39" display="'30-5 --31-32-33'!B39" xr:uid="{00000000-0004-0000-0400-000016000000}"/>
    <hyperlink ref="E54" location="'29'!B5" display="'29'!B5" xr:uid="{00000000-0004-0000-0400-000017000000}"/>
    <hyperlink ref="E55" location="'30-5 --31-32-33'!B49" display="'30-5 --31-32-33'!B49" xr:uid="{00000000-0004-0000-0400-000018000000}"/>
    <hyperlink ref="E58" location="'34-35-36'!B13" display="'34-35-36'!B13" xr:uid="{00000000-0004-0000-0400-000019000000}"/>
    <hyperlink ref="E57" location="'30'!B5" display="'30'!B5" xr:uid="{00000000-0004-0000-0400-00001A000000}"/>
    <hyperlink ref="E56" location="'34-35-36'!B5" display="'34-35-36'!B5" xr:uid="{00000000-0004-0000-0400-00001B000000}"/>
    <hyperlink ref="E60" location="'19-20'!B32" display="'19-20'!B32" xr:uid="{00000000-0004-0000-0400-00001C000000}"/>
    <hyperlink ref="E13" location="'33-2'!A35" display="33" xr:uid="{00000000-0004-0000-0400-00001D000000}"/>
    <hyperlink ref="E47" location="'33-2'!A35" display="'33-2'!A35" xr:uid="{00000000-0004-0000-0400-00001E000000}"/>
  </hyperlinks>
  <printOptions horizontalCentered="1"/>
  <pageMargins left="0.39370078740157483" right="0.39370078740157483" top="0" bottom="0.19685039370078741" header="0.31496062992125984" footer="0"/>
  <pageSetup paperSize="9" scale="73" orientation="portrait" r:id="rId1"/>
  <headerFooter>
    <oddFooter>&amp;C&amp;"B Mitra,Regular"&amp;12&amp;P</oddFooter>
  </headerFooter>
  <rowBreaks count="1" manualBreakCount="1">
    <brk id="68" max="11"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tabColor theme="7"/>
  </sheetPr>
  <dimension ref="A1:D41"/>
  <sheetViews>
    <sheetView rightToLeft="1" view="pageBreakPreview" zoomScale="90" zoomScaleNormal="90" zoomScaleSheetLayoutView="90" workbookViewId="0">
      <selection activeCell="G17" sqref="G17"/>
    </sheetView>
  </sheetViews>
  <sheetFormatPr defaultRowHeight="19.5" customHeight="1"/>
  <cols>
    <col min="1" max="1" width="60.375" style="107" customWidth="1"/>
    <col min="2" max="2" width="11.625" style="104" customWidth="1"/>
    <col min="3" max="3" width="12.75" style="104" customWidth="1"/>
    <col min="4" max="4" width="14" style="104" customWidth="1"/>
    <col min="5" max="16384" width="9" style="104"/>
  </cols>
  <sheetData>
    <row r="1" spans="1:4" ht="19.5" customHeight="1">
      <c r="A1" s="2793" t="s">
        <v>1136</v>
      </c>
      <c r="B1" s="118"/>
      <c r="C1" s="106" t="s">
        <v>5</v>
      </c>
      <c r="D1" s="106" t="s">
        <v>5</v>
      </c>
    </row>
    <row r="2" spans="1:4" ht="19.5" customHeight="1">
      <c r="A2" s="2794"/>
      <c r="B2" s="119" t="s">
        <v>1646</v>
      </c>
      <c r="C2" s="106" t="s">
        <v>1338</v>
      </c>
      <c r="D2" s="106" t="s">
        <v>1647</v>
      </c>
    </row>
    <row r="3" spans="1:4" ht="19.5" customHeight="1">
      <c r="A3" s="105" t="s">
        <v>906</v>
      </c>
      <c r="B3" s="108" t="str">
        <f>IF('صورت وضعيت مالي'!G25='صورت وضعيت مالي'!G63,"OK","EROR")</f>
        <v>OK</v>
      </c>
      <c r="C3" s="108" t="str">
        <f>IF('صورت وضعيت مالي'!I25='صورت وضعيت مالي'!I63,"OK","EROR")</f>
        <v>OK</v>
      </c>
      <c r="D3" s="108" t="str">
        <f>IF('صورت وضعيت مالي'!K25='صورت وضعيت مالي'!K63,"OK","EROR")</f>
        <v>OK</v>
      </c>
    </row>
    <row r="4" spans="1:4" ht="19.5" customHeight="1">
      <c r="A4" s="105" t="s">
        <v>563</v>
      </c>
      <c r="B4" s="108" t="str">
        <f>IF(سودوزيان!G22='حقوق مالكانه'!W29,"OK","EROR")</f>
        <v>OK</v>
      </c>
      <c r="C4" s="108" t="str">
        <f>IF(سودوزيان!I22='حقوق مالكانه'!W14,"OK","EROR")</f>
        <v>OK</v>
      </c>
      <c r="D4" s="109"/>
    </row>
    <row r="5" spans="1:4" ht="19.5" customHeight="1">
      <c r="A5" s="105" t="s">
        <v>564</v>
      </c>
      <c r="B5" s="108" t="str">
        <f>IF('صورت وضعيت مالي'!G29='حقوق مالكانه'!C41,"OK","EROR")</f>
        <v>OK</v>
      </c>
      <c r="C5" s="108" t="str">
        <f>IF('صورت وضعيت مالي'!I29='حقوق مالكانه'!C26,"OK","EROR")</f>
        <v>OK</v>
      </c>
      <c r="D5" s="108" t="str">
        <f>IF('صورت وضعيت مالي'!K29='حقوق مالكانه'!C9,"OK","EROR")</f>
        <v>OK</v>
      </c>
    </row>
    <row r="6" spans="1:4" ht="19.5" customHeight="1">
      <c r="A6" s="195" t="s">
        <v>893</v>
      </c>
      <c r="B6" s="108" t="str">
        <f>IF('صورت وضعيت مالي'!G30='حقوق مالكانه'!E41,"OK","EROR")</f>
        <v>OK</v>
      </c>
      <c r="C6" s="108" t="str">
        <f>IF('صورت وضعيت مالي'!I30='حقوق مالكانه'!E26,"OK","EROR")</f>
        <v>OK</v>
      </c>
      <c r="D6" s="108" t="str">
        <f>IF('صورت وضعيت مالي'!K30='حقوق مالكانه'!E9,"OK","EROR")</f>
        <v>OK</v>
      </c>
    </row>
    <row r="7" spans="1:4" ht="19.5" customHeight="1">
      <c r="A7" s="105" t="s">
        <v>894</v>
      </c>
      <c r="B7" s="108" t="str">
        <f>IF('صورت وضعيت مالي'!G31='حقوق مالكانه'!G41,"OK","EROR")</f>
        <v>OK</v>
      </c>
      <c r="C7" s="108" t="str">
        <f>IF('صورت وضعيت مالي'!I31='حقوق مالكانه'!G26,"OK","EROR")</f>
        <v>OK</v>
      </c>
      <c r="D7" s="108" t="str">
        <f>IF('صورت وضعيت مالي'!K31='حقوق مالكانه'!G9,"OK","EROR")</f>
        <v>OK</v>
      </c>
    </row>
    <row r="8" spans="1:4" ht="19.5" customHeight="1">
      <c r="A8" s="105" t="s">
        <v>895</v>
      </c>
      <c r="B8" s="108" t="str">
        <f>IF('صورت وضعيت مالي'!G32='حقوق مالكانه'!I41,"OK","EROR")</f>
        <v>OK</v>
      </c>
      <c r="C8" s="108" t="str">
        <f>IF('صورت وضعيت مالي'!I32='حقوق مالكانه'!I26,"OK","EROR")</f>
        <v>OK</v>
      </c>
      <c r="D8" s="108" t="str">
        <f>IF('صورت وضعيت مالي'!K32='حقوق مالكانه'!I9,"OK","EROR")</f>
        <v>OK</v>
      </c>
    </row>
    <row r="9" spans="1:4" ht="19.5" customHeight="1">
      <c r="A9" s="105" t="s">
        <v>896</v>
      </c>
      <c r="B9" s="108" t="str">
        <f>IF('صورت وضعيت مالي'!G33='حقوق مالكانه'!K41,"OK","EROR")</f>
        <v>OK</v>
      </c>
      <c r="C9" s="108" t="str">
        <f>IF('صورت وضعيت مالي'!I33='حقوق مالكانه'!K26,"OK","EROR")</f>
        <v>OK</v>
      </c>
      <c r="D9" s="108" t="str">
        <f>IF('صورت وضعيت مالي'!K33='حقوق مالكانه'!K9,"OK","EROR")</f>
        <v>OK</v>
      </c>
    </row>
    <row r="10" spans="1:4" ht="19.5" customHeight="1">
      <c r="A10" s="105" t="s">
        <v>897</v>
      </c>
      <c r="B10" s="108" t="str">
        <f>IF('صورت وضعيت مالي'!G34='حقوق مالكانه'!M41,"OK","EROR")</f>
        <v>OK</v>
      </c>
      <c r="C10" s="108" t="str">
        <f>IF('صورت وضعيت مالي'!I34='حقوق مالكانه'!M26,"OK","EROR")</f>
        <v>OK</v>
      </c>
      <c r="D10" s="108" t="str">
        <f>IF('صورت وضعيت مالي'!K34='حقوق مالكانه'!M9,"OK","EROR")</f>
        <v>OK</v>
      </c>
    </row>
    <row r="11" spans="1:4" ht="19.5" customHeight="1">
      <c r="A11" s="194" t="s">
        <v>898</v>
      </c>
      <c r="B11" s="108" t="str">
        <f>IF('صورت وضعيت مالي'!G35='حقوق مالكانه'!O41,"OK","EROR")</f>
        <v>OK</v>
      </c>
      <c r="C11" s="108" t="str">
        <f>IF('صورت وضعيت مالي'!I35='حقوق مالكانه'!O26,"OK","EROR")</f>
        <v>OK</v>
      </c>
      <c r="D11" s="108" t="str">
        <f>IF('صورت وضعيت مالي'!K35='حقوق مالكانه'!O9,"OK","EROR")</f>
        <v>OK</v>
      </c>
    </row>
    <row r="12" spans="1:4" ht="19.5" customHeight="1">
      <c r="A12" s="105" t="s">
        <v>899</v>
      </c>
      <c r="B12" s="108" t="str">
        <f>IF('صورت وضعيت مالي'!G36='حقوق مالكانه'!Q41,"OK","EROR")</f>
        <v>OK</v>
      </c>
      <c r="C12" s="108" t="str">
        <f>IF('صورت وضعيت مالي'!I36='حقوق مالكانه'!Q26,"OK","EROR")</f>
        <v>OK</v>
      </c>
      <c r="D12" s="108" t="str">
        <f>IF('صورت وضعيت مالي'!K36='حقوق مالكانه'!Q9,"OK","EROR")</f>
        <v>OK</v>
      </c>
    </row>
    <row r="13" spans="1:4" ht="19.5" customHeight="1">
      <c r="A13" s="105" t="s">
        <v>900</v>
      </c>
      <c r="B13" s="108" t="str">
        <f>IF('صورت وضعيت مالي'!G37='حقوق مالكانه'!S41,"OK","EROR")</f>
        <v>OK</v>
      </c>
      <c r="C13" s="108" t="str">
        <f>IF('صورت وضعيت مالي'!I37='حقوق مالكانه'!S26,"OK","EROR")</f>
        <v>OK</v>
      </c>
      <c r="D13" s="108" t="str">
        <f>IF('صورت وضعيت مالي'!K37='حقوق مالكانه'!S9,"OK","EROR")</f>
        <v>OK</v>
      </c>
    </row>
    <row r="14" spans="1:4" ht="19.5" customHeight="1">
      <c r="A14" s="105" t="s">
        <v>901</v>
      </c>
      <c r="B14" s="108" t="str">
        <f>IF('صورت وضعيت مالي'!G38='حقوق مالكانه'!U41,"OK","EROR")</f>
        <v>OK</v>
      </c>
      <c r="C14" s="108" t="str">
        <f>IF('صورت وضعيت مالي'!I38='حقوق مالكانه'!U26,"OK","EROR")</f>
        <v>OK</v>
      </c>
      <c r="D14" s="108" t="str">
        <f>IF('صورت وضعيت مالي'!K38='حقوق مالكانه'!U9,"OK","EROR")</f>
        <v>OK</v>
      </c>
    </row>
    <row r="15" spans="1:4" ht="19.5" customHeight="1">
      <c r="A15" s="105" t="s">
        <v>905</v>
      </c>
      <c r="B15" s="108" t="str">
        <f>IF(-'6-1 &amp;6-3'!H26='7-8-9-10-11-12'!H9,"OK","EROR")</f>
        <v>OK</v>
      </c>
      <c r="C15" s="108" t="str">
        <f>IF(-'6-1 &amp;6-3'!J26='7-8-9-10-11-12'!J9,"OK","EROR")</f>
        <v>OK</v>
      </c>
      <c r="D15" s="109"/>
    </row>
    <row r="16" spans="1:4" ht="19.5" customHeight="1">
      <c r="A16" s="105" t="s">
        <v>565</v>
      </c>
      <c r="B16" s="108" t="str">
        <f>IF('صورت وضعيت مالي'!G21='جريان هاي نقدي'!E46,"OK","EROR")</f>
        <v>OK</v>
      </c>
      <c r="C16" s="108" t="str">
        <f>IF('صورت وضعيت مالي'!I21='جريان هاي نقدي'!G46,"OK","EROR")</f>
        <v>OK</v>
      </c>
      <c r="D16" s="109"/>
    </row>
    <row r="17" spans="1:4" ht="19.5" customHeight="1">
      <c r="A17" s="105" t="s">
        <v>907</v>
      </c>
      <c r="B17" s="108" t="str">
        <f>IF('5-1 '!AB22='5-1 '!AB43,"OK","EROR")</f>
        <v>OK</v>
      </c>
      <c r="C17" s="108" t="str">
        <f>IF('5-1 '!AJ43='5-1 '!AJ22,"OK","EROR")</f>
        <v>OK</v>
      </c>
      <c r="D17" s="109"/>
    </row>
    <row r="18" spans="1:4" ht="19.5" customHeight="1">
      <c r="A18" s="105" t="s">
        <v>938</v>
      </c>
      <c r="B18" s="108" t="str">
        <f>IF('5-1 '!L22='5-1 '!L43,"OK","EROR")</f>
        <v>OK</v>
      </c>
      <c r="C18" s="109"/>
      <c r="D18" s="109"/>
    </row>
    <row r="19" spans="1:4" ht="19.5" customHeight="1">
      <c r="A19" s="105" t="s">
        <v>566</v>
      </c>
      <c r="B19" s="108" t="str">
        <f>IF('15-1-2'!R19='15-1-2'!R49,"OK","EROR")</f>
        <v>OK</v>
      </c>
      <c r="C19" s="108" t="str">
        <f>IF('15-1-2'!T19='15-1-2'!T49,"OK","EROR")</f>
        <v>OK</v>
      </c>
      <c r="D19" s="109"/>
    </row>
    <row r="20" spans="1:4" ht="19.5" customHeight="1">
      <c r="A20" s="194" t="s">
        <v>928</v>
      </c>
      <c r="B20" s="108" t="str">
        <f>IF('5-1 '!L22='15-1-2'!H19,"OK","EROR")</f>
        <v>OK</v>
      </c>
      <c r="C20" s="109"/>
      <c r="D20" s="109"/>
    </row>
    <row r="21" spans="1:4" ht="19.5" customHeight="1">
      <c r="A21" s="194" t="s">
        <v>927</v>
      </c>
      <c r="B21" s="108" t="str">
        <f>IF('5-1 '!L43='15-1-2'!H49,"OK","EROR")</f>
        <v>OK</v>
      </c>
      <c r="C21" s="109"/>
      <c r="D21" s="109"/>
    </row>
    <row r="22" spans="1:4" ht="19.5" customHeight="1">
      <c r="A22" s="105" t="s">
        <v>926</v>
      </c>
      <c r="B22" s="108" t="str">
        <f>IF(-'15-1-5 &amp; 16'!N37='15-1-5 &amp; 16'!N103,"OK","EROR")</f>
        <v>OK</v>
      </c>
      <c r="C22" s="108" t="str">
        <f>IF('15-1-5 &amp; 16'!R103=-'15-1-5 &amp; 16'!R37,"OK","EROR")</f>
        <v>OK</v>
      </c>
      <c r="D22" s="109"/>
    </row>
    <row r="23" spans="1:4" ht="19.5" customHeight="1">
      <c r="A23" s="105" t="s">
        <v>567</v>
      </c>
      <c r="B23" s="108" t="str">
        <f>IF('15-1-5 &amp; 16'!R52='15-1-5 &amp; 16'!N47,"OK","EROR")</f>
        <v>OK</v>
      </c>
      <c r="C23" s="109"/>
      <c r="D23" s="109"/>
    </row>
    <row r="24" spans="1:4" ht="19.5" customHeight="1">
      <c r="A24" s="105" t="s">
        <v>568</v>
      </c>
      <c r="B24" s="108" t="str">
        <f>IF('15-1-5 &amp; 16'!R91='15-1-5 &amp; 16'!N86,"OK","EROR")</f>
        <v>OK</v>
      </c>
      <c r="C24" s="109"/>
      <c r="D24" s="109"/>
    </row>
    <row r="25" spans="1:4" ht="19.5" customHeight="1">
      <c r="A25" s="105" t="s">
        <v>902</v>
      </c>
      <c r="B25" s="108" t="str">
        <f>IF('15'!H31=-'15-1-5 &amp; 16'!N91,"OK","EROR")</f>
        <v>OK</v>
      </c>
      <c r="C25" s="109"/>
      <c r="D25" s="109"/>
    </row>
    <row r="26" spans="1:4" ht="19.5" customHeight="1">
      <c r="A26" s="105" t="s">
        <v>574</v>
      </c>
      <c r="B26" s="108" t="str">
        <f>IF(-'17-18'!N47='13'!U45,"OK","EROR")</f>
        <v>OK</v>
      </c>
      <c r="C26" s="108" t="str">
        <f>IF(-'17-18'!P47='13'!U46,"OK","EROR")</f>
        <v>OK</v>
      </c>
      <c r="D26" s="109"/>
    </row>
    <row r="27" spans="1:4" ht="19.5" customHeight="1">
      <c r="A27" s="105" t="s">
        <v>569</v>
      </c>
      <c r="B27" s="108" t="str">
        <f>IF('17-18'!N25='32-33-34'!K59,"OK","EROR")</f>
        <v>OK</v>
      </c>
      <c r="C27" s="108" t="str">
        <f>IF('17-18'!P25='32-33-34'!M59,"OK","EROR")</f>
        <v>OK</v>
      </c>
      <c r="D27" s="109"/>
    </row>
    <row r="28" spans="1:4" ht="19.5" customHeight="1">
      <c r="A28" s="105" t="s">
        <v>560</v>
      </c>
      <c r="B28" s="108" t="str">
        <f>IF('28-29'!S32='28-29'!Q20,"OK","EROR")</f>
        <v>OK</v>
      </c>
      <c r="C28" s="109"/>
      <c r="D28" s="109"/>
    </row>
    <row r="29" spans="1:4" ht="19.5" customHeight="1">
      <c r="A29" s="105" t="s">
        <v>903</v>
      </c>
      <c r="B29" s="108" t="str">
        <f>IF('21-22-23'!L21='21-22-23'!J18,"OK","EROR")</f>
        <v>OK</v>
      </c>
      <c r="C29" s="109"/>
      <c r="D29" s="109"/>
    </row>
    <row r="30" spans="1:4" ht="19.5" customHeight="1">
      <c r="A30" s="105" t="s">
        <v>904</v>
      </c>
      <c r="B30" s="108" t="str">
        <f>IF('24-25-26-27'!J22='24-25-26-27'!H19,"OK","EROR")</f>
        <v>OK</v>
      </c>
      <c r="C30" s="109"/>
      <c r="D30" s="109"/>
    </row>
    <row r="31" spans="1:4" ht="19.5" customHeight="1">
      <c r="A31" s="105" t="s">
        <v>570</v>
      </c>
      <c r="B31" s="108" t="str">
        <f>IF('30'!I119='30'!G114,"OK","EROR")</f>
        <v>OK</v>
      </c>
      <c r="C31" s="109"/>
      <c r="D31" s="109"/>
    </row>
    <row r="32" spans="1:4" ht="19.5" customHeight="1">
      <c r="A32" s="105" t="s">
        <v>939</v>
      </c>
      <c r="B32" s="108" t="str">
        <f>IF('6'!R15='6-1 &amp;6-3'!H28,"OK","EROR")</f>
        <v>OK</v>
      </c>
      <c r="C32" s="108" t="str">
        <f>IF('6'!AF15='6-1 &amp;6-3'!J28,"OK","EROR")</f>
        <v>OK</v>
      </c>
      <c r="D32" s="109"/>
    </row>
    <row r="33" spans="1:4" ht="19.5" customHeight="1">
      <c r="A33" s="105" t="s">
        <v>940</v>
      </c>
      <c r="B33" s="108" t="str">
        <f>IF('6'!R16='6-1 &amp;6-3'!H39,"OK","EROR")</f>
        <v>OK</v>
      </c>
      <c r="C33" s="108" t="str">
        <f>IF('6'!AF16='6-1 &amp;6-3'!J39,"OK","EROR")</f>
        <v>OK</v>
      </c>
      <c r="D33" s="109"/>
    </row>
    <row r="34" spans="1:4" ht="19.5" customHeight="1">
      <c r="A34" s="105" t="s">
        <v>941</v>
      </c>
      <c r="B34" s="108" t="str">
        <f>IF('6'!R22='6-1 &amp;6-3'!H50,"OK","EROR")</f>
        <v>OK</v>
      </c>
      <c r="C34" s="108" t="str">
        <f>IF('6'!AF22='6-1 &amp;6-3'!J50,"OK","EROR")</f>
        <v>OK</v>
      </c>
      <c r="D34" s="109"/>
    </row>
    <row r="35" spans="1:4" ht="19.5" customHeight="1">
      <c r="A35" s="105" t="s">
        <v>571</v>
      </c>
      <c r="B35" s="108" t="str">
        <f>IF('31'!R23='31'!R38,"OK","EROR")</f>
        <v>OK</v>
      </c>
      <c r="C35" s="108" t="str">
        <f>IF('31'!AP23='31'!T38,"OK","EROR")</f>
        <v>OK</v>
      </c>
      <c r="D35" s="109"/>
    </row>
    <row r="36" spans="1:4" ht="19.5" customHeight="1">
      <c r="A36" s="105" t="s">
        <v>561</v>
      </c>
      <c r="B36" s="108" t="str">
        <f>IF('31'!R23='31-1-3'!N13,"OK","EROR")</f>
        <v>OK</v>
      </c>
      <c r="C36" s="109"/>
      <c r="D36" s="109"/>
    </row>
    <row r="37" spans="1:4" ht="19.5" customHeight="1">
      <c r="A37" s="105" t="s">
        <v>562</v>
      </c>
      <c r="B37" s="108" t="str">
        <f>IF('31'!R23='31-1-3'!N23,"OK","EROR")</f>
        <v>OK</v>
      </c>
      <c r="C37" s="109"/>
      <c r="D37" s="109"/>
    </row>
    <row r="38" spans="1:4" ht="19.5" customHeight="1">
      <c r="A38" s="195" t="s">
        <v>1329</v>
      </c>
      <c r="B38" s="108" t="str">
        <f>IF('31'!R13='32-33-34'!Q25,"OK","EROR")</f>
        <v>OK</v>
      </c>
      <c r="C38" s="109"/>
      <c r="D38" s="109"/>
    </row>
    <row r="39" spans="1:4" ht="19.5" customHeight="1">
      <c r="A39" s="105" t="s">
        <v>945</v>
      </c>
      <c r="B39" s="108" t="str">
        <f>IF('32-33-34'!K60='34-1'!P23,"OK","EROR")</f>
        <v>OK</v>
      </c>
      <c r="C39" s="108" t="str">
        <f>IF('32-33-34'!M60='34-1'!R23,"OK","EROR")</f>
        <v>OK</v>
      </c>
      <c r="D39" s="109"/>
    </row>
    <row r="40" spans="1:4" ht="19.5" customHeight="1">
      <c r="A40" s="105" t="s">
        <v>572</v>
      </c>
      <c r="B40" s="108" t="str">
        <f>IF('32-33-34'!S49='32-33-34'!K46,"OK","EROR")</f>
        <v>OK</v>
      </c>
      <c r="C40" s="109"/>
      <c r="D40" s="109"/>
    </row>
    <row r="41" spans="1:4" ht="19.5" customHeight="1">
      <c r="A41" s="105" t="s">
        <v>573</v>
      </c>
      <c r="B41" s="108" t="str">
        <f>IF('32-33-34'!M60='32-33-34'!K54,"OK","EROR")</f>
        <v>OK</v>
      </c>
      <c r="C41" s="109"/>
      <c r="D41" s="109"/>
    </row>
  </sheetData>
  <mergeCells count="1">
    <mergeCell ref="A1:A2"/>
  </mergeCells>
  <printOptions horizontalCentered="1"/>
  <pageMargins left="0.31496062992125984" right="0.31496062992125984" top="0.74803149606299213" bottom="0.74803149606299213" header="0.31496062992125984" footer="0.31496062992125984"/>
  <pageSetup paperSize="9"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sheetPr>
  <dimension ref="A1:X68"/>
  <sheetViews>
    <sheetView rightToLeft="1" view="pageBreakPreview" topLeftCell="A9" zoomScaleNormal="93" zoomScaleSheetLayoutView="100" workbookViewId="0">
      <selection activeCell="A37" sqref="A37"/>
    </sheetView>
  </sheetViews>
  <sheetFormatPr defaultRowHeight="19.5"/>
  <cols>
    <col min="1" max="1" width="39" style="262" bestFit="1" customWidth="1"/>
    <col min="2" max="2" width="3.25" style="123" customWidth="1"/>
    <col min="3" max="3" width="9.5" style="123" customWidth="1"/>
    <col min="4" max="4" width="0.75" style="123" customWidth="1"/>
    <col min="5" max="5" width="9.5" style="123" customWidth="1"/>
    <col min="6" max="6" width="0.75" style="123" customWidth="1"/>
    <col min="7" max="7" width="9.5" style="123" customWidth="1"/>
    <col min="8" max="8" width="0.75" style="123" customWidth="1"/>
    <col min="9" max="9" width="10.625" style="123" customWidth="1"/>
    <col min="10" max="10" width="0.75" style="123" customWidth="1"/>
    <col min="11" max="11" width="9.5" style="123" customWidth="1"/>
    <col min="12" max="12" width="0.75" style="123" customWidth="1"/>
    <col min="13" max="13" width="9.5" style="123" customWidth="1"/>
    <col min="14" max="14" width="0.875" style="123" customWidth="1"/>
    <col min="15" max="15" width="14.625" style="123" customWidth="1"/>
    <col min="16" max="16" width="0.75" style="123" customWidth="1"/>
    <col min="17" max="17" width="9.5" style="123" customWidth="1"/>
    <col min="18" max="18" width="0.75" style="123" customWidth="1"/>
    <col min="19" max="19" width="9.5" style="123" customWidth="1"/>
    <col min="20" max="20" width="0.75" style="123" customWidth="1"/>
    <col min="21" max="21" width="9.5" style="123" customWidth="1"/>
    <col min="22" max="22" width="0.75" style="123" customWidth="1"/>
    <col min="23" max="23" width="9.5" style="122" customWidth="1"/>
    <col min="24" max="24" width="0.75" style="123" customWidth="1"/>
    <col min="25" max="256" width="9" style="123"/>
    <col min="257" max="257" width="2.875" style="123" customWidth="1"/>
    <col min="258" max="258" width="21.625" style="123" customWidth="1"/>
    <col min="259" max="259" width="2.125" style="123" customWidth="1"/>
    <col min="260" max="260" width="7.875" style="123" customWidth="1"/>
    <col min="261" max="261" width="2.125" style="123" customWidth="1"/>
    <col min="262" max="262" width="12.75" style="123" customWidth="1"/>
    <col min="263" max="263" width="2.125" style="123" customWidth="1"/>
    <col min="264" max="264" width="12.75" style="123" customWidth="1"/>
    <col min="265" max="265" width="2.125" style="123" customWidth="1"/>
    <col min="266" max="266" width="23.625" style="123" customWidth="1"/>
    <col min="267" max="267" width="2.125" style="123" customWidth="1"/>
    <col min="268" max="268" width="7.125" style="123" customWidth="1"/>
    <col min="269" max="269" width="2.125" style="123" customWidth="1"/>
    <col min="270" max="270" width="12.75" style="123" customWidth="1"/>
    <col min="271" max="271" width="2.125" style="123" customWidth="1"/>
    <col min="272" max="272" width="12.75" style="123" customWidth="1"/>
    <col min="273" max="273" width="1.875" style="123" customWidth="1"/>
    <col min="274" max="275" width="5.875" style="123" customWidth="1"/>
    <col min="276" max="277" width="7.875" style="123" customWidth="1"/>
    <col min="278" max="278" width="14.75" style="123" customWidth="1"/>
    <col min="279" max="512" width="9" style="123"/>
    <col min="513" max="513" width="2.875" style="123" customWidth="1"/>
    <col min="514" max="514" width="21.625" style="123" customWidth="1"/>
    <col min="515" max="515" width="2.125" style="123" customWidth="1"/>
    <col min="516" max="516" width="7.875" style="123" customWidth="1"/>
    <col min="517" max="517" width="2.125" style="123" customWidth="1"/>
    <col min="518" max="518" width="12.75" style="123" customWidth="1"/>
    <col min="519" max="519" width="2.125" style="123" customWidth="1"/>
    <col min="520" max="520" width="12.75" style="123" customWidth="1"/>
    <col min="521" max="521" width="2.125" style="123" customWidth="1"/>
    <col min="522" max="522" width="23.625" style="123" customWidth="1"/>
    <col min="523" max="523" width="2.125" style="123" customWidth="1"/>
    <col min="524" max="524" width="7.125" style="123" customWidth="1"/>
    <col min="525" max="525" width="2.125" style="123" customWidth="1"/>
    <col min="526" max="526" width="12.75" style="123" customWidth="1"/>
    <col min="527" max="527" width="2.125" style="123" customWidth="1"/>
    <col min="528" max="528" width="12.75" style="123" customWidth="1"/>
    <col min="529" max="529" width="1.875" style="123" customWidth="1"/>
    <col min="530" max="531" width="5.875" style="123" customWidth="1"/>
    <col min="532" max="533" width="7.875" style="123" customWidth="1"/>
    <col min="534" max="534" width="14.75" style="123" customWidth="1"/>
    <col min="535" max="768" width="9" style="123"/>
    <col min="769" max="769" width="2.875" style="123" customWidth="1"/>
    <col min="770" max="770" width="21.625" style="123" customWidth="1"/>
    <col min="771" max="771" width="2.125" style="123" customWidth="1"/>
    <col min="772" max="772" width="7.875" style="123" customWidth="1"/>
    <col min="773" max="773" width="2.125" style="123" customWidth="1"/>
    <col min="774" max="774" width="12.75" style="123" customWidth="1"/>
    <col min="775" max="775" width="2.125" style="123" customWidth="1"/>
    <col min="776" max="776" width="12.75" style="123" customWidth="1"/>
    <col min="777" max="777" width="2.125" style="123" customWidth="1"/>
    <col min="778" max="778" width="23.625" style="123" customWidth="1"/>
    <col min="779" max="779" width="2.125" style="123" customWidth="1"/>
    <col min="780" max="780" width="7.125" style="123" customWidth="1"/>
    <col min="781" max="781" width="2.125" style="123" customWidth="1"/>
    <col min="782" max="782" width="12.75" style="123" customWidth="1"/>
    <col min="783" max="783" width="2.125" style="123" customWidth="1"/>
    <col min="784" max="784" width="12.75" style="123" customWidth="1"/>
    <col min="785" max="785" width="1.875" style="123" customWidth="1"/>
    <col min="786" max="787" width="5.875" style="123" customWidth="1"/>
    <col min="788" max="789" width="7.875" style="123" customWidth="1"/>
    <col min="790" max="790" width="14.75" style="123" customWidth="1"/>
    <col min="791" max="1024" width="9" style="123"/>
    <col min="1025" max="1025" width="2.875" style="123" customWidth="1"/>
    <col min="1026" max="1026" width="21.625" style="123" customWidth="1"/>
    <col min="1027" max="1027" width="2.125" style="123" customWidth="1"/>
    <col min="1028" max="1028" width="7.875" style="123" customWidth="1"/>
    <col min="1029" max="1029" width="2.125" style="123" customWidth="1"/>
    <col min="1030" max="1030" width="12.75" style="123" customWidth="1"/>
    <col min="1031" max="1031" width="2.125" style="123" customWidth="1"/>
    <col min="1032" max="1032" width="12.75" style="123" customWidth="1"/>
    <col min="1033" max="1033" width="2.125" style="123" customWidth="1"/>
    <col min="1034" max="1034" width="23.625" style="123" customWidth="1"/>
    <col min="1035" max="1035" width="2.125" style="123" customWidth="1"/>
    <col min="1036" max="1036" width="7.125" style="123" customWidth="1"/>
    <col min="1037" max="1037" width="2.125" style="123" customWidth="1"/>
    <col min="1038" max="1038" width="12.75" style="123" customWidth="1"/>
    <col min="1039" max="1039" width="2.125" style="123" customWidth="1"/>
    <col min="1040" max="1040" width="12.75" style="123" customWidth="1"/>
    <col min="1041" max="1041" width="1.875" style="123" customWidth="1"/>
    <col min="1042" max="1043" width="5.875" style="123" customWidth="1"/>
    <col min="1044" max="1045" width="7.875" style="123" customWidth="1"/>
    <col min="1046" max="1046" width="14.75" style="123" customWidth="1"/>
    <col min="1047" max="1280" width="9" style="123"/>
    <col min="1281" max="1281" width="2.875" style="123" customWidth="1"/>
    <col min="1282" max="1282" width="21.625" style="123" customWidth="1"/>
    <col min="1283" max="1283" width="2.125" style="123" customWidth="1"/>
    <col min="1284" max="1284" width="7.875" style="123" customWidth="1"/>
    <col min="1285" max="1285" width="2.125" style="123" customWidth="1"/>
    <col min="1286" max="1286" width="12.75" style="123" customWidth="1"/>
    <col min="1287" max="1287" width="2.125" style="123" customWidth="1"/>
    <col min="1288" max="1288" width="12.75" style="123" customWidth="1"/>
    <col min="1289" max="1289" width="2.125" style="123" customWidth="1"/>
    <col min="1290" max="1290" width="23.625" style="123" customWidth="1"/>
    <col min="1291" max="1291" width="2.125" style="123" customWidth="1"/>
    <col min="1292" max="1292" width="7.125" style="123" customWidth="1"/>
    <col min="1293" max="1293" width="2.125" style="123" customWidth="1"/>
    <col min="1294" max="1294" width="12.75" style="123" customWidth="1"/>
    <col min="1295" max="1295" width="2.125" style="123" customWidth="1"/>
    <col min="1296" max="1296" width="12.75" style="123" customWidth="1"/>
    <col min="1297" max="1297" width="1.875" style="123" customWidth="1"/>
    <col min="1298" max="1299" width="5.875" style="123" customWidth="1"/>
    <col min="1300" max="1301" width="7.875" style="123" customWidth="1"/>
    <col min="1302" max="1302" width="14.75" style="123" customWidth="1"/>
    <col min="1303" max="1536" width="9" style="123"/>
    <col min="1537" max="1537" width="2.875" style="123" customWidth="1"/>
    <col min="1538" max="1538" width="21.625" style="123" customWidth="1"/>
    <col min="1539" max="1539" width="2.125" style="123" customWidth="1"/>
    <col min="1540" max="1540" width="7.875" style="123" customWidth="1"/>
    <col min="1541" max="1541" width="2.125" style="123" customWidth="1"/>
    <col min="1542" max="1542" width="12.75" style="123" customWidth="1"/>
    <col min="1543" max="1543" width="2.125" style="123" customWidth="1"/>
    <col min="1544" max="1544" width="12.75" style="123" customWidth="1"/>
    <col min="1545" max="1545" width="2.125" style="123" customWidth="1"/>
    <col min="1546" max="1546" width="23.625" style="123" customWidth="1"/>
    <col min="1547" max="1547" width="2.125" style="123" customWidth="1"/>
    <col min="1548" max="1548" width="7.125" style="123" customWidth="1"/>
    <col min="1549" max="1549" width="2.125" style="123" customWidth="1"/>
    <col min="1550" max="1550" width="12.75" style="123" customWidth="1"/>
    <col min="1551" max="1551" width="2.125" style="123" customWidth="1"/>
    <col min="1552" max="1552" width="12.75" style="123" customWidth="1"/>
    <col min="1553" max="1553" width="1.875" style="123" customWidth="1"/>
    <col min="1554" max="1555" width="5.875" style="123" customWidth="1"/>
    <col min="1556" max="1557" width="7.875" style="123" customWidth="1"/>
    <col min="1558" max="1558" width="14.75" style="123" customWidth="1"/>
    <col min="1559" max="1792" width="9" style="123"/>
    <col min="1793" max="1793" width="2.875" style="123" customWidth="1"/>
    <col min="1794" max="1794" width="21.625" style="123" customWidth="1"/>
    <col min="1795" max="1795" width="2.125" style="123" customWidth="1"/>
    <col min="1796" max="1796" width="7.875" style="123" customWidth="1"/>
    <col min="1797" max="1797" width="2.125" style="123" customWidth="1"/>
    <col min="1798" max="1798" width="12.75" style="123" customWidth="1"/>
    <col min="1799" max="1799" width="2.125" style="123" customWidth="1"/>
    <col min="1800" max="1800" width="12.75" style="123" customWidth="1"/>
    <col min="1801" max="1801" width="2.125" style="123" customWidth="1"/>
    <col min="1802" max="1802" width="23.625" style="123" customWidth="1"/>
    <col min="1803" max="1803" width="2.125" style="123" customWidth="1"/>
    <col min="1804" max="1804" width="7.125" style="123" customWidth="1"/>
    <col min="1805" max="1805" width="2.125" style="123" customWidth="1"/>
    <col min="1806" max="1806" width="12.75" style="123" customWidth="1"/>
    <col min="1807" max="1807" width="2.125" style="123" customWidth="1"/>
    <col min="1808" max="1808" width="12.75" style="123" customWidth="1"/>
    <col min="1809" max="1809" width="1.875" style="123" customWidth="1"/>
    <col min="1810" max="1811" width="5.875" style="123" customWidth="1"/>
    <col min="1812" max="1813" width="7.875" style="123" customWidth="1"/>
    <col min="1814" max="1814" width="14.75" style="123" customWidth="1"/>
    <col min="1815" max="2048" width="9" style="123"/>
    <col min="2049" max="2049" width="2.875" style="123" customWidth="1"/>
    <col min="2050" max="2050" width="21.625" style="123" customWidth="1"/>
    <col min="2051" max="2051" width="2.125" style="123" customWidth="1"/>
    <col min="2052" max="2052" width="7.875" style="123" customWidth="1"/>
    <col min="2053" max="2053" width="2.125" style="123" customWidth="1"/>
    <col min="2054" max="2054" width="12.75" style="123" customWidth="1"/>
    <col min="2055" max="2055" width="2.125" style="123" customWidth="1"/>
    <col min="2056" max="2056" width="12.75" style="123" customWidth="1"/>
    <col min="2057" max="2057" width="2.125" style="123" customWidth="1"/>
    <col min="2058" max="2058" width="23.625" style="123" customWidth="1"/>
    <col min="2059" max="2059" width="2.125" style="123" customWidth="1"/>
    <col min="2060" max="2060" width="7.125" style="123" customWidth="1"/>
    <col min="2061" max="2061" width="2.125" style="123" customWidth="1"/>
    <col min="2062" max="2062" width="12.75" style="123" customWidth="1"/>
    <col min="2063" max="2063" width="2.125" style="123" customWidth="1"/>
    <col min="2064" max="2064" width="12.75" style="123" customWidth="1"/>
    <col min="2065" max="2065" width="1.875" style="123" customWidth="1"/>
    <col min="2066" max="2067" width="5.875" style="123" customWidth="1"/>
    <col min="2068" max="2069" width="7.875" style="123" customWidth="1"/>
    <col min="2070" max="2070" width="14.75" style="123" customWidth="1"/>
    <col min="2071" max="2304" width="9" style="123"/>
    <col min="2305" max="2305" width="2.875" style="123" customWidth="1"/>
    <col min="2306" max="2306" width="21.625" style="123" customWidth="1"/>
    <col min="2307" max="2307" width="2.125" style="123" customWidth="1"/>
    <col min="2308" max="2308" width="7.875" style="123" customWidth="1"/>
    <col min="2309" max="2309" width="2.125" style="123" customWidth="1"/>
    <col min="2310" max="2310" width="12.75" style="123" customWidth="1"/>
    <col min="2311" max="2311" width="2.125" style="123" customWidth="1"/>
    <col min="2312" max="2312" width="12.75" style="123" customWidth="1"/>
    <col min="2313" max="2313" width="2.125" style="123" customWidth="1"/>
    <col min="2314" max="2314" width="23.625" style="123" customWidth="1"/>
    <col min="2315" max="2315" width="2.125" style="123" customWidth="1"/>
    <col min="2316" max="2316" width="7.125" style="123" customWidth="1"/>
    <col min="2317" max="2317" width="2.125" style="123" customWidth="1"/>
    <col min="2318" max="2318" width="12.75" style="123" customWidth="1"/>
    <col min="2319" max="2319" width="2.125" style="123" customWidth="1"/>
    <col min="2320" max="2320" width="12.75" style="123" customWidth="1"/>
    <col min="2321" max="2321" width="1.875" style="123" customWidth="1"/>
    <col min="2322" max="2323" width="5.875" style="123" customWidth="1"/>
    <col min="2324" max="2325" width="7.875" style="123" customWidth="1"/>
    <col min="2326" max="2326" width="14.75" style="123" customWidth="1"/>
    <col min="2327" max="2560" width="9" style="123"/>
    <col min="2561" max="2561" width="2.875" style="123" customWidth="1"/>
    <col min="2562" max="2562" width="21.625" style="123" customWidth="1"/>
    <col min="2563" max="2563" width="2.125" style="123" customWidth="1"/>
    <col min="2564" max="2564" width="7.875" style="123" customWidth="1"/>
    <col min="2565" max="2565" width="2.125" style="123" customWidth="1"/>
    <col min="2566" max="2566" width="12.75" style="123" customWidth="1"/>
    <col min="2567" max="2567" width="2.125" style="123" customWidth="1"/>
    <col min="2568" max="2568" width="12.75" style="123" customWidth="1"/>
    <col min="2569" max="2569" width="2.125" style="123" customWidth="1"/>
    <col min="2570" max="2570" width="23.625" style="123" customWidth="1"/>
    <col min="2571" max="2571" width="2.125" style="123" customWidth="1"/>
    <col min="2572" max="2572" width="7.125" style="123" customWidth="1"/>
    <col min="2573" max="2573" width="2.125" style="123" customWidth="1"/>
    <col min="2574" max="2574" width="12.75" style="123" customWidth="1"/>
    <col min="2575" max="2575" width="2.125" style="123" customWidth="1"/>
    <col min="2576" max="2576" width="12.75" style="123" customWidth="1"/>
    <col min="2577" max="2577" width="1.875" style="123" customWidth="1"/>
    <col min="2578" max="2579" width="5.875" style="123" customWidth="1"/>
    <col min="2580" max="2581" width="7.875" style="123" customWidth="1"/>
    <col min="2582" max="2582" width="14.75" style="123" customWidth="1"/>
    <col min="2583" max="2816" width="9" style="123"/>
    <col min="2817" max="2817" width="2.875" style="123" customWidth="1"/>
    <col min="2818" max="2818" width="21.625" style="123" customWidth="1"/>
    <col min="2819" max="2819" width="2.125" style="123" customWidth="1"/>
    <col min="2820" max="2820" width="7.875" style="123" customWidth="1"/>
    <col min="2821" max="2821" width="2.125" style="123" customWidth="1"/>
    <col min="2822" max="2822" width="12.75" style="123" customWidth="1"/>
    <col min="2823" max="2823" width="2.125" style="123" customWidth="1"/>
    <col min="2824" max="2824" width="12.75" style="123" customWidth="1"/>
    <col min="2825" max="2825" width="2.125" style="123" customWidth="1"/>
    <col min="2826" max="2826" width="23.625" style="123" customWidth="1"/>
    <col min="2827" max="2827" width="2.125" style="123" customWidth="1"/>
    <col min="2828" max="2828" width="7.125" style="123" customWidth="1"/>
    <col min="2829" max="2829" width="2.125" style="123" customWidth="1"/>
    <col min="2830" max="2830" width="12.75" style="123" customWidth="1"/>
    <col min="2831" max="2831" width="2.125" style="123" customWidth="1"/>
    <col min="2832" max="2832" width="12.75" style="123" customWidth="1"/>
    <col min="2833" max="2833" width="1.875" style="123" customWidth="1"/>
    <col min="2834" max="2835" width="5.875" style="123" customWidth="1"/>
    <col min="2836" max="2837" width="7.875" style="123" customWidth="1"/>
    <col min="2838" max="2838" width="14.75" style="123" customWidth="1"/>
    <col min="2839" max="3072" width="9" style="123"/>
    <col min="3073" max="3073" width="2.875" style="123" customWidth="1"/>
    <col min="3074" max="3074" width="21.625" style="123" customWidth="1"/>
    <col min="3075" max="3075" width="2.125" style="123" customWidth="1"/>
    <col min="3076" max="3076" width="7.875" style="123" customWidth="1"/>
    <col min="3077" max="3077" width="2.125" style="123" customWidth="1"/>
    <col min="3078" max="3078" width="12.75" style="123" customWidth="1"/>
    <col min="3079" max="3079" width="2.125" style="123" customWidth="1"/>
    <col min="3080" max="3080" width="12.75" style="123" customWidth="1"/>
    <col min="3081" max="3081" width="2.125" style="123" customWidth="1"/>
    <col min="3082" max="3082" width="23.625" style="123" customWidth="1"/>
    <col min="3083" max="3083" width="2.125" style="123" customWidth="1"/>
    <col min="3084" max="3084" width="7.125" style="123" customWidth="1"/>
    <col min="3085" max="3085" width="2.125" style="123" customWidth="1"/>
    <col min="3086" max="3086" width="12.75" style="123" customWidth="1"/>
    <col min="3087" max="3087" width="2.125" style="123" customWidth="1"/>
    <col min="3088" max="3088" width="12.75" style="123" customWidth="1"/>
    <col min="3089" max="3089" width="1.875" style="123" customWidth="1"/>
    <col min="3090" max="3091" width="5.875" style="123" customWidth="1"/>
    <col min="3092" max="3093" width="7.875" style="123" customWidth="1"/>
    <col min="3094" max="3094" width="14.75" style="123" customWidth="1"/>
    <col min="3095" max="3328" width="9" style="123"/>
    <col min="3329" max="3329" width="2.875" style="123" customWidth="1"/>
    <col min="3330" max="3330" width="21.625" style="123" customWidth="1"/>
    <col min="3331" max="3331" width="2.125" style="123" customWidth="1"/>
    <col min="3332" max="3332" width="7.875" style="123" customWidth="1"/>
    <col min="3333" max="3333" width="2.125" style="123" customWidth="1"/>
    <col min="3334" max="3334" width="12.75" style="123" customWidth="1"/>
    <col min="3335" max="3335" width="2.125" style="123" customWidth="1"/>
    <col min="3336" max="3336" width="12.75" style="123" customWidth="1"/>
    <col min="3337" max="3337" width="2.125" style="123" customWidth="1"/>
    <col min="3338" max="3338" width="23.625" style="123" customWidth="1"/>
    <col min="3339" max="3339" width="2.125" style="123" customWidth="1"/>
    <col min="3340" max="3340" width="7.125" style="123" customWidth="1"/>
    <col min="3341" max="3341" width="2.125" style="123" customWidth="1"/>
    <col min="3342" max="3342" width="12.75" style="123" customWidth="1"/>
    <col min="3343" max="3343" width="2.125" style="123" customWidth="1"/>
    <col min="3344" max="3344" width="12.75" style="123" customWidth="1"/>
    <col min="3345" max="3345" width="1.875" style="123" customWidth="1"/>
    <col min="3346" max="3347" width="5.875" style="123" customWidth="1"/>
    <col min="3348" max="3349" width="7.875" style="123" customWidth="1"/>
    <col min="3350" max="3350" width="14.75" style="123" customWidth="1"/>
    <col min="3351" max="3584" width="9" style="123"/>
    <col min="3585" max="3585" width="2.875" style="123" customWidth="1"/>
    <col min="3586" max="3586" width="21.625" style="123" customWidth="1"/>
    <col min="3587" max="3587" width="2.125" style="123" customWidth="1"/>
    <col min="3588" max="3588" width="7.875" style="123" customWidth="1"/>
    <col min="3589" max="3589" width="2.125" style="123" customWidth="1"/>
    <col min="3590" max="3590" width="12.75" style="123" customWidth="1"/>
    <col min="3591" max="3591" width="2.125" style="123" customWidth="1"/>
    <col min="3592" max="3592" width="12.75" style="123" customWidth="1"/>
    <col min="3593" max="3593" width="2.125" style="123" customWidth="1"/>
    <col min="3594" max="3594" width="23.625" style="123" customWidth="1"/>
    <col min="3595" max="3595" width="2.125" style="123" customWidth="1"/>
    <col min="3596" max="3596" width="7.125" style="123" customWidth="1"/>
    <col min="3597" max="3597" width="2.125" style="123" customWidth="1"/>
    <col min="3598" max="3598" width="12.75" style="123" customWidth="1"/>
    <col min="3599" max="3599" width="2.125" style="123" customWidth="1"/>
    <col min="3600" max="3600" width="12.75" style="123" customWidth="1"/>
    <col min="3601" max="3601" width="1.875" style="123" customWidth="1"/>
    <col min="3602" max="3603" width="5.875" style="123" customWidth="1"/>
    <col min="3604" max="3605" width="7.875" style="123" customWidth="1"/>
    <col min="3606" max="3606" width="14.75" style="123" customWidth="1"/>
    <col min="3607" max="3840" width="9" style="123"/>
    <col min="3841" max="3841" width="2.875" style="123" customWidth="1"/>
    <col min="3842" max="3842" width="21.625" style="123" customWidth="1"/>
    <col min="3843" max="3843" width="2.125" style="123" customWidth="1"/>
    <col min="3844" max="3844" width="7.875" style="123" customWidth="1"/>
    <col min="3845" max="3845" width="2.125" style="123" customWidth="1"/>
    <col min="3846" max="3846" width="12.75" style="123" customWidth="1"/>
    <col min="3847" max="3847" width="2.125" style="123" customWidth="1"/>
    <col min="3848" max="3848" width="12.75" style="123" customWidth="1"/>
    <col min="3849" max="3849" width="2.125" style="123" customWidth="1"/>
    <col min="3850" max="3850" width="23.625" style="123" customWidth="1"/>
    <col min="3851" max="3851" width="2.125" style="123" customWidth="1"/>
    <col min="3852" max="3852" width="7.125" style="123" customWidth="1"/>
    <col min="3853" max="3853" width="2.125" style="123" customWidth="1"/>
    <col min="3854" max="3854" width="12.75" style="123" customWidth="1"/>
    <col min="3855" max="3855" width="2.125" style="123" customWidth="1"/>
    <col min="3856" max="3856" width="12.75" style="123" customWidth="1"/>
    <col min="3857" max="3857" width="1.875" style="123" customWidth="1"/>
    <col min="3858" max="3859" width="5.875" style="123" customWidth="1"/>
    <col min="3860" max="3861" width="7.875" style="123" customWidth="1"/>
    <col min="3862" max="3862" width="14.75" style="123" customWidth="1"/>
    <col min="3863" max="4096" width="9" style="123"/>
    <col min="4097" max="4097" width="2.875" style="123" customWidth="1"/>
    <col min="4098" max="4098" width="21.625" style="123" customWidth="1"/>
    <col min="4099" max="4099" width="2.125" style="123" customWidth="1"/>
    <col min="4100" max="4100" width="7.875" style="123" customWidth="1"/>
    <col min="4101" max="4101" width="2.125" style="123" customWidth="1"/>
    <col min="4102" max="4102" width="12.75" style="123" customWidth="1"/>
    <col min="4103" max="4103" width="2.125" style="123" customWidth="1"/>
    <col min="4104" max="4104" width="12.75" style="123" customWidth="1"/>
    <col min="4105" max="4105" width="2.125" style="123" customWidth="1"/>
    <col min="4106" max="4106" width="23.625" style="123" customWidth="1"/>
    <col min="4107" max="4107" width="2.125" style="123" customWidth="1"/>
    <col min="4108" max="4108" width="7.125" style="123" customWidth="1"/>
    <col min="4109" max="4109" width="2.125" style="123" customWidth="1"/>
    <col min="4110" max="4110" width="12.75" style="123" customWidth="1"/>
    <col min="4111" max="4111" width="2.125" style="123" customWidth="1"/>
    <col min="4112" max="4112" width="12.75" style="123" customWidth="1"/>
    <col min="4113" max="4113" width="1.875" style="123" customWidth="1"/>
    <col min="4114" max="4115" width="5.875" style="123" customWidth="1"/>
    <col min="4116" max="4117" width="7.875" style="123" customWidth="1"/>
    <col min="4118" max="4118" width="14.75" style="123" customWidth="1"/>
    <col min="4119" max="4352" width="9" style="123"/>
    <col min="4353" max="4353" width="2.875" style="123" customWidth="1"/>
    <col min="4354" max="4354" width="21.625" style="123" customWidth="1"/>
    <col min="4355" max="4355" width="2.125" style="123" customWidth="1"/>
    <col min="4356" max="4356" width="7.875" style="123" customWidth="1"/>
    <col min="4357" max="4357" width="2.125" style="123" customWidth="1"/>
    <col min="4358" max="4358" width="12.75" style="123" customWidth="1"/>
    <col min="4359" max="4359" width="2.125" style="123" customWidth="1"/>
    <col min="4360" max="4360" width="12.75" style="123" customWidth="1"/>
    <col min="4361" max="4361" width="2.125" style="123" customWidth="1"/>
    <col min="4362" max="4362" width="23.625" style="123" customWidth="1"/>
    <col min="4363" max="4363" width="2.125" style="123" customWidth="1"/>
    <col min="4364" max="4364" width="7.125" style="123" customWidth="1"/>
    <col min="4365" max="4365" width="2.125" style="123" customWidth="1"/>
    <col min="4366" max="4366" width="12.75" style="123" customWidth="1"/>
    <col min="4367" max="4367" width="2.125" style="123" customWidth="1"/>
    <col min="4368" max="4368" width="12.75" style="123" customWidth="1"/>
    <col min="4369" max="4369" width="1.875" style="123" customWidth="1"/>
    <col min="4370" max="4371" width="5.875" style="123" customWidth="1"/>
    <col min="4372" max="4373" width="7.875" style="123" customWidth="1"/>
    <col min="4374" max="4374" width="14.75" style="123" customWidth="1"/>
    <col min="4375" max="4608" width="9" style="123"/>
    <col min="4609" max="4609" width="2.875" style="123" customWidth="1"/>
    <col min="4610" max="4610" width="21.625" style="123" customWidth="1"/>
    <col min="4611" max="4611" width="2.125" style="123" customWidth="1"/>
    <col min="4612" max="4612" width="7.875" style="123" customWidth="1"/>
    <col min="4613" max="4613" width="2.125" style="123" customWidth="1"/>
    <col min="4614" max="4614" width="12.75" style="123" customWidth="1"/>
    <col min="4615" max="4615" width="2.125" style="123" customWidth="1"/>
    <col min="4616" max="4616" width="12.75" style="123" customWidth="1"/>
    <col min="4617" max="4617" width="2.125" style="123" customWidth="1"/>
    <col min="4618" max="4618" width="23.625" style="123" customWidth="1"/>
    <col min="4619" max="4619" width="2.125" style="123" customWidth="1"/>
    <col min="4620" max="4620" width="7.125" style="123" customWidth="1"/>
    <col min="4621" max="4621" width="2.125" style="123" customWidth="1"/>
    <col min="4622" max="4622" width="12.75" style="123" customWidth="1"/>
    <col min="4623" max="4623" width="2.125" style="123" customWidth="1"/>
    <col min="4624" max="4624" width="12.75" style="123" customWidth="1"/>
    <col min="4625" max="4625" width="1.875" style="123" customWidth="1"/>
    <col min="4626" max="4627" width="5.875" style="123" customWidth="1"/>
    <col min="4628" max="4629" width="7.875" style="123" customWidth="1"/>
    <col min="4630" max="4630" width="14.75" style="123" customWidth="1"/>
    <col min="4631" max="4864" width="9" style="123"/>
    <col min="4865" max="4865" width="2.875" style="123" customWidth="1"/>
    <col min="4866" max="4866" width="21.625" style="123" customWidth="1"/>
    <col min="4867" max="4867" width="2.125" style="123" customWidth="1"/>
    <col min="4868" max="4868" width="7.875" style="123" customWidth="1"/>
    <col min="4869" max="4869" width="2.125" style="123" customWidth="1"/>
    <col min="4870" max="4870" width="12.75" style="123" customWidth="1"/>
    <col min="4871" max="4871" width="2.125" style="123" customWidth="1"/>
    <col min="4872" max="4872" width="12.75" style="123" customWidth="1"/>
    <col min="4873" max="4873" width="2.125" style="123" customWidth="1"/>
    <col min="4874" max="4874" width="23.625" style="123" customWidth="1"/>
    <col min="4875" max="4875" width="2.125" style="123" customWidth="1"/>
    <col min="4876" max="4876" width="7.125" style="123" customWidth="1"/>
    <col min="4877" max="4877" width="2.125" style="123" customWidth="1"/>
    <col min="4878" max="4878" width="12.75" style="123" customWidth="1"/>
    <col min="4879" max="4879" width="2.125" style="123" customWidth="1"/>
    <col min="4880" max="4880" width="12.75" style="123" customWidth="1"/>
    <col min="4881" max="4881" width="1.875" style="123" customWidth="1"/>
    <col min="4882" max="4883" width="5.875" style="123" customWidth="1"/>
    <col min="4884" max="4885" width="7.875" style="123" customWidth="1"/>
    <col min="4886" max="4886" width="14.75" style="123" customWidth="1"/>
    <col min="4887" max="5120" width="9" style="123"/>
    <col min="5121" max="5121" width="2.875" style="123" customWidth="1"/>
    <col min="5122" max="5122" width="21.625" style="123" customWidth="1"/>
    <col min="5123" max="5123" width="2.125" style="123" customWidth="1"/>
    <col min="5124" max="5124" width="7.875" style="123" customWidth="1"/>
    <col min="5125" max="5125" width="2.125" style="123" customWidth="1"/>
    <col min="5126" max="5126" width="12.75" style="123" customWidth="1"/>
    <col min="5127" max="5127" width="2.125" style="123" customWidth="1"/>
    <col min="5128" max="5128" width="12.75" style="123" customWidth="1"/>
    <col min="5129" max="5129" width="2.125" style="123" customWidth="1"/>
    <col min="5130" max="5130" width="23.625" style="123" customWidth="1"/>
    <col min="5131" max="5131" width="2.125" style="123" customWidth="1"/>
    <col min="5132" max="5132" width="7.125" style="123" customWidth="1"/>
    <col min="5133" max="5133" width="2.125" style="123" customWidth="1"/>
    <col min="5134" max="5134" width="12.75" style="123" customWidth="1"/>
    <col min="5135" max="5135" width="2.125" style="123" customWidth="1"/>
    <col min="5136" max="5136" width="12.75" style="123" customWidth="1"/>
    <col min="5137" max="5137" width="1.875" style="123" customWidth="1"/>
    <col min="5138" max="5139" width="5.875" style="123" customWidth="1"/>
    <col min="5140" max="5141" width="7.875" style="123" customWidth="1"/>
    <col min="5142" max="5142" width="14.75" style="123" customWidth="1"/>
    <col min="5143" max="5376" width="9" style="123"/>
    <col min="5377" max="5377" width="2.875" style="123" customWidth="1"/>
    <col min="5378" max="5378" width="21.625" style="123" customWidth="1"/>
    <col min="5379" max="5379" width="2.125" style="123" customWidth="1"/>
    <col min="5380" max="5380" width="7.875" style="123" customWidth="1"/>
    <col min="5381" max="5381" width="2.125" style="123" customWidth="1"/>
    <col min="5382" max="5382" width="12.75" style="123" customWidth="1"/>
    <col min="5383" max="5383" width="2.125" style="123" customWidth="1"/>
    <col min="5384" max="5384" width="12.75" style="123" customWidth="1"/>
    <col min="5385" max="5385" width="2.125" style="123" customWidth="1"/>
    <col min="5386" max="5386" width="23.625" style="123" customWidth="1"/>
    <col min="5387" max="5387" width="2.125" style="123" customWidth="1"/>
    <col min="5388" max="5388" width="7.125" style="123" customWidth="1"/>
    <col min="5389" max="5389" width="2.125" style="123" customWidth="1"/>
    <col min="5390" max="5390" width="12.75" style="123" customWidth="1"/>
    <col min="5391" max="5391" width="2.125" style="123" customWidth="1"/>
    <col min="5392" max="5392" width="12.75" style="123" customWidth="1"/>
    <col min="5393" max="5393" width="1.875" style="123" customWidth="1"/>
    <col min="5394" max="5395" width="5.875" style="123" customWidth="1"/>
    <col min="5396" max="5397" width="7.875" style="123" customWidth="1"/>
    <col min="5398" max="5398" width="14.75" style="123" customWidth="1"/>
    <col min="5399" max="5632" width="9" style="123"/>
    <col min="5633" max="5633" width="2.875" style="123" customWidth="1"/>
    <col min="5634" max="5634" width="21.625" style="123" customWidth="1"/>
    <col min="5635" max="5635" width="2.125" style="123" customWidth="1"/>
    <col min="5636" max="5636" width="7.875" style="123" customWidth="1"/>
    <col min="5637" max="5637" width="2.125" style="123" customWidth="1"/>
    <col min="5638" max="5638" width="12.75" style="123" customWidth="1"/>
    <col min="5639" max="5639" width="2.125" style="123" customWidth="1"/>
    <col min="5640" max="5640" width="12.75" style="123" customWidth="1"/>
    <col min="5641" max="5641" width="2.125" style="123" customWidth="1"/>
    <col min="5642" max="5642" width="23.625" style="123" customWidth="1"/>
    <col min="5643" max="5643" width="2.125" style="123" customWidth="1"/>
    <col min="5644" max="5644" width="7.125" style="123" customWidth="1"/>
    <col min="5645" max="5645" width="2.125" style="123" customWidth="1"/>
    <col min="5646" max="5646" width="12.75" style="123" customWidth="1"/>
    <col min="5647" max="5647" width="2.125" style="123" customWidth="1"/>
    <col min="5648" max="5648" width="12.75" style="123" customWidth="1"/>
    <col min="5649" max="5649" width="1.875" style="123" customWidth="1"/>
    <col min="5650" max="5651" width="5.875" style="123" customWidth="1"/>
    <col min="5652" max="5653" width="7.875" style="123" customWidth="1"/>
    <col min="5654" max="5654" width="14.75" style="123" customWidth="1"/>
    <col min="5655" max="5888" width="9" style="123"/>
    <col min="5889" max="5889" width="2.875" style="123" customWidth="1"/>
    <col min="5890" max="5890" width="21.625" style="123" customWidth="1"/>
    <col min="5891" max="5891" width="2.125" style="123" customWidth="1"/>
    <col min="5892" max="5892" width="7.875" style="123" customWidth="1"/>
    <col min="5893" max="5893" width="2.125" style="123" customWidth="1"/>
    <col min="5894" max="5894" width="12.75" style="123" customWidth="1"/>
    <col min="5895" max="5895" width="2.125" style="123" customWidth="1"/>
    <col min="5896" max="5896" width="12.75" style="123" customWidth="1"/>
    <col min="5897" max="5897" width="2.125" style="123" customWidth="1"/>
    <col min="5898" max="5898" width="23.625" style="123" customWidth="1"/>
    <col min="5899" max="5899" width="2.125" style="123" customWidth="1"/>
    <col min="5900" max="5900" width="7.125" style="123" customWidth="1"/>
    <col min="5901" max="5901" width="2.125" style="123" customWidth="1"/>
    <col min="5902" max="5902" width="12.75" style="123" customWidth="1"/>
    <col min="5903" max="5903" width="2.125" style="123" customWidth="1"/>
    <col min="5904" max="5904" width="12.75" style="123" customWidth="1"/>
    <col min="5905" max="5905" width="1.875" style="123" customWidth="1"/>
    <col min="5906" max="5907" width="5.875" style="123" customWidth="1"/>
    <col min="5908" max="5909" width="7.875" style="123" customWidth="1"/>
    <col min="5910" max="5910" width="14.75" style="123" customWidth="1"/>
    <col min="5911" max="6144" width="9" style="123"/>
    <col min="6145" max="6145" width="2.875" style="123" customWidth="1"/>
    <col min="6146" max="6146" width="21.625" style="123" customWidth="1"/>
    <col min="6147" max="6147" width="2.125" style="123" customWidth="1"/>
    <col min="6148" max="6148" width="7.875" style="123" customWidth="1"/>
    <col min="6149" max="6149" width="2.125" style="123" customWidth="1"/>
    <col min="6150" max="6150" width="12.75" style="123" customWidth="1"/>
    <col min="6151" max="6151" width="2.125" style="123" customWidth="1"/>
    <col min="6152" max="6152" width="12.75" style="123" customWidth="1"/>
    <col min="6153" max="6153" width="2.125" style="123" customWidth="1"/>
    <col min="6154" max="6154" width="23.625" style="123" customWidth="1"/>
    <col min="6155" max="6155" width="2.125" style="123" customWidth="1"/>
    <col min="6156" max="6156" width="7.125" style="123" customWidth="1"/>
    <col min="6157" max="6157" width="2.125" style="123" customWidth="1"/>
    <col min="6158" max="6158" width="12.75" style="123" customWidth="1"/>
    <col min="6159" max="6159" width="2.125" style="123" customWidth="1"/>
    <col min="6160" max="6160" width="12.75" style="123" customWidth="1"/>
    <col min="6161" max="6161" width="1.875" style="123" customWidth="1"/>
    <col min="6162" max="6163" width="5.875" style="123" customWidth="1"/>
    <col min="6164" max="6165" width="7.875" style="123" customWidth="1"/>
    <col min="6166" max="6166" width="14.75" style="123" customWidth="1"/>
    <col min="6167" max="6400" width="9" style="123"/>
    <col min="6401" max="6401" width="2.875" style="123" customWidth="1"/>
    <col min="6402" max="6402" width="21.625" style="123" customWidth="1"/>
    <col min="6403" max="6403" width="2.125" style="123" customWidth="1"/>
    <col min="6404" max="6404" width="7.875" style="123" customWidth="1"/>
    <col min="6405" max="6405" width="2.125" style="123" customWidth="1"/>
    <col min="6406" max="6406" width="12.75" style="123" customWidth="1"/>
    <col min="6407" max="6407" width="2.125" style="123" customWidth="1"/>
    <col min="6408" max="6408" width="12.75" style="123" customWidth="1"/>
    <col min="6409" max="6409" width="2.125" style="123" customWidth="1"/>
    <col min="6410" max="6410" width="23.625" style="123" customWidth="1"/>
    <col min="6411" max="6411" width="2.125" style="123" customWidth="1"/>
    <col min="6412" max="6412" width="7.125" style="123" customWidth="1"/>
    <col min="6413" max="6413" width="2.125" style="123" customWidth="1"/>
    <col min="6414" max="6414" width="12.75" style="123" customWidth="1"/>
    <col min="6415" max="6415" width="2.125" style="123" customWidth="1"/>
    <col min="6416" max="6416" width="12.75" style="123" customWidth="1"/>
    <col min="6417" max="6417" width="1.875" style="123" customWidth="1"/>
    <col min="6418" max="6419" width="5.875" style="123" customWidth="1"/>
    <col min="6420" max="6421" width="7.875" style="123" customWidth="1"/>
    <col min="6422" max="6422" width="14.75" style="123" customWidth="1"/>
    <col min="6423" max="6656" width="9" style="123"/>
    <col min="6657" max="6657" width="2.875" style="123" customWidth="1"/>
    <col min="6658" max="6658" width="21.625" style="123" customWidth="1"/>
    <col min="6659" max="6659" width="2.125" style="123" customWidth="1"/>
    <col min="6660" max="6660" width="7.875" style="123" customWidth="1"/>
    <col min="6661" max="6661" width="2.125" style="123" customWidth="1"/>
    <col min="6662" max="6662" width="12.75" style="123" customWidth="1"/>
    <col min="6663" max="6663" width="2.125" style="123" customWidth="1"/>
    <col min="6664" max="6664" width="12.75" style="123" customWidth="1"/>
    <col min="6665" max="6665" width="2.125" style="123" customWidth="1"/>
    <col min="6666" max="6666" width="23.625" style="123" customWidth="1"/>
    <col min="6667" max="6667" width="2.125" style="123" customWidth="1"/>
    <col min="6668" max="6668" width="7.125" style="123" customWidth="1"/>
    <col min="6669" max="6669" width="2.125" style="123" customWidth="1"/>
    <col min="6670" max="6670" width="12.75" style="123" customWidth="1"/>
    <col min="6671" max="6671" width="2.125" style="123" customWidth="1"/>
    <col min="6672" max="6672" width="12.75" style="123" customWidth="1"/>
    <col min="6673" max="6673" width="1.875" style="123" customWidth="1"/>
    <col min="6674" max="6675" width="5.875" style="123" customWidth="1"/>
    <col min="6676" max="6677" width="7.875" style="123" customWidth="1"/>
    <col min="6678" max="6678" width="14.75" style="123" customWidth="1"/>
    <col min="6679" max="6912" width="9" style="123"/>
    <col min="6913" max="6913" width="2.875" style="123" customWidth="1"/>
    <col min="6914" max="6914" width="21.625" style="123" customWidth="1"/>
    <col min="6915" max="6915" width="2.125" style="123" customWidth="1"/>
    <col min="6916" max="6916" width="7.875" style="123" customWidth="1"/>
    <col min="6917" max="6917" width="2.125" style="123" customWidth="1"/>
    <col min="6918" max="6918" width="12.75" style="123" customWidth="1"/>
    <col min="6919" max="6919" width="2.125" style="123" customWidth="1"/>
    <col min="6920" max="6920" width="12.75" style="123" customWidth="1"/>
    <col min="6921" max="6921" width="2.125" style="123" customWidth="1"/>
    <col min="6922" max="6922" width="23.625" style="123" customWidth="1"/>
    <col min="6923" max="6923" width="2.125" style="123" customWidth="1"/>
    <col min="6924" max="6924" width="7.125" style="123" customWidth="1"/>
    <col min="6925" max="6925" width="2.125" style="123" customWidth="1"/>
    <col min="6926" max="6926" width="12.75" style="123" customWidth="1"/>
    <col min="6927" max="6927" width="2.125" style="123" customWidth="1"/>
    <col min="6928" max="6928" width="12.75" style="123" customWidth="1"/>
    <col min="6929" max="6929" width="1.875" style="123" customWidth="1"/>
    <col min="6930" max="6931" width="5.875" style="123" customWidth="1"/>
    <col min="6932" max="6933" width="7.875" style="123" customWidth="1"/>
    <col min="6934" max="6934" width="14.75" style="123" customWidth="1"/>
    <col min="6935" max="7168" width="9" style="123"/>
    <col min="7169" max="7169" width="2.875" style="123" customWidth="1"/>
    <col min="7170" max="7170" width="21.625" style="123" customWidth="1"/>
    <col min="7171" max="7171" width="2.125" style="123" customWidth="1"/>
    <col min="7172" max="7172" width="7.875" style="123" customWidth="1"/>
    <col min="7173" max="7173" width="2.125" style="123" customWidth="1"/>
    <col min="7174" max="7174" width="12.75" style="123" customWidth="1"/>
    <col min="7175" max="7175" width="2.125" style="123" customWidth="1"/>
    <col min="7176" max="7176" width="12.75" style="123" customWidth="1"/>
    <col min="7177" max="7177" width="2.125" style="123" customWidth="1"/>
    <col min="7178" max="7178" width="23.625" style="123" customWidth="1"/>
    <col min="7179" max="7179" width="2.125" style="123" customWidth="1"/>
    <col min="7180" max="7180" width="7.125" style="123" customWidth="1"/>
    <col min="7181" max="7181" width="2.125" style="123" customWidth="1"/>
    <col min="7182" max="7182" width="12.75" style="123" customWidth="1"/>
    <col min="7183" max="7183" width="2.125" style="123" customWidth="1"/>
    <col min="7184" max="7184" width="12.75" style="123" customWidth="1"/>
    <col min="7185" max="7185" width="1.875" style="123" customWidth="1"/>
    <col min="7186" max="7187" width="5.875" style="123" customWidth="1"/>
    <col min="7188" max="7189" width="7.875" style="123" customWidth="1"/>
    <col min="7190" max="7190" width="14.75" style="123" customWidth="1"/>
    <col min="7191" max="7424" width="9" style="123"/>
    <col min="7425" max="7425" width="2.875" style="123" customWidth="1"/>
    <col min="7426" max="7426" width="21.625" style="123" customWidth="1"/>
    <col min="7427" max="7427" width="2.125" style="123" customWidth="1"/>
    <col min="7428" max="7428" width="7.875" style="123" customWidth="1"/>
    <col min="7429" max="7429" width="2.125" style="123" customWidth="1"/>
    <col min="7430" max="7430" width="12.75" style="123" customWidth="1"/>
    <col min="7431" max="7431" width="2.125" style="123" customWidth="1"/>
    <col min="7432" max="7432" width="12.75" style="123" customWidth="1"/>
    <col min="7433" max="7433" width="2.125" style="123" customWidth="1"/>
    <col min="7434" max="7434" width="23.625" style="123" customWidth="1"/>
    <col min="7435" max="7435" width="2.125" style="123" customWidth="1"/>
    <col min="7436" max="7436" width="7.125" style="123" customWidth="1"/>
    <col min="7437" max="7437" width="2.125" style="123" customWidth="1"/>
    <col min="7438" max="7438" width="12.75" style="123" customWidth="1"/>
    <col min="7439" max="7439" width="2.125" style="123" customWidth="1"/>
    <col min="7440" max="7440" width="12.75" style="123" customWidth="1"/>
    <col min="7441" max="7441" width="1.875" style="123" customWidth="1"/>
    <col min="7442" max="7443" width="5.875" style="123" customWidth="1"/>
    <col min="7444" max="7445" width="7.875" style="123" customWidth="1"/>
    <col min="7446" max="7446" width="14.75" style="123" customWidth="1"/>
    <col min="7447" max="7680" width="9" style="123"/>
    <col min="7681" max="7681" width="2.875" style="123" customWidth="1"/>
    <col min="7682" max="7682" width="21.625" style="123" customWidth="1"/>
    <col min="7683" max="7683" width="2.125" style="123" customWidth="1"/>
    <col min="7684" max="7684" width="7.875" style="123" customWidth="1"/>
    <col min="7685" max="7685" width="2.125" style="123" customWidth="1"/>
    <col min="7686" max="7686" width="12.75" style="123" customWidth="1"/>
    <col min="7687" max="7687" width="2.125" style="123" customWidth="1"/>
    <col min="7688" max="7688" width="12.75" style="123" customWidth="1"/>
    <col min="7689" max="7689" width="2.125" style="123" customWidth="1"/>
    <col min="7690" max="7690" width="23.625" style="123" customWidth="1"/>
    <col min="7691" max="7691" width="2.125" style="123" customWidth="1"/>
    <col min="7692" max="7692" width="7.125" style="123" customWidth="1"/>
    <col min="7693" max="7693" width="2.125" style="123" customWidth="1"/>
    <col min="7694" max="7694" width="12.75" style="123" customWidth="1"/>
    <col min="7695" max="7695" width="2.125" style="123" customWidth="1"/>
    <col min="7696" max="7696" width="12.75" style="123" customWidth="1"/>
    <col min="7697" max="7697" width="1.875" style="123" customWidth="1"/>
    <col min="7698" max="7699" width="5.875" style="123" customWidth="1"/>
    <col min="7700" max="7701" width="7.875" style="123" customWidth="1"/>
    <col min="7702" max="7702" width="14.75" style="123" customWidth="1"/>
    <col min="7703" max="7936" width="9" style="123"/>
    <col min="7937" max="7937" width="2.875" style="123" customWidth="1"/>
    <col min="7938" max="7938" width="21.625" style="123" customWidth="1"/>
    <col min="7939" max="7939" width="2.125" style="123" customWidth="1"/>
    <col min="7940" max="7940" width="7.875" style="123" customWidth="1"/>
    <col min="7941" max="7941" width="2.125" style="123" customWidth="1"/>
    <col min="7942" max="7942" width="12.75" style="123" customWidth="1"/>
    <col min="7943" max="7943" width="2.125" style="123" customWidth="1"/>
    <col min="7944" max="7944" width="12.75" style="123" customWidth="1"/>
    <col min="7945" max="7945" width="2.125" style="123" customWidth="1"/>
    <col min="7946" max="7946" width="23.625" style="123" customWidth="1"/>
    <col min="7947" max="7947" width="2.125" style="123" customWidth="1"/>
    <col min="7948" max="7948" width="7.125" style="123" customWidth="1"/>
    <col min="7949" max="7949" width="2.125" style="123" customWidth="1"/>
    <col min="7950" max="7950" width="12.75" style="123" customWidth="1"/>
    <col min="7951" max="7951" width="2.125" style="123" customWidth="1"/>
    <col min="7952" max="7952" width="12.75" style="123" customWidth="1"/>
    <col min="7953" max="7953" width="1.875" style="123" customWidth="1"/>
    <col min="7954" max="7955" width="5.875" style="123" customWidth="1"/>
    <col min="7956" max="7957" width="7.875" style="123" customWidth="1"/>
    <col min="7958" max="7958" width="14.75" style="123" customWidth="1"/>
    <col min="7959" max="8192" width="9" style="123"/>
    <col min="8193" max="8193" width="2.875" style="123" customWidth="1"/>
    <col min="8194" max="8194" width="21.625" style="123" customWidth="1"/>
    <col min="8195" max="8195" width="2.125" style="123" customWidth="1"/>
    <col min="8196" max="8196" width="7.875" style="123" customWidth="1"/>
    <col min="8197" max="8197" width="2.125" style="123" customWidth="1"/>
    <col min="8198" max="8198" width="12.75" style="123" customWidth="1"/>
    <col min="8199" max="8199" width="2.125" style="123" customWidth="1"/>
    <col min="8200" max="8200" width="12.75" style="123" customWidth="1"/>
    <col min="8201" max="8201" width="2.125" style="123" customWidth="1"/>
    <col min="8202" max="8202" width="23.625" style="123" customWidth="1"/>
    <col min="8203" max="8203" width="2.125" style="123" customWidth="1"/>
    <col min="8204" max="8204" width="7.125" style="123" customWidth="1"/>
    <col min="8205" max="8205" width="2.125" style="123" customWidth="1"/>
    <col min="8206" max="8206" width="12.75" style="123" customWidth="1"/>
    <col min="8207" max="8207" width="2.125" style="123" customWidth="1"/>
    <col min="8208" max="8208" width="12.75" style="123" customWidth="1"/>
    <col min="8209" max="8209" width="1.875" style="123" customWidth="1"/>
    <col min="8210" max="8211" width="5.875" style="123" customWidth="1"/>
    <col min="8212" max="8213" width="7.875" style="123" customWidth="1"/>
    <col min="8214" max="8214" width="14.75" style="123" customWidth="1"/>
    <col min="8215" max="8448" width="9" style="123"/>
    <col min="8449" max="8449" width="2.875" style="123" customWidth="1"/>
    <col min="8450" max="8450" width="21.625" style="123" customWidth="1"/>
    <col min="8451" max="8451" width="2.125" style="123" customWidth="1"/>
    <col min="8452" max="8452" width="7.875" style="123" customWidth="1"/>
    <col min="8453" max="8453" width="2.125" style="123" customWidth="1"/>
    <col min="8454" max="8454" width="12.75" style="123" customWidth="1"/>
    <col min="8455" max="8455" width="2.125" style="123" customWidth="1"/>
    <col min="8456" max="8456" width="12.75" style="123" customWidth="1"/>
    <col min="8457" max="8457" width="2.125" style="123" customWidth="1"/>
    <col min="8458" max="8458" width="23.625" style="123" customWidth="1"/>
    <col min="8459" max="8459" width="2.125" style="123" customWidth="1"/>
    <col min="8460" max="8460" width="7.125" style="123" customWidth="1"/>
    <col min="8461" max="8461" width="2.125" style="123" customWidth="1"/>
    <col min="8462" max="8462" width="12.75" style="123" customWidth="1"/>
    <col min="8463" max="8463" width="2.125" style="123" customWidth="1"/>
    <col min="8464" max="8464" width="12.75" style="123" customWidth="1"/>
    <col min="8465" max="8465" width="1.875" style="123" customWidth="1"/>
    <col min="8466" max="8467" width="5.875" style="123" customWidth="1"/>
    <col min="8468" max="8469" width="7.875" style="123" customWidth="1"/>
    <col min="8470" max="8470" width="14.75" style="123" customWidth="1"/>
    <col min="8471" max="8704" width="9" style="123"/>
    <col min="8705" max="8705" width="2.875" style="123" customWidth="1"/>
    <col min="8706" max="8706" width="21.625" style="123" customWidth="1"/>
    <col min="8707" max="8707" width="2.125" style="123" customWidth="1"/>
    <col min="8708" max="8708" width="7.875" style="123" customWidth="1"/>
    <col min="8709" max="8709" width="2.125" style="123" customWidth="1"/>
    <col min="8710" max="8710" width="12.75" style="123" customWidth="1"/>
    <col min="8711" max="8711" width="2.125" style="123" customWidth="1"/>
    <col min="8712" max="8712" width="12.75" style="123" customWidth="1"/>
    <col min="8713" max="8713" width="2.125" style="123" customWidth="1"/>
    <col min="8714" max="8714" width="23.625" style="123" customWidth="1"/>
    <col min="8715" max="8715" width="2.125" style="123" customWidth="1"/>
    <col min="8716" max="8716" width="7.125" style="123" customWidth="1"/>
    <col min="8717" max="8717" width="2.125" style="123" customWidth="1"/>
    <col min="8718" max="8718" width="12.75" style="123" customWidth="1"/>
    <col min="8719" max="8719" width="2.125" style="123" customWidth="1"/>
    <col min="8720" max="8720" width="12.75" style="123" customWidth="1"/>
    <col min="8721" max="8721" width="1.875" style="123" customWidth="1"/>
    <col min="8722" max="8723" width="5.875" style="123" customWidth="1"/>
    <col min="8724" max="8725" width="7.875" style="123" customWidth="1"/>
    <col min="8726" max="8726" width="14.75" style="123" customWidth="1"/>
    <col min="8727" max="8960" width="9" style="123"/>
    <col min="8961" max="8961" width="2.875" style="123" customWidth="1"/>
    <col min="8962" max="8962" width="21.625" style="123" customWidth="1"/>
    <col min="8963" max="8963" width="2.125" style="123" customWidth="1"/>
    <col min="8964" max="8964" width="7.875" style="123" customWidth="1"/>
    <col min="8965" max="8965" width="2.125" style="123" customWidth="1"/>
    <col min="8966" max="8966" width="12.75" style="123" customWidth="1"/>
    <col min="8967" max="8967" width="2.125" style="123" customWidth="1"/>
    <col min="8968" max="8968" width="12.75" style="123" customWidth="1"/>
    <col min="8969" max="8969" width="2.125" style="123" customWidth="1"/>
    <col min="8970" max="8970" width="23.625" style="123" customWidth="1"/>
    <col min="8971" max="8971" width="2.125" style="123" customWidth="1"/>
    <col min="8972" max="8972" width="7.125" style="123" customWidth="1"/>
    <col min="8973" max="8973" width="2.125" style="123" customWidth="1"/>
    <col min="8974" max="8974" width="12.75" style="123" customWidth="1"/>
    <col min="8975" max="8975" width="2.125" style="123" customWidth="1"/>
    <col min="8976" max="8976" width="12.75" style="123" customWidth="1"/>
    <col min="8977" max="8977" width="1.875" style="123" customWidth="1"/>
    <col min="8978" max="8979" width="5.875" style="123" customWidth="1"/>
    <col min="8980" max="8981" width="7.875" style="123" customWidth="1"/>
    <col min="8982" max="8982" width="14.75" style="123" customWidth="1"/>
    <col min="8983" max="9216" width="9" style="123"/>
    <col min="9217" max="9217" width="2.875" style="123" customWidth="1"/>
    <col min="9218" max="9218" width="21.625" style="123" customWidth="1"/>
    <col min="9219" max="9219" width="2.125" style="123" customWidth="1"/>
    <col min="9220" max="9220" width="7.875" style="123" customWidth="1"/>
    <col min="9221" max="9221" width="2.125" style="123" customWidth="1"/>
    <col min="9222" max="9222" width="12.75" style="123" customWidth="1"/>
    <col min="9223" max="9223" width="2.125" style="123" customWidth="1"/>
    <col min="9224" max="9224" width="12.75" style="123" customWidth="1"/>
    <col min="9225" max="9225" width="2.125" style="123" customWidth="1"/>
    <col min="9226" max="9226" width="23.625" style="123" customWidth="1"/>
    <col min="9227" max="9227" width="2.125" style="123" customWidth="1"/>
    <col min="9228" max="9228" width="7.125" style="123" customWidth="1"/>
    <col min="9229" max="9229" width="2.125" style="123" customWidth="1"/>
    <col min="9230" max="9230" width="12.75" style="123" customWidth="1"/>
    <col min="9231" max="9231" width="2.125" style="123" customWidth="1"/>
    <col min="9232" max="9232" width="12.75" style="123" customWidth="1"/>
    <col min="9233" max="9233" width="1.875" style="123" customWidth="1"/>
    <col min="9234" max="9235" width="5.875" style="123" customWidth="1"/>
    <col min="9236" max="9237" width="7.875" style="123" customWidth="1"/>
    <col min="9238" max="9238" width="14.75" style="123" customWidth="1"/>
    <col min="9239" max="9472" width="9" style="123"/>
    <col min="9473" max="9473" width="2.875" style="123" customWidth="1"/>
    <col min="9474" max="9474" width="21.625" style="123" customWidth="1"/>
    <col min="9475" max="9475" width="2.125" style="123" customWidth="1"/>
    <col min="9476" max="9476" width="7.875" style="123" customWidth="1"/>
    <col min="9477" max="9477" width="2.125" style="123" customWidth="1"/>
    <col min="9478" max="9478" width="12.75" style="123" customWidth="1"/>
    <col min="9479" max="9479" width="2.125" style="123" customWidth="1"/>
    <col min="9480" max="9480" width="12.75" style="123" customWidth="1"/>
    <col min="9481" max="9481" width="2.125" style="123" customWidth="1"/>
    <col min="9482" max="9482" width="23.625" style="123" customWidth="1"/>
    <col min="9483" max="9483" width="2.125" style="123" customWidth="1"/>
    <col min="9484" max="9484" width="7.125" style="123" customWidth="1"/>
    <col min="9485" max="9485" width="2.125" style="123" customWidth="1"/>
    <col min="9486" max="9486" width="12.75" style="123" customWidth="1"/>
    <col min="9487" max="9487" width="2.125" style="123" customWidth="1"/>
    <col min="9488" max="9488" width="12.75" style="123" customWidth="1"/>
    <col min="9489" max="9489" width="1.875" style="123" customWidth="1"/>
    <col min="9490" max="9491" width="5.875" style="123" customWidth="1"/>
    <col min="9492" max="9493" width="7.875" style="123" customWidth="1"/>
    <col min="9494" max="9494" width="14.75" style="123" customWidth="1"/>
    <col min="9495" max="9728" width="9" style="123"/>
    <col min="9729" max="9729" width="2.875" style="123" customWidth="1"/>
    <col min="9730" max="9730" width="21.625" style="123" customWidth="1"/>
    <col min="9731" max="9731" width="2.125" style="123" customWidth="1"/>
    <col min="9732" max="9732" width="7.875" style="123" customWidth="1"/>
    <col min="9733" max="9733" width="2.125" style="123" customWidth="1"/>
    <col min="9734" max="9734" width="12.75" style="123" customWidth="1"/>
    <col min="9735" max="9735" width="2.125" style="123" customWidth="1"/>
    <col min="9736" max="9736" width="12.75" style="123" customWidth="1"/>
    <col min="9737" max="9737" width="2.125" style="123" customWidth="1"/>
    <col min="9738" max="9738" width="23.625" style="123" customWidth="1"/>
    <col min="9739" max="9739" width="2.125" style="123" customWidth="1"/>
    <col min="9740" max="9740" width="7.125" style="123" customWidth="1"/>
    <col min="9741" max="9741" width="2.125" style="123" customWidth="1"/>
    <col min="9742" max="9742" width="12.75" style="123" customWidth="1"/>
    <col min="9743" max="9743" width="2.125" style="123" customWidth="1"/>
    <col min="9744" max="9744" width="12.75" style="123" customWidth="1"/>
    <col min="9745" max="9745" width="1.875" style="123" customWidth="1"/>
    <col min="9746" max="9747" width="5.875" style="123" customWidth="1"/>
    <col min="9748" max="9749" width="7.875" style="123" customWidth="1"/>
    <col min="9750" max="9750" width="14.75" style="123" customWidth="1"/>
    <col min="9751" max="9984" width="9" style="123"/>
    <col min="9985" max="9985" width="2.875" style="123" customWidth="1"/>
    <col min="9986" max="9986" width="21.625" style="123" customWidth="1"/>
    <col min="9987" max="9987" width="2.125" style="123" customWidth="1"/>
    <col min="9988" max="9988" width="7.875" style="123" customWidth="1"/>
    <col min="9989" max="9989" width="2.125" style="123" customWidth="1"/>
    <col min="9990" max="9990" width="12.75" style="123" customWidth="1"/>
    <col min="9991" max="9991" width="2.125" style="123" customWidth="1"/>
    <col min="9992" max="9992" width="12.75" style="123" customWidth="1"/>
    <col min="9993" max="9993" width="2.125" style="123" customWidth="1"/>
    <col min="9994" max="9994" width="23.625" style="123" customWidth="1"/>
    <col min="9995" max="9995" width="2.125" style="123" customWidth="1"/>
    <col min="9996" max="9996" width="7.125" style="123" customWidth="1"/>
    <col min="9997" max="9997" width="2.125" style="123" customWidth="1"/>
    <col min="9998" max="9998" width="12.75" style="123" customWidth="1"/>
    <col min="9999" max="9999" width="2.125" style="123" customWidth="1"/>
    <col min="10000" max="10000" width="12.75" style="123" customWidth="1"/>
    <col min="10001" max="10001" width="1.875" style="123" customWidth="1"/>
    <col min="10002" max="10003" width="5.875" style="123" customWidth="1"/>
    <col min="10004" max="10005" width="7.875" style="123" customWidth="1"/>
    <col min="10006" max="10006" width="14.75" style="123" customWidth="1"/>
    <col min="10007" max="10240" width="9" style="123"/>
    <col min="10241" max="10241" width="2.875" style="123" customWidth="1"/>
    <col min="10242" max="10242" width="21.625" style="123" customWidth="1"/>
    <col min="10243" max="10243" width="2.125" style="123" customWidth="1"/>
    <col min="10244" max="10244" width="7.875" style="123" customWidth="1"/>
    <col min="10245" max="10245" width="2.125" style="123" customWidth="1"/>
    <col min="10246" max="10246" width="12.75" style="123" customWidth="1"/>
    <col min="10247" max="10247" width="2.125" style="123" customWidth="1"/>
    <col min="10248" max="10248" width="12.75" style="123" customWidth="1"/>
    <col min="10249" max="10249" width="2.125" style="123" customWidth="1"/>
    <col min="10250" max="10250" width="23.625" style="123" customWidth="1"/>
    <col min="10251" max="10251" width="2.125" style="123" customWidth="1"/>
    <col min="10252" max="10252" width="7.125" style="123" customWidth="1"/>
    <col min="10253" max="10253" width="2.125" style="123" customWidth="1"/>
    <col min="10254" max="10254" width="12.75" style="123" customWidth="1"/>
    <col min="10255" max="10255" width="2.125" style="123" customWidth="1"/>
    <col min="10256" max="10256" width="12.75" style="123" customWidth="1"/>
    <col min="10257" max="10257" width="1.875" style="123" customWidth="1"/>
    <col min="10258" max="10259" width="5.875" style="123" customWidth="1"/>
    <col min="10260" max="10261" width="7.875" style="123" customWidth="1"/>
    <col min="10262" max="10262" width="14.75" style="123" customWidth="1"/>
    <col min="10263" max="10496" width="9" style="123"/>
    <col min="10497" max="10497" width="2.875" style="123" customWidth="1"/>
    <col min="10498" max="10498" width="21.625" style="123" customWidth="1"/>
    <col min="10499" max="10499" width="2.125" style="123" customWidth="1"/>
    <col min="10500" max="10500" width="7.875" style="123" customWidth="1"/>
    <col min="10501" max="10501" width="2.125" style="123" customWidth="1"/>
    <col min="10502" max="10502" width="12.75" style="123" customWidth="1"/>
    <col min="10503" max="10503" width="2.125" style="123" customWidth="1"/>
    <col min="10504" max="10504" width="12.75" style="123" customWidth="1"/>
    <col min="10505" max="10505" width="2.125" style="123" customWidth="1"/>
    <col min="10506" max="10506" width="23.625" style="123" customWidth="1"/>
    <col min="10507" max="10507" width="2.125" style="123" customWidth="1"/>
    <col min="10508" max="10508" width="7.125" style="123" customWidth="1"/>
    <col min="10509" max="10509" width="2.125" style="123" customWidth="1"/>
    <col min="10510" max="10510" width="12.75" style="123" customWidth="1"/>
    <col min="10511" max="10511" width="2.125" style="123" customWidth="1"/>
    <col min="10512" max="10512" width="12.75" style="123" customWidth="1"/>
    <col min="10513" max="10513" width="1.875" style="123" customWidth="1"/>
    <col min="10514" max="10515" width="5.875" style="123" customWidth="1"/>
    <col min="10516" max="10517" width="7.875" style="123" customWidth="1"/>
    <col min="10518" max="10518" width="14.75" style="123" customWidth="1"/>
    <col min="10519" max="10752" width="9" style="123"/>
    <col min="10753" max="10753" width="2.875" style="123" customWidth="1"/>
    <col min="10754" max="10754" width="21.625" style="123" customWidth="1"/>
    <col min="10755" max="10755" width="2.125" style="123" customWidth="1"/>
    <col min="10756" max="10756" width="7.875" style="123" customWidth="1"/>
    <col min="10757" max="10757" width="2.125" style="123" customWidth="1"/>
    <col min="10758" max="10758" width="12.75" style="123" customWidth="1"/>
    <col min="10759" max="10759" width="2.125" style="123" customWidth="1"/>
    <col min="10760" max="10760" width="12.75" style="123" customWidth="1"/>
    <col min="10761" max="10761" width="2.125" style="123" customWidth="1"/>
    <col min="10762" max="10762" width="23.625" style="123" customWidth="1"/>
    <col min="10763" max="10763" width="2.125" style="123" customWidth="1"/>
    <col min="10764" max="10764" width="7.125" style="123" customWidth="1"/>
    <col min="10765" max="10765" width="2.125" style="123" customWidth="1"/>
    <col min="10766" max="10766" width="12.75" style="123" customWidth="1"/>
    <col min="10767" max="10767" width="2.125" style="123" customWidth="1"/>
    <col min="10768" max="10768" width="12.75" style="123" customWidth="1"/>
    <col min="10769" max="10769" width="1.875" style="123" customWidth="1"/>
    <col min="10770" max="10771" width="5.875" style="123" customWidth="1"/>
    <col min="10772" max="10773" width="7.875" style="123" customWidth="1"/>
    <col min="10774" max="10774" width="14.75" style="123" customWidth="1"/>
    <col min="10775" max="11008" width="9" style="123"/>
    <col min="11009" max="11009" width="2.875" style="123" customWidth="1"/>
    <col min="11010" max="11010" width="21.625" style="123" customWidth="1"/>
    <col min="11011" max="11011" width="2.125" style="123" customWidth="1"/>
    <col min="11012" max="11012" width="7.875" style="123" customWidth="1"/>
    <col min="11013" max="11013" width="2.125" style="123" customWidth="1"/>
    <col min="11014" max="11014" width="12.75" style="123" customWidth="1"/>
    <col min="11015" max="11015" width="2.125" style="123" customWidth="1"/>
    <col min="11016" max="11016" width="12.75" style="123" customWidth="1"/>
    <col min="11017" max="11017" width="2.125" style="123" customWidth="1"/>
    <col min="11018" max="11018" width="23.625" style="123" customWidth="1"/>
    <col min="11019" max="11019" width="2.125" style="123" customWidth="1"/>
    <col min="11020" max="11020" width="7.125" style="123" customWidth="1"/>
    <col min="11021" max="11021" width="2.125" style="123" customWidth="1"/>
    <col min="11022" max="11022" width="12.75" style="123" customWidth="1"/>
    <col min="11023" max="11023" width="2.125" style="123" customWidth="1"/>
    <col min="11024" max="11024" width="12.75" style="123" customWidth="1"/>
    <col min="11025" max="11025" width="1.875" style="123" customWidth="1"/>
    <col min="11026" max="11027" width="5.875" style="123" customWidth="1"/>
    <col min="11028" max="11029" width="7.875" style="123" customWidth="1"/>
    <col min="11030" max="11030" width="14.75" style="123" customWidth="1"/>
    <col min="11031" max="11264" width="9" style="123"/>
    <col min="11265" max="11265" width="2.875" style="123" customWidth="1"/>
    <col min="11266" max="11266" width="21.625" style="123" customWidth="1"/>
    <col min="11267" max="11267" width="2.125" style="123" customWidth="1"/>
    <col min="11268" max="11268" width="7.875" style="123" customWidth="1"/>
    <col min="11269" max="11269" width="2.125" style="123" customWidth="1"/>
    <col min="11270" max="11270" width="12.75" style="123" customWidth="1"/>
    <col min="11271" max="11271" width="2.125" style="123" customWidth="1"/>
    <col min="11272" max="11272" width="12.75" style="123" customWidth="1"/>
    <col min="11273" max="11273" width="2.125" style="123" customWidth="1"/>
    <col min="11274" max="11274" width="23.625" style="123" customWidth="1"/>
    <col min="11275" max="11275" width="2.125" style="123" customWidth="1"/>
    <col min="11276" max="11276" width="7.125" style="123" customWidth="1"/>
    <col min="11277" max="11277" width="2.125" style="123" customWidth="1"/>
    <col min="11278" max="11278" width="12.75" style="123" customWidth="1"/>
    <col min="11279" max="11279" width="2.125" style="123" customWidth="1"/>
    <col min="11280" max="11280" width="12.75" style="123" customWidth="1"/>
    <col min="11281" max="11281" width="1.875" style="123" customWidth="1"/>
    <col min="11282" max="11283" width="5.875" style="123" customWidth="1"/>
    <col min="11284" max="11285" width="7.875" style="123" customWidth="1"/>
    <col min="11286" max="11286" width="14.75" style="123" customWidth="1"/>
    <col min="11287" max="11520" width="9" style="123"/>
    <col min="11521" max="11521" width="2.875" style="123" customWidth="1"/>
    <col min="11522" max="11522" width="21.625" style="123" customWidth="1"/>
    <col min="11523" max="11523" width="2.125" style="123" customWidth="1"/>
    <col min="11524" max="11524" width="7.875" style="123" customWidth="1"/>
    <col min="11525" max="11525" width="2.125" style="123" customWidth="1"/>
    <col min="11526" max="11526" width="12.75" style="123" customWidth="1"/>
    <col min="11527" max="11527" width="2.125" style="123" customWidth="1"/>
    <col min="11528" max="11528" width="12.75" style="123" customWidth="1"/>
    <col min="11529" max="11529" width="2.125" style="123" customWidth="1"/>
    <col min="11530" max="11530" width="23.625" style="123" customWidth="1"/>
    <col min="11531" max="11531" width="2.125" style="123" customWidth="1"/>
    <col min="11532" max="11532" width="7.125" style="123" customWidth="1"/>
    <col min="11533" max="11533" width="2.125" style="123" customWidth="1"/>
    <col min="11534" max="11534" width="12.75" style="123" customWidth="1"/>
    <col min="11535" max="11535" width="2.125" style="123" customWidth="1"/>
    <col min="11536" max="11536" width="12.75" style="123" customWidth="1"/>
    <col min="11537" max="11537" width="1.875" style="123" customWidth="1"/>
    <col min="11538" max="11539" width="5.875" style="123" customWidth="1"/>
    <col min="11540" max="11541" width="7.875" style="123" customWidth="1"/>
    <col min="11542" max="11542" width="14.75" style="123" customWidth="1"/>
    <col min="11543" max="11776" width="9" style="123"/>
    <col min="11777" max="11777" width="2.875" style="123" customWidth="1"/>
    <col min="11778" max="11778" width="21.625" style="123" customWidth="1"/>
    <col min="11779" max="11779" width="2.125" style="123" customWidth="1"/>
    <col min="11780" max="11780" width="7.875" style="123" customWidth="1"/>
    <col min="11781" max="11781" width="2.125" style="123" customWidth="1"/>
    <col min="11782" max="11782" width="12.75" style="123" customWidth="1"/>
    <col min="11783" max="11783" width="2.125" style="123" customWidth="1"/>
    <col min="11784" max="11784" width="12.75" style="123" customWidth="1"/>
    <col min="11785" max="11785" width="2.125" style="123" customWidth="1"/>
    <col min="11786" max="11786" width="23.625" style="123" customWidth="1"/>
    <col min="11787" max="11787" width="2.125" style="123" customWidth="1"/>
    <col min="11788" max="11788" width="7.125" style="123" customWidth="1"/>
    <col min="11789" max="11789" width="2.125" style="123" customWidth="1"/>
    <col min="11790" max="11790" width="12.75" style="123" customWidth="1"/>
    <col min="11791" max="11791" width="2.125" style="123" customWidth="1"/>
    <col min="11792" max="11792" width="12.75" style="123" customWidth="1"/>
    <col min="11793" max="11793" width="1.875" style="123" customWidth="1"/>
    <col min="11794" max="11795" width="5.875" style="123" customWidth="1"/>
    <col min="11796" max="11797" width="7.875" style="123" customWidth="1"/>
    <col min="11798" max="11798" width="14.75" style="123" customWidth="1"/>
    <col min="11799" max="12032" width="9" style="123"/>
    <col min="12033" max="12033" width="2.875" style="123" customWidth="1"/>
    <col min="12034" max="12034" width="21.625" style="123" customWidth="1"/>
    <col min="12035" max="12035" width="2.125" style="123" customWidth="1"/>
    <col min="12036" max="12036" width="7.875" style="123" customWidth="1"/>
    <col min="12037" max="12037" width="2.125" style="123" customWidth="1"/>
    <col min="12038" max="12038" width="12.75" style="123" customWidth="1"/>
    <col min="12039" max="12039" width="2.125" style="123" customWidth="1"/>
    <col min="12040" max="12040" width="12.75" style="123" customWidth="1"/>
    <col min="12041" max="12041" width="2.125" style="123" customWidth="1"/>
    <col min="12042" max="12042" width="23.625" style="123" customWidth="1"/>
    <col min="12043" max="12043" width="2.125" style="123" customWidth="1"/>
    <col min="12044" max="12044" width="7.125" style="123" customWidth="1"/>
    <col min="12045" max="12045" width="2.125" style="123" customWidth="1"/>
    <col min="12046" max="12046" width="12.75" style="123" customWidth="1"/>
    <col min="12047" max="12047" width="2.125" style="123" customWidth="1"/>
    <col min="12048" max="12048" width="12.75" style="123" customWidth="1"/>
    <col min="12049" max="12049" width="1.875" style="123" customWidth="1"/>
    <col min="12050" max="12051" width="5.875" style="123" customWidth="1"/>
    <col min="12052" max="12053" width="7.875" style="123" customWidth="1"/>
    <col min="12054" max="12054" width="14.75" style="123" customWidth="1"/>
    <col min="12055" max="12288" width="9" style="123"/>
    <col min="12289" max="12289" width="2.875" style="123" customWidth="1"/>
    <col min="12290" max="12290" width="21.625" style="123" customWidth="1"/>
    <col min="12291" max="12291" width="2.125" style="123" customWidth="1"/>
    <col min="12292" max="12292" width="7.875" style="123" customWidth="1"/>
    <col min="12293" max="12293" width="2.125" style="123" customWidth="1"/>
    <col min="12294" max="12294" width="12.75" style="123" customWidth="1"/>
    <col min="12295" max="12295" width="2.125" style="123" customWidth="1"/>
    <col min="12296" max="12296" width="12.75" style="123" customWidth="1"/>
    <col min="12297" max="12297" width="2.125" style="123" customWidth="1"/>
    <col min="12298" max="12298" width="23.625" style="123" customWidth="1"/>
    <col min="12299" max="12299" width="2.125" style="123" customWidth="1"/>
    <col min="12300" max="12300" width="7.125" style="123" customWidth="1"/>
    <col min="12301" max="12301" width="2.125" style="123" customWidth="1"/>
    <col min="12302" max="12302" width="12.75" style="123" customWidth="1"/>
    <col min="12303" max="12303" width="2.125" style="123" customWidth="1"/>
    <col min="12304" max="12304" width="12.75" style="123" customWidth="1"/>
    <col min="12305" max="12305" width="1.875" style="123" customWidth="1"/>
    <col min="12306" max="12307" width="5.875" style="123" customWidth="1"/>
    <col min="12308" max="12309" width="7.875" style="123" customWidth="1"/>
    <col min="12310" max="12310" width="14.75" style="123" customWidth="1"/>
    <col min="12311" max="12544" width="9" style="123"/>
    <col min="12545" max="12545" width="2.875" style="123" customWidth="1"/>
    <col min="12546" max="12546" width="21.625" style="123" customWidth="1"/>
    <col min="12547" max="12547" width="2.125" style="123" customWidth="1"/>
    <col min="12548" max="12548" width="7.875" style="123" customWidth="1"/>
    <col min="12549" max="12549" width="2.125" style="123" customWidth="1"/>
    <col min="12550" max="12550" width="12.75" style="123" customWidth="1"/>
    <col min="12551" max="12551" width="2.125" style="123" customWidth="1"/>
    <col min="12552" max="12552" width="12.75" style="123" customWidth="1"/>
    <col min="12553" max="12553" width="2.125" style="123" customWidth="1"/>
    <col min="12554" max="12554" width="23.625" style="123" customWidth="1"/>
    <col min="12555" max="12555" width="2.125" style="123" customWidth="1"/>
    <col min="12556" max="12556" width="7.125" style="123" customWidth="1"/>
    <col min="12557" max="12557" width="2.125" style="123" customWidth="1"/>
    <col min="12558" max="12558" width="12.75" style="123" customWidth="1"/>
    <col min="12559" max="12559" width="2.125" style="123" customWidth="1"/>
    <col min="12560" max="12560" width="12.75" style="123" customWidth="1"/>
    <col min="12561" max="12561" width="1.875" style="123" customWidth="1"/>
    <col min="12562" max="12563" width="5.875" style="123" customWidth="1"/>
    <col min="12564" max="12565" width="7.875" style="123" customWidth="1"/>
    <col min="12566" max="12566" width="14.75" style="123" customWidth="1"/>
    <col min="12567" max="12800" width="9" style="123"/>
    <col min="12801" max="12801" width="2.875" style="123" customWidth="1"/>
    <col min="12802" max="12802" width="21.625" style="123" customWidth="1"/>
    <col min="12803" max="12803" width="2.125" style="123" customWidth="1"/>
    <col min="12804" max="12804" width="7.875" style="123" customWidth="1"/>
    <col min="12805" max="12805" width="2.125" style="123" customWidth="1"/>
    <col min="12806" max="12806" width="12.75" style="123" customWidth="1"/>
    <col min="12807" max="12807" width="2.125" style="123" customWidth="1"/>
    <col min="12808" max="12808" width="12.75" style="123" customWidth="1"/>
    <col min="12809" max="12809" width="2.125" style="123" customWidth="1"/>
    <col min="12810" max="12810" width="23.625" style="123" customWidth="1"/>
    <col min="12811" max="12811" width="2.125" style="123" customWidth="1"/>
    <col min="12812" max="12812" width="7.125" style="123" customWidth="1"/>
    <col min="12813" max="12813" width="2.125" style="123" customWidth="1"/>
    <col min="12814" max="12814" width="12.75" style="123" customWidth="1"/>
    <col min="12815" max="12815" width="2.125" style="123" customWidth="1"/>
    <col min="12816" max="12816" width="12.75" style="123" customWidth="1"/>
    <col min="12817" max="12817" width="1.875" style="123" customWidth="1"/>
    <col min="12818" max="12819" width="5.875" style="123" customWidth="1"/>
    <col min="12820" max="12821" width="7.875" style="123" customWidth="1"/>
    <col min="12822" max="12822" width="14.75" style="123" customWidth="1"/>
    <col min="12823" max="13056" width="9" style="123"/>
    <col min="13057" max="13057" width="2.875" style="123" customWidth="1"/>
    <col min="13058" max="13058" width="21.625" style="123" customWidth="1"/>
    <col min="13059" max="13059" width="2.125" style="123" customWidth="1"/>
    <col min="13060" max="13060" width="7.875" style="123" customWidth="1"/>
    <col min="13061" max="13061" width="2.125" style="123" customWidth="1"/>
    <col min="13062" max="13062" width="12.75" style="123" customWidth="1"/>
    <col min="13063" max="13063" width="2.125" style="123" customWidth="1"/>
    <col min="13064" max="13064" width="12.75" style="123" customWidth="1"/>
    <col min="13065" max="13065" width="2.125" style="123" customWidth="1"/>
    <col min="13066" max="13066" width="23.625" style="123" customWidth="1"/>
    <col min="13067" max="13067" width="2.125" style="123" customWidth="1"/>
    <col min="13068" max="13068" width="7.125" style="123" customWidth="1"/>
    <col min="13069" max="13069" width="2.125" style="123" customWidth="1"/>
    <col min="13070" max="13070" width="12.75" style="123" customWidth="1"/>
    <col min="13071" max="13071" width="2.125" style="123" customWidth="1"/>
    <col min="13072" max="13072" width="12.75" style="123" customWidth="1"/>
    <col min="13073" max="13073" width="1.875" style="123" customWidth="1"/>
    <col min="13074" max="13075" width="5.875" style="123" customWidth="1"/>
    <col min="13076" max="13077" width="7.875" style="123" customWidth="1"/>
    <col min="13078" max="13078" width="14.75" style="123" customWidth="1"/>
    <col min="13079" max="13312" width="9" style="123"/>
    <col min="13313" max="13313" width="2.875" style="123" customWidth="1"/>
    <col min="13314" max="13314" width="21.625" style="123" customWidth="1"/>
    <col min="13315" max="13315" width="2.125" style="123" customWidth="1"/>
    <col min="13316" max="13316" width="7.875" style="123" customWidth="1"/>
    <col min="13317" max="13317" width="2.125" style="123" customWidth="1"/>
    <col min="13318" max="13318" width="12.75" style="123" customWidth="1"/>
    <col min="13319" max="13319" width="2.125" style="123" customWidth="1"/>
    <col min="13320" max="13320" width="12.75" style="123" customWidth="1"/>
    <col min="13321" max="13321" width="2.125" style="123" customWidth="1"/>
    <col min="13322" max="13322" width="23.625" style="123" customWidth="1"/>
    <col min="13323" max="13323" width="2.125" style="123" customWidth="1"/>
    <col min="13324" max="13324" width="7.125" style="123" customWidth="1"/>
    <col min="13325" max="13325" width="2.125" style="123" customWidth="1"/>
    <col min="13326" max="13326" width="12.75" style="123" customWidth="1"/>
    <col min="13327" max="13327" width="2.125" style="123" customWidth="1"/>
    <col min="13328" max="13328" width="12.75" style="123" customWidth="1"/>
    <col min="13329" max="13329" width="1.875" style="123" customWidth="1"/>
    <col min="13330" max="13331" width="5.875" style="123" customWidth="1"/>
    <col min="13332" max="13333" width="7.875" style="123" customWidth="1"/>
    <col min="13334" max="13334" width="14.75" style="123" customWidth="1"/>
    <col min="13335" max="13568" width="9" style="123"/>
    <col min="13569" max="13569" width="2.875" style="123" customWidth="1"/>
    <col min="13570" max="13570" width="21.625" style="123" customWidth="1"/>
    <col min="13571" max="13571" width="2.125" style="123" customWidth="1"/>
    <col min="13572" max="13572" width="7.875" style="123" customWidth="1"/>
    <col min="13573" max="13573" width="2.125" style="123" customWidth="1"/>
    <col min="13574" max="13574" width="12.75" style="123" customWidth="1"/>
    <col min="13575" max="13575" width="2.125" style="123" customWidth="1"/>
    <col min="13576" max="13576" width="12.75" style="123" customWidth="1"/>
    <col min="13577" max="13577" width="2.125" style="123" customWidth="1"/>
    <col min="13578" max="13578" width="23.625" style="123" customWidth="1"/>
    <col min="13579" max="13579" width="2.125" style="123" customWidth="1"/>
    <col min="13580" max="13580" width="7.125" style="123" customWidth="1"/>
    <col min="13581" max="13581" width="2.125" style="123" customWidth="1"/>
    <col min="13582" max="13582" width="12.75" style="123" customWidth="1"/>
    <col min="13583" max="13583" width="2.125" style="123" customWidth="1"/>
    <col min="13584" max="13584" width="12.75" style="123" customWidth="1"/>
    <col min="13585" max="13585" width="1.875" style="123" customWidth="1"/>
    <col min="13586" max="13587" width="5.875" style="123" customWidth="1"/>
    <col min="13588" max="13589" width="7.875" style="123" customWidth="1"/>
    <col min="13590" max="13590" width="14.75" style="123" customWidth="1"/>
    <col min="13591" max="13824" width="9" style="123"/>
    <col min="13825" max="13825" width="2.875" style="123" customWidth="1"/>
    <col min="13826" max="13826" width="21.625" style="123" customWidth="1"/>
    <col min="13827" max="13827" width="2.125" style="123" customWidth="1"/>
    <col min="13828" max="13828" width="7.875" style="123" customWidth="1"/>
    <col min="13829" max="13829" width="2.125" style="123" customWidth="1"/>
    <col min="13830" max="13830" width="12.75" style="123" customWidth="1"/>
    <col min="13831" max="13831" width="2.125" style="123" customWidth="1"/>
    <col min="13832" max="13832" width="12.75" style="123" customWidth="1"/>
    <col min="13833" max="13833" width="2.125" style="123" customWidth="1"/>
    <col min="13834" max="13834" width="23.625" style="123" customWidth="1"/>
    <col min="13835" max="13835" width="2.125" style="123" customWidth="1"/>
    <col min="13836" max="13836" width="7.125" style="123" customWidth="1"/>
    <col min="13837" max="13837" width="2.125" style="123" customWidth="1"/>
    <col min="13838" max="13838" width="12.75" style="123" customWidth="1"/>
    <col min="13839" max="13839" width="2.125" style="123" customWidth="1"/>
    <col min="13840" max="13840" width="12.75" style="123" customWidth="1"/>
    <col min="13841" max="13841" width="1.875" style="123" customWidth="1"/>
    <col min="13842" max="13843" width="5.875" style="123" customWidth="1"/>
    <col min="13844" max="13845" width="7.875" style="123" customWidth="1"/>
    <col min="13846" max="13846" width="14.75" style="123" customWidth="1"/>
    <col min="13847" max="14080" width="9" style="123"/>
    <col min="14081" max="14081" width="2.875" style="123" customWidth="1"/>
    <col min="14082" max="14082" width="21.625" style="123" customWidth="1"/>
    <col min="14083" max="14083" width="2.125" style="123" customWidth="1"/>
    <col min="14084" max="14084" width="7.875" style="123" customWidth="1"/>
    <col min="14085" max="14085" width="2.125" style="123" customWidth="1"/>
    <col min="14086" max="14086" width="12.75" style="123" customWidth="1"/>
    <col min="14087" max="14087" width="2.125" style="123" customWidth="1"/>
    <col min="14088" max="14088" width="12.75" style="123" customWidth="1"/>
    <col min="14089" max="14089" width="2.125" style="123" customWidth="1"/>
    <col min="14090" max="14090" width="23.625" style="123" customWidth="1"/>
    <col min="14091" max="14091" width="2.125" style="123" customWidth="1"/>
    <col min="14092" max="14092" width="7.125" style="123" customWidth="1"/>
    <col min="14093" max="14093" width="2.125" style="123" customWidth="1"/>
    <col min="14094" max="14094" width="12.75" style="123" customWidth="1"/>
    <col min="14095" max="14095" width="2.125" style="123" customWidth="1"/>
    <col min="14096" max="14096" width="12.75" style="123" customWidth="1"/>
    <col min="14097" max="14097" width="1.875" style="123" customWidth="1"/>
    <col min="14098" max="14099" width="5.875" style="123" customWidth="1"/>
    <col min="14100" max="14101" width="7.875" style="123" customWidth="1"/>
    <col min="14102" max="14102" width="14.75" style="123" customWidth="1"/>
    <col min="14103" max="14336" width="9" style="123"/>
    <col min="14337" max="14337" width="2.875" style="123" customWidth="1"/>
    <col min="14338" max="14338" width="21.625" style="123" customWidth="1"/>
    <col min="14339" max="14339" width="2.125" style="123" customWidth="1"/>
    <col min="14340" max="14340" width="7.875" style="123" customWidth="1"/>
    <col min="14341" max="14341" width="2.125" style="123" customWidth="1"/>
    <col min="14342" max="14342" width="12.75" style="123" customWidth="1"/>
    <col min="14343" max="14343" width="2.125" style="123" customWidth="1"/>
    <col min="14344" max="14344" width="12.75" style="123" customWidth="1"/>
    <col min="14345" max="14345" width="2.125" style="123" customWidth="1"/>
    <col min="14346" max="14346" width="23.625" style="123" customWidth="1"/>
    <col min="14347" max="14347" width="2.125" style="123" customWidth="1"/>
    <col min="14348" max="14348" width="7.125" style="123" customWidth="1"/>
    <col min="14349" max="14349" width="2.125" style="123" customWidth="1"/>
    <col min="14350" max="14350" width="12.75" style="123" customWidth="1"/>
    <col min="14351" max="14351" width="2.125" style="123" customWidth="1"/>
    <col min="14352" max="14352" width="12.75" style="123" customWidth="1"/>
    <col min="14353" max="14353" width="1.875" style="123" customWidth="1"/>
    <col min="14354" max="14355" width="5.875" style="123" customWidth="1"/>
    <col min="14356" max="14357" width="7.875" style="123" customWidth="1"/>
    <col min="14358" max="14358" width="14.75" style="123" customWidth="1"/>
    <col min="14359" max="14592" width="9" style="123"/>
    <col min="14593" max="14593" width="2.875" style="123" customWidth="1"/>
    <col min="14594" max="14594" width="21.625" style="123" customWidth="1"/>
    <col min="14595" max="14595" width="2.125" style="123" customWidth="1"/>
    <col min="14596" max="14596" width="7.875" style="123" customWidth="1"/>
    <col min="14597" max="14597" width="2.125" style="123" customWidth="1"/>
    <col min="14598" max="14598" width="12.75" style="123" customWidth="1"/>
    <col min="14599" max="14599" width="2.125" style="123" customWidth="1"/>
    <col min="14600" max="14600" width="12.75" style="123" customWidth="1"/>
    <col min="14601" max="14601" width="2.125" style="123" customWidth="1"/>
    <col min="14602" max="14602" width="23.625" style="123" customWidth="1"/>
    <col min="14603" max="14603" width="2.125" style="123" customWidth="1"/>
    <col min="14604" max="14604" width="7.125" style="123" customWidth="1"/>
    <col min="14605" max="14605" width="2.125" style="123" customWidth="1"/>
    <col min="14606" max="14606" width="12.75" style="123" customWidth="1"/>
    <col min="14607" max="14607" width="2.125" style="123" customWidth="1"/>
    <col min="14608" max="14608" width="12.75" style="123" customWidth="1"/>
    <col min="14609" max="14609" width="1.875" style="123" customWidth="1"/>
    <col min="14610" max="14611" width="5.875" style="123" customWidth="1"/>
    <col min="14612" max="14613" width="7.875" style="123" customWidth="1"/>
    <col min="14614" max="14614" width="14.75" style="123" customWidth="1"/>
    <col min="14615" max="14848" width="9" style="123"/>
    <col min="14849" max="14849" width="2.875" style="123" customWidth="1"/>
    <col min="14850" max="14850" width="21.625" style="123" customWidth="1"/>
    <col min="14851" max="14851" width="2.125" style="123" customWidth="1"/>
    <col min="14852" max="14852" width="7.875" style="123" customWidth="1"/>
    <col min="14853" max="14853" width="2.125" style="123" customWidth="1"/>
    <col min="14854" max="14854" width="12.75" style="123" customWidth="1"/>
    <col min="14855" max="14855" width="2.125" style="123" customWidth="1"/>
    <col min="14856" max="14856" width="12.75" style="123" customWidth="1"/>
    <col min="14857" max="14857" width="2.125" style="123" customWidth="1"/>
    <col min="14858" max="14858" width="23.625" style="123" customWidth="1"/>
    <col min="14859" max="14859" width="2.125" style="123" customWidth="1"/>
    <col min="14860" max="14860" width="7.125" style="123" customWidth="1"/>
    <col min="14861" max="14861" width="2.125" style="123" customWidth="1"/>
    <col min="14862" max="14862" width="12.75" style="123" customWidth="1"/>
    <col min="14863" max="14863" width="2.125" style="123" customWidth="1"/>
    <col min="14864" max="14864" width="12.75" style="123" customWidth="1"/>
    <col min="14865" max="14865" width="1.875" style="123" customWidth="1"/>
    <col min="14866" max="14867" width="5.875" style="123" customWidth="1"/>
    <col min="14868" max="14869" width="7.875" style="123" customWidth="1"/>
    <col min="14870" max="14870" width="14.75" style="123" customWidth="1"/>
    <col min="14871" max="15104" width="9" style="123"/>
    <col min="15105" max="15105" width="2.875" style="123" customWidth="1"/>
    <col min="15106" max="15106" width="21.625" style="123" customWidth="1"/>
    <col min="15107" max="15107" width="2.125" style="123" customWidth="1"/>
    <col min="15108" max="15108" width="7.875" style="123" customWidth="1"/>
    <col min="15109" max="15109" width="2.125" style="123" customWidth="1"/>
    <col min="15110" max="15110" width="12.75" style="123" customWidth="1"/>
    <col min="15111" max="15111" width="2.125" style="123" customWidth="1"/>
    <col min="15112" max="15112" width="12.75" style="123" customWidth="1"/>
    <col min="15113" max="15113" width="2.125" style="123" customWidth="1"/>
    <col min="15114" max="15114" width="23.625" style="123" customWidth="1"/>
    <col min="15115" max="15115" width="2.125" style="123" customWidth="1"/>
    <col min="15116" max="15116" width="7.125" style="123" customWidth="1"/>
    <col min="15117" max="15117" width="2.125" style="123" customWidth="1"/>
    <col min="15118" max="15118" width="12.75" style="123" customWidth="1"/>
    <col min="15119" max="15119" width="2.125" style="123" customWidth="1"/>
    <col min="15120" max="15120" width="12.75" style="123" customWidth="1"/>
    <col min="15121" max="15121" width="1.875" style="123" customWidth="1"/>
    <col min="15122" max="15123" width="5.875" style="123" customWidth="1"/>
    <col min="15124" max="15125" width="7.875" style="123" customWidth="1"/>
    <col min="15126" max="15126" width="14.75" style="123" customWidth="1"/>
    <col min="15127" max="15360" width="9" style="123"/>
    <col min="15361" max="15361" width="2.875" style="123" customWidth="1"/>
    <col min="15362" max="15362" width="21.625" style="123" customWidth="1"/>
    <col min="15363" max="15363" width="2.125" style="123" customWidth="1"/>
    <col min="15364" max="15364" width="7.875" style="123" customWidth="1"/>
    <col min="15365" max="15365" width="2.125" style="123" customWidth="1"/>
    <col min="15366" max="15366" width="12.75" style="123" customWidth="1"/>
    <col min="15367" max="15367" width="2.125" style="123" customWidth="1"/>
    <col min="15368" max="15368" width="12.75" style="123" customWidth="1"/>
    <col min="15369" max="15369" width="2.125" style="123" customWidth="1"/>
    <col min="15370" max="15370" width="23.625" style="123" customWidth="1"/>
    <col min="15371" max="15371" width="2.125" style="123" customWidth="1"/>
    <col min="15372" max="15372" width="7.125" style="123" customWidth="1"/>
    <col min="15373" max="15373" width="2.125" style="123" customWidth="1"/>
    <col min="15374" max="15374" width="12.75" style="123" customWidth="1"/>
    <col min="15375" max="15375" width="2.125" style="123" customWidth="1"/>
    <col min="15376" max="15376" width="12.75" style="123" customWidth="1"/>
    <col min="15377" max="15377" width="1.875" style="123" customWidth="1"/>
    <col min="15378" max="15379" width="5.875" style="123" customWidth="1"/>
    <col min="15380" max="15381" width="7.875" style="123" customWidth="1"/>
    <col min="15382" max="15382" width="14.75" style="123" customWidth="1"/>
    <col min="15383" max="15616" width="9" style="123"/>
    <col min="15617" max="15617" width="2.875" style="123" customWidth="1"/>
    <col min="15618" max="15618" width="21.625" style="123" customWidth="1"/>
    <col min="15619" max="15619" width="2.125" style="123" customWidth="1"/>
    <col min="15620" max="15620" width="7.875" style="123" customWidth="1"/>
    <col min="15621" max="15621" width="2.125" style="123" customWidth="1"/>
    <col min="15622" max="15622" width="12.75" style="123" customWidth="1"/>
    <col min="15623" max="15623" width="2.125" style="123" customWidth="1"/>
    <col min="15624" max="15624" width="12.75" style="123" customWidth="1"/>
    <col min="15625" max="15625" width="2.125" style="123" customWidth="1"/>
    <col min="15626" max="15626" width="23.625" style="123" customWidth="1"/>
    <col min="15627" max="15627" width="2.125" style="123" customWidth="1"/>
    <col min="15628" max="15628" width="7.125" style="123" customWidth="1"/>
    <col min="15629" max="15629" width="2.125" style="123" customWidth="1"/>
    <col min="15630" max="15630" width="12.75" style="123" customWidth="1"/>
    <col min="15631" max="15631" width="2.125" style="123" customWidth="1"/>
    <col min="15632" max="15632" width="12.75" style="123" customWidth="1"/>
    <col min="15633" max="15633" width="1.875" style="123" customWidth="1"/>
    <col min="15634" max="15635" width="5.875" style="123" customWidth="1"/>
    <col min="15636" max="15637" width="7.875" style="123" customWidth="1"/>
    <col min="15638" max="15638" width="14.75" style="123" customWidth="1"/>
    <col min="15639" max="15872" width="9" style="123"/>
    <col min="15873" max="15873" width="2.875" style="123" customWidth="1"/>
    <col min="15874" max="15874" width="21.625" style="123" customWidth="1"/>
    <col min="15875" max="15875" width="2.125" style="123" customWidth="1"/>
    <col min="15876" max="15876" width="7.875" style="123" customWidth="1"/>
    <col min="15877" max="15877" width="2.125" style="123" customWidth="1"/>
    <col min="15878" max="15878" width="12.75" style="123" customWidth="1"/>
    <col min="15879" max="15879" width="2.125" style="123" customWidth="1"/>
    <col min="15880" max="15880" width="12.75" style="123" customWidth="1"/>
    <col min="15881" max="15881" width="2.125" style="123" customWidth="1"/>
    <col min="15882" max="15882" width="23.625" style="123" customWidth="1"/>
    <col min="15883" max="15883" width="2.125" style="123" customWidth="1"/>
    <col min="15884" max="15884" width="7.125" style="123" customWidth="1"/>
    <col min="15885" max="15885" width="2.125" style="123" customWidth="1"/>
    <col min="15886" max="15886" width="12.75" style="123" customWidth="1"/>
    <col min="15887" max="15887" width="2.125" style="123" customWidth="1"/>
    <col min="15888" max="15888" width="12.75" style="123" customWidth="1"/>
    <col min="15889" max="15889" width="1.875" style="123" customWidth="1"/>
    <col min="15890" max="15891" width="5.875" style="123" customWidth="1"/>
    <col min="15892" max="15893" width="7.875" style="123" customWidth="1"/>
    <col min="15894" max="15894" width="14.75" style="123" customWidth="1"/>
    <col min="15895" max="16128" width="9" style="123"/>
    <col min="16129" max="16129" width="2.875" style="123" customWidth="1"/>
    <col min="16130" max="16130" width="21.625" style="123" customWidth="1"/>
    <col min="16131" max="16131" width="2.125" style="123" customWidth="1"/>
    <col min="16132" max="16132" width="7.875" style="123" customWidth="1"/>
    <col min="16133" max="16133" width="2.125" style="123" customWidth="1"/>
    <col min="16134" max="16134" width="12.75" style="123" customWidth="1"/>
    <col min="16135" max="16135" width="2.125" style="123" customWidth="1"/>
    <col min="16136" max="16136" width="12.75" style="123" customWidth="1"/>
    <col min="16137" max="16137" width="2.125" style="123" customWidth="1"/>
    <col min="16138" max="16138" width="23.625" style="123" customWidth="1"/>
    <col min="16139" max="16139" width="2.125" style="123" customWidth="1"/>
    <col min="16140" max="16140" width="7.125" style="123" customWidth="1"/>
    <col min="16141" max="16141" width="2.125" style="123" customWidth="1"/>
    <col min="16142" max="16142" width="12.75" style="123" customWidth="1"/>
    <col min="16143" max="16143" width="2.125" style="123" customWidth="1"/>
    <col min="16144" max="16144" width="12.75" style="123" customWidth="1"/>
    <col min="16145" max="16145" width="1.875" style="123" customWidth="1"/>
    <col min="16146" max="16147" width="5.875" style="123" customWidth="1"/>
    <col min="16148" max="16149" width="7.875" style="123" customWidth="1"/>
    <col min="16150" max="16150" width="14.75" style="123" customWidth="1"/>
    <col min="16151" max="16384" width="9" style="123"/>
  </cols>
  <sheetData>
    <row r="1" spans="1:24" ht="16.5" customHeight="1">
      <c r="A1" s="2280" t="s">
        <v>1135</v>
      </c>
      <c r="B1" s="2280"/>
      <c r="C1" s="2280"/>
      <c r="D1" s="2280"/>
      <c r="E1" s="2280"/>
      <c r="F1" s="2280"/>
      <c r="G1" s="2280"/>
      <c r="H1" s="2280"/>
      <c r="I1" s="2280"/>
      <c r="J1" s="2280"/>
      <c r="K1" s="2280"/>
      <c r="L1" s="2280"/>
      <c r="M1" s="2280"/>
      <c r="N1" s="2280"/>
      <c r="O1" s="2280"/>
      <c r="P1" s="2280"/>
      <c r="Q1" s="2280"/>
      <c r="R1" s="2280"/>
      <c r="S1" s="2280"/>
      <c r="T1" s="2280"/>
      <c r="U1" s="2280"/>
      <c r="V1" s="2280"/>
      <c r="W1" s="2280"/>
      <c r="X1" s="2280"/>
    </row>
    <row r="2" spans="1:24" ht="16.5" customHeight="1">
      <c r="A2" s="2280" t="s">
        <v>408</v>
      </c>
      <c r="B2" s="2280"/>
      <c r="C2" s="2280"/>
      <c r="D2" s="2280"/>
      <c r="E2" s="2280"/>
      <c r="F2" s="2280"/>
      <c r="G2" s="2280"/>
      <c r="H2" s="2280"/>
      <c r="I2" s="2280"/>
      <c r="J2" s="2280"/>
      <c r="K2" s="2280"/>
      <c r="L2" s="2280"/>
      <c r="M2" s="2280"/>
      <c r="N2" s="2280"/>
      <c r="O2" s="2280"/>
      <c r="P2" s="2280"/>
      <c r="Q2" s="2280"/>
      <c r="R2" s="2280"/>
      <c r="S2" s="2280"/>
      <c r="T2" s="2280"/>
      <c r="U2" s="2280"/>
      <c r="V2" s="2280"/>
      <c r="W2" s="2280"/>
      <c r="X2" s="2280"/>
    </row>
    <row r="3" spans="1:24" ht="16.5" customHeight="1">
      <c r="A3" s="2280" t="s">
        <v>1641</v>
      </c>
      <c r="B3" s="2280"/>
      <c r="C3" s="2280"/>
      <c r="D3" s="2280"/>
      <c r="E3" s="2280"/>
      <c r="F3" s="2280"/>
      <c r="G3" s="2280"/>
      <c r="H3" s="2280"/>
      <c r="I3" s="2280"/>
      <c r="J3" s="2280"/>
      <c r="K3" s="2280"/>
      <c r="L3" s="2280"/>
      <c r="M3" s="2280"/>
      <c r="N3" s="2280"/>
      <c r="O3" s="2280"/>
      <c r="P3" s="2280"/>
      <c r="Q3" s="2280"/>
      <c r="R3" s="2280"/>
      <c r="S3" s="2280"/>
      <c r="T3" s="2280"/>
      <c r="U3" s="2280"/>
      <c r="V3" s="2280"/>
      <c r="W3" s="2280"/>
      <c r="X3" s="2280"/>
    </row>
    <row r="4" spans="1:24" ht="16.5" customHeight="1">
      <c r="A4" s="66"/>
      <c r="B4" s="66"/>
      <c r="C4" s="66"/>
      <c r="D4" s="66"/>
      <c r="E4" s="66"/>
      <c r="F4" s="66"/>
      <c r="G4" s="66"/>
      <c r="H4" s="66"/>
      <c r="I4" s="66"/>
      <c r="J4" s="66"/>
      <c r="K4" s="66"/>
      <c r="L4" s="66"/>
      <c r="M4" s="66"/>
      <c r="N4" s="66"/>
      <c r="O4" s="66"/>
      <c r="P4" s="66"/>
      <c r="Q4" s="66"/>
      <c r="R4" s="66"/>
      <c r="T4" s="250"/>
      <c r="U4" s="2296" t="s">
        <v>1273</v>
      </c>
      <c r="V4" s="2296"/>
      <c r="W4" s="2296"/>
      <c r="X4" s="66"/>
    </row>
    <row r="5" spans="1:24" s="1898" customFormat="1" ht="51" customHeight="1">
      <c r="A5" s="1897"/>
      <c r="C5" s="240" t="s">
        <v>22</v>
      </c>
      <c r="D5" s="239"/>
      <c r="E5" s="240" t="s">
        <v>582</v>
      </c>
      <c r="F5" s="239"/>
      <c r="G5" s="240" t="s">
        <v>588</v>
      </c>
      <c r="I5" s="1899" t="s">
        <v>742</v>
      </c>
      <c r="K5" s="240" t="s">
        <v>23</v>
      </c>
      <c r="L5" s="239"/>
      <c r="M5" s="1900" t="s">
        <v>24</v>
      </c>
      <c r="O5" s="1899" t="s">
        <v>743</v>
      </c>
      <c r="Q5" s="240" t="s">
        <v>766</v>
      </c>
      <c r="S5" s="240" t="s">
        <v>778</v>
      </c>
      <c r="T5" s="239"/>
      <c r="U5" s="240" t="s">
        <v>777</v>
      </c>
      <c r="V5" s="239"/>
      <c r="W5" s="240" t="s">
        <v>25</v>
      </c>
    </row>
    <row r="6" spans="1:24" ht="18" customHeight="1">
      <c r="A6" s="164" t="s">
        <v>1347</v>
      </c>
      <c r="B6" s="125"/>
      <c r="C6" s="246">
        <v>0</v>
      </c>
      <c r="D6" s="246"/>
      <c r="E6" s="246">
        <v>0</v>
      </c>
      <c r="F6" s="246">
        <v>0</v>
      </c>
      <c r="G6" s="246">
        <v>0</v>
      </c>
      <c r="H6" s="246"/>
      <c r="I6" s="246">
        <v>0</v>
      </c>
      <c r="J6" s="246"/>
      <c r="K6" s="246">
        <v>0</v>
      </c>
      <c r="L6" s="246"/>
      <c r="M6" s="246">
        <v>0</v>
      </c>
      <c r="N6" s="246"/>
      <c r="O6" s="246">
        <v>0</v>
      </c>
      <c r="P6" s="246"/>
      <c r="Q6" s="246">
        <v>0</v>
      </c>
      <c r="R6" s="246"/>
      <c r="S6" s="246">
        <v>0</v>
      </c>
      <c r="T6" s="246"/>
      <c r="U6" s="246">
        <v>0</v>
      </c>
      <c r="V6" s="246"/>
      <c r="W6" s="261">
        <f>SUM(C6:U6)</f>
        <v>0</v>
      </c>
      <c r="X6" s="125"/>
    </row>
    <row r="7" spans="1:24" s="1902" customFormat="1" ht="18" customHeight="1">
      <c r="A7" s="1901" t="s">
        <v>1447</v>
      </c>
      <c r="C7" s="247" t="s">
        <v>435</v>
      </c>
      <c r="D7" s="247"/>
      <c r="E7" s="247" t="s">
        <v>435</v>
      </c>
      <c r="F7" s="247"/>
      <c r="G7" s="247" t="s">
        <v>435</v>
      </c>
      <c r="H7" s="247"/>
      <c r="I7" s="247" t="s">
        <v>435</v>
      </c>
      <c r="J7" s="247"/>
      <c r="K7" s="247" t="s">
        <v>435</v>
      </c>
      <c r="L7" s="247"/>
      <c r="M7" s="247" t="s">
        <v>435</v>
      </c>
      <c r="N7" s="247"/>
      <c r="O7" s="247" t="s">
        <v>435</v>
      </c>
      <c r="P7" s="247"/>
      <c r="Q7" s="247" t="s">
        <v>435</v>
      </c>
      <c r="R7" s="247"/>
      <c r="S7" s="247" t="s">
        <v>435</v>
      </c>
      <c r="T7" s="247"/>
      <c r="U7" s="247">
        <v>0</v>
      </c>
      <c r="V7" s="247"/>
      <c r="W7" s="261">
        <f>SUM(C7:U7)</f>
        <v>0</v>
      </c>
    </row>
    <row r="8" spans="1:24" s="1902" customFormat="1" ht="18" customHeight="1">
      <c r="A8" s="1901" t="s">
        <v>1448</v>
      </c>
      <c r="C8" s="247" t="s">
        <v>435</v>
      </c>
      <c r="D8" s="247"/>
      <c r="E8" s="247" t="s">
        <v>435</v>
      </c>
      <c r="F8" s="247"/>
      <c r="G8" s="247" t="s">
        <v>435</v>
      </c>
      <c r="H8" s="247"/>
      <c r="I8" s="247" t="s">
        <v>435</v>
      </c>
      <c r="J8" s="247"/>
      <c r="K8" s="247" t="s">
        <v>435</v>
      </c>
      <c r="L8" s="247"/>
      <c r="M8" s="247" t="s">
        <v>435</v>
      </c>
      <c r="N8" s="247"/>
      <c r="O8" s="247" t="s">
        <v>435</v>
      </c>
      <c r="P8" s="247"/>
      <c r="Q8" s="247" t="s">
        <v>435</v>
      </c>
      <c r="R8" s="247"/>
      <c r="S8" s="247" t="s">
        <v>435</v>
      </c>
      <c r="T8" s="247">
        <v>0</v>
      </c>
      <c r="U8" s="247">
        <v>0</v>
      </c>
      <c r="V8" s="247"/>
      <c r="W8" s="261">
        <f t="shared" ref="W8" si="0">SUM(C8:U8)</f>
        <v>0</v>
      </c>
    </row>
    <row r="9" spans="1:24" s="1902" customFormat="1" ht="18" customHeight="1">
      <c r="A9" s="164" t="s">
        <v>1669</v>
      </c>
      <c r="C9" s="252">
        <f>SUM(C6:C8)</f>
        <v>0</v>
      </c>
      <c r="D9" s="246"/>
      <c r="E9" s="252">
        <f>SUM(E6:E8)</f>
        <v>0</v>
      </c>
      <c r="F9" s="246"/>
      <c r="G9" s="252">
        <f>SUM(G6:G8)</f>
        <v>0</v>
      </c>
      <c r="H9" s="246"/>
      <c r="I9" s="252">
        <f>SUM(I6:I8)</f>
        <v>0</v>
      </c>
      <c r="J9" s="246"/>
      <c r="K9" s="252">
        <f>SUM(K6:K8)</f>
        <v>0</v>
      </c>
      <c r="L9" s="246"/>
      <c r="M9" s="252">
        <f>SUM(M6:M8)</f>
        <v>0</v>
      </c>
      <c r="N9" s="246"/>
      <c r="O9" s="252">
        <f>SUM(O6:O8)</f>
        <v>0</v>
      </c>
      <c r="P9" s="246"/>
      <c r="Q9" s="252">
        <f>SUM(Q6:Q8)</f>
        <v>0</v>
      </c>
      <c r="R9" s="246"/>
      <c r="S9" s="252">
        <f>SUM(S6:S8)</f>
        <v>0</v>
      </c>
      <c r="T9" s="246"/>
      <c r="U9" s="252">
        <f>SUM(U6:U8)</f>
        <v>0</v>
      </c>
      <c r="V9" s="246"/>
      <c r="W9" s="1903">
        <f>SUM(W6:W8)</f>
        <v>0</v>
      </c>
    </row>
    <row r="10" spans="1:24" s="1902" customFormat="1" ht="18" customHeight="1">
      <c r="A10" s="164" t="s">
        <v>1670</v>
      </c>
      <c r="C10" s="246"/>
      <c r="D10" s="246"/>
      <c r="E10" s="246"/>
      <c r="F10" s="246"/>
      <c r="G10" s="246"/>
      <c r="H10" s="246"/>
      <c r="I10" s="246"/>
      <c r="J10" s="246"/>
      <c r="K10" s="246"/>
      <c r="L10" s="246"/>
      <c r="M10" s="246"/>
      <c r="N10" s="246"/>
      <c r="O10" s="246"/>
      <c r="P10" s="246"/>
      <c r="Q10" s="246"/>
      <c r="R10" s="246"/>
      <c r="S10" s="246"/>
      <c r="T10" s="246"/>
      <c r="U10" s="246"/>
      <c r="V10" s="246"/>
      <c r="W10" s="261"/>
    </row>
    <row r="11" spans="1:24" ht="18" customHeight="1">
      <c r="A11" s="262" t="s">
        <v>1671</v>
      </c>
      <c r="B11" s="125"/>
      <c r="C11" s="247" t="s">
        <v>435</v>
      </c>
      <c r="D11" s="247"/>
      <c r="E11" s="247" t="s">
        <v>435</v>
      </c>
      <c r="F11" s="247"/>
      <c r="G11" s="247" t="s">
        <v>435</v>
      </c>
      <c r="H11" s="247"/>
      <c r="I11" s="247" t="s">
        <v>435</v>
      </c>
      <c r="J11" s="247"/>
      <c r="K11" s="247" t="s">
        <v>435</v>
      </c>
      <c r="L11" s="247"/>
      <c r="M11" s="247" t="s">
        <v>435</v>
      </c>
      <c r="N11" s="247"/>
      <c r="O11" s="247" t="s">
        <v>435</v>
      </c>
      <c r="P11" s="247"/>
      <c r="Q11" s="247" t="s">
        <v>435</v>
      </c>
      <c r="R11" s="247"/>
      <c r="S11" s="247" t="s">
        <v>435</v>
      </c>
      <c r="T11" s="247"/>
      <c r="U11" s="247">
        <v>0</v>
      </c>
      <c r="V11" s="247"/>
      <c r="W11" s="261">
        <f>SUM(C11:U11)</f>
        <v>0</v>
      </c>
      <c r="X11" s="125"/>
    </row>
    <row r="12" spans="1:24" ht="18" customHeight="1">
      <c r="A12" s="1904" t="s">
        <v>1449</v>
      </c>
      <c r="C12" s="247" t="s">
        <v>435</v>
      </c>
      <c r="D12" s="247"/>
      <c r="E12" s="247" t="s">
        <v>435</v>
      </c>
      <c r="F12" s="247"/>
      <c r="G12" s="247" t="s">
        <v>435</v>
      </c>
      <c r="H12" s="247"/>
      <c r="I12" s="247" t="s">
        <v>435</v>
      </c>
      <c r="J12" s="247"/>
      <c r="K12" s="247" t="s">
        <v>435</v>
      </c>
      <c r="L12" s="247"/>
      <c r="M12" s="247" t="s">
        <v>435</v>
      </c>
      <c r="N12" s="247"/>
      <c r="O12" s="247" t="s">
        <v>435</v>
      </c>
      <c r="P12" s="247"/>
      <c r="Q12" s="247" t="s">
        <v>435</v>
      </c>
      <c r="R12" s="247"/>
      <c r="S12" s="247" t="s">
        <v>435</v>
      </c>
      <c r="T12" s="247">
        <v>0</v>
      </c>
      <c r="U12" s="247">
        <v>0</v>
      </c>
      <c r="V12" s="247"/>
      <c r="W12" s="261">
        <f>SUM(C12:U12)</f>
        <v>0</v>
      </c>
    </row>
    <row r="13" spans="1:24" ht="18" customHeight="1">
      <c r="A13" s="1904" t="s">
        <v>1448</v>
      </c>
      <c r="C13" s="259" t="s">
        <v>435</v>
      </c>
      <c r="D13" s="246"/>
      <c r="E13" s="259" t="s">
        <v>435</v>
      </c>
      <c r="F13" s="246"/>
      <c r="G13" s="259" t="s">
        <v>435</v>
      </c>
      <c r="H13" s="246"/>
      <c r="I13" s="259" t="s">
        <v>435</v>
      </c>
      <c r="J13" s="246"/>
      <c r="K13" s="259" t="s">
        <v>435</v>
      </c>
      <c r="L13" s="246"/>
      <c r="M13" s="259" t="s">
        <v>435</v>
      </c>
      <c r="N13" s="246"/>
      <c r="O13" s="259" t="s">
        <v>435</v>
      </c>
      <c r="P13" s="246"/>
      <c r="Q13" s="259" t="s">
        <v>435</v>
      </c>
      <c r="R13" s="246"/>
      <c r="S13" s="259" t="s">
        <v>435</v>
      </c>
      <c r="T13" s="246"/>
      <c r="U13" s="259">
        <v>0</v>
      </c>
      <c r="V13" s="246"/>
      <c r="W13" s="1905">
        <f>SUM(C13:U13)</f>
        <v>0</v>
      </c>
    </row>
    <row r="14" spans="1:24" ht="18" customHeight="1">
      <c r="A14" s="1906" t="s">
        <v>1672</v>
      </c>
      <c r="B14" s="125"/>
      <c r="C14" s="246">
        <f>SUM(C11:C13)</f>
        <v>0</v>
      </c>
      <c r="D14" s="246"/>
      <c r="E14" s="246">
        <f>SUM(E11:E13)</f>
        <v>0</v>
      </c>
      <c r="F14" s="246"/>
      <c r="G14" s="246">
        <f>SUM(G11:G13)</f>
        <v>0</v>
      </c>
      <c r="H14" s="246"/>
      <c r="I14" s="246">
        <f>SUM(I11:I13)</f>
        <v>0</v>
      </c>
      <c r="J14" s="246"/>
      <c r="K14" s="246">
        <f>SUM(K11:K13)</f>
        <v>0</v>
      </c>
      <c r="L14" s="246"/>
      <c r="M14" s="246">
        <f>SUM(M11:M13)</f>
        <v>0</v>
      </c>
      <c r="N14" s="246"/>
      <c r="O14" s="246">
        <f>SUM(O11:O13)</f>
        <v>0</v>
      </c>
      <c r="P14" s="246"/>
      <c r="Q14" s="246">
        <f>SUM(Q11:Q13)</f>
        <v>0</v>
      </c>
      <c r="R14" s="246"/>
      <c r="S14" s="246">
        <f>SUM(S11:S13)</f>
        <v>0</v>
      </c>
      <c r="T14" s="246"/>
      <c r="U14" s="246">
        <f>SUM(U11:U13)</f>
        <v>0</v>
      </c>
      <c r="V14" s="246"/>
      <c r="W14" s="261">
        <f>SUM(W11:W13)</f>
        <v>0</v>
      </c>
      <c r="X14" s="125"/>
    </row>
    <row r="15" spans="1:24" ht="18" customHeight="1">
      <c r="A15" s="1906" t="s">
        <v>584</v>
      </c>
      <c r="B15" s="125"/>
      <c r="C15" s="259" t="s">
        <v>435</v>
      </c>
      <c r="D15" s="246"/>
      <c r="E15" s="259" t="s">
        <v>435</v>
      </c>
      <c r="F15" s="246"/>
      <c r="G15" s="259" t="s">
        <v>435</v>
      </c>
      <c r="H15" s="246"/>
      <c r="I15" s="259" t="s">
        <v>435</v>
      </c>
      <c r="J15" s="246"/>
      <c r="K15" s="259" t="s">
        <v>435</v>
      </c>
      <c r="L15" s="246"/>
      <c r="M15" s="259" t="s">
        <v>435</v>
      </c>
      <c r="N15" s="246"/>
      <c r="O15" s="259" t="s">
        <v>435</v>
      </c>
      <c r="P15" s="246"/>
      <c r="Q15" s="259" t="s">
        <v>399</v>
      </c>
      <c r="R15" s="246"/>
      <c r="S15" s="259" t="s">
        <v>399</v>
      </c>
      <c r="T15" s="246"/>
      <c r="U15" s="259" t="s">
        <v>435</v>
      </c>
      <c r="V15" s="246"/>
      <c r="W15" s="1905">
        <f>SUM(C15:U15)</f>
        <v>0</v>
      </c>
      <c r="X15" s="125"/>
    </row>
    <row r="16" spans="1:24" ht="18" customHeight="1">
      <c r="A16" s="1906" t="s">
        <v>1340</v>
      </c>
      <c r="B16" s="125"/>
      <c r="C16" s="259">
        <f>SUM(C14:C15)</f>
        <v>0</v>
      </c>
      <c r="D16" s="246"/>
      <c r="E16" s="259">
        <f>SUM(E14:E15)</f>
        <v>0</v>
      </c>
      <c r="F16" s="246"/>
      <c r="G16" s="259">
        <f>SUM(G14:G15)</f>
        <v>0</v>
      </c>
      <c r="H16" s="246"/>
      <c r="I16" s="259">
        <f>SUM(I14:I15)</f>
        <v>0</v>
      </c>
      <c r="J16" s="246"/>
      <c r="K16" s="259">
        <f>SUM(K14:K15)</f>
        <v>0</v>
      </c>
      <c r="L16" s="246"/>
      <c r="M16" s="259">
        <f>SUM(M14:M15)</f>
        <v>0</v>
      </c>
      <c r="N16" s="246"/>
      <c r="O16" s="259">
        <f>SUM(O14:O15)</f>
        <v>0</v>
      </c>
      <c r="P16" s="246"/>
      <c r="Q16" s="259">
        <f>SUM(Q14:Q15)</f>
        <v>0</v>
      </c>
      <c r="R16" s="246"/>
      <c r="S16" s="259">
        <f>SUM(S14:S15)</f>
        <v>0</v>
      </c>
      <c r="T16" s="246"/>
      <c r="U16" s="259">
        <f>SUM(U14:U15)</f>
        <v>0</v>
      </c>
      <c r="V16" s="246"/>
      <c r="W16" s="1905">
        <f>SUM(W14:W15)</f>
        <v>0</v>
      </c>
      <c r="X16" s="125"/>
    </row>
    <row r="17" spans="1:24" ht="18" customHeight="1">
      <c r="A17" s="1906" t="s">
        <v>784</v>
      </c>
      <c r="B17" s="125"/>
      <c r="C17" s="246" t="s">
        <v>435</v>
      </c>
      <c r="D17" s="246"/>
      <c r="E17" s="246" t="s">
        <v>435</v>
      </c>
      <c r="F17" s="246">
        <v>0</v>
      </c>
      <c r="G17" s="246" t="s">
        <v>435</v>
      </c>
      <c r="H17" s="246"/>
      <c r="I17" s="246" t="s">
        <v>435</v>
      </c>
      <c r="J17" s="246"/>
      <c r="K17" s="246" t="s">
        <v>435</v>
      </c>
      <c r="L17" s="246"/>
      <c r="M17" s="246" t="s">
        <v>435</v>
      </c>
      <c r="N17" s="246"/>
      <c r="O17" s="246" t="s">
        <v>435</v>
      </c>
      <c r="P17" s="246"/>
      <c r="Q17" s="246" t="s">
        <v>435</v>
      </c>
      <c r="R17" s="246"/>
      <c r="S17" s="246" t="s">
        <v>435</v>
      </c>
      <c r="T17" s="246"/>
      <c r="U17" s="246">
        <v>0</v>
      </c>
      <c r="V17" s="246"/>
      <c r="W17" s="261">
        <f>SUM(C17:U17)</f>
        <v>0</v>
      </c>
      <c r="X17" s="125"/>
    </row>
    <row r="18" spans="1:24" ht="18" customHeight="1">
      <c r="A18" s="1906" t="s">
        <v>585</v>
      </c>
      <c r="B18" s="125"/>
      <c r="C18" s="247">
        <v>0</v>
      </c>
      <c r="D18" s="247"/>
      <c r="E18" s="247" t="s">
        <v>435</v>
      </c>
      <c r="F18" s="247"/>
      <c r="G18" s="247" t="s">
        <v>435</v>
      </c>
      <c r="H18" s="247"/>
      <c r="I18" s="247" t="s">
        <v>435</v>
      </c>
      <c r="J18" s="247"/>
      <c r="K18" s="247" t="s">
        <v>435</v>
      </c>
      <c r="L18" s="247"/>
      <c r="M18" s="247" t="s">
        <v>435</v>
      </c>
      <c r="N18" s="247"/>
      <c r="O18" s="247" t="s">
        <v>435</v>
      </c>
      <c r="P18" s="247"/>
      <c r="Q18" s="247" t="s">
        <v>430</v>
      </c>
      <c r="R18" s="247"/>
      <c r="S18" s="247" t="s">
        <v>435</v>
      </c>
      <c r="T18" s="247"/>
      <c r="U18" s="247" t="s">
        <v>435</v>
      </c>
      <c r="V18" s="247"/>
      <c r="W18" s="261">
        <f>SUM(C18:U18)</f>
        <v>0</v>
      </c>
      <c r="X18" s="125"/>
    </row>
    <row r="19" spans="1:24" ht="18" customHeight="1">
      <c r="A19" s="1906" t="s">
        <v>582</v>
      </c>
      <c r="B19" s="125"/>
      <c r="C19" s="247" t="s">
        <v>435</v>
      </c>
      <c r="D19" s="247"/>
      <c r="E19" s="247">
        <v>0</v>
      </c>
      <c r="F19" s="247"/>
      <c r="G19" s="247" t="s">
        <v>435</v>
      </c>
      <c r="H19" s="247"/>
      <c r="I19" s="247" t="s">
        <v>435</v>
      </c>
      <c r="J19" s="247"/>
      <c r="K19" s="247" t="s">
        <v>435</v>
      </c>
      <c r="L19" s="247"/>
      <c r="M19" s="247" t="s">
        <v>435</v>
      </c>
      <c r="N19" s="247"/>
      <c r="O19" s="247" t="s">
        <v>435</v>
      </c>
      <c r="P19" s="247"/>
      <c r="Q19" s="247" t="s">
        <v>430</v>
      </c>
      <c r="R19" s="247"/>
      <c r="S19" s="247" t="s">
        <v>435</v>
      </c>
      <c r="T19" s="247">
        <v>0</v>
      </c>
      <c r="U19" s="247" t="s">
        <v>435</v>
      </c>
      <c r="V19" s="247"/>
      <c r="W19" s="261">
        <f t="shared" ref="W19:W24" si="1">SUM(C19:U19)</f>
        <v>0</v>
      </c>
      <c r="X19" s="125"/>
    </row>
    <row r="20" spans="1:24" ht="18" customHeight="1">
      <c r="A20" s="1906" t="s">
        <v>785</v>
      </c>
      <c r="B20" s="125"/>
      <c r="C20" s="246" t="s">
        <v>435</v>
      </c>
      <c r="D20" s="246"/>
      <c r="E20" s="246" t="s">
        <v>435</v>
      </c>
      <c r="F20" s="246">
        <v>0</v>
      </c>
      <c r="G20" s="246">
        <v>0</v>
      </c>
      <c r="H20" s="246"/>
      <c r="I20" s="246" t="s">
        <v>435</v>
      </c>
      <c r="J20" s="246"/>
      <c r="K20" s="246" t="s">
        <v>435</v>
      </c>
      <c r="L20" s="246"/>
      <c r="M20" s="246" t="s">
        <v>435</v>
      </c>
      <c r="N20" s="246"/>
      <c r="O20" s="246" t="s">
        <v>435</v>
      </c>
      <c r="P20" s="246"/>
      <c r="Q20" s="246" t="s">
        <v>435</v>
      </c>
      <c r="R20" s="246"/>
      <c r="S20" s="246" t="s">
        <v>435</v>
      </c>
      <c r="T20" s="246"/>
      <c r="U20" s="246" t="s">
        <v>435</v>
      </c>
      <c r="V20" s="246"/>
      <c r="W20" s="261">
        <f t="shared" si="1"/>
        <v>0</v>
      </c>
      <c r="X20" s="125"/>
    </row>
    <row r="21" spans="1:24" ht="40.5">
      <c r="A21" s="1907" t="s">
        <v>872</v>
      </c>
      <c r="B21" s="125"/>
      <c r="C21" s="247" t="s">
        <v>435</v>
      </c>
      <c r="D21" s="247"/>
      <c r="E21" s="247" t="s">
        <v>435</v>
      </c>
      <c r="F21" s="247"/>
      <c r="G21" s="247" t="s">
        <v>435</v>
      </c>
      <c r="H21" s="247"/>
      <c r="I21" s="247" t="s">
        <v>435</v>
      </c>
      <c r="J21" s="247"/>
      <c r="K21" s="247" t="s">
        <v>435</v>
      </c>
      <c r="L21" s="247"/>
      <c r="M21" s="247" t="s">
        <v>435</v>
      </c>
      <c r="N21" s="247"/>
      <c r="O21" s="247">
        <v>0</v>
      </c>
      <c r="P21" s="247"/>
      <c r="Q21" s="247" t="s">
        <v>435</v>
      </c>
      <c r="R21" s="247"/>
      <c r="S21" s="247" t="s">
        <v>435</v>
      </c>
      <c r="T21" s="247">
        <v>0</v>
      </c>
      <c r="U21" s="247" t="s">
        <v>435</v>
      </c>
      <c r="V21" s="247"/>
      <c r="W21" s="261">
        <f t="shared" si="1"/>
        <v>0</v>
      </c>
      <c r="X21" s="125"/>
    </row>
    <row r="22" spans="1:24" ht="18">
      <c r="A22" s="8" t="s">
        <v>1633</v>
      </c>
      <c r="B22" s="125"/>
      <c r="C22" s="247" t="s">
        <v>435</v>
      </c>
      <c r="D22" s="247"/>
      <c r="E22" s="247" t="s">
        <v>435</v>
      </c>
      <c r="F22" s="247"/>
      <c r="G22" s="247" t="s">
        <v>435</v>
      </c>
      <c r="H22" s="247"/>
      <c r="I22" s="247" t="s">
        <v>435</v>
      </c>
      <c r="J22" s="247"/>
      <c r="K22" s="247" t="s">
        <v>435</v>
      </c>
      <c r="L22" s="247"/>
      <c r="M22" s="247" t="s">
        <v>435</v>
      </c>
      <c r="N22" s="247"/>
      <c r="O22" s="247" t="s">
        <v>435</v>
      </c>
      <c r="P22" s="247"/>
      <c r="Q22" s="247" t="s">
        <v>435</v>
      </c>
      <c r="R22" s="247"/>
      <c r="S22" s="247" t="s">
        <v>435</v>
      </c>
      <c r="T22" s="247"/>
      <c r="U22" s="247">
        <v>0</v>
      </c>
      <c r="V22" s="247"/>
      <c r="W22" s="261">
        <f>SUM(C22:U22)</f>
        <v>0</v>
      </c>
      <c r="X22" s="125"/>
    </row>
    <row r="23" spans="1:24" ht="18" customHeight="1">
      <c r="A23" s="1906" t="s">
        <v>586</v>
      </c>
      <c r="B23" s="125"/>
      <c r="C23" s="246" t="s">
        <v>435</v>
      </c>
      <c r="D23" s="246"/>
      <c r="E23" s="246" t="s">
        <v>435</v>
      </c>
      <c r="F23" s="246"/>
      <c r="G23" s="246" t="s">
        <v>435</v>
      </c>
      <c r="H23" s="246"/>
      <c r="I23" s="246" t="s">
        <v>435</v>
      </c>
      <c r="J23" s="246"/>
      <c r="K23" s="246" t="s">
        <v>399</v>
      </c>
      <c r="L23" s="246"/>
      <c r="M23" s="246" t="s">
        <v>435</v>
      </c>
      <c r="N23" s="246"/>
      <c r="O23" s="246" t="s">
        <v>435</v>
      </c>
      <c r="P23" s="246"/>
      <c r="Q23" s="246" t="s">
        <v>435</v>
      </c>
      <c r="R23" s="246"/>
      <c r="S23" s="246" t="s">
        <v>435</v>
      </c>
      <c r="T23" s="246"/>
      <c r="U23" s="246" t="s">
        <v>430</v>
      </c>
      <c r="V23" s="246"/>
      <c r="W23" s="261">
        <f t="shared" si="1"/>
        <v>0</v>
      </c>
      <c r="X23" s="125"/>
    </row>
    <row r="24" spans="1:24" ht="18" customHeight="1">
      <c r="A24" s="1906" t="s">
        <v>587</v>
      </c>
      <c r="B24" s="125"/>
      <c r="C24" s="259" t="s">
        <v>435</v>
      </c>
      <c r="D24" s="246"/>
      <c r="E24" s="246" t="s">
        <v>435</v>
      </c>
      <c r="F24" s="246"/>
      <c r="G24" s="246" t="s">
        <v>435</v>
      </c>
      <c r="H24" s="246"/>
      <c r="I24" s="246" t="s">
        <v>435</v>
      </c>
      <c r="J24" s="246"/>
      <c r="K24" s="246" t="s">
        <v>435</v>
      </c>
      <c r="L24" s="246"/>
      <c r="M24" s="246" t="s">
        <v>399</v>
      </c>
      <c r="N24" s="246"/>
      <c r="O24" s="246" t="s">
        <v>435</v>
      </c>
      <c r="P24" s="246"/>
      <c r="Q24" s="246" t="s">
        <v>435</v>
      </c>
      <c r="R24" s="246"/>
      <c r="S24" s="246" t="s">
        <v>435</v>
      </c>
      <c r="T24" s="246"/>
      <c r="U24" s="246" t="s">
        <v>430</v>
      </c>
      <c r="V24" s="246"/>
      <c r="W24" s="261">
        <f t="shared" si="1"/>
        <v>0</v>
      </c>
      <c r="X24" s="125"/>
    </row>
    <row r="25" spans="1:24" ht="18" customHeight="1">
      <c r="A25" s="1908" t="s">
        <v>1341</v>
      </c>
      <c r="B25" s="125"/>
      <c r="C25" s="259">
        <f>SUM(C16:C24)</f>
        <v>0</v>
      </c>
      <c r="D25" s="246"/>
      <c r="E25" s="252">
        <f>SUM(E16:E24)</f>
        <v>0</v>
      </c>
      <c r="F25" s="246"/>
      <c r="G25" s="252">
        <f>SUM(G16:G24)</f>
        <v>0</v>
      </c>
      <c r="H25" s="246"/>
      <c r="I25" s="252">
        <f>SUM(I16:I24)</f>
        <v>0</v>
      </c>
      <c r="J25" s="246"/>
      <c r="K25" s="252">
        <f>SUM(K16:K24)</f>
        <v>0</v>
      </c>
      <c r="L25" s="246"/>
      <c r="M25" s="252">
        <f>SUM(M16:M24)</f>
        <v>0</v>
      </c>
      <c r="N25" s="246"/>
      <c r="O25" s="252">
        <f>SUM(O16:O24)</f>
        <v>0</v>
      </c>
      <c r="P25" s="246"/>
      <c r="Q25" s="252">
        <f>SUM(Q16:Q24)</f>
        <v>0</v>
      </c>
      <c r="R25" s="246"/>
      <c r="S25" s="252">
        <f>SUM(S16:S24)</f>
        <v>0</v>
      </c>
      <c r="T25" s="246"/>
      <c r="U25" s="252">
        <f>SUM(U16:U24)</f>
        <v>0</v>
      </c>
      <c r="V25" s="246"/>
      <c r="W25" s="1903">
        <f>SUM(W16:W24)</f>
        <v>0</v>
      </c>
      <c r="X25" s="125"/>
    </row>
    <row r="26" spans="1:24" ht="18" customHeight="1">
      <c r="A26" s="1908" t="s">
        <v>1673</v>
      </c>
      <c r="B26" s="125"/>
      <c r="C26" s="259">
        <f>SUM(C25,C9)</f>
        <v>0</v>
      </c>
      <c r="D26" s="246"/>
      <c r="E26" s="259">
        <f>SUM(E25,E9)</f>
        <v>0</v>
      </c>
      <c r="F26" s="246"/>
      <c r="G26" s="259">
        <f>SUM(G25,G9)</f>
        <v>0</v>
      </c>
      <c r="H26" s="246"/>
      <c r="I26" s="259">
        <f>SUM(I25,I9)</f>
        <v>0</v>
      </c>
      <c r="J26" s="246"/>
      <c r="K26" s="259">
        <f>SUM(K25,K9)</f>
        <v>0</v>
      </c>
      <c r="L26" s="246"/>
      <c r="M26" s="259">
        <f>SUM(M25,M9)</f>
        <v>0</v>
      </c>
      <c r="N26" s="246"/>
      <c r="O26" s="259">
        <f>SUM(O25,O9)</f>
        <v>0</v>
      </c>
      <c r="P26" s="246"/>
      <c r="Q26" s="259">
        <f>SUM(Q25,Q9)</f>
        <v>0</v>
      </c>
      <c r="R26" s="246"/>
      <c r="S26" s="259">
        <f>SUM(S25,S9)</f>
        <v>0</v>
      </c>
      <c r="T26" s="246"/>
      <c r="U26" s="259">
        <f>SUM(U25,U9)</f>
        <v>0</v>
      </c>
      <c r="V26" s="246"/>
      <c r="W26" s="1905">
        <f>SUM(W25,W9)</f>
        <v>0</v>
      </c>
      <c r="X26" s="125"/>
    </row>
    <row r="27" spans="1:24" ht="12" customHeight="1">
      <c r="A27" s="881"/>
      <c r="B27" s="125"/>
      <c r="C27" s="246"/>
      <c r="D27" s="246"/>
      <c r="E27" s="246"/>
      <c r="F27" s="246"/>
      <c r="G27" s="246"/>
      <c r="H27" s="246"/>
      <c r="I27" s="246"/>
      <c r="J27" s="246"/>
      <c r="K27" s="246"/>
      <c r="L27" s="246"/>
      <c r="M27" s="246"/>
      <c r="N27" s="246"/>
      <c r="O27" s="246"/>
      <c r="P27" s="246"/>
      <c r="Q27" s="246"/>
      <c r="R27" s="246"/>
      <c r="S27" s="246"/>
      <c r="T27" s="246"/>
      <c r="U27" s="246"/>
      <c r="V27" s="246"/>
      <c r="W27" s="261"/>
      <c r="X27" s="125"/>
    </row>
    <row r="28" spans="1:24" ht="20.25" customHeight="1">
      <c r="A28" s="1908" t="s">
        <v>1650</v>
      </c>
      <c r="B28" s="125"/>
      <c r="C28" s="246"/>
      <c r="D28" s="246"/>
      <c r="E28" s="246"/>
      <c r="F28" s="246">
        <v>0</v>
      </c>
      <c r="G28" s="246"/>
      <c r="H28" s="246"/>
      <c r="I28" s="246"/>
      <c r="J28" s="246"/>
      <c r="K28" s="246"/>
      <c r="L28" s="246"/>
      <c r="M28" s="246"/>
      <c r="N28" s="246"/>
      <c r="O28" s="246"/>
      <c r="P28" s="246"/>
      <c r="Q28" s="246"/>
      <c r="R28" s="246"/>
      <c r="S28" s="246"/>
      <c r="T28" s="246"/>
      <c r="U28" s="246"/>
      <c r="V28" s="246"/>
      <c r="W28" s="261"/>
      <c r="X28" s="125"/>
    </row>
    <row r="29" spans="1:24" ht="18" customHeight="1">
      <c r="A29" s="1906" t="s">
        <v>1651</v>
      </c>
      <c r="B29" s="125"/>
      <c r="C29" s="247" t="s">
        <v>435</v>
      </c>
      <c r="D29" s="247"/>
      <c r="E29" s="247" t="s">
        <v>435</v>
      </c>
      <c r="F29" s="247"/>
      <c r="G29" s="247" t="s">
        <v>435</v>
      </c>
      <c r="H29" s="247"/>
      <c r="I29" s="247" t="s">
        <v>435</v>
      </c>
      <c r="J29" s="247"/>
      <c r="K29" s="247" t="s">
        <v>435</v>
      </c>
      <c r="L29" s="247"/>
      <c r="M29" s="247" t="s">
        <v>435</v>
      </c>
      <c r="N29" s="247"/>
      <c r="O29" s="247" t="s">
        <v>435</v>
      </c>
      <c r="P29" s="247"/>
      <c r="Q29" s="247" t="s">
        <v>435</v>
      </c>
      <c r="R29" s="247"/>
      <c r="S29" s="247" t="s">
        <v>435</v>
      </c>
      <c r="T29" s="247"/>
      <c r="U29" s="247">
        <v>0</v>
      </c>
      <c r="V29" s="247"/>
      <c r="W29" s="1909">
        <f>SUM(C29:U29)</f>
        <v>0</v>
      </c>
      <c r="X29" s="125"/>
    </row>
    <row r="30" spans="1:24" ht="18" customHeight="1">
      <c r="A30" s="1906" t="s">
        <v>584</v>
      </c>
      <c r="B30" s="125"/>
      <c r="C30" s="247" t="s">
        <v>435</v>
      </c>
      <c r="D30" s="247"/>
      <c r="E30" s="247" t="s">
        <v>435</v>
      </c>
      <c r="F30" s="247"/>
      <c r="G30" s="247" t="s">
        <v>435</v>
      </c>
      <c r="H30" s="247"/>
      <c r="I30" s="247" t="s">
        <v>435</v>
      </c>
      <c r="J30" s="247"/>
      <c r="K30" s="247" t="s">
        <v>435</v>
      </c>
      <c r="L30" s="247"/>
      <c r="M30" s="247" t="s">
        <v>435</v>
      </c>
      <c r="N30" s="247"/>
      <c r="O30" s="247" t="s">
        <v>435</v>
      </c>
      <c r="P30" s="247"/>
      <c r="Q30" s="247" t="s">
        <v>435</v>
      </c>
      <c r="R30" s="247"/>
      <c r="S30" s="247">
        <v>0</v>
      </c>
      <c r="T30" s="247">
        <v>0</v>
      </c>
      <c r="U30" s="247" t="s">
        <v>435</v>
      </c>
      <c r="V30" s="247"/>
      <c r="W30" s="1909">
        <f>SUM(C30:U30)</f>
        <v>0</v>
      </c>
      <c r="X30" s="125"/>
    </row>
    <row r="31" spans="1:24" ht="18" customHeight="1">
      <c r="A31" s="1906" t="s">
        <v>1652</v>
      </c>
      <c r="B31" s="125"/>
      <c r="C31" s="252">
        <f>SUM(C29:C30)</f>
        <v>0</v>
      </c>
      <c r="D31" s="246"/>
      <c r="E31" s="252">
        <f>SUM(E29:E30)</f>
        <v>0</v>
      </c>
      <c r="F31" s="246"/>
      <c r="G31" s="252">
        <f>SUM(G29:G30)</f>
        <v>0</v>
      </c>
      <c r="H31" s="246"/>
      <c r="I31" s="252">
        <f>SUM(I29:I30)</f>
        <v>0</v>
      </c>
      <c r="J31" s="246"/>
      <c r="K31" s="252">
        <f>SUM(K29:K30)</f>
        <v>0</v>
      </c>
      <c r="L31" s="246"/>
      <c r="M31" s="252">
        <f>SUM(M29:M30)</f>
        <v>0</v>
      </c>
      <c r="N31" s="246"/>
      <c r="O31" s="252">
        <f>SUM(O29:O30)</f>
        <v>0</v>
      </c>
      <c r="P31" s="246"/>
      <c r="Q31" s="252">
        <f>SUM(Q29:Q30)</f>
        <v>0</v>
      </c>
      <c r="R31" s="246"/>
      <c r="S31" s="252">
        <f>SUM(S29:S30)</f>
        <v>0</v>
      </c>
      <c r="T31" s="246"/>
      <c r="U31" s="252">
        <f>SUM(U29:U30)</f>
        <v>0</v>
      </c>
      <c r="V31" s="246"/>
      <c r="W31" s="1903">
        <f>SUM(W29:W30)</f>
        <v>0</v>
      </c>
      <c r="X31" s="125"/>
    </row>
    <row r="32" spans="1:24" ht="18" customHeight="1">
      <c r="A32" s="1906" t="s">
        <v>783</v>
      </c>
      <c r="B32" s="125"/>
      <c r="C32" s="247" t="s">
        <v>435</v>
      </c>
      <c r="D32" s="247"/>
      <c r="E32" s="247" t="s">
        <v>435</v>
      </c>
      <c r="F32" s="247"/>
      <c r="G32" s="247" t="s">
        <v>435</v>
      </c>
      <c r="H32" s="247"/>
      <c r="I32" s="247" t="s">
        <v>435</v>
      </c>
      <c r="J32" s="247"/>
      <c r="K32" s="247" t="s">
        <v>435</v>
      </c>
      <c r="L32" s="247"/>
      <c r="M32" s="247" t="s">
        <v>435</v>
      </c>
      <c r="N32" s="247"/>
      <c r="O32" s="247" t="s">
        <v>435</v>
      </c>
      <c r="P32" s="247"/>
      <c r="Q32" s="247" t="s">
        <v>435</v>
      </c>
      <c r="R32" s="247"/>
      <c r="S32" s="247" t="s">
        <v>435</v>
      </c>
      <c r="T32" s="247"/>
      <c r="U32" s="247" t="s">
        <v>430</v>
      </c>
      <c r="V32" s="247"/>
      <c r="W32" s="1909">
        <f>SUM(C32:U32)</f>
        <v>0</v>
      </c>
      <c r="X32" s="125"/>
    </row>
    <row r="33" spans="1:24" ht="18" customHeight="1">
      <c r="A33" s="1906" t="s">
        <v>585</v>
      </c>
      <c r="B33" s="125"/>
      <c r="C33" s="247">
        <v>0</v>
      </c>
      <c r="D33" s="247"/>
      <c r="E33" s="247" t="s">
        <v>435</v>
      </c>
      <c r="F33" s="247"/>
      <c r="G33" s="247" t="s">
        <v>435</v>
      </c>
      <c r="H33" s="247"/>
      <c r="I33" s="247" t="s">
        <v>435</v>
      </c>
      <c r="J33" s="247"/>
      <c r="K33" s="247" t="s">
        <v>435</v>
      </c>
      <c r="L33" s="247"/>
      <c r="M33" s="247" t="s">
        <v>435</v>
      </c>
      <c r="N33" s="247"/>
      <c r="O33" s="247" t="s">
        <v>435</v>
      </c>
      <c r="P33" s="247"/>
      <c r="Q33" s="247" t="s">
        <v>430</v>
      </c>
      <c r="R33" s="247"/>
      <c r="S33" s="247" t="s">
        <v>435</v>
      </c>
      <c r="T33" s="247">
        <v>0</v>
      </c>
      <c r="U33" s="247" t="s">
        <v>435</v>
      </c>
      <c r="V33" s="247"/>
      <c r="W33" s="1909">
        <f t="shared" ref="W33:W38" si="2">SUM(C33:U33)</f>
        <v>0</v>
      </c>
      <c r="X33" s="125"/>
    </row>
    <row r="34" spans="1:24" ht="18" customHeight="1">
      <c r="A34" s="1906" t="s">
        <v>582</v>
      </c>
      <c r="B34" s="125"/>
      <c r="C34" s="246" t="s">
        <v>435</v>
      </c>
      <c r="D34" s="246"/>
      <c r="E34" s="246" t="s">
        <v>430</v>
      </c>
      <c r="F34" s="246">
        <v>0</v>
      </c>
      <c r="G34" s="246" t="s">
        <v>435</v>
      </c>
      <c r="H34" s="246"/>
      <c r="I34" s="246" t="s">
        <v>435</v>
      </c>
      <c r="J34" s="246"/>
      <c r="K34" s="246" t="s">
        <v>435</v>
      </c>
      <c r="L34" s="246"/>
      <c r="M34" s="246" t="s">
        <v>435</v>
      </c>
      <c r="N34" s="246"/>
      <c r="O34" s="246" t="s">
        <v>435</v>
      </c>
      <c r="P34" s="246"/>
      <c r="Q34" s="246" t="s">
        <v>435</v>
      </c>
      <c r="R34" s="246"/>
      <c r="S34" s="246" t="s">
        <v>435</v>
      </c>
      <c r="T34" s="246"/>
      <c r="U34" s="246" t="s">
        <v>435</v>
      </c>
      <c r="V34" s="246"/>
      <c r="W34" s="1909">
        <f t="shared" si="2"/>
        <v>0</v>
      </c>
      <c r="X34" s="125"/>
    </row>
    <row r="35" spans="1:24" ht="18" customHeight="1">
      <c r="A35" s="1906" t="s">
        <v>785</v>
      </c>
      <c r="B35" s="125"/>
      <c r="C35" s="247" t="s">
        <v>435</v>
      </c>
      <c r="D35" s="247"/>
      <c r="E35" s="247" t="s">
        <v>435</v>
      </c>
      <c r="F35" s="247"/>
      <c r="G35" s="247">
        <v>0</v>
      </c>
      <c r="H35" s="247"/>
      <c r="I35" s="247" t="s">
        <v>435</v>
      </c>
      <c r="J35" s="247"/>
      <c r="K35" s="247" t="s">
        <v>435</v>
      </c>
      <c r="L35" s="247"/>
      <c r="M35" s="247" t="s">
        <v>435</v>
      </c>
      <c r="N35" s="247"/>
      <c r="O35" s="247" t="s">
        <v>435</v>
      </c>
      <c r="P35" s="247"/>
      <c r="Q35" s="247" t="s">
        <v>435</v>
      </c>
      <c r="R35" s="247"/>
      <c r="S35" s="247" t="s">
        <v>435</v>
      </c>
      <c r="T35" s="247"/>
      <c r="U35" s="247" t="s">
        <v>435</v>
      </c>
      <c r="V35" s="247"/>
      <c r="W35" s="1909">
        <f t="shared" si="2"/>
        <v>0</v>
      </c>
      <c r="X35" s="125"/>
    </row>
    <row r="36" spans="1:24" ht="41.25" customHeight="1">
      <c r="A36" s="1907" t="s">
        <v>872</v>
      </c>
      <c r="B36" s="125"/>
      <c r="C36" s="247" t="s">
        <v>435</v>
      </c>
      <c r="D36" s="247"/>
      <c r="E36" s="247" t="s">
        <v>435</v>
      </c>
      <c r="F36" s="247"/>
      <c r="G36" s="247" t="s">
        <v>435</v>
      </c>
      <c r="H36" s="247"/>
      <c r="I36" s="247" t="s">
        <v>435</v>
      </c>
      <c r="J36" s="247"/>
      <c r="K36" s="247" t="s">
        <v>435</v>
      </c>
      <c r="L36" s="247"/>
      <c r="M36" s="247" t="s">
        <v>435</v>
      </c>
      <c r="N36" s="247"/>
      <c r="O36" s="247" t="s">
        <v>399</v>
      </c>
      <c r="P36" s="247"/>
      <c r="Q36" s="247" t="s">
        <v>435</v>
      </c>
      <c r="R36" s="247"/>
      <c r="S36" s="247" t="s">
        <v>435</v>
      </c>
      <c r="T36" s="247"/>
      <c r="U36" s="247" t="s">
        <v>435</v>
      </c>
      <c r="V36" s="247"/>
      <c r="W36" s="1909">
        <f t="shared" si="2"/>
        <v>0</v>
      </c>
      <c r="X36" s="125"/>
    </row>
    <row r="37" spans="1:24" ht="18">
      <c r="A37" s="8" t="s">
        <v>1633</v>
      </c>
      <c r="B37" s="125"/>
      <c r="C37" s="247" t="s">
        <v>435</v>
      </c>
      <c r="D37" s="247"/>
      <c r="E37" s="247" t="s">
        <v>435</v>
      </c>
      <c r="F37" s="247"/>
      <c r="G37" s="247" t="s">
        <v>435</v>
      </c>
      <c r="H37" s="247"/>
      <c r="I37" s="247" t="s">
        <v>435</v>
      </c>
      <c r="J37" s="247"/>
      <c r="K37" s="247" t="s">
        <v>435</v>
      </c>
      <c r="L37" s="247"/>
      <c r="M37" s="247" t="s">
        <v>435</v>
      </c>
      <c r="N37" s="247"/>
      <c r="O37" s="247" t="s">
        <v>435</v>
      </c>
      <c r="P37" s="247"/>
      <c r="Q37" s="247" t="s">
        <v>435</v>
      </c>
      <c r="R37" s="247"/>
      <c r="S37" s="247" t="s">
        <v>435</v>
      </c>
      <c r="T37" s="247"/>
      <c r="U37" s="247">
        <v>0</v>
      </c>
      <c r="V37" s="247"/>
      <c r="W37" s="261">
        <f>SUM(C37:U37)</f>
        <v>0</v>
      </c>
      <c r="X37" s="125"/>
    </row>
    <row r="38" spans="1:24" ht="18" customHeight="1">
      <c r="A38" s="1906" t="s">
        <v>586</v>
      </c>
      <c r="B38" s="125"/>
      <c r="C38" s="247" t="s">
        <v>435</v>
      </c>
      <c r="D38" s="247"/>
      <c r="E38" s="247" t="s">
        <v>435</v>
      </c>
      <c r="F38" s="247"/>
      <c r="G38" s="247" t="s">
        <v>435</v>
      </c>
      <c r="H38" s="247"/>
      <c r="I38" s="247" t="s">
        <v>435</v>
      </c>
      <c r="J38" s="247"/>
      <c r="K38" s="247">
        <v>0</v>
      </c>
      <c r="L38" s="247"/>
      <c r="M38" s="247" t="s">
        <v>435</v>
      </c>
      <c r="N38" s="247"/>
      <c r="O38" s="247" t="s">
        <v>435</v>
      </c>
      <c r="P38" s="247"/>
      <c r="Q38" s="247" t="s">
        <v>435</v>
      </c>
      <c r="R38" s="247"/>
      <c r="S38" s="247" t="s">
        <v>435</v>
      </c>
      <c r="T38" s="247"/>
      <c r="U38" s="247" t="s">
        <v>430</v>
      </c>
      <c r="V38" s="247"/>
      <c r="W38" s="1909">
        <f t="shared" si="2"/>
        <v>0</v>
      </c>
      <c r="X38" s="125"/>
    </row>
    <row r="39" spans="1:24" ht="18" customHeight="1">
      <c r="A39" s="1906" t="s">
        <v>587</v>
      </c>
      <c r="B39" s="125"/>
      <c r="C39" s="247" t="s">
        <v>435</v>
      </c>
      <c r="D39" s="247"/>
      <c r="E39" s="247" t="s">
        <v>435</v>
      </c>
      <c r="F39" s="247"/>
      <c r="G39" s="247" t="s">
        <v>435</v>
      </c>
      <c r="H39" s="247"/>
      <c r="I39" s="247" t="s">
        <v>435</v>
      </c>
      <c r="J39" s="247"/>
      <c r="K39" s="247" t="s">
        <v>435</v>
      </c>
      <c r="L39" s="247"/>
      <c r="M39" s="247">
        <v>0</v>
      </c>
      <c r="N39" s="247"/>
      <c r="O39" s="247" t="s">
        <v>435</v>
      </c>
      <c r="P39" s="247"/>
      <c r="Q39" s="247" t="s">
        <v>435</v>
      </c>
      <c r="R39" s="247"/>
      <c r="S39" s="247" t="s">
        <v>435</v>
      </c>
      <c r="T39" s="247">
        <v>0</v>
      </c>
      <c r="U39" s="247" t="s">
        <v>430</v>
      </c>
      <c r="V39" s="247"/>
      <c r="W39" s="1909">
        <f>SUM(C39:U39)</f>
        <v>0</v>
      </c>
      <c r="X39" s="125"/>
    </row>
    <row r="40" spans="1:24" ht="18" customHeight="1">
      <c r="A40" s="1908" t="s">
        <v>1649</v>
      </c>
      <c r="B40" s="125"/>
      <c r="C40" s="1910">
        <f>SUM(C31:C39)</f>
        <v>0</v>
      </c>
      <c r="D40" s="247"/>
      <c r="E40" s="1910">
        <f>SUM(E31:E39)</f>
        <v>0</v>
      </c>
      <c r="F40" s="247"/>
      <c r="G40" s="1910">
        <f>SUM(G31:G39)</f>
        <v>0</v>
      </c>
      <c r="H40" s="247"/>
      <c r="I40" s="1910">
        <f>SUM(I31:I39)</f>
        <v>0</v>
      </c>
      <c r="J40" s="247"/>
      <c r="K40" s="1910">
        <f>SUM(K31:K39)</f>
        <v>0</v>
      </c>
      <c r="L40" s="247"/>
      <c r="M40" s="1910">
        <f>SUM(M31:M39)</f>
        <v>0</v>
      </c>
      <c r="N40" s="247"/>
      <c r="O40" s="1910">
        <f>SUM(O31:O39)</f>
        <v>0</v>
      </c>
      <c r="P40" s="247"/>
      <c r="Q40" s="1910">
        <f>SUM(Q31:Q39)</f>
        <v>0</v>
      </c>
      <c r="R40" s="247"/>
      <c r="S40" s="1910">
        <f>SUM(S31:S39)</f>
        <v>0</v>
      </c>
      <c r="T40" s="247"/>
      <c r="U40" s="1910">
        <f>SUM(U31:U39)</f>
        <v>0</v>
      </c>
      <c r="V40" s="247"/>
      <c r="W40" s="1911">
        <f>SUM(W31:W39)</f>
        <v>0</v>
      </c>
      <c r="X40" s="125"/>
    </row>
    <row r="41" spans="1:24" s="122" customFormat="1" ht="18" customHeight="1" thickBot="1">
      <c r="A41" s="1908" t="s">
        <v>1648</v>
      </c>
      <c r="B41" s="1912"/>
      <c r="C41" s="268">
        <f>SUM(C26,C40)</f>
        <v>0</v>
      </c>
      <c r="D41" s="261"/>
      <c r="E41" s="268">
        <f>SUM(E26,E40)</f>
        <v>0</v>
      </c>
      <c r="F41" s="261"/>
      <c r="G41" s="268">
        <f>SUM(G26,G40)</f>
        <v>0</v>
      </c>
      <c r="H41" s="261"/>
      <c r="I41" s="268">
        <f>SUM(I26,I40)</f>
        <v>0</v>
      </c>
      <c r="J41" s="261"/>
      <c r="K41" s="268">
        <f>SUM(K26,K40)</f>
        <v>0</v>
      </c>
      <c r="L41" s="261"/>
      <c r="M41" s="268">
        <f>SUM(M26,M40)</f>
        <v>0</v>
      </c>
      <c r="N41" s="261"/>
      <c r="O41" s="268">
        <f>SUM(O26,O40)</f>
        <v>0</v>
      </c>
      <c r="P41" s="261"/>
      <c r="Q41" s="268">
        <f>SUM(Q26,Q40)</f>
        <v>0</v>
      </c>
      <c r="R41" s="261"/>
      <c r="S41" s="268">
        <f>SUM(S26,S40)</f>
        <v>0</v>
      </c>
      <c r="T41" s="261"/>
      <c r="U41" s="268">
        <f>SUM(U26,U40)</f>
        <v>0</v>
      </c>
      <c r="V41" s="261"/>
      <c r="W41" s="268">
        <f>SUM(W26,W40)</f>
        <v>0</v>
      </c>
      <c r="X41" s="1912"/>
    </row>
    <row r="42" spans="1:24" ht="9" customHeight="1" thickTop="1">
      <c r="A42" s="2294"/>
      <c r="B42" s="2294"/>
      <c r="C42" s="2294"/>
      <c r="D42" s="2294"/>
      <c r="E42" s="2294"/>
      <c r="F42" s="2294"/>
      <c r="G42" s="2294"/>
      <c r="H42" s="2294"/>
      <c r="I42" s="2294"/>
      <c r="J42" s="2294"/>
      <c r="K42" s="2294"/>
      <c r="L42" s="2294"/>
      <c r="M42" s="2294"/>
      <c r="N42" s="2294"/>
      <c r="O42" s="2294"/>
      <c r="P42" s="2294"/>
      <c r="Q42" s="2294"/>
      <c r="R42" s="2294"/>
      <c r="S42" s="2294"/>
      <c r="T42" s="2294"/>
      <c r="U42" s="2294"/>
      <c r="V42" s="2294"/>
      <c r="W42" s="2294"/>
      <c r="X42" s="2294"/>
    </row>
    <row r="43" spans="1:24" ht="18" customHeight="1">
      <c r="A43" s="2288" t="s">
        <v>498</v>
      </c>
      <c r="B43" s="2288"/>
      <c r="C43" s="2288"/>
      <c r="D43" s="2288"/>
      <c r="E43" s="2288"/>
      <c r="F43" s="2288"/>
      <c r="G43" s="2288"/>
      <c r="H43" s="2288"/>
      <c r="I43" s="2288"/>
      <c r="J43" s="2288"/>
      <c r="K43" s="2288"/>
      <c r="L43" s="2288"/>
      <c r="M43" s="2288"/>
      <c r="N43" s="2288"/>
      <c r="O43" s="2288"/>
      <c r="P43" s="2288"/>
      <c r="Q43" s="2288"/>
      <c r="R43" s="2288"/>
      <c r="S43" s="2288"/>
      <c r="T43" s="2288"/>
      <c r="U43" s="2288"/>
      <c r="V43" s="2288"/>
      <c r="W43" s="2288"/>
      <c r="X43" s="125"/>
    </row>
    <row r="44" spans="1:24" ht="12.75" customHeight="1">
      <c r="A44" s="1913"/>
      <c r="B44" s="125"/>
      <c r="C44" s="125"/>
      <c r="D44" s="125"/>
      <c r="E44" s="125"/>
      <c r="F44" s="125"/>
      <c r="G44" s="125"/>
      <c r="H44" s="125"/>
      <c r="I44" s="125"/>
      <c r="J44" s="125"/>
      <c r="K44" s="125"/>
      <c r="L44" s="125"/>
      <c r="M44" s="125"/>
      <c r="N44" s="125"/>
      <c r="O44" s="125"/>
      <c r="P44" s="125"/>
      <c r="Q44" s="125"/>
      <c r="R44" s="125"/>
      <c r="S44" s="125"/>
      <c r="T44" s="125"/>
      <c r="U44" s="125"/>
      <c r="V44" s="125"/>
      <c r="W44" s="1912"/>
      <c r="X44" s="125"/>
    </row>
    <row r="45" spans="1:24">
      <c r="A45" s="1913"/>
      <c r="B45" s="125"/>
      <c r="C45" s="125"/>
      <c r="D45" s="125"/>
      <c r="E45" s="125"/>
      <c r="F45" s="125"/>
      <c r="G45" s="125"/>
      <c r="H45" s="125"/>
      <c r="I45" s="125"/>
      <c r="J45" s="125"/>
      <c r="K45" s="125"/>
      <c r="L45" s="125"/>
      <c r="M45" s="125"/>
      <c r="N45" s="125"/>
      <c r="O45" s="125"/>
      <c r="P45" s="125"/>
      <c r="Q45" s="125"/>
      <c r="R45" s="125"/>
      <c r="S45" s="125"/>
      <c r="T45" s="125"/>
      <c r="U45" s="125"/>
      <c r="V45" s="125"/>
      <c r="W45" s="1912"/>
      <c r="X45" s="125"/>
    </row>
    <row r="46" spans="1:24">
      <c r="A46" s="1913"/>
      <c r="B46" s="125"/>
      <c r="C46" s="125"/>
      <c r="D46" s="125"/>
      <c r="E46" s="125"/>
      <c r="F46" s="125"/>
      <c r="G46" s="125"/>
      <c r="H46" s="125"/>
      <c r="I46" s="125"/>
      <c r="J46" s="125"/>
      <c r="K46" s="125"/>
      <c r="L46" s="125"/>
      <c r="M46" s="125"/>
      <c r="N46" s="125"/>
      <c r="O46" s="125"/>
      <c r="P46" s="125"/>
      <c r="Q46" s="125"/>
      <c r="R46" s="125"/>
      <c r="S46" s="125"/>
      <c r="T46" s="125"/>
      <c r="U46" s="125"/>
      <c r="V46" s="125"/>
      <c r="W46" s="1912"/>
      <c r="X46" s="125"/>
    </row>
    <row r="47" spans="1:24">
      <c r="A47" s="1913"/>
      <c r="B47" s="125"/>
      <c r="C47" s="125"/>
      <c r="D47" s="125"/>
      <c r="E47" s="125"/>
      <c r="F47" s="125"/>
      <c r="G47" s="125"/>
      <c r="H47" s="125"/>
      <c r="I47" s="125"/>
      <c r="J47" s="125"/>
      <c r="K47" s="125"/>
      <c r="L47" s="125"/>
      <c r="M47" s="125"/>
      <c r="N47" s="125"/>
      <c r="O47" s="125"/>
      <c r="P47" s="125"/>
      <c r="Q47" s="125"/>
      <c r="R47" s="125"/>
      <c r="S47" s="125"/>
      <c r="T47" s="125"/>
      <c r="U47" s="125"/>
      <c r="V47" s="125"/>
      <c r="W47" s="1912"/>
      <c r="X47" s="125"/>
    </row>
    <row r="48" spans="1:24">
      <c r="A48" s="1913"/>
      <c r="B48" s="125"/>
      <c r="C48" s="125"/>
      <c r="D48" s="125"/>
      <c r="E48" s="125"/>
      <c r="F48" s="125"/>
      <c r="G48" s="125"/>
      <c r="H48" s="125"/>
      <c r="I48" s="125"/>
      <c r="J48" s="125"/>
      <c r="K48" s="125"/>
      <c r="L48" s="125"/>
      <c r="M48" s="125"/>
      <c r="N48" s="125"/>
      <c r="O48" s="125"/>
      <c r="P48" s="125"/>
      <c r="Q48" s="125"/>
      <c r="R48" s="125"/>
      <c r="S48" s="125"/>
      <c r="T48" s="125"/>
      <c r="U48" s="125"/>
      <c r="V48" s="125"/>
      <c r="W48" s="1912"/>
      <c r="X48" s="125"/>
    </row>
    <row r="49" spans="1:24">
      <c r="A49" s="1913"/>
      <c r="B49" s="125"/>
      <c r="C49" s="125"/>
      <c r="D49" s="125"/>
      <c r="E49" s="125"/>
      <c r="F49" s="125"/>
      <c r="G49" s="125"/>
      <c r="H49" s="125"/>
      <c r="I49" s="125"/>
      <c r="J49" s="125"/>
      <c r="K49" s="125"/>
      <c r="L49" s="125"/>
      <c r="M49" s="125"/>
      <c r="N49" s="125"/>
      <c r="O49" s="125"/>
      <c r="P49" s="125"/>
      <c r="Q49" s="125"/>
      <c r="R49" s="125"/>
      <c r="S49" s="125"/>
      <c r="T49" s="125"/>
      <c r="U49" s="125"/>
      <c r="V49" s="125"/>
      <c r="W49" s="1912"/>
      <c r="X49" s="125"/>
    </row>
    <row r="50" spans="1:24">
      <c r="A50" s="1913"/>
      <c r="B50" s="125"/>
      <c r="C50" s="125"/>
      <c r="D50" s="125"/>
      <c r="E50" s="125"/>
      <c r="F50" s="125"/>
      <c r="G50" s="125"/>
      <c r="H50" s="125"/>
      <c r="I50" s="125"/>
      <c r="J50" s="125"/>
      <c r="K50" s="125"/>
      <c r="L50" s="125"/>
      <c r="M50" s="125"/>
      <c r="N50" s="125"/>
      <c r="O50" s="125"/>
      <c r="P50" s="125"/>
      <c r="Q50" s="125"/>
      <c r="R50" s="125"/>
      <c r="S50" s="125"/>
      <c r="T50" s="125"/>
      <c r="U50" s="125"/>
      <c r="V50" s="125"/>
      <c r="W50" s="1912"/>
      <c r="X50" s="125"/>
    </row>
    <row r="51" spans="1:24">
      <c r="A51" s="1913"/>
      <c r="B51" s="125"/>
      <c r="C51" s="125"/>
      <c r="D51" s="125"/>
      <c r="E51" s="125"/>
      <c r="F51" s="125"/>
      <c r="G51" s="125"/>
      <c r="H51" s="125"/>
      <c r="I51" s="125"/>
      <c r="J51" s="125"/>
      <c r="K51" s="125"/>
      <c r="L51" s="125"/>
      <c r="M51" s="125"/>
      <c r="N51" s="125"/>
      <c r="O51" s="125"/>
      <c r="P51" s="125"/>
      <c r="Q51" s="125"/>
      <c r="R51" s="125"/>
      <c r="S51" s="125"/>
      <c r="T51" s="125"/>
      <c r="U51" s="125"/>
      <c r="V51" s="125"/>
      <c r="W51" s="1912"/>
      <c r="X51" s="125"/>
    </row>
    <row r="52" spans="1:24" ht="18">
      <c r="A52" s="2295"/>
      <c r="B52" s="2295"/>
      <c r="C52" s="2295"/>
      <c r="D52" s="2295"/>
      <c r="E52" s="2295"/>
      <c r="F52" s="2295"/>
      <c r="G52" s="2295"/>
      <c r="H52" s="2295"/>
      <c r="I52" s="2295"/>
      <c r="J52" s="2295"/>
      <c r="K52" s="2295"/>
      <c r="L52" s="2295"/>
      <c r="M52" s="2295"/>
      <c r="N52" s="2295"/>
      <c r="O52" s="2295"/>
      <c r="P52" s="2295"/>
      <c r="Q52" s="2295"/>
      <c r="R52" s="2295"/>
      <c r="S52" s="2295"/>
      <c r="T52" s="2295"/>
      <c r="U52" s="2295"/>
      <c r="V52" s="2295"/>
      <c r="W52" s="2295"/>
      <c r="X52" s="2295"/>
    </row>
    <row r="53" spans="1:24">
      <c r="A53" s="1913"/>
      <c r="B53" s="125"/>
      <c r="C53" s="125"/>
      <c r="D53" s="125"/>
      <c r="E53" s="125"/>
      <c r="F53" s="125"/>
      <c r="G53" s="125"/>
      <c r="H53" s="125"/>
      <c r="I53" s="125"/>
      <c r="J53" s="125"/>
      <c r="K53" s="125"/>
      <c r="L53" s="125"/>
      <c r="M53" s="125"/>
      <c r="N53" s="125"/>
      <c r="O53" s="125"/>
      <c r="P53" s="125"/>
      <c r="Q53" s="125"/>
      <c r="R53" s="125"/>
      <c r="S53" s="125"/>
      <c r="T53" s="125"/>
      <c r="U53" s="125"/>
      <c r="V53" s="125"/>
      <c r="W53" s="1912"/>
      <c r="X53" s="125"/>
    </row>
    <row r="54" spans="1:24">
      <c r="A54" s="1913"/>
      <c r="B54" s="125"/>
      <c r="C54" s="125"/>
      <c r="D54" s="125"/>
      <c r="E54" s="125"/>
      <c r="F54" s="125"/>
      <c r="G54" s="125"/>
      <c r="H54" s="125"/>
      <c r="I54" s="125"/>
      <c r="J54" s="125"/>
      <c r="K54" s="125"/>
      <c r="L54" s="125"/>
      <c r="M54" s="125"/>
      <c r="N54" s="125"/>
      <c r="O54" s="125"/>
      <c r="P54" s="125"/>
      <c r="Q54" s="125"/>
      <c r="R54" s="125"/>
      <c r="S54" s="125"/>
      <c r="T54" s="125"/>
      <c r="U54" s="125"/>
      <c r="V54" s="125"/>
      <c r="W54" s="1912"/>
      <c r="X54" s="125"/>
    </row>
    <row r="55" spans="1:24">
      <c r="A55" s="1913"/>
      <c r="B55" s="125"/>
      <c r="C55" s="125"/>
      <c r="D55" s="125"/>
      <c r="E55" s="125"/>
      <c r="F55" s="125"/>
      <c r="G55" s="125"/>
      <c r="H55" s="125"/>
      <c r="I55" s="125"/>
      <c r="J55" s="125"/>
      <c r="K55" s="125"/>
      <c r="L55" s="125"/>
      <c r="M55" s="125"/>
      <c r="N55" s="125"/>
      <c r="O55" s="125"/>
      <c r="P55" s="125"/>
      <c r="Q55" s="125"/>
      <c r="R55" s="125"/>
      <c r="S55" s="125"/>
      <c r="T55" s="125"/>
      <c r="U55" s="125"/>
      <c r="V55" s="125"/>
      <c r="W55" s="1912"/>
      <c r="X55" s="125"/>
    </row>
    <row r="56" spans="1:24">
      <c r="A56" s="1913"/>
      <c r="B56" s="125"/>
      <c r="C56" s="125"/>
      <c r="D56" s="125"/>
      <c r="E56" s="125"/>
      <c r="F56" s="125"/>
      <c r="G56" s="125"/>
      <c r="H56" s="125"/>
      <c r="I56" s="125"/>
      <c r="J56" s="125"/>
      <c r="K56" s="125"/>
      <c r="L56" s="125"/>
      <c r="M56" s="125"/>
      <c r="N56" s="125"/>
      <c r="O56" s="125"/>
      <c r="P56" s="125"/>
      <c r="Q56" s="125"/>
      <c r="R56" s="125"/>
      <c r="S56" s="125"/>
      <c r="T56" s="125"/>
      <c r="U56" s="125"/>
      <c r="V56" s="125"/>
      <c r="W56" s="1912"/>
      <c r="X56" s="125"/>
    </row>
    <row r="57" spans="1:24">
      <c r="A57" s="1913"/>
      <c r="B57" s="125"/>
      <c r="C57" s="125"/>
      <c r="D57" s="125"/>
      <c r="E57" s="125"/>
      <c r="F57" s="125"/>
      <c r="G57" s="125"/>
      <c r="H57" s="125"/>
      <c r="I57" s="125"/>
      <c r="J57" s="125"/>
      <c r="K57" s="125"/>
      <c r="L57" s="125"/>
      <c r="M57" s="125"/>
      <c r="N57" s="125"/>
      <c r="O57" s="125"/>
      <c r="P57" s="125"/>
      <c r="Q57" s="125"/>
      <c r="R57" s="125"/>
      <c r="S57" s="125"/>
      <c r="T57" s="125"/>
      <c r="U57" s="125"/>
      <c r="V57" s="125"/>
      <c r="W57" s="1912"/>
      <c r="X57" s="125"/>
    </row>
    <row r="58" spans="1:24">
      <c r="A58" s="1913"/>
      <c r="B58" s="125"/>
      <c r="C58" s="125"/>
      <c r="D58" s="125"/>
      <c r="E58" s="125"/>
      <c r="F58" s="125"/>
      <c r="G58" s="125"/>
      <c r="H58" s="125"/>
      <c r="I58" s="125"/>
      <c r="J58" s="125"/>
      <c r="K58" s="125"/>
      <c r="L58" s="125"/>
      <c r="M58" s="125"/>
      <c r="N58" s="125"/>
      <c r="O58" s="125"/>
      <c r="P58" s="125"/>
      <c r="Q58" s="125"/>
      <c r="R58" s="125"/>
      <c r="S58" s="125"/>
      <c r="T58" s="125"/>
      <c r="U58" s="125"/>
      <c r="V58" s="125"/>
      <c r="W58" s="1912"/>
      <c r="X58" s="125"/>
    </row>
    <row r="59" spans="1:24">
      <c r="A59" s="1913"/>
      <c r="B59" s="125"/>
      <c r="C59" s="125"/>
      <c r="D59" s="125"/>
      <c r="E59" s="125"/>
      <c r="F59" s="125"/>
      <c r="G59" s="125"/>
      <c r="H59" s="125"/>
      <c r="I59" s="125"/>
      <c r="J59" s="125"/>
      <c r="K59" s="125"/>
      <c r="L59" s="125"/>
      <c r="M59" s="125"/>
      <c r="N59" s="125"/>
      <c r="O59" s="125"/>
      <c r="P59" s="125"/>
      <c r="Q59" s="125"/>
      <c r="R59" s="125"/>
      <c r="S59" s="125"/>
      <c r="T59" s="125"/>
      <c r="U59" s="125"/>
      <c r="V59" s="125"/>
      <c r="W59" s="1912"/>
      <c r="X59" s="125"/>
    </row>
    <row r="60" spans="1:24">
      <c r="A60" s="1913"/>
      <c r="B60" s="125"/>
      <c r="C60" s="125"/>
      <c r="D60" s="125"/>
      <c r="E60" s="125"/>
      <c r="F60" s="125"/>
      <c r="G60" s="125"/>
      <c r="H60" s="125"/>
      <c r="I60" s="125"/>
      <c r="J60" s="125"/>
      <c r="K60" s="125"/>
      <c r="L60" s="125"/>
      <c r="M60" s="125"/>
      <c r="N60" s="125"/>
      <c r="O60" s="125"/>
      <c r="P60" s="125"/>
      <c r="Q60" s="125"/>
      <c r="R60" s="125"/>
      <c r="S60" s="125"/>
      <c r="T60" s="125"/>
      <c r="U60" s="125"/>
      <c r="V60" s="125"/>
      <c r="W60" s="1912"/>
      <c r="X60" s="125"/>
    </row>
    <row r="61" spans="1:24">
      <c r="A61" s="1913"/>
      <c r="B61" s="125"/>
      <c r="C61" s="125"/>
      <c r="D61" s="125"/>
      <c r="E61" s="125"/>
      <c r="F61" s="125"/>
      <c r="G61" s="125"/>
      <c r="H61" s="125"/>
      <c r="I61" s="125"/>
      <c r="J61" s="125"/>
      <c r="K61" s="125"/>
      <c r="L61" s="125"/>
      <c r="M61" s="125"/>
      <c r="N61" s="125"/>
      <c r="O61" s="125"/>
      <c r="P61" s="125"/>
      <c r="Q61" s="125"/>
      <c r="R61" s="125"/>
      <c r="S61" s="125"/>
      <c r="T61" s="125"/>
      <c r="U61" s="125"/>
      <c r="V61" s="125"/>
      <c r="W61" s="1912"/>
      <c r="X61" s="125"/>
    </row>
    <row r="62" spans="1:24">
      <c r="A62" s="1913"/>
      <c r="B62" s="125"/>
      <c r="C62" s="125"/>
      <c r="D62" s="125"/>
      <c r="E62" s="125"/>
      <c r="F62" s="125"/>
      <c r="G62" s="125"/>
      <c r="H62" s="125"/>
      <c r="I62" s="125"/>
      <c r="J62" s="125"/>
      <c r="K62" s="125"/>
      <c r="L62" s="125"/>
      <c r="M62" s="125"/>
      <c r="N62" s="125"/>
      <c r="O62" s="125"/>
      <c r="P62" s="125"/>
      <c r="Q62" s="125"/>
      <c r="R62" s="125"/>
      <c r="S62" s="125"/>
      <c r="T62" s="125"/>
      <c r="U62" s="125"/>
      <c r="V62" s="125"/>
      <c r="W62" s="1912"/>
      <c r="X62" s="125"/>
    </row>
    <row r="63" spans="1:24">
      <c r="A63" s="1913"/>
      <c r="B63" s="125"/>
      <c r="C63" s="125"/>
      <c r="D63" s="125"/>
      <c r="E63" s="125"/>
      <c r="F63" s="125"/>
      <c r="G63" s="125"/>
      <c r="H63" s="125"/>
      <c r="I63" s="125"/>
      <c r="J63" s="125"/>
      <c r="K63" s="125"/>
      <c r="L63" s="125"/>
      <c r="M63" s="125"/>
      <c r="N63" s="125"/>
      <c r="O63" s="125"/>
      <c r="P63" s="125"/>
      <c r="Q63" s="125"/>
      <c r="R63" s="125"/>
      <c r="S63" s="125"/>
      <c r="T63" s="125"/>
      <c r="U63" s="125"/>
      <c r="V63" s="125"/>
      <c r="W63" s="1912"/>
      <c r="X63" s="125"/>
    </row>
    <row r="64" spans="1:24">
      <c r="A64" s="1913"/>
      <c r="B64" s="125"/>
      <c r="C64" s="125"/>
      <c r="D64" s="125"/>
      <c r="E64" s="125"/>
      <c r="F64" s="125"/>
      <c r="G64" s="125"/>
      <c r="H64" s="125"/>
      <c r="I64" s="125"/>
      <c r="J64" s="125"/>
      <c r="K64" s="125"/>
      <c r="L64" s="125"/>
      <c r="M64" s="125"/>
      <c r="N64" s="125"/>
      <c r="O64" s="125"/>
      <c r="P64" s="125"/>
      <c r="Q64" s="125"/>
      <c r="R64" s="125"/>
      <c r="S64" s="125"/>
      <c r="T64" s="125"/>
      <c r="U64" s="125"/>
      <c r="V64" s="125"/>
      <c r="W64" s="1912"/>
      <c r="X64" s="125"/>
    </row>
    <row r="65" spans="1:24">
      <c r="A65" s="1913"/>
      <c r="B65" s="125"/>
      <c r="C65" s="125"/>
      <c r="D65" s="125"/>
      <c r="E65" s="125"/>
      <c r="F65" s="125"/>
      <c r="G65" s="125"/>
      <c r="H65" s="125"/>
      <c r="I65" s="125"/>
      <c r="J65" s="125"/>
      <c r="K65" s="125"/>
      <c r="L65" s="125"/>
      <c r="M65" s="125"/>
      <c r="N65" s="125"/>
      <c r="O65" s="125"/>
      <c r="P65" s="125"/>
      <c r="Q65" s="125"/>
      <c r="R65" s="125"/>
      <c r="S65" s="125"/>
      <c r="T65" s="125"/>
      <c r="U65" s="125"/>
      <c r="V65" s="125"/>
      <c r="W65" s="1912"/>
      <c r="X65" s="125"/>
    </row>
    <row r="66" spans="1:24">
      <c r="A66" s="1913"/>
      <c r="B66" s="125"/>
      <c r="C66" s="125"/>
      <c r="D66" s="125"/>
      <c r="E66" s="125"/>
      <c r="F66" s="125"/>
      <c r="G66" s="125"/>
      <c r="H66" s="125"/>
      <c r="I66" s="125"/>
      <c r="J66" s="125"/>
      <c r="K66" s="125"/>
      <c r="L66" s="125"/>
      <c r="M66" s="125"/>
      <c r="N66" s="125"/>
      <c r="O66" s="125"/>
      <c r="P66" s="125"/>
      <c r="Q66" s="125"/>
      <c r="R66" s="125"/>
      <c r="S66" s="125"/>
      <c r="T66" s="125"/>
      <c r="U66" s="125"/>
      <c r="V66" s="125"/>
      <c r="W66" s="1912"/>
      <c r="X66" s="125"/>
    </row>
    <row r="67" spans="1:24">
      <c r="A67" s="1913"/>
      <c r="B67" s="125"/>
      <c r="C67" s="125"/>
      <c r="D67" s="125"/>
      <c r="E67" s="125"/>
      <c r="F67" s="125"/>
      <c r="G67" s="125"/>
      <c r="H67" s="125"/>
      <c r="I67" s="125"/>
      <c r="J67" s="125"/>
      <c r="K67" s="125"/>
      <c r="L67" s="125"/>
      <c r="M67" s="125"/>
      <c r="N67" s="125"/>
      <c r="O67" s="125"/>
      <c r="P67" s="125"/>
      <c r="Q67" s="125"/>
      <c r="R67" s="125"/>
      <c r="S67" s="125"/>
      <c r="T67" s="125"/>
      <c r="U67" s="125"/>
      <c r="V67" s="125"/>
      <c r="W67" s="1912"/>
      <c r="X67" s="125"/>
    </row>
    <row r="68" spans="1:24">
      <c r="A68" s="1913"/>
      <c r="B68" s="125"/>
      <c r="C68" s="125"/>
      <c r="D68" s="125"/>
      <c r="E68" s="125"/>
      <c r="F68" s="125"/>
      <c r="G68" s="125"/>
      <c r="H68" s="125"/>
      <c r="I68" s="125"/>
      <c r="J68" s="125"/>
      <c r="K68" s="125"/>
      <c r="L68" s="125"/>
      <c r="M68" s="125"/>
      <c r="N68" s="125"/>
      <c r="O68" s="125"/>
      <c r="P68" s="125"/>
      <c r="Q68" s="125"/>
      <c r="R68" s="125"/>
      <c r="S68" s="125"/>
      <c r="T68" s="125"/>
      <c r="U68" s="125"/>
      <c r="V68" s="125"/>
      <c r="W68" s="1912"/>
      <c r="X68" s="125"/>
    </row>
  </sheetData>
  <mergeCells count="7">
    <mergeCell ref="A42:X42"/>
    <mergeCell ref="A52:X52"/>
    <mergeCell ref="A43:W43"/>
    <mergeCell ref="A1:X1"/>
    <mergeCell ref="A2:X2"/>
    <mergeCell ref="A3:X3"/>
    <mergeCell ref="U4:W4"/>
  </mergeCells>
  <printOptions horizontalCentered="1"/>
  <pageMargins left="0.39370078740157483" right="0.39370078740157483" top="0.19685039370078741" bottom="0.19685039370078741" header="0.31496062992125984" footer="0.11811023622047245"/>
  <pageSetup paperSize="9" scale="69" orientation="landscape" r:id="rId1"/>
  <headerFooter>
    <oddFooter>&amp;C&amp;"B Mitra,Regular"&amp;12&amp;P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sheetPr>
  <dimension ref="A1:L90"/>
  <sheetViews>
    <sheetView rightToLeft="1" view="pageBreakPreview" topLeftCell="A38" zoomScaleNormal="100" zoomScaleSheetLayoutView="100" workbookViewId="0">
      <selection activeCell="C17" sqref="C17"/>
    </sheetView>
  </sheetViews>
  <sheetFormatPr defaultRowHeight="18"/>
  <cols>
    <col min="1" max="1" width="1.75" style="271" customWidth="1"/>
    <col min="2" max="2" width="52.625" style="273" customWidth="1"/>
    <col min="3" max="3" width="8.25" style="272" customWidth="1"/>
    <col min="4" max="4" width="1.625" style="272" customWidth="1"/>
    <col min="5" max="5" width="12.25" style="274" customWidth="1"/>
    <col min="6" max="6" width="1" style="272" customWidth="1"/>
    <col min="7" max="7" width="13" style="274" customWidth="1"/>
    <col min="8" max="8" width="8" style="272" customWidth="1"/>
    <col min="9" max="16384" width="9" style="271"/>
  </cols>
  <sheetData>
    <row r="1" spans="1:8" ht="18.75">
      <c r="A1" s="2297" t="s">
        <v>1135</v>
      </c>
      <c r="B1" s="2297"/>
      <c r="C1" s="2297"/>
      <c r="D1" s="2297"/>
      <c r="E1" s="2297"/>
      <c r="F1" s="2297"/>
      <c r="G1" s="2297"/>
      <c r="H1" s="546"/>
    </row>
    <row r="2" spans="1:8" ht="18.75">
      <c r="A2" s="2297" t="s">
        <v>164</v>
      </c>
      <c r="B2" s="2297"/>
      <c r="C2" s="2297"/>
      <c r="D2" s="2297"/>
      <c r="E2" s="2297"/>
      <c r="F2" s="2297"/>
      <c r="G2" s="2297"/>
      <c r="H2" s="545"/>
    </row>
    <row r="3" spans="1:8" ht="18.75">
      <c r="A3" s="2297" t="s">
        <v>1641</v>
      </c>
      <c r="B3" s="2297"/>
      <c r="C3" s="2297"/>
      <c r="D3" s="2297"/>
      <c r="E3" s="2297"/>
      <c r="F3" s="2297"/>
      <c r="G3" s="2297"/>
      <c r="H3" s="545"/>
    </row>
    <row r="4" spans="1:8" ht="7.5" customHeight="1">
      <c r="A4" s="545"/>
      <c r="B4" s="545"/>
      <c r="C4" s="545"/>
      <c r="D4" s="545"/>
      <c r="E4" s="545"/>
      <c r="F4" s="545"/>
      <c r="G4" s="545"/>
      <c r="H4" s="545"/>
    </row>
    <row r="5" spans="1:8" ht="26.25" customHeight="1">
      <c r="A5" s="545"/>
      <c r="B5" s="545"/>
      <c r="C5" s="545"/>
      <c r="D5" s="545"/>
      <c r="E5" s="2304" t="s">
        <v>1273</v>
      </c>
      <c r="F5" s="2304"/>
      <c r="G5" s="2304"/>
      <c r="H5" s="545"/>
    </row>
    <row r="6" spans="1:8" ht="18.75">
      <c r="B6" s="263"/>
      <c r="C6" s="547"/>
      <c r="D6" s="547"/>
      <c r="E6" s="271"/>
      <c r="F6" s="548"/>
      <c r="G6" s="549" t="s">
        <v>5</v>
      </c>
      <c r="H6" s="546"/>
    </row>
    <row r="7" spans="1:8" ht="13.5" customHeight="1">
      <c r="B7" s="263"/>
      <c r="C7" s="550" t="s">
        <v>6</v>
      </c>
      <c r="D7" s="547"/>
      <c r="E7" s="551" t="s">
        <v>1644</v>
      </c>
      <c r="F7" s="552"/>
      <c r="G7" s="553" t="s">
        <v>1339</v>
      </c>
    </row>
    <row r="8" spans="1:8" ht="21.75" customHeight="1">
      <c r="B8" s="554" t="s">
        <v>552</v>
      </c>
      <c r="C8" s="555"/>
      <c r="D8" s="555"/>
      <c r="E8" s="556"/>
      <c r="F8" s="557"/>
      <c r="G8" s="556"/>
    </row>
    <row r="9" spans="1:8" ht="17.25" customHeight="1">
      <c r="B9" s="558" t="s">
        <v>28</v>
      </c>
      <c r="C9" s="559">
        <v>38</v>
      </c>
      <c r="D9" s="555"/>
      <c r="E9" s="560">
        <f>'38-39'!I28</f>
        <v>0</v>
      </c>
      <c r="F9" s="561"/>
      <c r="G9" s="560">
        <f>'38-39'!K28</f>
        <v>0</v>
      </c>
    </row>
    <row r="10" spans="1:8" ht="17.25" customHeight="1">
      <c r="B10" s="558" t="s">
        <v>30</v>
      </c>
      <c r="C10" s="555"/>
      <c r="D10" s="555"/>
      <c r="E10" s="562" t="s">
        <v>430</v>
      </c>
      <c r="F10" s="561"/>
      <c r="G10" s="562" t="s">
        <v>430</v>
      </c>
    </row>
    <row r="11" spans="1:8" ht="17.25" customHeight="1">
      <c r="B11" s="558" t="s">
        <v>29</v>
      </c>
      <c r="C11" s="555"/>
      <c r="D11" s="555"/>
      <c r="E11" s="563">
        <f>SUM(E9:E10)</f>
        <v>0</v>
      </c>
      <c r="F11" s="561"/>
      <c r="G11" s="563">
        <f>SUM(G9:G10)</f>
        <v>0</v>
      </c>
    </row>
    <row r="12" spans="1:8" ht="15.75" customHeight="1">
      <c r="B12" s="558"/>
      <c r="C12" s="555"/>
      <c r="D12" s="555"/>
      <c r="E12" s="560"/>
      <c r="F12" s="561"/>
      <c r="G12" s="560"/>
    </row>
    <row r="13" spans="1:8" ht="21" customHeight="1">
      <c r="B13" s="554" t="s">
        <v>166</v>
      </c>
      <c r="C13" s="555"/>
      <c r="D13" s="555"/>
      <c r="E13" s="560"/>
      <c r="F13" s="561"/>
      <c r="G13" s="560"/>
    </row>
    <row r="14" spans="1:8" ht="21.75" customHeight="1">
      <c r="B14" s="558" t="s">
        <v>1366</v>
      </c>
      <c r="C14" s="555"/>
      <c r="D14" s="555"/>
      <c r="E14" s="560">
        <v>0</v>
      </c>
      <c r="F14" s="561"/>
      <c r="G14" s="560">
        <v>0</v>
      </c>
    </row>
    <row r="15" spans="1:8" ht="21.75" customHeight="1">
      <c r="B15" s="558" t="s">
        <v>1377</v>
      </c>
      <c r="C15" s="555"/>
      <c r="D15" s="555"/>
      <c r="E15" s="560" t="s">
        <v>430</v>
      </c>
      <c r="F15" s="561"/>
      <c r="G15" s="560" t="s">
        <v>430</v>
      </c>
    </row>
    <row r="16" spans="1:8" ht="21.75" customHeight="1">
      <c r="B16" s="558" t="s">
        <v>1393</v>
      </c>
      <c r="C16" s="1870"/>
      <c r="D16" s="1870"/>
      <c r="E16" s="82">
        <v>0</v>
      </c>
      <c r="F16" s="183"/>
      <c r="G16" s="82">
        <v>0</v>
      </c>
    </row>
    <row r="17" spans="2:7" ht="21.75" customHeight="1">
      <c r="B17" s="558" t="s">
        <v>1367</v>
      </c>
      <c r="C17" s="555"/>
      <c r="D17" s="555"/>
      <c r="E17" s="560">
        <v>0</v>
      </c>
      <c r="F17" s="561"/>
      <c r="G17" s="560">
        <v>0</v>
      </c>
    </row>
    <row r="18" spans="2:7" ht="21.75" customHeight="1">
      <c r="B18" s="558" t="s">
        <v>31</v>
      </c>
      <c r="C18" s="555"/>
      <c r="D18" s="555"/>
      <c r="E18" s="560" t="s">
        <v>430</v>
      </c>
      <c r="F18" s="561"/>
      <c r="G18" s="560" t="s">
        <v>430</v>
      </c>
    </row>
    <row r="19" spans="2:7" ht="21.75" customHeight="1">
      <c r="B19" s="558" t="s">
        <v>1368</v>
      </c>
      <c r="C19" s="555"/>
      <c r="D19" s="555"/>
      <c r="E19" s="560">
        <v>0</v>
      </c>
      <c r="F19" s="561"/>
      <c r="G19" s="560">
        <v>0</v>
      </c>
    </row>
    <row r="20" spans="2:7" ht="21.75" customHeight="1">
      <c r="B20" s="558" t="s">
        <v>923</v>
      </c>
      <c r="C20" s="555"/>
      <c r="D20" s="555"/>
      <c r="E20" s="560" t="s">
        <v>430</v>
      </c>
      <c r="F20" s="561"/>
      <c r="G20" s="560" t="s">
        <v>430</v>
      </c>
    </row>
    <row r="21" spans="2:7" ht="21.75" customHeight="1">
      <c r="B21" s="558" t="s">
        <v>1369</v>
      </c>
      <c r="C21" s="547"/>
      <c r="D21" s="555"/>
      <c r="E21" s="560">
        <v>0</v>
      </c>
      <c r="F21" s="561"/>
      <c r="G21" s="560">
        <v>0</v>
      </c>
    </row>
    <row r="22" spans="2:7" ht="21.75" customHeight="1">
      <c r="B22" s="558" t="s">
        <v>32</v>
      </c>
      <c r="C22" s="555"/>
      <c r="D22" s="555"/>
      <c r="E22" s="560" t="s">
        <v>430</v>
      </c>
      <c r="F22" s="561"/>
      <c r="G22" s="560" t="s">
        <v>430</v>
      </c>
    </row>
    <row r="23" spans="2:7" ht="21.75" customHeight="1">
      <c r="B23" s="558" t="s">
        <v>1370</v>
      </c>
      <c r="C23" s="547"/>
      <c r="D23" s="555"/>
      <c r="E23" s="560">
        <v>0</v>
      </c>
      <c r="F23" s="561"/>
      <c r="G23" s="560">
        <v>0</v>
      </c>
    </row>
    <row r="24" spans="2:7" ht="21.75" customHeight="1">
      <c r="B24" s="558" t="s">
        <v>33</v>
      </c>
      <c r="C24" s="555"/>
      <c r="D24" s="555"/>
      <c r="E24" s="563">
        <f>SUM(E14:E23)</f>
        <v>0</v>
      </c>
      <c r="F24" s="564"/>
      <c r="G24" s="563">
        <f>SUM(G14:G23)</f>
        <v>0</v>
      </c>
    </row>
    <row r="25" spans="2:7" ht="14.25" customHeight="1">
      <c r="B25" s="558"/>
      <c r="C25" s="555"/>
      <c r="D25" s="555"/>
      <c r="E25" s="560"/>
      <c r="F25" s="561"/>
      <c r="G25" s="560"/>
    </row>
    <row r="26" spans="2:7" ht="21.75" customHeight="1">
      <c r="B26" s="554" t="s">
        <v>553</v>
      </c>
      <c r="C26" s="555"/>
      <c r="D26" s="555"/>
      <c r="E26" s="560"/>
      <c r="F26" s="561"/>
      <c r="G26" s="560"/>
    </row>
    <row r="27" spans="2:7" ht="21.75" customHeight="1">
      <c r="B27" s="565" t="s">
        <v>1371</v>
      </c>
      <c r="C27" s="555"/>
      <c r="D27" s="555"/>
      <c r="E27" s="560">
        <v>0</v>
      </c>
      <c r="F27" s="561"/>
      <c r="G27" s="560">
        <v>0</v>
      </c>
    </row>
    <row r="28" spans="2:7" ht="25.5" customHeight="1">
      <c r="B28" s="565" t="s">
        <v>1372</v>
      </c>
      <c r="C28" s="555"/>
      <c r="D28" s="555"/>
      <c r="E28" s="560">
        <v>0</v>
      </c>
      <c r="F28" s="561"/>
      <c r="G28" s="560">
        <v>0</v>
      </c>
    </row>
    <row r="29" spans="2:7" ht="21.75" customHeight="1">
      <c r="B29" s="565" t="s">
        <v>1373</v>
      </c>
      <c r="C29" s="555"/>
      <c r="D29" s="555"/>
      <c r="E29" s="560">
        <v>0</v>
      </c>
      <c r="F29" s="561"/>
      <c r="G29" s="560">
        <v>0</v>
      </c>
    </row>
    <row r="30" spans="2:7" ht="21.75" customHeight="1">
      <c r="B30" s="565" t="s">
        <v>958</v>
      </c>
      <c r="C30" s="555"/>
      <c r="D30" s="555"/>
      <c r="E30" s="560" t="s">
        <v>430</v>
      </c>
      <c r="F30" s="561"/>
      <c r="G30" s="560" t="s">
        <v>430</v>
      </c>
    </row>
    <row r="31" spans="2:7" ht="21.75" customHeight="1">
      <c r="B31" s="558" t="s">
        <v>1374</v>
      </c>
      <c r="C31" s="555"/>
      <c r="D31" s="555"/>
      <c r="E31" s="560">
        <v>0</v>
      </c>
      <c r="F31" s="561"/>
      <c r="G31" s="560">
        <v>0</v>
      </c>
    </row>
    <row r="32" spans="2:7" ht="21.75" customHeight="1">
      <c r="B32" s="558" t="s">
        <v>890</v>
      </c>
      <c r="C32" s="555"/>
      <c r="D32" s="555"/>
      <c r="E32" s="560" t="s">
        <v>430</v>
      </c>
      <c r="F32" s="561"/>
      <c r="G32" s="560" t="s">
        <v>430</v>
      </c>
    </row>
    <row r="33" spans="2:7" ht="21.75" customHeight="1">
      <c r="B33" s="558" t="s">
        <v>891</v>
      </c>
      <c r="C33" s="555"/>
      <c r="D33" s="555"/>
      <c r="E33" s="560" t="s">
        <v>430</v>
      </c>
      <c r="F33" s="561"/>
      <c r="G33" s="560" t="s">
        <v>430</v>
      </c>
    </row>
    <row r="34" spans="2:7" ht="21.75" customHeight="1">
      <c r="B34" s="558" t="s">
        <v>1375</v>
      </c>
      <c r="C34" s="555"/>
      <c r="D34" s="555"/>
      <c r="E34" s="560">
        <v>0</v>
      </c>
      <c r="F34" s="561"/>
      <c r="G34" s="560">
        <v>0</v>
      </c>
    </row>
    <row r="35" spans="2:7" ht="21.75" customHeight="1">
      <c r="B35" s="558" t="s">
        <v>589</v>
      </c>
      <c r="C35" s="555"/>
      <c r="D35" s="555"/>
      <c r="E35" s="560" t="s">
        <v>430</v>
      </c>
      <c r="F35" s="561"/>
      <c r="G35" s="560" t="s">
        <v>430</v>
      </c>
    </row>
    <row r="36" spans="2:7" ht="21.75" customHeight="1">
      <c r="B36" s="558" t="s">
        <v>590</v>
      </c>
      <c r="C36" s="555"/>
      <c r="D36" s="555"/>
      <c r="E36" s="560" t="s">
        <v>430</v>
      </c>
      <c r="F36" s="561"/>
      <c r="G36" s="560" t="s">
        <v>430</v>
      </c>
    </row>
    <row r="37" spans="2:7" ht="21.75" customHeight="1">
      <c r="B37" s="558" t="s">
        <v>1376</v>
      </c>
      <c r="C37" s="555"/>
      <c r="D37" s="555"/>
      <c r="E37" s="560">
        <v>0</v>
      </c>
      <c r="F37" s="561"/>
      <c r="G37" s="560">
        <v>0</v>
      </c>
    </row>
    <row r="38" spans="2:7" ht="21.75" customHeight="1">
      <c r="B38" s="558" t="s">
        <v>591</v>
      </c>
      <c r="C38" s="555"/>
      <c r="D38" s="555"/>
      <c r="E38" s="560" t="s">
        <v>430</v>
      </c>
      <c r="F38" s="561"/>
      <c r="G38" s="560" t="s">
        <v>430</v>
      </c>
    </row>
    <row r="39" spans="2:7" ht="21.75" customHeight="1">
      <c r="B39" s="558" t="s">
        <v>592</v>
      </c>
      <c r="C39" s="555"/>
      <c r="D39" s="555"/>
      <c r="E39" s="560" t="s">
        <v>430</v>
      </c>
      <c r="F39" s="561"/>
      <c r="G39" s="560" t="s">
        <v>430</v>
      </c>
    </row>
    <row r="40" spans="2:7" ht="21.75" customHeight="1">
      <c r="B40" s="558" t="s">
        <v>593</v>
      </c>
      <c r="C40" s="555"/>
      <c r="D40" s="555"/>
      <c r="E40" s="560" t="s">
        <v>430</v>
      </c>
      <c r="F40" s="561"/>
      <c r="G40" s="560" t="s">
        <v>430</v>
      </c>
    </row>
    <row r="41" spans="2:7" ht="21.75" customHeight="1">
      <c r="B41" s="558" t="s">
        <v>786</v>
      </c>
      <c r="C41" s="555"/>
      <c r="D41" s="555"/>
      <c r="E41" s="560" t="s">
        <v>430</v>
      </c>
      <c r="F41" s="561"/>
      <c r="G41" s="560" t="s">
        <v>430</v>
      </c>
    </row>
    <row r="42" spans="2:7" ht="21.75" customHeight="1">
      <c r="B42" s="558" t="s">
        <v>34</v>
      </c>
      <c r="C42" s="555"/>
      <c r="D42" s="555"/>
      <c r="E42" s="563">
        <f>SUM(E27:E41)</f>
        <v>0</v>
      </c>
      <c r="F42" s="564"/>
      <c r="G42" s="563">
        <f>SUM(G27:G41)</f>
        <v>0</v>
      </c>
    </row>
    <row r="43" spans="2:7" ht="21.75" customHeight="1">
      <c r="B43" s="558" t="s">
        <v>35</v>
      </c>
      <c r="C43" s="555"/>
      <c r="D43" s="555"/>
      <c r="E43" s="560">
        <f>SUM(E42,E24,E11)</f>
        <v>0</v>
      </c>
      <c r="F43" s="561"/>
      <c r="G43" s="560">
        <f>SUM(G42,G24,G11)</f>
        <v>0</v>
      </c>
    </row>
    <row r="44" spans="2:7" ht="21.75" customHeight="1">
      <c r="B44" s="558" t="s">
        <v>36</v>
      </c>
      <c r="C44" s="555"/>
      <c r="D44" s="555"/>
      <c r="E44" s="560">
        <v>0</v>
      </c>
      <c r="F44" s="561"/>
      <c r="G44" s="560">
        <v>0</v>
      </c>
    </row>
    <row r="45" spans="2:7" ht="21.75" customHeight="1">
      <c r="B45" s="558" t="s">
        <v>594</v>
      </c>
      <c r="C45" s="555"/>
      <c r="D45" s="555"/>
      <c r="E45" s="560">
        <v>0</v>
      </c>
      <c r="F45" s="561"/>
      <c r="G45" s="560">
        <v>0</v>
      </c>
    </row>
    <row r="46" spans="2:7" ht="21.75" customHeight="1" thickBot="1">
      <c r="B46" s="558" t="s">
        <v>37</v>
      </c>
      <c r="C46" s="555"/>
      <c r="D46" s="555"/>
      <c r="E46" s="566">
        <f>SUM(E43:E45)</f>
        <v>0</v>
      </c>
      <c r="F46" s="564"/>
      <c r="G46" s="566">
        <f>SUM(G43:G45)</f>
        <v>0</v>
      </c>
    </row>
    <row r="47" spans="2:7" ht="14.25" customHeight="1" thickTop="1">
      <c r="B47" s="558"/>
      <c r="C47" s="555"/>
      <c r="D47" s="555"/>
      <c r="E47" s="560"/>
      <c r="F47" s="564"/>
      <c r="G47" s="560"/>
    </row>
    <row r="48" spans="2:7" ht="18.75">
      <c r="B48" s="558" t="s">
        <v>401</v>
      </c>
      <c r="C48" s="559">
        <v>39</v>
      </c>
      <c r="D48" s="555"/>
      <c r="E48" s="560">
        <f>'38-39'!I37</f>
        <v>0</v>
      </c>
      <c r="F48" s="564"/>
      <c r="G48" s="560">
        <f>'38-39'!K37</f>
        <v>0</v>
      </c>
    </row>
    <row r="49" spans="1:12" ht="7.5" customHeight="1">
      <c r="B49" s="558"/>
      <c r="C49" s="555"/>
      <c r="D49" s="555"/>
      <c r="E49" s="567"/>
      <c r="F49" s="555"/>
      <c r="G49" s="567"/>
    </row>
    <row r="50" spans="1:12" s="570" customFormat="1" ht="3.75" hidden="1" customHeight="1">
      <c r="A50" s="2300"/>
      <c r="B50" s="2300"/>
      <c r="C50" s="2300"/>
      <c r="D50" s="2300"/>
      <c r="E50" s="2300"/>
      <c r="F50" s="2300"/>
      <c r="G50" s="2300"/>
      <c r="H50" s="568"/>
      <c r="I50" s="568"/>
      <c r="J50" s="568"/>
      <c r="K50" s="568"/>
      <c r="L50" s="569"/>
    </row>
    <row r="51" spans="1:12" s="572" customFormat="1" ht="18.75">
      <c r="A51" s="2301" t="s">
        <v>498</v>
      </c>
      <c r="B51" s="2301"/>
      <c r="C51" s="2301"/>
      <c r="D51" s="2301"/>
      <c r="E51" s="2301"/>
      <c r="F51" s="2301"/>
      <c r="G51" s="2301"/>
      <c r="H51" s="571"/>
      <c r="I51" s="571"/>
      <c r="J51" s="571"/>
      <c r="K51" s="571"/>
    </row>
    <row r="52" spans="1:12" s="570" customFormat="1" ht="4.5" customHeight="1">
      <c r="A52" s="573"/>
      <c r="B52" s="573"/>
      <c r="C52" s="573"/>
      <c r="D52" s="573"/>
      <c r="E52" s="574"/>
      <c r="F52" s="573"/>
      <c r="G52" s="574"/>
      <c r="H52" s="573"/>
      <c r="I52" s="573"/>
      <c r="J52" s="573"/>
      <c r="K52" s="573"/>
      <c r="L52" s="569"/>
    </row>
    <row r="53" spans="1:12" s="570" customFormat="1" ht="18" customHeight="1">
      <c r="A53" s="2303"/>
      <c r="B53" s="2303"/>
      <c r="C53" s="2303"/>
      <c r="D53" s="2303"/>
      <c r="E53" s="2303"/>
      <c r="F53" s="2303"/>
      <c r="G53" s="2303"/>
      <c r="H53" s="575"/>
      <c r="I53" s="575"/>
      <c r="J53" s="575"/>
      <c r="K53" s="575"/>
      <c r="L53" s="569"/>
    </row>
    <row r="54" spans="1:12" s="570" customFormat="1">
      <c r="A54" s="2302"/>
      <c r="B54" s="2302"/>
      <c r="C54" s="2302"/>
      <c r="D54" s="2302"/>
      <c r="E54" s="2302"/>
      <c r="F54" s="2302"/>
      <c r="G54" s="2302"/>
      <c r="L54" s="569"/>
    </row>
    <row r="55" spans="1:12" s="570" customFormat="1">
      <c r="A55" s="2302"/>
      <c r="B55" s="2302"/>
      <c r="C55" s="2302"/>
      <c r="D55" s="2302"/>
      <c r="E55" s="2302"/>
      <c r="F55" s="2302"/>
      <c r="G55" s="2302"/>
    </row>
    <row r="88" spans="1:8" ht="18" customHeight="1">
      <c r="A88" s="2299"/>
      <c r="B88" s="2299"/>
      <c r="C88" s="2299"/>
      <c r="D88" s="2299"/>
      <c r="E88" s="2299"/>
      <c r="F88" s="2299"/>
      <c r="G88" s="2299"/>
      <c r="H88" s="2299"/>
    </row>
    <row r="90" spans="1:8" ht="18" customHeight="1">
      <c r="A90" s="2298" t="s">
        <v>165</v>
      </c>
      <c r="B90" s="2298"/>
      <c r="C90" s="2298"/>
      <c r="D90" s="2298"/>
      <c r="E90" s="2298"/>
      <c r="F90" s="2298"/>
      <c r="G90" s="2298"/>
      <c r="H90" s="2298"/>
    </row>
  </sheetData>
  <mergeCells count="11">
    <mergeCell ref="A1:G1"/>
    <mergeCell ref="A2:G2"/>
    <mergeCell ref="A3:G3"/>
    <mergeCell ref="A90:H90"/>
    <mergeCell ref="A88:H88"/>
    <mergeCell ref="A50:G50"/>
    <mergeCell ref="A51:G51"/>
    <mergeCell ref="A55:G55"/>
    <mergeCell ref="A54:G54"/>
    <mergeCell ref="A53:G53"/>
    <mergeCell ref="E5:G5"/>
  </mergeCells>
  <conditionalFormatting sqref="E8:G22">
    <cfRule type="cellIs" dxfId="26" priority="1" stopIfTrue="1" operator="lessThan">
      <formula>0</formula>
    </cfRule>
  </conditionalFormatting>
  <conditionalFormatting sqref="E28:G41">
    <cfRule type="cellIs" dxfId="25" priority="2" stopIfTrue="1" operator="lessThan">
      <formula>0</formula>
    </cfRule>
  </conditionalFormatting>
  <conditionalFormatting sqref="F23 E23:E27 G23:G27 F25:F27 E42:E48 G42:G48 F43:F45">
    <cfRule type="cellIs" dxfId="24" priority="16" stopIfTrue="1" operator="lessThan">
      <formula>0</formula>
    </cfRule>
  </conditionalFormatting>
  <hyperlinks>
    <hyperlink ref="C9" location="'37-38'!B5" display="'37-38'!B5" xr:uid="{00000000-0004-0000-0600-000000000000}"/>
    <hyperlink ref="C48" location="'37-38'!B30" display="'37-38'!B30" xr:uid="{00000000-0004-0000-0600-000001000000}"/>
  </hyperlinks>
  <printOptions horizontalCentered="1"/>
  <pageMargins left="0.19685039370078741" right="0.39370078740157483" top="0.39370078740157483" bottom="0.39370078740157483" header="0.31496062992125984" footer="0.31496062992125984"/>
  <pageSetup paperSize="9" scale="80" orientation="portrait" r:id="rId1"/>
  <headerFooter>
    <oddFooter>&amp;C&amp;"B Mitra,Regular"&amp;12&amp;P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sheetPr>
  <dimension ref="A1:L71"/>
  <sheetViews>
    <sheetView rightToLeft="1" view="pageBreakPreview" topLeftCell="A46" zoomScaleNormal="100" zoomScaleSheetLayoutView="100" workbookViewId="0">
      <selection activeCell="A21" sqref="A1:XFD1048576"/>
    </sheetView>
  </sheetViews>
  <sheetFormatPr defaultColWidth="9" defaultRowHeight="22.5"/>
  <cols>
    <col min="1" max="1" width="8.25" style="277" customWidth="1"/>
    <col min="2" max="2" width="1.125" style="275" customWidth="1"/>
    <col min="3" max="3" width="21.875" style="275" customWidth="1"/>
    <col min="4" max="4" width="10.625" style="275" customWidth="1"/>
    <col min="5" max="5" width="13.5" style="275" customWidth="1"/>
    <col min="6" max="6" width="4.625" style="275" customWidth="1"/>
    <col min="7" max="7" width="1" style="275" customWidth="1"/>
    <col min="8" max="8" width="38.375" style="275" customWidth="1"/>
    <col min="9" max="9" width="0.75" style="275" customWidth="1"/>
    <col min="10" max="10" width="16" style="275" customWidth="1"/>
    <col min="11" max="11" width="0.75" style="275" customWidth="1"/>
    <col min="12" max="12" width="16" style="275" customWidth="1"/>
    <col min="13" max="16384" width="9" style="275"/>
  </cols>
  <sheetData>
    <row r="1" spans="1:12" ht="24.75" customHeight="1">
      <c r="A1" s="2311" t="s">
        <v>1135</v>
      </c>
      <c r="B1" s="2311"/>
      <c r="C1" s="2311"/>
      <c r="D1" s="2311"/>
      <c r="E1" s="2311"/>
      <c r="F1" s="2311"/>
      <c r="G1" s="2311"/>
      <c r="H1" s="2311"/>
      <c r="I1" s="2311"/>
      <c r="J1" s="2311"/>
      <c r="K1" s="2311"/>
      <c r="L1" s="2311"/>
    </row>
    <row r="2" spans="1:12" ht="24.75" customHeight="1">
      <c r="A2" s="2311" t="s">
        <v>910</v>
      </c>
      <c r="B2" s="2311"/>
      <c r="C2" s="2311"/>
      <c r="D2" s="2311"/>
      <c r="E2" s="2311"/>
      <c r="F2" s="2311"/>
      <c r="G2" s="2311"/>
      <c r="H2" s="2311"/>
      <c r="I2" s="2311"/>
      <c r="J2" s="2311"/>
      <c r="K2" s="2311"/>
      <c r="L2" s="2311"/>
    </row>
    <row r="3" spans="1:12" ht="24.75" customHeight="1">
      <c r="A3" s="2311" t="s">
        <v>1641</v>
      </c>
      <c r="B3" s="2311"/>
      <c r="C3" s="2311"/>
      <c r="D3" s="2311"/>
      <c r="E3" s="2311"/>
      <c r="F3" s="2311"/>
      <c r="G3" s="2311"/>
      <c r="H3" s="2311"/>
      <c r="I3" s="2311"/>
      <c r="J3" s="2311"/>
      <c r="K3" s="2311"/>
      <c r="L3" s="2311"/>
    </row>
    <row r="4" spans="1:12" ht="57" customHeight="1">
      <c r="A4" s="577"/>
      <c r="B4" s="578"/>
      <c r="C4" s="578"/>
      <c r="D4" s="578"/>
      <c r="E4" s="578"/>
      <c r="F4" s="578"/>
      <c r="G4" s="578"/>
      <c r="H4" s="578"/>
      <c r="I4" s="578"/>
      <c r="J4" s="578"/>
      <c r="K4" s="578"/>
      <c r="L4" s="578"/>
    </row>
    <row r="5" spans="1:12" s="276" customFormat="1" ht="27.75">
      <c r="A5" s="480" t="s">
        <v>163</v>
      </c>
      <c r="B5" s="2306" t="s">
        <v>143</v>
      </c>
      <c r="C5" s="2306"/>
      <c r="D5" s="2306"/>
      <c r="E5" s="2306"/>
      <c r="F5" s="2306"/>
      <c r="G5" s="2306"/>
      <c r="H5" s="2306"/>
      <c r="I5" s="2306"/>
      <c r="J5" s="2306"/>
      <c r="K5" s="2306"/>
      <c r="L5" s="2306"/>
    </row>
    <row r="6" spans="1:12" s="276" customFormat="1" ht="27.75">
      <c r="A6" s="481" t="s">
        <v>142</v>
      </c>
      <c r="B6" s="482" t="s">
        <v>141</v>
      </c>
      <c r="C6" s="579"/>
      <c r="D6" s="579"/>
      <c r="E6" s="579"/>
      <c r="F6" s="579"/>
      <c r="G6" s="579"/>
      <c r="H6" s="579"/>
      <c r="I6" s="579"/>
      <c r="J6" s="579"/>
      <c r="K6" s="579"/>
      <c r="L6" s="579"/>
    </row>
    <row r="7" spans="1:12" ht="29.25" customHeight="1">
      <c r="A7" s="483"/>
      <c r="B7" s="2322" t="s">
        <v>1389</v>
      </c>
      <c r="C7" s="2322"/>
      <c r="D7" s="2322"/>
      <c r="E7" s="2322"/>
      <c r="F7" s="2322"/>
      <c r="G7" s="2322"/>
      <c r="H7" s="2322"/>
      <c r="I7" s="2322"/>
      <c r="J7" s="2322"/>
      <c r="K7" s="2322"/>
      <c r="L7" s="2322"/>
    </row>
    <row r="8" spans="1:12" ht="29.25" customHeight="1">
      <c r="A8" s="483"/>
      <c r="B8" s="2322"/>
      <c r="C8" s="2322"/>
      <c r="D8" s="2322"/>
      <c r="E8" s="2322"/>
      <c r="F8" s="2322"/>
      <c r="G8" s="2322"/>
      <c r="H8" s="2322"/>
      <c r="I8" s="2322"/>
      <c r="J8" s="2322"/>
      <c r="K8" s="2322"/>
      <c r="L8" s="2322"/>
    </row>
    <row r="9" spans="1:12" ht="29.25" customHeight="1">
      <c r="A9" s="483"/>
      <c r="B9" s="2322"/>
      <c r="C9" s="2322"/>
      <c r="D9" s="2322"/>
      <c r="E9" s="2322"/>
      <c r="F9" s="2322"/>
      <c r="G9" s="2322"/>
      <c r="H9" s="2322"/>
      <c r="I9" s="2322"/>
      <c r="J9" s="2322"/>
      <c r="K9" s="2322"/>
      <c r="L9" s="2322"/>
    </row>
    <row r="10" spans="1:12" ht="29.25" customHeight="1">
      <c r="A10" s="483"/>
      <c r="B10" s="2322"/>
      <c r="C10" s="2322"/>
      <c r="D10" s="2322"/>
      <c r="E10" s="2322"/>
      <c r="F10" s="2322"/>
      <c r="G10" s="2322"/>
      <c r="H10" s="2322"/>
      <c r="I10" s="2322"/>
      <c r="J10" s="2322"/>
      <c r="K10" s="2322"/>
      <c r="L10" s="2322"/>
    </row>
    <row r="11" spans="1:12" ht="54" customHeight="1">
      <c r="A11" s="483"/>
      <c r="B11" s="2322"/>
      <c r="C11" s="2322"/>
      <c r="D11" s="2322"/>
      <c r="E11" s="2322"/>
      <c r="F11" s="2322"/>
      <c r="G11" s="2322"/>
      <c r="H11" s="2322"/>
      <c r="I11" s="2322"/>
      <c r="J11" s="2322"/>
      <c r="K11" s="2322"/>
      <c r="L11" s="2322"/>
    </row>
    <row r="12" spans="1:12" ht="42" customHeight="1">
      <c r="A12" s="483"/>
      <c r="B12" s="484"/>
      <c r="C12" s="484"/>
      <c r="D12" s="484"/>
      <c r="E12" s="484"/>
      <c r="F12" s="484"/>
      <c r="G12" s="484"/>
      <c r="H12" s="484"/>
      <c r="I12" s="484"/>
      <c r="J12" s="484"/>
      <c r="K12" s="484"/>
      <c r="L12" s="484"/>
    </row>
    <row r="13" spans="1:12" s="276" customFormat="1" ht="19.5" customHeight="1">
      <c r="A13" s="481" t="s">
        <v>140</v>
      </c>
      <c r="B13" s="2306" t="s">
        <v>139</v>
      </c>
      <c r="C13" s="2306"/>
      <c r="D13" s="2306"/>
      <c r="E13" s="2306"/>
      <c r="F13" s="2306"/>
      <c r="G13" s="2306"/>
      <c r="H13" s="2306"/>
      <c r="I13" s="2306"/>
      <c r="J13" s="2306"/>
      <c r="K13" s="2306"/>
      <c r="L13" s="2306"/>
    </row>
    <row r="14" spans="1:12" s="584" customFormat="1" ht="24" customHeight="1">
      <c r="A14" s="580"/>
      <c r="B14" s="581" t="s">
        <v>1128</v>
      </c>
      <c r="C14" s="581"/>
      <c r="D14" s="581"/>
      <c r="E14" s="581"/>
      <c r="F14" s="581"/>
      <c r="G14" s="581"/>
      <c r="H14" s="582"/>
      <c r="I14" s="583"/>
      <c r="J14" s="583"/>
      <c r="K14" s="583"/>
      <c r="L14" s="583"/>
    </row>
    <row r="15" spans="1:12" ht="18.600000000000001" customHeight="1">
      <c r="A15" s="483"/>
      <c r="B15" s="2321" t="s">
        <v>873</v>
      </c>
      <c r="C15" s="2321"/>
      <c r="D15" s="2321"/>
      <c r="E15" s="2321"/>
      <c r="F15" s="2321"/>
      <c r="G15" s="2321"/>
      <c r="H15" s="2321"/>
      <c r="I15" s="2321"/>
      <c r="J15" s="2321"/>
      <c r="K15" s="2321"/>
      <c r="L15" s="2321"/>
    </row>
    <row r="16" spans="1:12" ht="18.600000000000001" customHeight="1">
      <c r="A16" s="483"/>
      <c r="B16" s="2321"/>
      <c r="C16" s="2321"/>
      <c r="D16" s="2321"/>
      <c r="E16" s="2321"/>
      <c r="F16" s="2321"/>
      <c r="G16" s="2321"/>
      <c r="H16" s="2321"/>
      <c r="I16" s="2321"/>
      <c r="J16" s="2321"/>
      <c r="K16" s="2321"/>
      <c r="L16" s="2321"/>
    </row>
    <row r="17" spans="1:12" ht="18.600000000000001" customHeight="1">
      <c r="A17" s="483"/>
      <c r="B17" s="2321"/>
      <c r="C17" s="2321"/>
      <c r="D17" s="2321"/>
      <c r="E17" s="2321"/>
      <c r="F17" s="2321"/>
      <c r="G17" s="2321"/>
      <c r="H17" s="2321"/>
      <c r="I17" s="2321"/>
      <c r="J17" s="2321"/>
      <c r="K17" s="2321"/>
      <c r="L17" s="2321"/>
    </row>
    <row r="18" spans="1:12" ht="18.600000000000001" customHeight="1">
      <c r="A18" s="483"/>
      <c r="B18" s="2321"/>
      <c r="C18" s="2321"/>
      <c r="D18" s="2321"/>
      <c r="E18" s="2321"/>
      <c r="F18" s="2321"/>
      <c r="G18" s="2321"/>
      <c r="H18" s="2321"/>
      <c r="I18" s="2321"/>
      <c r="J18" s="2321"/>
      <c r="K18" s="2321"/>
      <c r="L18" s="2321"/>
    </row>
    <row r="19" spans="1:12" ht="34.5" customHeight="1">
      <c r="A19" s="483"/>
      <c r="B19" s="2321"/>
      <c r="C19" s="2321"/>
      <c r="D19" s="2321"/>
      <c r="E19" s="2321"/>
      <c r="F19" s="2321"/>
      <c r="G19" s="2321"/>
      <c r="H19" s="2321"/>
      <c r="I19" s="2321"/>
      <c r="J19" s="2321"/>
      <c r="K19" s="2321"/>
      <c r="L19" s="2321"/>
    </row>
    <row r="20" spans="1:12" ht="132" customHeight="1">
      <c r="A20" s="483"/>
      <c r="B20" s="2321"/>
      <c r="C20" s="2321"/>
      <c r="D20" s="2321"/>
      <c r="E20" s="2321"/>
      <c r="F20" s="2321"/>
      <c r="G20" s="2321"/>
      <c r="H20" s="2321"/>
      <c r="I20" s="2321"/>
      <c r="J20" s="2321"/>
      <c r="K20" s="2321"/>
      <c r="L20" s="2321"/>
    </row>
    <row r="21" spans="1:12" ht="39" customHeight="1">
      <c r="A21" s="483"/>
      <c r="B21" s="485"/>
      <c r="C21" s="485"/>
      <c r="D21" s="485"/>
      <c r="E21" s="485"/>
      <c r="F21" s="485"/>
      <c r="G21" s="485"/>
      <c r="H21" s="485"/>
      <c r="I21" s="485"/>
      <c r="J21" s="485"/>
      <c r="K21" s="485"/>
      <c r="L21" s="485"/>
    </row>
    <row r="22" spans="1:12" s="584" customFormat="1" ht="25.5" customHeight="1">
      <c r="A22" s="1914" t="s">
        <v>878</v>
      </c>
      <c r="B22" s="2320" t="s">
        <v>1365</v>
      </c>
      <c r="C22" s="2320"/>
      <c r="D22" s="2320"/>
      <c r="E22" s="2320"/>
      <c r="F22" s="2320"/>
      <c r="G22" s="585"/>
      <c r="H22" s="585"/>
      <c r="I22" s="583"/>
      <c r="J22" s="583"/>
      <c r="K22" s="583"/>
      <c r="L22" s="583"/>
    </row>
    <row r="23" spans="1:12" s="584" customFormat="1" ht="27.75" customHeight="1">
      <c r="A23" s="580"/>
      <c r="B23" s="583"/>
      <c r="C23" s="2312" t="s">
        <v>1364</v>
      </c>
      <c r="D23" s="2312"/>
      <c r="E23" s="2312"/>
      <c r="F23" s="2312"/>
      <c r="G23" s="2312"/>
      <c r="H23" s="2312"/>
      <c r="I23" s="2312"/>
      <c r="J23" s="2312"/>
      <c r="K23" s="2312"/>
      <c r="L23" s="2312"/>
    </row>
    <row r="24" spans="1:12" s="584" customFormat="1" ht="19.5" customHeight="1">
      <c r="A24" s="580"/>
      <c r="B24" s="582"/>
      <c r="C24" s="582"/>
      <c r="D24" s="582"/>
      <c r="E24" s="582"/>
      <c r="F24" s="582"/>
      <c r="G24" s="582"/>
      <c r="H24" s="582"/>
      <c r="I24" s="582"/>
      <c r="J24" s="587">
        <v>1403</v>
      </c>
      <c r="K24" s="588"/>
      <c r="L24" s="587">
        <v>1402</v>
      </c>
    </row>
    <row r="25" spans="1:12" s="584" customFormat="1" ht="19.5" customHeight="1">
      <c r="A25" s="580"/>
      <c r="B25" s="582"/>
      <c r="C25" s="582"/>
      <c r="D25" s="582"/>
      <c r="E25" s="582"/>
      <c r="F25" s="582"/>
      <c r="G25" s="582"/>
      <c r="H25" s="582"/>
      <c r="I25" s="582"/>
      <c r="J25" s="589" t="s">
        <v>296</v>
      </c>
      <c r="K25" s="583"/>
      <c r="L25" s="589" t="s">
        <v>296</v>
      </c>
    </row>
    <row r="26" spans="1:12" s="584" customFormat="1" ht="28.5" customHeight="1">
      <c r="A26" s="580"/>
      <c r="B26" s="2323" t="s">
        <v>595</v>
      </c>
      <c r="C26" s="2323"/>
      <c r="D26" s="2312" t="s">
        <v>297</v>
      </c>
      <c r="E26" s="2312"/>
      <c r="F26" s="2312"/>
      <c r="G26" s="2312"/>
      <c r="H26" s="2312"/>
      <c r="I26" s="2312"/>
      <c r="J26" s="590">
        <v>0</v>
      </c>
      <c r="K26" s="591"/>
      <c r="L26" s="590">
        <v>0</v>
      </c>
    </row>
    <row r="27" spans="1:12" s="584" customFormat="1" ht="28.5" customHeight="1">
      <c r="A27" s="580"/>
      <c r="B27" s="2323"/>
      <c r="C27" s="2323"/>
      <c r="D27" s="2312" t="s">
        <v>298</v>
      </c>
      <c r="E27" s="2312"/>
      <c r="F27" s="2312"/>
      <c r="G27" s="2312"/>
      <c r="H27" s="2312"/>
      <c r="I27" s="2312"/>
      <c r="J27" s="590">
        <v>0</v>
      </c>
      <c r="K27" s="591"/>
      <c r="L27" s="590">
        <v>0</v>
      </c>
    </row>
    <row r="28" spans="1:12" s="584" customFormat="1" ht="28.5" customHeight="1">
      <c r="A28" s="580"/>
      <c r="B28" s="2312" t="s">
        <v>596</v>
      </c>
      <c r="C28" s="2312"/>
      <c r="D28" s="2312" t="s">
        <v>299</v>
      </c>
      <c r="E28" s="2312"/>
      <c r="F28" s="2312"/>
      <c r="G28" s="2312"/>
      <c r="H28" s="2312"/>
      <c r="I28" s="2312"/>
      <c r="J28" s="590">
        <v>0</v>
      </c>
      <c r="K28" s="591"/>
      <c r="L28" s="590">
        <v>0</v>
      </c>
    </row>
    <row r="29" spans="1:12" s="584" customFormat="1" ht="28.5" customHeight="1">
      <c r="A29" s="580"/>
      <c r="B29" s="2312"/>
      <c r="C29" s="2312"/>
      <c r="D29" s="2312" t="s">
        <v>298</v>
      </c>
      <c r="E29" s="2312"/>
      <c r="F29" s="2312"/>
      <c r="G29" s="2312"/>
      <c r="H29" s="2312"/>
      <c r="I29" s="2312"/>
      <c r="J29" s="590">
        <v>0</v>
      </c>
      <c r="K29" s="591"/>
      <c r="L29" s="590">
        <v>0</v>
      </c>
    </row>
    <row r="30" spans="1:12" s="584" customFormat="1" ht="28.5" customHeight="1">
      <c r="A30" s="580"/>
      <c r="B30" s="2312" t="s">
        <v>300</v>
      </c>
      <c r="C30" s="2312"/>
      <c r="D30" s="2312"/>
      <c r="E30" s="2312"/>
      <c r="F30" s="586"/>
      <c r="G30" s="586"/>
      <c r="H30" s="586"/>
      <c r="I30" s="586"/>
      <c r="J30" s="590">
        <v>0</v>
      </c>
      <c r="K30" s="591"/>
      <c r="L30" s="590">
        <v>0</v>
      </c>
    </row>
    <row r="31" spans="1:12" s="584" customFormat="1" ht="28.5" customHeight="1" thickBot="1">
      <c r="A31" s="580"/>
      <c r="B31" s="583"/>
      <c r="C31" s="592"/>
      <c r="D31" s="586"/>
      <c r="E31" s="583"/>
      <c r="F31" s="583"/>
      <c r="G31" s="583"/>
      <c r="H31" s="583"/>
      <c r="I31" s="583"/>
      <c r="J31" s="593">
        <f>SUM(J26:J30)</f>
        <v>0</v>
      </c>
      <c r="K31" s="594"/>
      <c r="L31" s="593">
        <f>SUM(L26:L30)</f>
        <v>0</v>
      </c>
    </row>
    <row r="32" spans="1:12" s="584" customFormat="1" ht="31.5" customHeight="1" thickTop="1">
      <c r="A32" s="580"/>
      <c r="B32" s="583"/>
      <c r="C32" s="583"/>
      <c r="D32" s="583"/>
      <c r="E32" s="583"/>
      <c r="F32" s="583"/>
      <c r="G32" s="583"/>
      <c r="H32" s="583"/>
      <c r="I32" s="583"/>
      <c r="J32" s="583"/>
      <c r="K32" s="583"/>
      <c r="L32" s="583"/>
    </row>
    <row r="33" spans="1:12" s="584" customFormat="1" ht="48.75" customHeight="1">
      <c r="A33" s="1915" t="s">
        <v>301</v>
      </c>
      <c r="B33" s="2313" t="s">
        <v>1674</v>
      </c>
      <c r="C33" s="2313"/>
      <c r="D33" s="2313"/>
      <c r="E33" s="2313"/>
      <c r="F33" s="2313"/>
      <c r="G33" s="2313"/>
      <c r="H33" s="2313"/>
      <c r="I33" s="2313"/>
      <c r="J33" s="2313"/>
      <c r="K33" s="2313"/>
      <c r="L33" s="2313"/>
    </row>
    <row r="34" spans="1:12" s="584" customFormat="1" ht="17.25" customHeight="1">
      <c r="A34" s="596"/>
      <c r="B34" s="583"/>
      <c r="C34" s="595"/>
      <c r="D34" s="595"/>
      <c r="E34" s="595"/>
      <c r="F34" s="595"/>
      <c r="G34" s="595"/>
      <c r="H34" s="595"/>
      <c r="I34" s="595"/>
      <c r="J34" s="595"/>
      <c r="K34" s="595"/>
      <c r="L34" s="595"/>
    </row>
    <row r="35" spans="1:12" ht="24.75" customHeight="1">
      <c r="A35" s="2311" t="s">
        <v>1135</v>
      </c>
      <c r="B35" s="2311"/>
      <c r="C35" s="2311"/>
      <c r="D35" s="2311"/>
      <c r="E35" s="2311"/>
      <c r="F35" s="2311"/>
      <c r="G35" s="2311"/>
      <c r="H35" s="2311"/>
      <c r="I35" s="2311"/>
      <c r="J35" s="2311"/>
      <c r="K35" s="2311"/>
      <c r="L35" s="2311"/>
    </row>
    <row r="36" spans="1:12" ht="24.75" customHeight="1">
      <c r="A36" s="2311" t="s">
        <v>910</v>
      </c>
      <c r="B36" s="2311"/>
      <c r="C36" s="2311"/>
      <c r="D36" s="2311"/>
      <c r="E36" s="2311"/>
      <c r="F36" s="2311"/>
      <c r="G36" s="2311"/>
      <c r="H36" s="2311"/>
      <c r="I36" s="2311"/>
      <c r="J36" s="2311"/>
      <c r="K36" s="2311"/>
      <c r="L36" s="2311"/>
    </row>
    <row r="37" spans="1:12" ht="24.75" customHeight="1">
      <c r="A37" s="2311" t="s">
        <v>1641</v>
      </c>
      <c r="B37" s="2311"/>
      <c r="C37" s="2311"/>
      <c r="D37" s="2311"/>
      <c r="E37" s="2311"/>
      <c r="F37" s="2311"/>
      <c r="G37" s="2311"/>
      <c r="H37" s="2311"/>
      <c r="I37" s="2311"/>
      <c r="J37" s="2311"/>
      <c r="K37" s="2311"/>
      <c r="L37" s="2311"/>
    </row>
    <row r="38" spans="1:12" s="584" customFormat="1" ht="110.25" customHeight="1">
      <c r="A38" s="596"/>
      <c r="B38" s="583"/>
      <c r="C38" s="595"/>
      <c r="D38" s="595"/>
      <c r="E38" s="595"/>
      <c r="F38" s="595"/>
      <c r="G38" s="595"/>
      <c r="H38" s="595"/>
      <c r="I38" s="595"/>
      <c r="J38" s="595"/>
      <c r="K38" s="595"/>
      <c r="L38" s="595"/>
    </row>
    <row r="39" spans="1:12" s="290" customFormat="1" ht="33" customHeight="1">
      <c r="A39" s="597">
        <v>-2</v>
      </c>
      <c r="B39" s="2306" t="s">
        <v>1214</v>
      </c>
      <c r="C39" s="2306"/>
      <c r="D39" s="2306"/>
      <c r="E39" s="2306"/>
      <c r="F39" s="2306"/>
      <c r="G39" s="2306"/>
      <c r="H39" s="2306"/>
      <c r="I39" s="2306"/>
      <c r="J39" s="2306"/>
      <c r="K39" s="486"/>
      <c r="L39" s="486"/>
    </row>
    <row r="40" spans="1:12" s="290" customFormat="1" ht="33" customHeight="1">
      <c r="A40" s="1916" t="s">
        <v>138</v>
      </c>
      <c r="B40" s="2305" t="s">
        <v>1390</v>
      </c>
      <c r="C40" s="2305"/>
      <c r="D40" s="2305"/>
      <c r="E40" s="2305"/>
      <c r="F40" s="2305"/>
      <c r="G40" s="2305"/>
      <c r="H40" s="2305"/>
      <c r="I40" s="2305"/>
      <c r="J40" s="2305"/>
      <c r="K40" s="2305"/>
      <c r="L40" s="2305"/>
    </row>
    <row r="41" spans="1:12" s="290" customFormat="1" ht="33" customHeight="1">
      <c r="A41" s="1868" t="s">
        <v>1391</v>
      </c>
      <c r="B41" s="2309" t="s">
        <v>1392</v>
      </c>
      <c r="C41" s="2309"/>
      <c r="D41" s="2309"/>
      <c r="E41" s="2309"/>
      <c r="F41" s="2309"/>
      <c r="G41" s="2309"/>
      <c r="H41" s="2309"/>
      <c r="I41" s="2309"/>
      <c r="J41" s="2309"/>
      <c r="K41" s="2309"/>
      <c r="L41" s="2309"/>
    </row>
    <row r="42" spans="1:12" s="290" customFormat="1" ht="120" customHeight="1">
      <c r="A42" s="1869"/>
      <c r="B42" s="2310" t="s">
        <v>1640</v>
      </c>
      <c r="C42" s="2310"/>
      <c r="D42" s="2310"/>
      <c r="E42" s="2310"/>
      <c r="F42" s="2310"/>
      <c r="G42" s="2310"/>
      <c r="H42" s="2310"/>
      <c r="I42" s="2310"/>
      <c r="J42" s="2310"/>
      <c r="K42" s="2310"/>
      <c r="L42" s="2310"/>
    </row>
    <row r="43" spans="1:12" s="281" customFormat="1" ht="22.5" customHeight="1">
      <c r="A43" s="280"/>
      <c r="B43" s="278"/>
      <c r="C43" s="278"/>
      <c r="D43" s="278"/>
      <c r="E43" s="278"/>
      <c r="F43" s="278"/>
      <c r="G43" s="278"/>
      <c r="H43" s="278"/>
      <c r="I43" s="278"/>
      <c r="J43" s="278"/>
      <c r="K43" s="278"/>
      <c r="L43" s="278"/>
    </row>
    <row r="44" spans="1:12" ht="27" customHeight="1">
      <c r="A44" s="481">
        <v>-3</v>
      </c>
      <c r="B44" s="2306" t="s">
        <v>302</v>
      </c>
      <c r="C44" s="2306"/>
      <c r="D44" s="2306"/>
      <c r="E44" s="2306"/>
      <c r="F44" s="2306"/>
      <c r="G44" s="2306"/>
      <c r="H44" s="2306"/>
      <c r="I44" s="2306"/>
      <c r="J44" s="2306"/>
      <c r="K44" s="2306"/>
      <c r="L44" s="2306"/>
    </row>
    <row r="45" spans="1:12" ht="5.25" customHeight="1">
      <c r="A45" s="481"/>
      <c r="B45" s="486"/>
      <c r="C45" s="486"/>
      <c r="D45" s="486"/>
      <c r="E45" s="486"/>
      <c r="F45" s="486"/>
      <c r="G45" s="486"/>
      <c r="H45" s="486"/>
      <c r="I45" s="486"/>
      <c r="J45" s="486"/>
      <c r="K45" s="486"/>
      <c r="L45" s="486"/>
    </row>
    <row r="46" spans="1:12" ht="37.5" customHeight="1">
      <c r="A46" s="481" t="s">
        <v>137</v>
      </c>
      <c r="B46" s="2306" t="s">
        <v>520</v>
      </c>
      <c r="C46" s="2306"/>
      <c r="D46" s="2306"/>
      <c r="E46" s="2306"/>
      <c r="F46" s="2306"/>
      <c r="G46" s="2306"/>
      <c r="H46" s="2306"/>
      <c r="I46" s="2306"/>
      <c r="J46" s="2306"/>
      <c r="K46" s="2306"/>
      <c r="L46" s="2306"/>
    </row>
    <row r="47" spans="1:12" ht="54" customHeight="1">
      <c r="A47" s="576" t="s">
        <v>1215</v>
      </c>
      <c r="B47" s="2307" t="s">
        <v>1450</v>
      </c>
      <c r="C47" s="2308"/>
      <c r="D47" s="2308"/>
      <c r="E47" s="2308"/>
      <c r="F47" s="2308"/>
      <c r="G47" s="2308"/>
      <c r="H47" s="2308"/>
      <c r="I47" s="2308"/>
      <c r="J47" s="2308"/>
      <c r="K47" s="2308"/>
      <c r="L47" s="2308"/>
    </row>
    <row r="48" spans="1:12" ht="27.75" customHeight="1">
      <c r="A48" s="481"/>
      <c r="B48" s="484"/>
      <c r="C48" s="484"/>
      <c r="D48" s="484"/>
      <c r="E48" s="484"/>
      <c r="F48" s="484"/>
      <c r="G48" s="484"/>
      <c r="H48" s="484"/>
      <c r="I48" s="484"/>
      <c r="J48" s="484"/>
      <c r="K48" s="484"/>
      <c r="L48" s="484"/>
    </row>
    <row r="49" spans="1:12" s="276" customFormat="1" ht="21.75" customHeight="1">
      <c r="A49" s="480" t="s">
        <v>147</v>
      </c>
      <c r="B49" s="2306" t="s">
        <v>146</v>
      </c>
      <c r="C49" s="2306"/>
      <c r="D49" s="2306"/>
      <c r="E49" s="2306"/>
      <c r="F49" s="2306"/>
      <c r="G49" s="2306"/>
      <c r="H49" s="2306"/>
      <c r="I49" s="2306"/>
      <c r="J49" s="2306"/>
      <c r="K49" s="2306"/>
      <c r="L49" s="2306"/>
    </row>
    <row r="50" spans="1:12" ht="33" customHeight="1">
      <c r="A50" s="483"/>
      <c r="B50" s="2315" t="s">
        <v>1378</v>
      </c>
      <c r="C50" s="2315"/>
      <c r="D50" s="2315"/>
      <c r="E50" s="2315"/>
      <c r="F50" s="2315"/>
      <c r="G50" s="2315"/>
      <c r="H50" s="2315"/>
      <c r="I50" s="2315"/>
      <c r="J50" s="2315"/>
      <c r="K50" s="2315"/>
      <c r="L50" s="2315"/>
    </row>
    <row r="51" spans="1:12" ht="33" customHeight="1">
      <c r="A51" s="483" t="s">
        <v>145</v>
      </c>
      <c r="B51" s="2316" t="s">
        <v>943</v>
      </c>
      <c r="C51" s="2316"/>
      <c r="D51" s="2316"/>
      <c r="E51" s="2316"/>
      <c r="F51" s="2316"/>
      <c r="G51" s="2316"/>
      <c r="H51" s="2316"/>
      <c r="I51" s="2316"/>
      <c r="J51" s="2316"/>
      <c r="K51" s="2316"/>
      <c r="L51" s="2316"/>
    </row>
    <row r="52" spans="1:12" ht="33" customHeight="1">
      <c r="A52" s="483" t="s">
        <v>144</v>
      </c>
      <c r="B52" s="2317" t="s">
        <v>874</v>
      </c>
      <c r="C52" s="2317"/>
      <c r="D52" s="2317"/>
      <c r="E52" s="2317"/>
      <c r="F52" s="2317"/>
      <c r="G52" s="2317"/>
      <c r="H52" s="2317"/>
      <c r="I52" s="2317"/>
      <c r="J52" s="2317"/>
      <c r="K52" s="2317"/>
      <c r="L52" s="2317"/>
    </row>
    <row r="53" spans="1:12" ht="33" customHeight="1">
      <c r="A53" s="487" t="s">
        <v>597</v>
      </c>
      <c r="B53" s="2316" t="s">
        <v>944</v>
      </c>
      <c r="C53" s="2316"/>
      <c r="D53" s="2316"/>
      <c r="E53" s="2316"/>
      <c r="F53" s="2316"/>
      <c r="G53" s="2316"/>
      <c r="H53" s="2316"/>
      <c r="I53" s="2316"/>
      <c r="J53" s="2316"/>
      <c r="K53" s="2316"/>
      <c r="L53" s="2316"/>
    </row>
    <row r="54" spans="1:12" ht="105" customHeight="1">
      <c r="A54" s="576" t="s">
        <v>1276</v>
      </c>
      <c r="B54" s="2319" t="s">
        <v>1277</v>
      </c>
      <c r="C54" s="2319"/>
      <c r="D54" s="2319"/>
      <c r="E54" s="2319"/>
      <c r="F54" s="2319"/>
      <c r="G54" s="2319"/>
      <c r="H54" s="2319"/>
      <c r="I54" s="2319"/>
      <c r="J54" s="2319"/>
      <c r="K54" s="2319"/>
      <c r="L54" s="2319"/>
    </row>
    <row r="55" spans="1:12" ht="19.5" customHeight="1">
      <c r="A55" s="2318"/>
      <c r="B55" s="2318"/>
      <c r="C55" s="2318"/>
      <c r="D55" s="2318"/>
      <c r="E55" s="2318"/>
      <c r="F55" s="2318"/>
      <c r="G55" s="2318"/>
      <c r="H55" s="2318"/>
      <c r="I55" s="2318"/>
    </row>
    <row r="56" spans="1:12" ht="23.25">
      <c r="C56" s="598"/>
      <c r="D56" s="598"/>
      <c r="E56" s="598"/>
      <c r="F56" s="598"/>
      <c r="G56" s="598"/>
      <c r="H56" s="598"/>
      <c r="I56" s="598"/>
      <c r="J56" s="599"/>
      <c r="K56" s="599"/>
      <c r="L56" s="600"/>
    </row>
    <row r="57" spans="1:12" ht="23.25">
      <c r="C57" s="598"/>
      <c r="D57" s="598"/>
      <c r="E57" s="598"/>
      <c r="F57" s="598"/>
      <c r="G57" s="598"/>
      <c r="H57" s="598"/>
      <c r="I57" s="598"/>
      <c r="J57" s="599"/>
      <c r="K57" s="599"/>
      <c r="L57" s="600"/>
    </row>
    <row r="58" spans="1:12" ht="23.25">
      <c r="C58" s="598"/>
      <c r="D58" s="598"/>
      <c r="E58" s="598"/>
      <c r="F58" s="598"/>
      <c r="G58" s="598"/>
      <c r="H58" s="598"/>
      <c r="I58" s="598"/>
      <c r="J58" s="599"/>
      <c r="K58" s="599"/>
      <c r="L58" s="600"/>
    </row>
    <row r="59" spans="1:12" ht="23.25">
      <c r="C59" s="598"/>
      <c r="D59" s="598"/>
      <c r="E59" s="598"/>
      <c r="F59" s="598"/>
      <c r="G59" s="598"/>
      <c r="H59" s="598"/>
      <c r="I59" s="598"/>
      <c r="J59" s="599"/>
      <c r="K59" s="599"/>
      <c r="L59" s="600"/>
    </row>
    <row r="60" spans="1:12" ht="23.25">
      <c r="C60" s="598"/>
      <c r="D60" s="598"/>
      <c r="E60" s="598"/>
      <c r="F60" s="598"/>
      <c r="G60" s="598"/>
      <c r="H60" s="598"/>
      <c r="I60" s="598"/>
      <c r="J60" s="599"/>
      <c r="K60" s="599"/>
      <c r="L60" s="600"/>
    </row>
    <row r="61" spans="1:12" ht="23.25">
      <c r="C61" s="598"/>
      <c r="D61" s="598"/>
      <c r="E61" s="598"/>
      <c r="F61" s="598"/>
      <c r="G61" s="598"/>
      <c r="H61" s="598"/>
      <c r="I61" s="598"/>
      <c r="J61" s="599"/>
      <c r="K61" s="599"/>
      <c r="L61" s="600"/>
    </row>
    <row r="62" spans="1:12" ht="23.25">
      <c r="C62" s="598"/>
      <c r="D62" s="598"/>
      <c r="E62" s="598"/>
      <c r="F62" s="598"/>
      <c r="G62" s="598"/>
      <c r="H62" s="598"/>
      <c r="I62" s="598"/>
      <c r="J62" s="599"/>
      <c r="K62" s="599"/>
      <c r="L62" s="600"/>
    </row>
    <row r="63" spans="1:12" ht="23.25">
      <c r="C63" s="598"/>
      <c r="D63" s="598"/>
      <c r="E63" s="598"/>
      <c r="F63" s="598"/>
      <c r="G63" s="598"/>
      <c r="H63" s="598"/>
      <c r="I63" s="598"/>
      <c r="J63" s="599"/>
      <c r="K63" s="599"/>
      <c r="L63" s="600"/>
    </row>
    <row r="64" spans="1:12" ht="23.25">
      <c r="C64" s="598"/>
      <c r="D64" s="598"/>
      <c r="E64" s="598"/>
      <c r="F64" s="598"/>
      <c r="G64" s="598"/>
      <c r="H64" s="598"/>
      <c r="I64" s="598"/>
      <c r="J64" s="599"/>
      <c r="K64" s="599"/>
      <c r="L64" s="600"/>
    </row>
    <row r="65" spans="3:12" ht="23.25">
      <c r="C65" s="598"/>
      <c r="D65" s="598"/>
      <c r="E65" s="598"/>
      <c r="F65" s="598"/>
      <c r="G65" s="598"/>
      <c r="H65" s="598"/>
      <c r="I65" s="598"/>
      <c r="J65" s="599"/>
      <c r="K65" s="599"/>
      <c r="L65" s="600"/>
    </row>
    <row r="66" spans="3:12" ht="23.25">
      <c r="C66" s="598"/>
      <c r="D66" s="598"/>
      <c r="E66" s="598"/>
      <c r="F66" s="598"/>
      <c r="G66" s="598"/>
      <c r="H66" s="598"/>
      <c r="I66" s="598"/>
      <c r="J66" s="599"/>
      <c r="K66" s="599"/>
      <c r="L66" s="599"/>
    </row>
    <row r="67" spans="3:12" ht="23.25">
      <c r="C67" s="598"/>
      <c r="D67" s="598"/>
      <c r="E67" s="598"/>
      <c r="F67" s="598"/>
      <c r="G67" s="598"/>
      <c r="H67" s="598"/>
      <c r="I67" s="598"/>
      <c r="J67" s="599"/>
      <c r="K67" s="599"/>
      <c r="L67" s="599"/>
    </row>
    <row r="68" spans="3:12" ht="23.25">
      <c r="C68" s="598"/>
      <c r="D68" s="598"/>
      <c r="E68" s="598"/>
      <c r="F68" s="598"/>
      <c r="G68" s="598"/>
      <c r="H68" s="598"/>
      <c r="I68" s="598"/>
      <c r="J68" s="599"/>
      <c r="K68" s="599"/>
      <c r="L68" s="599"/>
    </row>
    <row r="69" spans="3:12" ht="23.25">
      <c r="C69" s="598"/>
      <c r="D69" s="598"/>
      <c r="E69" s="598"/>
      <c r="F69" s="598"/>
      <c r="G69" s="598"/>
      <c r="H69" s="598"/>
      <c r="I69" s="598"/>
      <c r="J69" s="599"/>
      <c r="K69" s="599"/>
      <c r="L69" s="599"/>
    </row>
    <row r="70" spans="3:12">
      <c r="C70" s="2314"/>
      <c r="D70" s="2314"/>
      <c r="E70" s="2314"/>
      <c r="F70" s="2314"/>
      <c r="G70" s="2314"/>
      <c r="H70" s="2314"/>
      <c r="I70" s="2314"/>
      <c r="J70" s="2314"/>
      <c r="K70" s="2314"/>
      <c r="L70" s="2314"/>
    </row>
    <row r="71" spans="3:12">
      <c r="C71" s="287"/>
      <c r="D71" s="287"/>
      <c r="E71" s="287"/>
      <c r="F71" s="287"/>
      <c r="G71" s="287"/>
      <c r="H71" s="287"/>
      <c r="I71" s="287"/>
      <c r="J71" s="287"/>
      <c r="K71" s="287"/>
      <c r="L71" s="287"/>
    </row>
  </sheetData>
  <mergeCells count="35">
    <mergeCell ref="B22:F22"/>
    <mergeCell ref="B30:E30"/>
    <mergeCell ref="B15:L20"/>
    <mergeCell ref="A1:L1"/>
    <mergeCell ref="A2:L2"/>
    <mergeCell ref="A3:L3"/>
    <mergeCell ref="B5:L5"/>
    <mergeCell ref="B7:L11"/>
    <mergeCell ref="B13:L13"/>
    <mergeCell ref="C23:L23"/>
    <mergeCell ref="B26:C27"/>
    <mergeCell ref="D26:I26"/>
    <mergeCell ref="D27:I27"/>
    <mergeCell ref="C70:L70"/>
    <mergeCell ref="B50:L50"/>
    <mergeCell ref="B51:L51"/>
    <mergeCell ref="B52:L52"/>
    <mergeCell ref="B53:L53"/>
    <mergeCell ref="A55:I55"/>
    <mergeCell ref="B54:L54"/>
    <mergeCell ref="B39:J39"/>
    <mergeCell ref="A35:L35"/>
    <mergeCell ref="A36:L36"/>
    <mergeCell ref="A37:L37"/>
    <mergeCell ref="B28:C29"/>
    <mergeCell ref="D28:I28"/>
    <mergeCell ref="D29:I29"/>
    <mergeCell ref="B33:L33"/>
    <mergeCell ref="B40:L40"/>
    <mergeCell ref="B49:L49"/>
    <mergeCell ref="B44:L44"/>
    <mergeCell ref="B46:L46"/>
    <mergeCell ref="B47:L47"/>
    <mergeCell ref="B41:L41"/>
    <mergeCell ref="B42:L42"/>
  </mergeCells>
  <phoneticPr fontId="86" type="noConversion"/>
  <conditionalFormatting sqref="L56:L65">
    <cfRule type="cellIs" dxfId="23" priority="1" stopIfTrue="1" operator="lessThan">
      <formula>0</formula>
    </cfRule>
  </conditionalFormatting>
  <printOptions horizontalCentered="1"/>
  <pageMargins left="0.39370078740157483" right="0.39370078740157483" top="0.39370078740157483" bottom="0.39370078740157483" header="0.31496062992125984" footer="0.31496062992125984"/>
  <pageSetup paperSize="9" scale="66" orientation="portrait" r:id="rId1"/>
  <headerFooter>
    <oddFooter>&amp;C&amp;"B Mitra,Regular"&amp;12&amp;P</oddFooter>
  </headerFooter>
  <rowBreaks count="1" manualBreakCount="1">
    <brk id="34" max="1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sheetPr>
  <dimension ref="A1:N99"/>
  <sheetViews>
    <sheetView rightToLeft="1" view="pageBreakPreview" topLeftCell="A28" zoomScaleNormal="120" zoomScaleSheetLayoutView="100" workbookViewId="0">
      <selection activeCell="B31" sqref="B31:M33"/>
    </sheetView>
  </sheetViews>
  <sheetFormatPr defaultColWidth="9" defaultRowHeight="23.25"/>
  <cols>
    <col min="1" max="1" width="7.5" style="282" bestFit="1" customWidth="1"/>
    <col min="2" max="3" width="10.25" style="275" customWidth="1"/>
    <col min="4" max="4" width="1" style="275" customWidth="1"/>
    <col min="5" max="5" width="13.125" style="275" customWidth="1"/>
    <col min="6" max="6" width="0.875" style="275" customWidth="1"/>
    <col min="7" max="7" width="12.25" style="275" customWidth="1"/>
    <col min="8" max="8" width="0.75" style="275" customWidth="1"/>
    <col min="9" max="9" width="16.25" style="275" bestFit="1" customWidth="1"/>
    <col min="10" max="10" width="0.75" style="275" customWidth="1"/>
    <col min="11" max="11" width="14" style="275" customWidth="1"/>
    <col min="12" max="12" width="1" style="275" customWidth="1"/>
    <col min="13" max="13" width="14.625" style="275" customWidth="1"/>
    <col min="14" max="14" width="11.125" style="275" customWidth="1"/>
    <col min="15" max="16384" width="9" style="275"/>
  </cols>
  <sheetData>
    <row r="1" spans="1:13">
      <c r="A1" s="2335" t="s">
        <v>1135</v>
      </c>
      <c r="B1" s="2335"/>
      <c r="C1" s="2335"/>
      <c r="D1" s="2335"/>
      <c r="E1" s="2335"/>
      <c r="F1" s="2335"/>
      <c r="G1" s="2335"/>
      <c r="H1" s="2335"/>
      <c r="I1" s="2335"/>
      <c r="J1" s="2335"/>
      <c r="K1" s="2335"/>
      <c r="L1" s="2335"/>
      <c r="M1" s="2335"/>
    </row>
    <row r="2" spans="1:13" ht="22.5" customHeight="1">
      <c r="A2" s="2335" t="s">
        <v>196</v>
      </c>
      <c r="B2" s="2335"/>
      <c r="C2" s="2335"/>
      <c r="D2" s="2335"/>
      <c r="E2" s="2335"/>
      <c r="F2" s="2335"/>
      <c r="G2" s="2335"/>
      <c r="H2" s="2335"/>
      <c r="I2" s="2335"/>
      <c r="J2" s="2335"/>
      <c r="K2" s="2335"/>
      <c r="L2" s="2335"/>
      <c r="M2" s="2335"/>
    </row>
    <row r="3" spans="1:13">
      <c r="A3" s="2335" t="s">
        <v>1641</v>
      </c>
      <c r="B3" s="2335"/>
      <c r="C3" s="2335"/>
      <c r="D3" s="2335"/>
      <c r="E3" s="2335"/>
      <c r="F3" s="2335"/>
      <c r="G3" s="2335"/>
      <c r="H3" s="2335"/>
      <c r="I3" s="2335"/>
      <c r="J3" s="2335"/>
      <c r="K3" s="2335"/>
      <c r="L3" s="2335"/>
      <c r="M3" s="2335"/>
    </row>
    <row r="4" spans="1:13" ht="69.75" customHeight="1">
      <c r="A4" s="578"/>
      <c r="B4" s="578"/>
      <c r="C4" s="578"/>
      <c r="D4" s="578"/>
      <c r="E4" s="578"/>
      <c r="F4" s="578"/>
      <c r="G4" s="578"/>
      <c r="H4" s="578"/>
      <c r="I4" s="578"/>
      <c r="J4" s="578"/>
      <c r="K4" s="578"/>
      <c r="L4" s="578"/>
      <c r="M4" s="578"/>
    </row>
    <row r="5" spans="1:13">
      <c r="A5" s="577" t="s">
        <v>779</v>
      </c>
      <c r="B5" s="601" t="s">
        <v>780</v>
      </c>
      <c r="C5" s="578"/>
      <c r="D5" s="578"/>
      <c r="E5" s="578"/>
      <c r="F5" s="578"/>
      <c r="G5" s="578"/>
      <c r="H5" s="578"/>
      <c r="I5" s="578"/>
      <c r="J5" s="578"/>
      <c r="K5" s="578"/>
      <c r="L5" s="578"/>
      <c r="M5" s="578"/>
    </row>
    <row r="6" spans="1:13" ht="20.25" customHeight="1">
      <c r="A6" s="602" t="s">
        <v>787</v>
      </c>
      <c r="B6" s="2329" t="s">
        <v>915</v>
      </c>
      <c r="C6" s="2329"/>
      <c r="D6" s="2329"/>
      <c r="E6" s="2329"/>
      <c r="F6" s="2329"/>
      <c r="G6" s="2329"/>
      <c r="H6" s="2329"/>
      <c r="I6" s="2329"/>
      <c r="J6" s="2329"/>
      <c r="K6" s="2329"/>
      <c r="L6" s="2329"/>
      <c r="M6" s="2329"/>
    </row>
    <row r="7" spans="1:13" ht="27.75" customHeight="1">
      <c r="A7" s="577"/>
      <c r="B7" s="2329"/>
      <c r="C7" s="2329"/>
      <c r="D7" s="2329"/>
      <c r="E7" s="2329"/>
      <c r="F7" s="2329"/>
      <c r="G7" s="2329"/>
      <c r="H7" s="2329"/>
      <c r="I7" s="2329"/>
      <c r="J7" s="2329"/>
      <c r="K7" s="2329"/>
      <c r="L7" s="2329"/>
      <c r="M7" s="2329"/>
    </row>
    <row r="8" spans="1:13" ht="13.5" customHeight="1">
      <c r="A8" s="577"/>
      <c r="B8" s="278"/>
      <c r="C8" s="278"/>
      <c r="D8" s="278"/>
      <c r="E8" s="278"/>
      <c r="F8" s="278"/>
      <c r="G8" s="278"/>
      <c r="H8" s="278"/>
      <c r="I8" s="278"/>
      <c r="J8" s="278"/>
      <c r="K8" s="278"/>
      <c r="L8" s="278"/>
      <c r="M8" s="278"/>
    </row>
    <row r="9" spans="1:13" s="276" customFormat="1">
      <c r="A9" s="284"/>
      <c r="B9" s="2325" t="s">
        <v>700</v>
      </c>
      <c r="C9" s="2325"/>
      <c r="D9" s="237"/>
      <c r="E9" s="2325" t="s">
        <v>789</v>
      </c>
      <c r="F9" s="2325"/>
      <c r="G9" s="2325"/>
      <c r="H9" s="237"/>
      <c r="I9" s="2325" t="s">
        <v>790</v>
      </c>
      <c r="J9" s="2325"/>
      <c r="K9" s="2325"/>
      <c r="L9" s="238"/>
      <c r="M9" s="285" t="s">
        <v>791</v>
      </c>
    </row>
    <row r="10" spans="1:13">
      <c r="A10" s="276"/>
      <c r="B10" s="2324" t="s">
        <v>959</v>
      </c>
      <c r="C10" s="2324"/>
      <c r="D10" s="286"/>
      <c r="E10" s="2324" t="s">
        <v>875</v>
      </c>
      <c r="F10" s="2324"/>
      <c r="G10" s="2324"/>
      <c r="H10" s="286"/>
      <c r="I10" s="287" t="s">
        <v>960</v>
      </c>
      <c r="J10" s="286"/>
      <c r="K10" s="286" t="s">
        <v>843</v>
      </c>
      <c r="L10" s="286"/>
      <c r="M10" s="286" t="s">
        <v>544</v>
      </c>
    </row>
    <row r="11" spans="1:13" ht="22.5">
      <c r="A11" s="278"/>
      <c r="B11" s="2324" t="s">
        <v>877</v>
      </c>
      <c r="C11" s="2324"/>
      <c r="D11" s="286"/>
      <c r="E11" s="2324" t="s">
        <v>875</v>
      </c>
      <c r="F11" s="2324"/>
      <c r="G11" s="2324"/>
      <c r="H11" s="286"/>
      <c r="I11" s="286" t="s">
        <v>876</v>
      </c>
      <c r="J11" s="286"/>
      <c r="K11" s="286" t="s">
        <v>843</v>
      </c>
      <c r="L11" s="286"/>
      <c r="M11" s="286" t="s">
        <v>544</v>
      </c>
    </row>
    <row r="12" spans="1:13">
      <c r="A12" s="276"/>
      <c r="B12" s="2324" t="s">
        <v>877</v>
      </c>
      <c r="C12" s="2324"/>
      <c r="E12" s="2324" t="s">
        <v>875</v>
      </c>
      <c r="F12" s="2324"/>
      <c r="G12" s="2324"/>
      <c r="I12" s="286" t="s">
        <v>876</v>
      </c>
      <c r="K12" s="286" t="s">
        <v>843</v>
      </c>
      <c r="M12" s="286" t="s">
        <v>544</v>
      </c>
    </row>
    <row r="13" spans="1:13">
      <c r="A13" s="577"/>
      <c r="B13" s="601"/>
      <c r="C13" s="578"/>
      <c r="D13" s="578"/>
      <c r="E13" s="578"/>
      <c r="F13" s="578"/>
      <c r="G13" s="578"/>
      <c r="H13" s="578"/>
      <c r="I13" s="578"/>
      <c r="J13" s="578"/>
      <c r="K13" s="578"/>
      <c r="L13" s="578"/>
      <c r="M13" s="578"/>
    </row>
    <row r="14" spans="1:13">
      <c r="A14" s="602" t="s">
        <v>792</v>
      </c>
      <c r="B14" s="598" t="s">
        <v>1205</v>
      </c>
      <c r="C14" s="287"/>
      <c r="D14" s="578"/>
      <c r="E14" s="578"/>
      <c r="F14" s="578"/>
      <c r="G14" s="578"/>
      <c r="H14" s="578"/>
      <c r="I14" s="578"/>
      <c r="J14" s="578"/>
      <c r="K14" s="578"/>
      <c r="L14" s="578"/>
      <c r="M14" s="578"/>
    </row>
    <row r="15" spans="1:13">
      <c r="A15" s="602" t="s">
        <v>1206</v>
      </c>
      <c r="B15" s="598" t="s">
        <v>1207</v>
      </c>
      <c r="C15" s="287"/>
      <c r="D15" s="578"/>
      <c r="E15" s="578"/>
      <c r="F15" s="578"/>
      <c r="G15" s="578"/>
      <c r="H15" s="578"/>
      <c r="I15" s="578"/>
      <c r="J15" s="578"/>
      <c r="K15" s="578"/>
      <c r="L15" s="578"/>
      <c r="M15" s="578"/>
    </row>
    <row r="16" spans="1:13" ht="73.5" customHeight="1">
      <c r="A16" s="603" t="s">
        <v>1208</v>
      </c>
      <c r="B16" s="2338" t="s">
        <v>1209</v>
      </c>
      <c r="C16" s="2338"/>
      <c r="D16" s="2338"/>
      <c r="E16" s="2338"/>
      <c r="F16" s="2338"/>
      <c r="G16" s="2338"/>
      <c r="H16" s="2338"/>
      <c r="I16" s="2338"/>
      <c r="J16" s="2338"/>
      <c r="K16" s="2338"/>
      <c r="L16" s="2338"/>
      <c r="M16" s="2338"/>
    </row>
    <row r="17" spans="1:13" ht="73.5" customHeight="1">
      <c r="A17" s="603" t="s">
        <v>1216</v>
      </c>
      <c r="B17" s="2338" t="s">
        <v>1217</v>
      </c>
      <c r="C17" s="2338"/>
      <c r="D17" s="2338"/>
      <c r="E17" s="2338"/>
      <c r="F17" s="2338"/>
      <c r="G17" s="2338"/>
      <c r="H17" s="2338"/>
      <c r="I17" s="2338"/>
      <c r="J17" s="2338"/>
      <c r="K17" s="2338"/>
      <c r="L17" s="2338"/>
      <c r="M17" s="2338"/>
    </row>
    <row r="18" spans="1:13" ht="48.75" customHeight="1">
      <c r="A18" s="603" t="s">
        <v>1218</v>
      </c>
      <c r="B18" s="2338" t="s">
        <v>1219</v>
      </c>
      <c r="C18" s="2338"/>
      <c r="D18" s="2338"/>
      <c r="E18" s="2338"/>
      <c r="F18" s="2338"/>
      <c r="G18" s="2338"/>
      <c r="H18" s="2338"/>
      <c r="I18" s="2338"/>
      <c r="J18" s="2338"/>
      <c r="K18" s="2338"/>
      <c r="L18" s="2338"/>
      <c r="M18" s="2338"/>
    </row>
    <row r="19" spans="1:13" ht="79.5" customHeight="1">
      <c r="A19" s="603" t="s">
        <v>1210</v>
      </c>
      <c r="B19" s="2338" t="s">
        <v>1211</v>
      </c>
      <c r="C19" s="2338"/>
      <c r="D19" s="2338"/>
      <c r="E19" s="2338"/>
      <c r="F19" s="2338"/>
      <c r="G19" s="2338"/>
      <c r="H19" s="2338"/>
      <c r="I19" s="2338"/>
      <c r="J19" s="2338"/>
      <c r="K19" s="2338"/>
      <c r="L19" s="2338"/>
      <c r="M19" s="2338"/>
    </row>
    <row r="20" spans="1:13" ht="13.5" customHeight="1">
      <c r="A20" s="578"/>
      <c r="B20" s="278"/>
      <c r="C20" s="278"/>
      <c r="D20" s="278"/>
      <c r="E20" s="278"/>
      <c r="F20" s="278"/>
      <c r="G20" s="278"/>
      <c r="H20" s="278"/>
      <c r="I20" s="278"/>
      <c r="J20" s="278"/>
      <c r="K20" s="278"/>
      <c r="L20" s="278"/>
      <c r="M20" s="278"/>
    </row>
    <row r="21" spans="1:13" s="276" customFormat="1">
      <c r="A21" s="282" t="s">
        <v>178</v>
      </c>
      <c r="B21" s="276" t="s">
        <v>151</v>
      </c>
    </row>
    <row r="22" spans="1:13" ht="16.899999999999999" customHeight="1">
      <c r="B22" s="2329" t="s">
        <v>170</v>
      </c>
      <c r="C22" s="2329"/>
      <c r="D22" s="2329"/>
      <c r="E22" s="2329"/>
      <c r="F22" s="2329"/>
      <c r="G22" s="2329"/>
      <c r="H22" s="2329"/>
      <c r="I22" s="2329"/>
      <c r="J22" s="2329"/>
      <c r="K22" s="2329"/>
      <c r="L22" s="2329"/>
      <c r="M22" s="2329"/>
    </row>
    <row r="23" spans="1:13" ht="33.75" customHeight="1">
      <c r="A23" s="288"/>
      <c r="B23" s="2329"/>
      <c r="C23" s="2329"/>
      <c r="D23" s="2329"/>
      <c r="E23" s="2329"/>
      <c r="F23" s="2329"/>
      <c r="G23" s="2329"/>
      <c r="H23" s="2329"/>
      <c r="I23" s="2329"/>
      <c r="J23" s="2329"/>
      <c r="K23" s="2329"/>
      <c r="L23" s="2329"/>
      <c r="M23" s="2329"/>
    </row>
    <row r="24" spans="1:13" ht="15" customHeight="1">
      <c r="A24" s="288"/>
      <c r="B24" s="278"/>
      <c r="C24" s="278"/>
      <c r="D24" s="278"/>
      <c r="E24" s="278"/>
      <c r="F24" s="278"/>
      <c r="G24" s="278"/>
      <c r="H24" s="278"/>
      <c r="I24" s="278"/>
      <c r="J24" s="278"/>
      <c r="K24" s="278"/>
      <c r="L24" s="278"/>
      <c r="M24" s="278"/>
    </row>
    <row r="25" spans="1:13" s="276" customFormat="1">
      <c r="A25" s="282" t="s">
        <v>152</v>
      </c>
      <c r="B25" s="276" t="s">
        <v>171</v>
      </c>
    </row>
    <row r="26" spans="1:13" s="290" customFormat="1" ht="18.75" customHeight="1">
      <c r="A26" s="289" t="s">
        <v>179</v>
      </c>
      <c r="B26" s="2338" t="s">
        <v>1350</v>
      </c>
      <c r="C26" s="2338"/>
      <c r="D26" s="2338"/>
      <c r="E26" s="2338"/>
      <c r="F26" s="2338"/>
      <c r="G26" s="2338"/>
      <c r="H26" s="2338"/>
      <c r="I26" s="2338"/>
      <c r="J26" s="2338"/>
      <c r="K26" s="2338"/>
      <c r="L26" s="2338"/>
      <c r="M26" s="2338"/>
    </row>
    <row r="27" spans="1:13" s="290" customFormat="1" ht="21.75" customHeight="1">
      <c r="A27" s="289"/>
      <c r="B27" s="2338"/>
      <c r="C27" s="2338"/>
      <c r="D27" s="2338"/>
      <c r="E27" s="2338"/>
      <c r="F27" s="2338"/>
      <c r="G27" s="2338"/>
      <c r="H27" s="2338"/>
      <c r="I27" s="2338"/>
      <c r="J27" s="2338"/>
      <c r="K27" s="2338"/>
      <c r="L27" s="2338"/>
      <c r="M27" s="2338"/>
    </row>
    <row r="28" spans="1:13" s="290" customFormat="1" ht="21.75" customHeight="1">
      <c r="A28" s="289"/>
      <c r="B28" s="2338"/>
      <c r="C28" s="2338"/>
      <c r="D28" s="2338"/>
      <c r="E28" s="2338"/>
      <c r="F28" s="2338"/>
      <c r="G28" s="2338"/>
      <c r="H28" s="2338"/>
      <c r="I28" s="2338"/>
      <c r="J28" s="2338"/>
      <c r="K28" s="2338"/>
      <c r="L28" s="2338"/>
      <c r="M28" s="2338"/>
    </row>
    <row r="29" spans="1:13" s="290" customFormat="1" ht="73.5" customHeight="1">
      <c r="A29" s="289"/>
      <c r="B29" s="2338"/>
      <c r="C29" s="2338"/>
      <c r="D29" s="2338"/>
      <c r="E29" s="2338"/>
      <c r="F29" s="2338"/>
      <c r="G29" s="2338"/>
      <c r="H29" s="2338"/>
      <c r="I29" s="2338"/>
      <c r="J29" s="2338"/>
      <c r="K29" s="2338"/>
      <c r="L29" s="2338"/>
      <c r="M29" s="2338"/>
    </row>
    <row r="30" spans="1:13" s="290" customFormat="1" ht="16.5" customHeight="1">
      <c r="A30" s="283"/>
      <c r="B30" s="278"/>
      <c r="C30" s="278"/>
      <c r="D30" s="278"/>
      <c r="E30" s="278"/>
      <c r="F30" s="278"/>
      <c r="G30" s="278"/>
      <c r="H30" s="278"/>
      <c r="I30" s="278"/>
      <c r="J30" s="278"/>
      <c r="K30" s="278"/>
      <c r="L30" s="278"/>
      <c r="M30" s="278"/>
    </row>
    <row r="31" spans="1:13" s="290" customFormat="1" ht="18" customHeight="1">
      <c r="A31" s="283" t="s">
        <v>180</v>
      </c>
      <c r="B31" s="2334" t="s">
        <v>1698</v>
      </c>
      <c r="C31" s="2334"/>
      <c r="D31" s="2334"/>
      <c r="E31" s="2334"/>
      <c r="F31" s="2334"/>
      <c r="G31" s="2334"/>
      <c r="H31" s="2334"/>
      <c r="I31" s="2334"/>
      <c r="J31" s="2334"/>
      <c r="K31" s="2334"/>
      <c r="L31" s="2334"/>
      <c r="M31" s="2334"/>
    </row>
    <row r="32" spans="1:13" s="290" customFormat="1">
      <c r="A32" s="282"/>
      <c r="B32" s="2334"/>
      <c r="C32" s="2334"/>
      <c r="D32" s="2334"/>
      <c r="E32" s="2334"/>
      <c r="F32" s="2334"/>
      <c r="G32" s="2334"/>
      <c r="H32" s="2334"/>
      <c r="I32" s="2334"/>
      <c r="J32" s="2334"/>
      <c r="K32" s="2334"/>
      <c r="L32" s="2334"/>
      <c r="M32" s="2334"/>
    </row>
    <row r="33" spans="1:14" s="290" customFormat="1" ht="72.75" customHeight="1">
      <c r="A33" s="282"/>
      <c r="B33" s="2334"/>
      <c r="C33" s="2334"/>
      <c r="D33" s="2334"/>
      <c r="E33" s="2334"/>
      <c r="F33" s="2334"/>
      <c r="G33" s="2334"/>
      <c r="H33" s="2334"/>
      <c r="I33" s="2334"/>
      <c r="J33" s="2334"/>
      <c r="K33" s="2334"/>
      <c r="L33" s="2334"/>
      <c r="M33" s="2334"/>
    </row>
    <row r="34" spans="1:14" s="290" customFormat="1" ht="22.5">
      <c r="A34" s="283"/>
      <c r="B34" s="279"/>
      <c r="C34" s="279"/>
      <c r="D34" s="279"/>
      <c r="E34" s="279"/>
      <c r="F34" s="279"/>
      <c r="G34" s="279"/>
      <c r="H34" s="279"/>
      <c r="I34" s="279"/>
      <c r="J34" s="279"/>
      <c r="K34" s="279"/>
      <c r="L34" s="279"/>
      <c r="M34" s="279"/>
    </row>
    <row r="35" spans="1:14" s="290" customFormat="1">
      <c r="A35" s="2335"/>
      <c r="B35" s="2335"/>
      <c r="C35" s="2335"/>
      <c r="D35" s="2335"/>
      <c r="E35" s="2335"/>
      <c r="F35" s="2335"/>
      <c r="G35" s="2335"/>
      <c r="H35" s="2335"/>
      <c r="I35" s="2335"/>
      <c r="J35" s="2335"/>
      <c r="K35" s="2335"/>
      <c r="L35" s="2335"/>
      <c r="M35" s="2335"/>
    </row>
    <row r="36" spans="1:14" s="290" customFormat="1">
      <c r="A36" s="2335"/>
      <c r="B36" s="2335"/>
      <c r="C36" s="2335"/>
      <c r="D36" s="2335"/>
      <c r="E36" s="2335"/>
      <c r="F36" s="2335"/>
      <c r="G36" s="2335"/>
      <c r="H36" s="2335"/>
      <c r="I36" s="2335"/>
      <c r="J36" s="2335"/>
      <c r="K36" s="2335"/>
      <c r="L36" s="2335"/>
      <c r="M36" s="2335"/>
    </row>
    <row r="37" spans="1:14" s="290" customFormat="1">
      <c r="A37" s="2335"/>
      <c r="B37" s="2335"/>
      <c r="C37" s="2335"/>
      <c r="D37" s="2335"/>
      <c r="E37" s="2335"/>
      <c r="F37" s="2335"/>
      <c r="G37" s="2335"/>
      <c r="H37" s="2335"/>
      <c r="I37" s="2335"/>
      <c r="J37" s="2335"/>
      <c r="K37" s="2335"/>
      <c r="L37" s="2335"/>
      <c r="M37" s="2335"/>
    </row>
    <row r="38" spans="1:14" s="290" customFormat="1" ht="22.5">
      <c r="A38" s="283"/>
      <c r="B38" s="279"/>
      <c r="C38" s="279"/>
      <c r="D38" s="279"/>
      <c r="E38" s="279"/>
      <c r="F38" s="279"/>
      <c r="G38" s="279"/>
      <c r="H38" s="279"/>
      <c r="I38" s="279"/>
      <c r="J38" s="279"/>
      <c r="K38" s="279"/>
      <c r="L38" s="279"/>
      <c r="M38" s="279"/>
    </row>
    <row r="39" spans="1:14" s="584" customFormat="1" ht="18" customHeight="1">
      <c r="A39" s="604"/>
      <c r="B39" s="2337"/>
      <c r="C39" s="2337"/>
      <c r="D39" s="2337"/>
      <c r="E39" s="2337"/>
      <c r="F39" s="2337"/>
      <c r="G39" s="2337"/>
      <c r="H39" s="2337"/>
      <c r="I39" s="2337"/>
      <c r="J39" s="2337"/>
      <c r="K39" s="2337"/>
      <c r="L39" s="2337"/>
      <c r="M39" s="2337"/>
    </row>
    <row r="40" spans="1:14" s="584" customFormat="1" ht="26.25" customHeight="1">
      <c r="A40" s="604"/>
      <c r="B40" s="2337"/>
      <c r="C40" s="2337"/>
      <c r="D40" s="2337"/>
      <c r="E40" s="2337"/>
      <c r="F40" s="2337"/>
      <c r="G40" s="2337"/>
      <c r="H40" s="2337"/>
      <c r="I40" s="2337"/>
      <c r="J40" s="2337"/>
      <c r="K40" s="2337"/>
      <c r="L40" s="2337"/>
      <c r="M40" s="2337"/>
    </row>
    <row r="41" spans="1:14" s="584" customFormat="1" ht="17.25" customHeight="1">
      <c r="A41" s="604"/>
      <c r="B41" s="605"/>
      <c r="C41" s="605"/>
      <c r="D41" s="605"/>
      <c r="E41" s="605"/>
      <c r="F41" s="605"/>
      <c r="G41" s="605"/>
      <c r="H41" s="605"/>
      <c r="I41" s="605"/>
      <c r="J41" s="605"/>
      <c r="K41" s="605"/>
      <c r="L41" s="605"/>
      <c r="M41" s="605"/>
    </row>
    <row r="42" spans="1:14" s="584" customFormat="1" ht="21.75" customHeight="1">
      <c r="A42" s="604"/>
      <c r="B42" s="606"/>
      <c r="C42" s="606"/>
      <c r="D42" s="2327"/>
      <c r="E42" s="2327"/>
      <c r="F42" s="2327"/>
      <c r="G42" s="2327"/>
      <c r="H42" s="2327"/>
      <c r="I42" s="2327"/>
      <c r="J42" s="276"/>
      <c r="K42" s="276"/>
      <c r="L42" s="276"/>
      <c r="M42" s="276"/>
      <c r="N42" s="276"/>
    </row>
    <row r="43" spans="1:14" s="606" customFormat="1" ht="19.5" customHeight="1">
      <c r="A43" s="2328"/>
      <c r="B43" s="2328"/>
      <c r="C43" s="2328"/>
      <c r="D43" s="2328"/>
      <c r="E43" s="2328"/>
      <c r="F43" s="2328"/>
      <c r="G43" s="2328"/>
      <c r="I43" s="607"/>
      <c r="J43" s="276"/>
      <c r="K43" s="2327"/>
      <c r="L43" s="2327"/>
      <c r="M43" s="2327"/>
    </row>
    <row r="44" spans="1:14" s="584" customFormat="1" ht="24" customHeight="1">
      <c r="A44" s="2326"/>
      <c r="B44" s="2326"/>
      <c r="C44" s="2326"/>
      <c r="D44" s="2326"/>
      <c r="E44" s="2326"/>
      <c r="F44" s="2326"/>
      <c r="G44" s="608"/>
      <c r="I44" s="609"/>
      <c r="K44" s="2324"/>
      <c r="L44" s="2324"/>
      <c r="M44" s="2324"/>
    </row>
    <row r="45" spans="1:14" s="584" customFormat="1" ht="24" customHeight="1">
      <c r="A45" s="2326"/>
      <c r="B45" s="2326"/>
      <c r="C45" s="2326"/>
      <c r="D45" s="2326"/>
      <c r="E45" s="2326"/>
      <c r="F45" s="2326"/>
      <c r="G45" s="608"/>
      <c r="I45" s="610"/>
      <c r="K45" s="2324"/>
      <c r="L45" s="2324"/>
      <c r="M45" s="2324"/>
    </row>
    <row r="46" spans="1:14" s="584" customFormat="1" ht="21" customHeight="1">
      <c r="A46" s="2333"/>
      <c r="B46" s="2333"/>
      <c r="C46" s="2333"/>
      <c r="D46" s="2333"/>
      <c r="E46" s="2333"/>
      <c r="F46" s="2333"/>
      <c r="G46" s="608"/>
      <c r="I46" s="610"/>
      <c r="K46" s="2324"/>
      <c r="L46" s="2324"/>
      <c r="M46" s="2324"/>
    </row>
    <row r="47" spans="1:14" s="584" customFormat="1" ht="21" customHeight="1">
      <c r="A47" s="2318"/>
      <c r="B47" s="2318"/>
      <c r="C47" s="2318"/>
      <c r="D47" s="2318"/>
      <c r="E47" s="2318"/>
      <c r="F47" s="2318"/>
      <c r="G47" s="608"/>
      <c r="I47" s="287"/>
      <c r="K47" s="2324"/>
      <c r="L47" s="2324"/>
      <c r="M47" s="2324"/>
    </row>
    <row r="48" spans="1:14" s="584" customFormat="1" ht="21" customHeight="1">
      <c r="A48" s="598"/>
      <c r="B48" s="598"/>
      <c r="C48" s="598"/>
      <c r="D48" s="598"/>
      <c r="E48" s="598"/>
      <c r="F48" s="598"/>
      <c r="G48" s="608"/>
      <c r="I48" s="609"/>
      <c r="K48" s="2324"/>
      <c r="L48" s="2324"/>
      <c r="M48" s="2324"/>
    </row>
    <row r="49" spans="1:13" s="584" customFormat="1" ht="21" customHeight="1">
      <c r="A49" s="2330"/>
      <c r="B49" s="2330"/>
      <c r="C49" s="2330"/>
      <c r="D49" s="2330"/>
      <c r="E49" s="2330"/>
      <c r="F49" s="2330"/>
      <c r="G49" s="608"/>
      <c r="I49" s="609"/>
      <c r="K49" s="2324"/>
      <c r="L49" s="2324"/>
      <c r="M49" s="2324"/>
    </row>
    <row r="50" spans="1:13" s="584" customFormat="1" ht="21" customHeight="1">
      <c r="A50" s="2331"/>
      <c r="B50" s="2331"/>
      <c r="C50" s="2331"/>
      <c r="D50" s="2331"/>
      <c r="E50" s="2331"/>
      <c r="F50" s="2331"/>
      <c r="G50" s="608"/>
      <c r="I50" s="287"/>
      <c r="K50" s="2324"/>
      <c r="L50" s="2324"/>
      <c r="M50" s="2324"/>
    </row>
    <row r="51" spans="1:13" s="584" customFormat="1" ht="21" customHeight="1">
      <c r="A51" s="2330"/>
      <c r="B51" s="2330"/>
      <c r="C51" s="2330"/>
      <c r="D51" s="2330"/>
      <c r="E51" s="2330"/>
      <c r="F51" s="2330"/>
      <c r="G51" s="608"/>
      <c r="I51" s="287"/>
      <c r="K51" s="2324"/>
      <c r="L51" s="2324"/>
      <c r="M51" s="2324"/>
    </row>
    <row r="52" spans="1:13" s="584" customFormat="1" ht="21" customHeight="1">
      <c r="A52" s="2331"/>
      <c r="B52" s="2331"/>
      <c r="C52" s="2331"/>
      <c r="D52" s="2331"/>
      <c r="E52" s="2331"/>
      <c r="F52" s="2331"/>
      <c r="G52" s="608"/>
      <c r="I52" s="287"/>
      <c r="K52" s="2324"/>
      <c r="L52" s="2324"/>
      <c r="M52" s="2324"/>
    </row>
    <row r="53" spans="1:13" s="584" customFormat="1" ht="21" customHeight="1">
      <c r="A53" s="2330"/>
      <c r="B53" s="2330"/>
      <c r="C53" s="2330"/>
      <c r="D53" s="2330"/>
      <c r="E53" s="2330"/>
      <c r="F53" s="2330"/>
      <c r="G53" s="608"/>
      <c r="I53" s="287"/>
      <c r="K53" s="2324"/>
      <c r="L53" s="2324"/>
      <c r="M53" s="2324"/>
    </row>
    <row r="54" spans="1:13" s="584" customFormat="1" ht="21" customHeight="1">
      <c r="A54" s="2330"/>
      <c r="B54" s="2330"/>
      <c r="C54" s="2330"/>
      <c r="D54" s="2330"/>
      <c r="E54" s="2330"/>
      <c r="F54" s="2330"/>
      <c r="G54" s="608"/>
      <c r="I54" s="287"/>
      <c r="K54" s="2324"/>
      <c r="L54" s="2324"/>
      <c r="M54" s="2324"/>
    </row>
    <row r="55" spans="1:13" s="584" customFormat="1" ht="21" customHeight="1">
      <c r="A55" s="2331"/>
      <c r="B55" s="2331"/>
      <c r="C55" s="2331"/>
      <c r="D55" s="2331"/>
      <c r="E55" s="2331"/>
      <c r="F55" s="2331"/>
      <c r="G55" s="608"/>
      <c r="I55" s="287"/>
      <c r="K55" s="2324"/>
      <c r="L55" s="2324"/>
      <c r="M55" s="2324"/>
    </row>
    <row r="56" spans="1:13" s="584" customFormat="1" ht="21" customHeight="1">
      <c r="A56" s="2330"/>
      <c r="B56" s="2330"/>
      <c r="C56" s="2330"/>
      <c r="D56" s="2330"/>
      <c r="E56" s="2330"/>
      <c r="F56" s="2330"/>
      <c r="G56" s="608"/>
      <c r="I56" s="287"/>
      <c r="K56" s="2324"/>
      <c r="L56" s="2324"/>
      <c r="M56" s="2324"/>
    </row>
    <row r="57" spans="1:13" s="584" customFormat="1" ht="21" customHeight="1">
      <c r="A57" s="2330"/>
      <c r="B57" s="2330"/>
      <c r="C57" s="2330"/>
      <c r="D57" s="2330"/>
      <c r="E57" s="2330"/>
      <c r="F57" s="2330"/>
      <c r="G57" s="608"/>
      <c r="I57" s="287"/>
      <c r="K57" s="2324"/>
      <c r="L57" s="2324"/>
      <c r="M57" s="2324"/>
    </row>
    <row r="58" spans="1:13" s="584" customFormat="1" ht="21" customHeight="1">
      <c r="A58" s="2330"/>
      <c r="B58" s="2330"/>
      <c r="C58" s="2330"/>
      <c r="D58" s="2330"/>
      <c r="E58" s="2330"/>
      <c r="F58" s="2330"/>
      <c r="G58" s="608"/>
      <c r="I58" s="287"/>
      <c r="K58" s="2324"/>
      <c r="L58" s="2324"/>
      <c r="M58" s="2324"/>
    </row>
    <row r="59" spans="1:13" s="584" customFormat="1" ht="21" customHeight="1">
      <c r="A59" s="2331"/>
      <c r="B59" s="2331"/>
      <c r="C59" s="2331"/>
      <c r="D59" s="2331"/>
      <c r="E59" s="2331"/>
      <c r="F59" s="2331"/>
      <c r="G59" s="608"/>
      <c r="I59" s="287"/>
      <c r="K59" s="2324"/>
      <c r="L59" s="2324"/>
      <c r="M59" s="2324"/>
    </row>
    <row r="60" spans="1:13" s="584" customFormat="1" ht="21" customHeight="1">
      <c r="A60" s="2330"/>
      <c r="B60" s="2330"/>
      <c r="C60" s="2330"/>
      <c r="D60" s="2330"/>
      <c r="E60" s="2330"/>
      <c r="F60" s="2330"/>
      <c r="G60" s="608"/>
      <c r="I60" s="287"/>
      <c r="K60" s="2324"/>
      <c r="L60" s="2324"/>
      <c r="M60" s="2324"/>
    </row>
    <row r="61" spans="1:13" s="584" customFormat="1" ht="21" customHeight="1">
      <c r="A61" s="2330"/>
      <c r="B61" s="2330"/>
      <c r="C61" s="2330"/>
      <c r="D61" s="2330"/>
      <c r="E61" s="2330"/>
      <c r="F61" s="2330"/>
      <c r="G61" s="608"/>
      <c r="I61" s="287"/>
      <c r="K61" s="2324"/>
      <c r="L61" s="2324"/>
      <c r="M61" s="2324"/>
    </row>
    <row r="62" spans="1:13" s="584" customFormat="1" ht="21" customHeight="1">
      <c r="A62" s="2330"/>
      <c r="B62" s="2330"/>
      <c r="C62" s="2330"/>
      <c r="D62" s="2330"/>
      <c r="E62" s="2330"/>
      <c r="F62" s="2330"/>
      <c r="G62" s="608"/>
      <c r="I62" s="287"/>
      <c r="K62" s="2324"/>
      <c r="L62" s="2324"/>
      <c r="M62" s="2324"/>
    </row>
    <row r="63" spans="1:13" s="584" customFormat="1" ht="21" customHeight="1">
      <c r="A63" s="2330"/>
      <c r="B63" s="2330"/>
      <c r="C63" s="2330"/>
      <c r="D63" s="2330"/>
      <c r="E63" s="2330"/>
      <c r="F63" s="2330"/>
      <c r="G63" s="608"/>
      <c r="I63" s="287"/>
      <c r="K63" s="2324"/>
      <c r="L63" s="2324"/>
      <c r="M63" s="2324"/>
    </row>
    <row r="64" spans="1:13" s="584" customFormat="1" ht="21" customHeight="1">
      <c r="A64" s="2330"/>
      <c r="B64" s="2330"/>
      <c r="C64" s="2330"/>
      <c r="D64" s="2330"/>
      <c r="E64" s="2330"/>
      <c r="F64" s="2330"/>
      <c r="G64" s="608"/>
      <c r="I64" s="287"/>
      <c r="K64" s="2324"/>
      <c r="L64" s="2324"/>
      <c r="M64" s="2324"/>
    </row>
    <row r="65" spans="1:13" s="584" customFormat="1" ht="21" customHeight="1">
      <c r="A65" s="2331"/>
      <c r="B65" s="2331"/>
      <c r="C65" s="2331"/>
      <c r="D65" s="2331"/>
      <c r="E65" s="2331"/>
      <c r="F65" s="2331"/>
      <c r="G65" s="608"/>
      <c r="I65" s="287"/>
      <c r="K65" s="2324"/>
      <c r="L65" s="2324"/>
      <c r="M65" s="2324"/>
    </row>
    <row r="66" spans="1:13" s="584" customFormat="1" ht="21" customHeight="1">
      <c r="A66" s="2330"/>
      <c r="B66" s="2330"/>
      <c r="C66" s="2330"/>
      <c r="D66" s="2330"/>
      <c r="E66" s="2330"/>
      <c r="F66" s="2330"/>
      <c r="G66" s="608"/>
      <c r="I66" s="287"/>
      <c r="K66" s="2324"/>
      <c r="L66" s="2324"/>
      <c r="M66" s="2324"/>
    </row>
    <row r="67" spans="1:13" s="584" customFormat="1" ht="21" customHeight="1">
      <c r="A67" s="2330"/>
      <c r="B67" s="2330"/>
      <c r="C67" s="2330"/>
      <c r="D67" s="2330"/>
      <c r="E67" s="2330"/>
      <c r="F67" s="2330"/>
      <c r="G67" s="608"/>
      <c r="I67" s="287"/>
      <c r="K67" s="2324"/>
      <c r="L67" s="2324"/>
      <c r="M67" s="2324"/>
    </row>
    <row r="68" spans="1:13" s="584" customFormat="1" ht="21" customHeight="1">
      <c r="A68" s="2330"/>
      <c r="B68" s="2330"/>
      <c r="C68" s="2330"/>
      <c r="D68" s="2330"/>
      <c r="E68" s="2330"/>
      <c r="F68" s="2330"/>
      <c r="G68" s="608"/>
      <c r="I68" s="287"/>
      <c r="K68" s="2324"/>
      <c r="L68" s="2324"/>
      <c r="M68" s="2324"/>
    </row>
    <row r="69" spans="1:13" s="584" customFormat="1" ht="21" customHeight="1">
      <c r="A69" s="2330"/>
      <c r="B69" s="2330"/>
      <c r="C69" s="2330"/>
      <c r="D69" s="2330"/>
      <c r="E69" s="2330"/>
      <c r="F69" s="2330"/>
      <c r="G69" s="608"/>
      <c r="I69" s="287"/>
      <c r="K69" s="2324"/>
      <c r="L69" s="2324"/>
      <c r="M69" s="2324"/>
    </row>
    <row r="70" spans="1:13" s="584" customFormat="1" ht="21" customHeight="1">
      <c r="A70" s="2331"/>
      <c r="B70" s="2331"/>
      <c r="C70" s="2331"/>
      <c r="D70" s="2331"/>
      <c r="E70" s="2331"/>
      <c r="F70" s="2331"/>
      <c r="G70" s="608"/>
      <c r="I70" s="287"/>
      <c r="K70" s="2324"/>
      <c r="L70" s="2324"/>
      <c r="M70" s="2324"/>
    </row>
    <row r="71" spans="1:13" s="584" customFormat="1" ht="21" customHeight="1">
      <c r="A71" s="2331"/>
      <c r="B71" s="2331"/>
      <c r="C71" s="2331"/>
      <c r="D71" s="2331"/>
      <c r="E71" s="2331"/>
      <c r="F71" s="2331"/>
      <c r="G71" s="608"/>
      <c r="I71" s="287"/>
      <c r="K71" s="2324"/>
      <c r="L71" s="2324"/>
      <c r="M71" s="2324"/>
    </row>
    <row r="72" spans="1:13" s="584" customFormat="1" ht="21" customHeight="1">
      <c r="A72" s="2331"/>
      <c r="B72" s="2331"/>
      <c r="C72" s="2331"/>
      <c r="D72" s="2331"/>
      <c r="E72" s="2331"/>
      <c r="F72" s="2331"/>
      <c r="G72" s="608"/>
      <c r="I72" s="287"/>
      <c r="K72" s="2324"/>
      <c r="L72" s="2324"/>
      <c r="M72" s="2324"/>
    </row>
    <row r="73" spans="1:13" s="584" customFormat="1" ht="21" customHeight="1">
      <c r="A73" s="2332"/>
      <c r="B73" s="2332"/>
      <c r="C73" s="2332"/>
      <c r="D73" s="2332"/>
      <c r="E73" s="2332"/>
      <c r="F73" s="2332"/>
      <c r="G73" s="608"/>
      <c r="I73" s="287"/>
      <c r="K73" s="2324"/>
      <c r="L73" s="2324"/>
      <c r="M73" s="2324"/>
    </row>
    <row r="74" spans="1:13" s="584" customFormat="1" ht="21" customHeight="1">
      <c r="A74" s="2330"/>
      <c r="B74" s="2330"/>
      <c r="C74" s="2330"/>
      <c r="D74" s="2330"/>
      <c r="E74" s="2330"/>
      <c r="F74" s="2330"/>
      <c r="G74" s="608"/>
      <c r="I74" s="287"/>
      <c r="K74" s="2324"/>
      <c r="L74" s="2324"/>
      <c r="M74" s="2324"/>
    </row>
    <row r="75" spans="1:13" s="584" customFormat="1" ht="21" customHeight="1">
      <c r="A75" s="2331"/>
      <c r="B75" s="2331"/>
      <c r="C75" s="2331"/>
      <c r="D75" s="2331"/>
      <c r="E75" s="2331"/>
      <c r="F75" s="2331"/>
      <c r="G75" s="608"/>
      <c r="I75" s="612"/>
      <c r="K75" s="2324"/>
      <c r="L75" s="2324"/>
      <c r="M75" s="2324"/>
    </row>
    <row r="76" spans="1:13" s="584" customFormat="1" ht="21" customHeight="1">
      <c r="A76" s="2330"/>
      <c r="B76" s="2330"/>
      <c r="C76" s="2330"/>
      <c r="D76" s="2330"/>
      <c r="E76" s="2330"/>
      <c r="F76" s="2330"/>
      <c r="G76" s="608"/>
      <c r="I76" s="287"/>
      <c r="K76" s="2324"/>
      <c r="L76" s="2324"/>
      <c r="M76" s="2324"/>
    </row>
    <row r="77" spans="1:13" s="584" customFormat="1" ht="21" customHeight="1">
      <c r="A77" s="2330"/>
      <c r="B77" s="2330"/>
      <c r="C77" s="2330"/>
      <c r="D77" s="2330"/>
      <c r="E77" s="2330"/>
      <c r="F77" s="2330"/>
      <c r="G77" s="608"/>
      <c r="I77" s="287"/>
      <c r="K77" s="2324"/>
      <c r="L77" s="2324"/>
      <c r="M77" s="2324"/>
    </row>
    <row r="78" spans="1:13" s="584" customFormat="1" ht="21" customHeight="1">
      <c r="A78" s="2331"/>
      <c r="B78" s="2331"/>
      <c r="C78" s="2331"/>
      <c r="D78" s="2331"/>
      <c r="E78" s="2331"/>
      <c r="F78" s="2331"/>
      <c r="G78" s="608"/>
      <c r="I78" s="287"/>
      <c r="J78" s="287"/>
      <c r="K78" s="2324"/>
      <c r="L78" s="2324"/>
      <c r="M78" s="2324"/>
    </row>
    <row r="79" spans="1:13" s="584" customFormat="1" ht="21" customHeight="1">
      <c r="A79" s="2330"/>
      <c r="B79" s="2330"/>
      <c r="C79" s="2330"/>
      <c r="D79" s="2330"/>
      <c r="E79" s="2330"/>
      <c r="F79" s="2330"/>
      <c r="G79" s="608"/>
      <c r="I79" s="287"/>
      <c r="J79" s="2318"/>
      <c r="K79" s="2318"/>
      <c r="L79" s="2318"/>
      <c r="M79" s="2318"/>
    </row>
    <row r="80" spans="1:13" s="584" customFormat="1" ht="21" customHeight="1">
      <c r="A80" s="2330"/>
      <c r="B80" s="2330"/>
      <c r="C80" s="2330"/>
      <c r="D80" s="2330"/>
      <c r="E80" s="2330"/>
      <c r="F80" s="2330"/>
      <c r="G80" s="608"/>
      <c r="H80" s="287"/>
      <c r="I80" s="609"/>
      <c r="J80" s="2318"/>
      <c r="K80" s="2318"/>
      <c r="L80" s="2318"/>
      <c r="M80" s="2318"/>
    </row>
    <row r="81" spans="1:13" s="584" customFormat="1" ht="21" customHeight="1">
      <c r="A81" s="2330"/>
      <c r="B81" s="2330"/>
      <c r="C81" s="2330"/>
      <c r="D81" s="2330"/>
      <c r="E81" s="2330"/>
      <c r="F81" s="2330"/>
      <c r="G81" s="608"/>
      <c r="H81" s="287"/>
      <c r="I81" s="609"/>
      <c r="J81" s="2318"/>
      <c r="K81" s="2318"/>
      <c r="L81" s="2318"/>
      <c r="M81" s="2318"/>
    </row>
    <row r="82" spans="1:13" s="584" customFormat="1" ht="21" customHeight="1">
      <c r="A82" s="2330"/>
      <c r="B82" s="2330"/>
      <c r="C82" s="2330"/>
      <c r="D82" s="2330"/>
      <c r="E82" s="2330"/>
      <c r="F82" s="2330"/>
      <c r="G82" s="608"/>
      <c r="H82" s="287"/>
      <c r="I82" s="609"/>
      <c r="J82" s="2318"/>
      <c r="K82" s="2318"/>
      <c r="L82" s="2318"/>
      <c r="M82" s="2318"/>
    </row>
    <row r="83" spans="1:13" s="584" customFormat="1" ht="21" customHeight="1">
      <c r="A83" s="2330"/>
      <c r="B83" s="2330"/>
      <c r="C83" s="2330"/>
      <c r="D83" s="2330"/>
      <c r="E83" s="2330"/>
      <c r="F83" s="2330"/>
      <c r="G83" s="608"/>
      <c r="H83" s="287"/>
      <c r="I83" s="609"/>
      <c r="J83" s="2318"/>
      <c r="K83" s="2318"/>
      <c r="L83" s="2318"/>
      <c r="M83" s="2318"/>
    </row>
    <row r="84" spans="1:13" s="584" customFormat="1" ht="21" customHeight="1">
      <c r="A84" s="2330"/>
      <c r="B84" s="2330"/>
      <c r="C84" s="2330"/>
      <c r="D84" s="2330"/>
      <c r="E84" s="2330"/>
      <c r="F84" s="2330"/>
      <c r="G84" s="608"/>
      <c r="H84" s="287"/>
      <c r="I84" s="609"/>
      <c r="J84" s="2318"/>
      <c r="K84" s="2318"/>
      <c r="L84" s="2318"/>
      <c r="M84" s="2318"/>
    </row>
    <row r="85" spans="1:13" s="584" customFormat="1" ht="21" customHeight="1">
      <c r="A85" s="2330"/>
      <c r="B85" s="2330"/>
      <c r="C85" s="2330"/>
      <c r="D85" s="2330"/>
      <c r="E85" s="2330"/>
      <c r="F85" s="2330"/>
      <c r="H85" s="287"/>
      <c r="J85" s="2318"/>
      <c r="K85" s="2318"/>
      <c r="L85" s="2318"/>
      <c r="M85" s="2318"/>
    </row>
    <row r="86" spans="1:13" s="584" customFormat="1" ht="24" customHeight="1">
      <c r="A86" s="611"/>
      <c r="B86" s="611"/>
      <c r="C86" s="611"/>
      <c r="D86" s="611"/>
      <c r="E86" s="611"/>
      <c r="F86" s="611"/>
    </row>
    <row r="87" spans="1:13" ht="24" customHeight="1">
      <c r="A87" s="2336"/>
      <c r="B87" s="2329"/>
      <c r="C87" s="2329"/>
      <c r="D87" s="2329"/>
      <c r="E87" s="2329"/>
      <c r="F87" s="2329"/>
      <c r="G87" s="2329"/>
      <c r="H87" s="2329"/>
      <c r="I87" s="2329"/>
      <c r="J87" s="2329"/>
      <c r="K87" s="2329"/>
      <c r="L87" s="2329"/>
      <c r="M87" s="2329"/>
    </row>
    <row r="88" spans="1:13" ht="24" customHeight="1">
      <c r="A88" s="2336"/>
      <c r="B88" s="2329"/>
      <c r="C88" s="2329"/>
      <c r="D88" s="2329"/>
      <c r="E88" s="2329"/>
      <c r="F88" s="2329"/>
      <c r="G88" s="2329"/>
      <c r="H88" s="2329"/>
      <c r="I88" s="2329"/>
      <c r="J88" s="2329"/>
      <c r="K88" s="2329"/>
      <c r="L88" s="2329"/>
      <c r="M88" s="2329"/>
    </row>
    <row r="89" spans="1:13" ht="24" customHeight="1">
      <c r="A89" s="2336"/>
      <c r="B89" s="2329"/>
      <c r="C89" s="2329"/>
      <c r="D89" s="2329"/>
      <c r="E89" s="2329"/>
      <c r="F89" s="2329"/>
      <c r="G89" s="2329"/>
      <c r="H89" s="2329"/>
      <c r="I89" s="2329"/>
      <c r="J89" s="2329"/>
      <c r="K89" s="2329"/>
      <c r="L89" s="2329"/>
      <c r="M89" s="2329"/>
    </row>
    <row r="90" spans="1:13" ht="31.5" customHeight="1">
      <c r="A90" s="2336"/>
      <c r="B90" s="2329"/>
      <c r="C90" s="2329"/>
      <c r="D90" s="2329"/>
      <c r="E90" s="2329"/>
      <c r="F90" s="2329"/>
      <c r="G90" s="2329"/>
      <c r="H90" s="2329"/>
      <c r="I90" s="2329"/>
      <c r="J90" s="2329"/>
      <c r="K90" s="2329"/>
      <c r="L90" s="2329"/>
      <c r="M90" s="2329"/>
    </row>
    <row r="91" spans="1:13" s="286" customFormat="1" ht="42" customHeight="1">
      <c r="A91" s="291"/>
      <c r="B91" s="2329"/>
      <c r="C91" s="2329"/>
      <c r="D91" s="2329"/>
      <c r="E91" s="2329"/>
      <c r="F91" s="2329"/>
      <c r="G91" s="2329"/>
      <c r="H91" s="2329"/>
      <c r="I91" s="2329"/>
      <c r="J91" s="2329"/>
      <c r="K91" s="2329"/>
      <c r="L91" s="2329"/>
      <c r="M91" s="2329"/>
    </row>
    <row r="92" spans="1:13" ht="18.75" customHeight="1"/>
    <row r="93" spans="1:13" ht="20.25" customHeight="1"/>
    <row r="94" spans="1:13" ht="18" customHeight="1"/>
    <row r="95" spans="1:13" ht="20.25" customHeight="1"/>
    <row r="96" spans="1:13" ht="24" customHeight="1"/>
    <row r="97" ht="24" customHeight="1"/>
    <row r="98" ht="24" customHeight="1"/>
    <row r="99" ht="24" customHeight="1"/>
  </sheetData>
  <mergeCells count="113">
    <mergeCell ref="A1:M1"/>
    <mergeCell ref="A2:M2"/>
    <mergeCell ref="A3:M3"/>
    <mergeCell ref="B26:M29"/>
    <mergeCell ref="B6:M7"/>
    <mergeCell ref="B9:C9"/>
    <mergeCell ref="B10:C10"/>
    <mergeCell ref="B11:C11"/>
    <mergeCell ref="B12:C12"/>
    <mergeCell ref="B16:M16"/>
    <mergeCell ref="B19:M19"/>
    <mergeCell ref="B17:M17"/>
    <mergeCell ref="B18:M18"/>
    <mergeCell ref="B31:M33"/>
    <mergeCell ref="B22:M23"/>
    <mergeCell ref="A35:M35"/>
    <mergeCell ref="A36:M36"/>
    <mergeCell ref="A37:M37"/>
    <mergeCell ref="A87:A90"/>
    <mergeCell ref="J81:M81"/>
    <mergeCell ref="B87:M90"/>
    <mergeCell ref="J79:M79"/>
    <mergeCell ref="J80:M80"/>
    <mergeCell ref="J84:M84"/>
    <mergeCell ref="A81:F81"/>
    <mergeCell ref="A82:F82"/>
    <mergeCell ref="A83:F83"/>
    <mergeCell ref="A79:F79"/>
    <mergeCell ref="A80:F80"/>
    <mergeCell ref="B39:M40"/>
    <mergeCell ref="A76:F76"/>
    <mergeCell ref="A77:F77"/>
    <mergeCell ref="A78:F78"/>
    <mergeCell ref="A55:F55"/>
    <mergeCell ref="A56:F56"/>
    <mergeCell ref="A75:F75"/>
    <mergeCell ref="A68:F68"/>
    <mergeCell ref="A69:F69"/>
    <mergeCell ref="A70:F70"/>
    <mergeCell ref="A71:F71"/>
    <mergeCell ref="A72:F72"/>
    <mergeCell ref="A57:F57"/>
    <mergeCell ref="A58:F58"/>
    <mergeCell ref="A46:F46"/>
    <mergeCell ref="A47:F47"/>
    <mergeCell ref="A49:F49"/>
    <mergeCell ref="A50:F50"/>
    <mergeCell ref="A51:F51"/>
    <mergeCell ref="A52:F52"/>
    <mergeCell ref="A53:F53"/>
    <mergeCell ref="A54:F54"/>
    <mergeCell ref="D42:I42"/>
    <mergeCell ref="K43:M43"/>
    <mergeCell ref="A43:G43"/>
    <mergeCell ref="K44:M44"/>
    <mergeCell ref="K45:M45"/>
    <mergeCell ref="K46:M46"/>
    <mergeCell ref="B91:M91"/>
    <mergeCell ref="A85:F85"/>
    <mergeCell ref="J82:M82"/>
    <mergeCell ref="J83:M83"/>
    <mergeCell ref="J85:M85"/>
    <mergeCell ref="A64:F64"/>
    <mergeCell ref="A65:F65"/>
    <mergeCell ref="A66:F66"/>
    <mergeCell ref="A67:F67"/>
    <mergeCell ref="A84:F84"/>
    <mergeCell ref="A61:F61"/>
    <mergeCell ref="A62:F62"/>
    <mergeCell ref="A63:F63"/>
    <mergeCell ref="A74:F74"/>
    <mergeCell ref="A73:F73"/>
    <mergeCell ref="A59:F59"/>
    <mergeCell ref="A60:F60"/>
    <mergeCell ref="A44:F44"/>
    <mergeCell ref="A45:F45"/>
    <mergeCell ref="K59:M59"/>
    <mergeCell ref="K60:M60"/>
    <mergeCell ref="K61:M61"/>
    <mergeCell ref="K52:M52"/>
    <mergeCell ref="K53:M53"/>
    <mergeCell ref="K54:M54"/>
    <mergeCell ref="K55:M55"/>
    <mergeCell ref="K56:M56"/>
    <mergeCell ref="K47:M47"/>
    <mergeCell ref="K48:M48"/>
    <mergeCell ref="K49:M49"/>
    <mergeCell ref="K50:M50"/>
    <mergeCell ref="K51:M51"/>
    <mergeCell ref="K77:M77"/>
    <mergeCell ref="K78:M78"/>
    <mergeCell ref="E9:G9"/>
    <mergeCell ref="E10:G10"/>
    <mergeCell ref="E11:G11"/>
    <mergeCell ref="I9:K9"/>
    <mergeCell ref="E12:G12"/>
    <mergeCell ref="K72:M72"/>
    <mergeCell ref="K73:M73"/>
    <mergeCell ref="K74:M74"/>
    <mergeCell ref="K75:M75"/>
    <mergeCell ref="K76:M76"/>
    <mergeCell ref="K67:M67"/>
    <mergeCell ref="K68:M68"/>
    <mergeCell ref="K69:M69"/>
    <mergeCell ref="K70:M70"/>
    <mergeCell ref="K71:M71"/>
    <mergeCell ref="K62:M62"/>
    <mergeCell ref="K63:M63"/>
    <mergeCell ref="K64:M64"/>
    <mergeCell ref="K65:M65"/>
    <mergeCell ref="K66:M66"/>
    <mergeCell ref="K57:M57"/>
    <mergeCell ref="K58:M58"/>
  </mergeCells>
  <printOptions horizontalCentered="1"/>
  <pageMargins left="0.39370078740157483" right="0.39370078740157483" top="0.39370078740157483" bottom="0.39370078740157483" header="0.31496062992125984" footer="0.31496062992125984"/>
  <pageSetup paperSize="9" scale="72" orientation="portrait" r:id="rId1"/>
  <headerFooter>
    <oddFooter>&amp;C&amp;"B Mitra,Regular"&amp;12&amp;P</oddFooter>
  </headerFooter>
  <rowBreaks count="1" manualBreakCount="1">
    <brk id="3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56</vt:i4>
      </vt:variant>
    </vt:vector>
  </HeadingPairs>
  <TitlesOfParts>
    <vt:vector size="106" baseType="lpstr">
      <vt:lpstr>سر برگ صفحات</vt:lpstr>
      <vt:lpstr>مجمع</vt:lpstr>
      <vt:lpstr>سودوزيان</vt:lpstr>
      <vt:lpstr>سود و زیان جامع</vt:lpstr>
      <vt:lpstr>صورت وضعيت مالي</vt:lpstr>
      <vt:lpstr>حقوق مالكانه</vt:lpstr>
      <vt:lpstr>جريان هاي نقدي</vt:lpstr>
      <vt:lpstr>تاريخچه</vt:lpstr>
      <vt:lpstr>اهم رویه 1</vt:lpstr>
      <vt:lpstr>اهم رويه2</vt:lpstr>
      <vt:lpstr>اهم رويه3</vt:lpstr>
      <vt:lpstr>اهم رويه4 </vt:lpstr>
      <vt:lpstr>5</vt:lpstr>
      <vt:lpstr>5-1 </vt:lpstr>
      <vt:lpstr>5-1-5 &amp; 5-6 </vt:lpstr>
      <vt:lpstr>6</vt:lpstr>
      <vt:lpstr>6-1 &amp;6-3</vt:lpstr>
      <vt:lpstr>7-8-9-10-11-12</vt:lpstr>
      <vt:lpstr>13</vt:lpstr>
      <vt:lpstr>13-4</vt:lpstr>
      <vt:lpstr>13-5&amp;13-7</vt:lpstr>
      <vt:lpstr>14</vt:lpstr>
      <vt:lpstr>15</vt:lpstr>
      <vt:lpstr>15-1-2</vt:lpstr>
      <vt:lpstr>15-1-3</vt:lpstr>
      <vt:lpstr>15-1-5 &amp; 16</vt:lpstr>
      <vt:lpstr>17-18</vt:lpstr>
      <vt:lpstr>19-20</vt:lpstr>
      <vt:lpstr>21-22-23</vt:lpstr>
      <vt:lpstr>24-25-26-27</vt:lpstr>
      <vt:lpstr>28-29</vt:lpstr>
      <vt:lpstr>30</vt:lpstr>
      <vt:lpstr>31</vt:lpstr>
      <vt:lpstr>31-1-3</vt:lpstr>
      <vt:lpstr>32-33-34</vt:lpstr>
      <vt:lpstr>34-1</vt:lpstr>
      <vt:lpstr>34-9</vt:lpstr>
      <vt:lpstr>35-36-37</vt:lpstr>
      <vt:lpstr>37-4</vt:lpstr>
      <vt:lpstr>37</vt:lpstr>
      <vt:lpstr>38-39</vt:lpstr>
      <vt:lpstr>40</vt:lpstr>
      <vt:lpstr>41</vt:lpstr>
      <vt:lpstr>42</vt:lpstr>
      <vt:lpstr>44-43</vt:lpstr>
      <vt:lpstr>اهداف کمی  </vt:lpstr>
      <vt:lpstr>بودجه تفصیلی 1</vt:lpstr>
      <vt:lpstr>منابع . مصارف  </vt:lpstr>
      <vt:lpstr>بودجه تفصیلی 2</vt:lpstr>
      <vt:lpstr>کنترل</vt:lpstr>
      <vt:lpstr>'34-9'!_ftn1</vt:lpstr>
      <vt:lpstr>'34-9'!_ftnref1</vt:lpstr>
      <vt:lpstr>'13'!Print_Area</vt:lpstr>
      <vt:lpstr>'13-4'!Print_Area</vt:lpstr>
      <vt:lpstr>'13-5&amp;13-7'!Print_Area</vt:lpstr>
      <vt:lpstr>'14'!Print_Area</vt:lpstr>
      <vt:lpstr>'15'!Print_Area</vt:lpstr>
      <vt:lpstr>'15-1-2'!Print_Area</vt:lpstr>
      <vt:lpstr>'15-1-3'!Print_Area</vt:lpstr>
      <vt:lpstr>'17-18'!Print_Area</vt:lpstr>
      <vt:lpstr>'19-20'!Print_Area</vt:lpstr>
      <vt:lpstr>'21-22-23'!Print_Area</vt:lpstr>
      <vt:lpstr>'24-25-26-27'!Print_Area</vt:lpstr>
      <vt:lpstr>'28-29'!Print_Area</vt:lpstr>
      <vt:lpstr>'30'!Print_Area</vt:lpstr>
      <vt:lpstr>'31'!Print_Area</vt:lpstr>
      <vt:lpstr>'31-1-3'!Print_Area</vt:lpstr>
      <vt:lpstr>'32-33-34'!Print_Area</vt:lpstr>
      <vt:lpstr>'34-1'!Print_Area</vt:lpstr>
      <vt:lpstr>'34-9'!Print_Area</vt:lpstr>
      <vt:lpstr>'35-36-37'!Print_Area</vt:lpstr>
      <vt:lpstr>'37'!Print_Area</vt:lpstr>
      <vt:lpstr>'37-4'!Print_Area</vt:lpstr>
      <vt:lpstr>'38-39'!Print_Area</vt:lpstr>
      <vt:lpstr>'40'!Print_Area</vt:lpstr>
      <vt:lpstr>'41'!Print_Area</vt:lpstr>
      <vt:lpstr>'42'!Print_Area</vt:lpstr>
      <vt:lpstr>'44-43'!Print_Area</vt:lpstr>
      <vt:lpstr>'5'!Print_Area</vt:lpstr>
      <vt:lpstr>'5-1 '!Print_Area</vt:lpstr>
      <vt:lpstr>'5-1-5 &amp; 5-6 '!Print_Area</vt:lpstr>
      <vt:lpstr>'6'!Print_Area</vt:lpstr>
      <vt:lpstr>'6-1 &amp;6-3'!Print_Area</vt:lpstr>
      <vt:lpstr>'7-8-9-10-11-12'!Print_Area</vt:lpstr>
      <vt:lpstr>'اهداف کمی  '!Print_Area</vt:lpstr>
      <vt:lpstr>'اهم رویه 1'!Print_Area</vt:lpstr>
      <vt:lpstr>'اهم رويه2'!Print_Area</vt:lpstr>
      <vt:lpstr>'اهم رويه3'!Print_Area</vt:lpstr>
      <vt:lpstr>'اهم رويه4 '!Print_Area</vt:lpstr>
      <vt:lpstr>'بودجه تفصیلی 1'!Print_Area</vt:lpstr>
      <vt:lpstr>'بودجه تفصیلی 2'!Print_Area</vt:lpstr>
      <vt:lpstr>تاريخچه!Print_Area</vt:lpstr>
      <vt:lpstr>'جريان هاي نقدي'!Print_Area</vt:lpstr>
      <vt:lpstr>'حقوق مالكانه'!Print_Area</vt:lpstr>
      <vt:lpstr>'سود و زیان جامع'!Print_Area</vt:lpstr>
      <vt:lpstr>سودوزيان!Print_Area</vt:lpstr>
      <vt:lpstr>'صورت وضعيت مالي'!Print_Area</vt:lpstr>
      <vt:lpstr>مجمع!Print_Area</vt:lpstr>
      <vt:lpstr>'منابع . مصارف  '!Print_Area</vt:lpstr>
      <vt:lpstr>'15'!Print_Titles</vt:lpstr>
      <vt:lpstr>'15-1-3'!Print_Titles</vt:lpstr>
      <vt:lpstr>'24-25-26-27'!Print_Titles</vt:lpstr>
      <vt:lpstr>'5'!Print_Titles</vt:lpstr>
      <vt:lpstr>'5-1 '!Print_Titles</vt:lpstr>
      <vt:lpstr>'5-1-5 &amp; 5-6 '!Print_Titles</vt:lpstr>
      <vt:lpstr>'6'!Print_Titles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u2120</dc:creator>
  <cp:lastModifiedBy>Atefeh Naderan</cp:lastModifiedBy>
  <cp:lastPrinted>2025-04-09T11:59:39Z</cp:lastPrinted>
  <dcterms:created xsi:type="dcterms:W3CDTF">2019-08-03T05:17:39Z</dcterms:created>
  <dcterms:modified xsi:type="dcterms:W3CDTF">2025-04-09T11:59:46Z</dcterms:modified>
</cp:coreProperties>
</file>