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Project\Project-Excel\excel-project-coffee-sales\"/>
    </mc:Choice>
  </mc:AlternateContent>
  <xr:revisionPtr revIDLastSave="0" documentId="8_{B43E2D04-9EDE-465D-934F-51D1AD099A88}" xr6:coauthVersionLast="47" xr6:coauthVersionMax="47" xr10:uidLastSave="{00000000-0000-0000-0000-000000000000}"/>
  <bookViews>
    <workbookView xWindow="-108" yWindow="-108" windowWidth="23256" windowHeight="13176" xr2:uid="{00000000-000D-0000-FFFF-FFFF00000000}"/>
  </bookViews>
  <sheets>
    <sheet name="Dashboard" sheetId="22" r:id="rId1"/>
    <sheet name="TotalSales" sheetId="18" r:id="rId2"/>
    <sheet name="CountryBarChart" sheetId="19" r:id="rId3"/>
    <sheet name="Top3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Pemotong_Loyalty_Card">#N/A</definedName>
    <definedName name="Pemotong_Roast_Type_Name">#N/A</definedName>
    <definedName name="Pemotong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P2" i="17"/>
  <c r="P18" i="17"/>
  <c r="P34" i="17"/>
  <c r="P50" i="17"/>
  <c r="P66" i="17"/>
  <c r="P82" i="17"/>
  <c r="P98" i="17"/>
  <c r="P114" i="17"/>
  <c r="P130" i="17"/>
  <c r="P146" i="17"/>
  <c r="P162" i="17"/>
  <c r="P178" i="17"/>
  <c r="P194" i="17"/>
  <c r="P210" i="17"/>
  <c r="P226" i="17"/>
  <c r="P242" i="17"/>
  <c r="P258" i="17"/>
  <c r="P274" i="17"/>
  <c r="P290" i="17"/>
  <c r="P306" i="17"/>
  <c r="P322" i="17"/>
  <c r="P338" i="17"/>
  <c r="P354" i="17"/>
  <c r="P370" i="17"/>
  <c r="P386" i="17"/>
  <c r="P402" i="17"/>
  <c r="P418" i="17"/>
  <c r="P434" i="17"/>
  <c r="P450" i="17"/>
  <c r="P466" i="17"/>
  <c r="P482" i="17"/>
  <c r="P498" i="17"/>
  <c r="P514" i="17"/>
  <c r="P530" i="17"/>
  <c r="P546" i="17"/>
  <c r="P562" i="17"/>
  <c r="P578" i="17"/>
  <c r="P594" i="17"/>
  <c r="P610" i="17"/>
  <c r="P626" i="17"/>
  <c r="P642" i="17"/>
  <c r="P658" i="17"/>
  <c r="P674" i="17"/>
  <c r="P690" i="17"/>
  <c r="P706" i="17"/>
  <c r="P722" i="17"/>
  <c r="P738" i="17"/>
  <c r="P754" i="17"/>
  <c r="P770" i="17"/>
  <c r="P786" i="17"/>
  <c r="P802" i="17"/>
  <c r="P818" i="17"/>
  <c r="P834" i="17"/>
  <c r="P850" i="17"/>
  <c r="P866" i="17"/>
  <c r="P882" i="17"/>
  <c r="P898" i="17"/>
  <c r="P914" i="17"/>
  <c r="P930" i="17"/>
  <c r="P946" i="17"/>
  <c r="P962" i="17"/>
  <c r="P978" i="17"/>
  <c r="P994" i="17"/>
  <c r="P3" i="17"/>
  <c r="P19" i="17"/>
  <c r="P35" i="17"/>
  <c r="P51" i="17"/>
  <c r="P67" i="17"/>
  <c r="P83" i="17"/>
  <c r="P99" i="17"/>
  <c r="P115" i="17"/>
  <c r="P131" i="17"/>
  <c r="P147" i="17"/>
  <c r="P163" i="17"/>
  <c r="P179" i="17"/>
  <c r="P195" i="17"/>
  <c r="P211" i="17"/>
  <c r="P227" i="17"/>
  <c r="P243" i="17"/>
  <c r="P259" i="17"/>
  <c r="P275" i="17"/>
  <c r="P291" i="17"/>
  <c r="P307" i="17"/>
  <c r="P323" i="17"/>
  <c r="P339" i="17"/>
  <c r="P355" i="17"/>
  <c r="P371" i="17"/>
  <c r="P387" i="17"/>
  <c r="P403" i="17"/>
  <c r="P419" i="17"/>
  <c r="P435" i="17"/>
  <c r="P451" i="17"/>
  <c r="P467" i="17"/>
  <c r="P483" i="17"/>
  <c r="P499" i="17"/>
  <c r="P515" i="17"/>
  <c r="P531" i="17"/>
  <c r="P547" i="17"/>
  <c r="P563" i="17"/>
  <c r="P579" i="17"/>
  <c r="P595" i="17"/>
  <c r="P611" i="17"/>
  <c r="P627" i="17"/>
  <c r="P643" i="17"/>
  <c r="P659" i="17"/>
  <c r="P675" i="17"/>
  <c r="P691" i="17"/>
  <c r="P707" i="17"/>
  <c r="P723" i="17"/>
  <c r="P739" i="17"/>
  <c r="P755" i="17"/>
  <c r="P771" i="17"/>
  <c r="P787" i="17"/>
  <c r="P803" i="17"/>
  <c r="P819" i="17"/>
  <c r="P835" i="17"/>
  <c r="P851" i="17"/>
  <c r="P867" i="17"/>
  <c r="P883" i="17"/>
  <c r="P899" i="17"/>
  <c r="P915" i="17"/>
  <c r="P931" i="17"/>
  <c r="P947" i="17"/>
  <c r="P963" i="17"/>
  <c r="P979" i="17"/>
  <c r="P995" i="17"/>
  <c r="P4" i="17"/>
  <c r="P20" i="17"/>
  <c r="P36" i="17"/>
  <c r="P52" i="17"/>
  <c r="P68" i="17"/>
  <c r="P84" i="17"/>
  <c r="P100" i="17"/>
  <c r="P116" i="17"/>
  <c r="P132" i="17"/>
  <c r="P148" i="17"/>
  <c r="P164" i="17"/>
  <c r="P180" i="17"/>
  <c r="P196" i="17"/>
  <c r="P212" i="17"/>
  <c r="P228" i="17"/>
  <c r="P244" i="17"/>
  <c r="P260" i="17"/>
  <c r="P276" i="17"/>
  <c r="P292" i="17"/>
  <c r="P308" i="17"/>
  <c r="P324" i="17"/>
  <c r="P340" i="17"/>
  <c r="P356" i="17"/>
  <c r="P372" i="17"/>
  <c r="P388" i="17"/>
  <c r="P404" i="17"/>
  <c r="P420" i="17"/>
  <c r="P436" i="17"/>
  <c r="P452" i="17"/>
  <c r="P468" i="17"/>
  <c r="P484" i="17"/>
  <c r="P500" i="17"/>
  <c r="P516" i="17"/>
  <c r="P532" i="17"/>
  <c r="P548" i="17"/>
  <c r="P564" i="17"/>
  <c r="P580" i="17"/>
  <c r="P596" i="17"/>
  <c r="P612" i="17"/>
  <c r="P628" i="17"/>
  <c r="P644" i="17"/>
  <c r="P660" i="17"/>
  <c r="P676" i="17"/>
  <c r="P692" i="17"/>
  <c r="P708" i="17"/>
  <c r="P724" i="17"/>
  <c r="P740" i="17"/>
  <c r="P756" i="17"/>
  <c r="P772" i="17"/>
  <c r="P788" i="17"/>
  <c r="P804" i="17"/>
  <c r="P820" i="17"/>
  <c r="P836" i="17"/>
  <c r="P852" i="17"/>
  <c r="P868" i="17"/>
  <c r="P884" i="17"/>
  <c r="P900" i="17"/>
  <c r="P916" i="17"/>
  <c r="P932" i="17"/>
  <c r="P948" i="17"/>
  <c r="P964" i="17"/>
  <c r="P980" i="17"/>
  <c r="P996" i="17"/>
  <c r="P5" i="17"/>
  <c r="P21" i="17"/>
  <c r="P37" i="17"/>
  <c r="P53" i="17"/>
  <c r="P69" i="17"/>
  <c r="P85" i="17"/>
  <c r="P101" i="17"/>
  <c r="P117" i="17"/>
  <c r="P133" i="17"/>
  <c r="P149" i="17"/>
  <c r="P165" i="17"/>
  <c r="P181" i="17"/>
  <c r="P197" i="17"/>
  <c r="P213" i="17"/>
  <c r="P229" i="17"/>
  <c r="P245" i="17"/>
  <c r="P261" i="17"/>
  <c r="P277" i="17"/>
  <c r="P293" i="17"/>
  <c r="P309" i="17"/>
  <c r="P325" i="17"/>
  <c r="P341" i="17"/>
  <c r="P357" i="17"/>
  <c r="P373" i="17"/>
  <c r="P389" i="17"/>
  <c r="P405" i="17"/>
  <c r="P421" i="17"/>
  <c r="P437" i="17"/>
  <c r="P453" i="17"/>
  <c r="P469" i="17"/>
  <c r="P485" i="17"/>
  <c r="P501" i="17"/>
  <c r="P517" i="17"/>
  <c r="P533" i="17"/>
  <c r="P549" i="17"/>
  <c r="P565" i="17"/>
  <c r="P581" i="17"/>
  <c r="P597" i="17"/>
  <c r="P613" i="17"/>
  <c r="P629" i="17"/>
  <c r="P645" i="17"/>
  <c r="P661" i="17"/>
  <c r="P677" i="17"/>
  <c r="P693" i="17"/>
  <c r="P709" i="17"/>
  <c r="P725" i="17"/>
  <c r="P741" i="17"/>
  <c r="P757" i="17"/>
  <c r="P773" i="17"/>
  <c r="P789" i="17"/>
  <c r="P805" i="17"/>
  <c r="P821" i="17"/>
  <c r="P837" i="17"/>
  <c r="P853" i="17"/>
  <c r="P869" i="17"/>
  <c r="P885" i="17"/>
  <c r="P901" i="17"/>
  <c r="P917" i="17"/>
  <c r="P933" i="17"/>
  <c r="P949" i="17"/>
  <c r="P965" i="17"/>
  <c r="P981" i="17"/>
  <c r="P997" i="17"/>
  <c r="P6" i="17"/>
  <c r="P22" i="17"/>
  <c r="P38" i="17"/>
  <c r="P54" i="17"/>
  <c r="P70" i="17"/>
  <c r="P86" i="17"/>
  <c r="P102" i="17"/>
  <c r="P118" i="17"/>
  <c r="P134" i="17"/>
  <c r="P150" i="17"/>
  <c r="P166" i="17"/>
  <c r="P182" i="17"/>
  <c r="P198" i="17"/>
  <c r="P214" i="17"/>
  <c r="P230" i="17"/>
  <c r="P246" i="17"/>
  <c r="P262" i="17"/>
  <c r="P278" i="17"/>
  <c r="P294" i="17"/>
  <c r="P310" i="17"/>
  <c r="P326" i="17"/>
  <c r="P342" i="17"/>
  <c r="P358" i="17"/>
  <c r="P374" i="17"/>
  <c r="P390" i="17"/>
  <c r="P406" i="17"/>
  <c r="P422" i="17"/>
  <c r="P438" i="17"/>
  <c r="P454" i="17"/>
  <c r="P470" i="17"/>
  <c r="P486" i="17"/>
  <c r="P502" i="17"/>
  <c r="P518" i="17"/>
  <c r="P534" i="17"/>
  <c r="P550" i="17"/>
  <c r="P566" i="17"/>
  <c r="P582" i="17"/>
  <c r="P598" i="17"/>
  <c r="P614" i="17"/>
  <c r="P630" i="17"/>
  <c r="P646" i="17"/>
  <c r="P662" i="17"/>
  <c r="P678" i="17"/>
  <c r="P694" i="17"/>
  <c r="P710" i="17"/>
  <c r="P726" i="17"/>
  <c r="P742" i="17"/>
  <c r="P758" i="17"/>
  <c r="P774" i="17"/>
  <c r="P790" i="17"/>
  <c r="P806" i="17"/>
  <c r="P822" i="17"/>
  <c r="P838" i="17"/>
  <c r="P854" i="17"/>
  <c r="P870" i="17"/>
  <c r="P886" i="17"/>
  <c r="P902" i="17"/>
  <c r="P918" i="17"/>
  <c r="P934" i="17"/>
  <c r="P950" i="17"/>
  <c r="P966" i="17"/>
  <c r="P982" i="17"/>
  <c r="P998" i="17"/>
  <c r="P7" i="17"/>
  <c r="P23" i="17"/>
  <c r="P39" i="17"/>
  <c r="P55" i="17"/>
  <c r="P71" i="17"/>
  <c r="P87" i="17"/>
  <c r="P103" i="17"/>
  <c r="P119" i="17"/>
  <c r="P135" i="17"/>
  <c r="P151" i="17"/>
  <c r="P167" i="17"/>
  <c r="P183" i="17"/>
  <c r="P199" i="17"/>
  <c r="P215" i="17"/>
  <c r="P231" i="17"/>
  <c r="P247" i="17"/>
  <c r="P263" i="17"/>
  <c r="P279" i="17"/>
  <c r="P295" i="17"/>
  <c r="P311" i="17"/>
  <c r="P327" i="17"/>
  <c r="P343" i="17"/>
  <c r="P359" i="17"/>
  <c r="P375" i="17"/>
  <c r="P391" i="17"/>
  <c r="P407" i="17"/>
  <c r="P423" i="17"/>
  <c r="P439" i="17"/>
  <c r="P455" i="17"/>
  <c r="P471" i="17"/>
  <c r="P487" i="17"/>
  <c r="P503" i="17"/>
  <c r="P519" i="17"/>
  <c r="P535" i="17"/>
  <c r="P551" i="17"/>
  <c r="P567" i="17"/>
  <c r="P583" i="17"/>
  <c r="P599" i="17"/>
  <c r="P615" i="17"/>
  <c r="P631" i="17"/>
  <c r="P647" i="17"/>
  <c r="P663" i="17"/>
  <c r="P679" i="17"/>
  <c r="P695" i="17"/>
  <c r="P711" i="17"/>
  <c r="P727" i="17"/>
  <c r="P743" i="17"/>
  <c r="P759" i="17"/>
  <c r="P775" i="17"/>
  <c r="P791" i="17"/>
  <c r="P807" i="17"/>
  <c r="P823" i="17"/>
  <c r="P839" i="17"/>
  <c r="P855" i="17"/>
  <c r="P871" i="17"/>
  <c r="P887" i="17"/>
  <c r="P903" i="17"/>
  <c r="P919" i="17"/>
  <c r="P935" i="17"/>
  <c r="P951" i="17"/>
  <c r="P967" i="17"/>
  <c r="P983" i="17"/>
  <c r="P999" i="17"/>
  <c r="P8" i="17"/>
  <c r="P24" i="17"/>
  <c r="P40" i="17"/>
  <c r="P56" i="17"/>
  <c r="P72" i="17"/>
  <c r="P88" i="17"/>
  <c r="P104" i="17"/>
  <c r="P120" i="17"/>
  <c r="P136" i="17"/>
  <c r="P152" i="17"/>
  <c r="P168" i="17"/>
  <c r="P184" i="17"/>
  <c r="P200" i="17"/>
  <c r="P216" i="17"/>
  <c r="P232" i="17"/>
  <c r="P248" i="17"/>
  <c r="P264" i="17"/>
  <c r="P280" i="17"/>
  <c r="P296" i="17"/>
  <c r="P312" i="17"/>
  <c r="P328" i="17"/>
  <c r="P344" i="17"/>
  <c r="P360" i="17"/>
  <c r="P376" i="17"/>
  <c r="P392" i="17"/>
  <c r="P408" i="17"/>
  <c r="P424" i="17"/>
  <c r="P440" i="17"/>
  <c r="P456" i="17"/>
  <c r="P472" i="17"/>
  <c r="P488" i="17"/>
  <c r="P504" i="17"/>
  <c r="P520" i="17"/>
  <c r="P536" i="17"/>
  <c r="P552" i="17"/>
  <c r="P568" i="17"/>
  <c r="P584" i="17"/>
  <c r="P600" i="17"/>
  <c r="P616" i="17"/>
  <c r="P632" i="17"/>
  <c r="P648" i="17"/>
  <c r="P664" i="17"/>
  <c r="P680" i="17"/>
  <c r="P696" i="17"/>
  <c r="P712" i="17"/>
  <c r="P728" i="17"/>
  <c r="P744" i="17"/>
  <c r="P760" i="17"/>
  <c r="P776" i="17"/>
  <c r="P792" i="17"/>
  <c r="P808" i="17"/>
  <c r="P824" i="17"/>
  <c r="P840" i="17"/>
  <c r="P856" i="17"/>
  <c r="P872" i="17"/>
  <c r="P888" i="17"/>
  <c r="P904" i="17"/>
  <c r="P920" i="17"/>
  <c r="P936" i="17"/>
  <c r="P952" i="17"/>
  <c r="P968" i="17"/>
  <c r="P984" i="17"/>
  <c r="P1000" i="17"/>
  <c r="P9" i="17"/>
  <c r="P25" i="17"/>
  <c r="P41" i="17"/>
  <c r="P57" i="17"/>
  <c r="P73" i="17"/>
  <c r="P89" i="17"/>
  <c r="P105" i="17"/>
  <c r="P121" i="17"/>
  <c r="P137" i="17"/>
  <c r="P153" i="17"/>
  <c r="P169" i="17"/>
  <c r="P185" i="17"/>
  <c r="P201" i="17"/>
  <c r="P217" i="17"/>
  <c r="P233" i="17"/>
  <c r="P249" i="17"/>
  <c r="P265" i="17"/>
  <c r="P281" i="17"/>
  <c r="P297" i="17"/>
  <c r="P313" i="17"/>
  <c r="P329" i="17"/>
  <c r="P345" i="17"/>
  <c r="P361" i="17"/>
  <c r="P377" i="17"/>
  <c r="P393" i="17"/>
  <c r="P409" i="17"/>
  <c r="P425" i="17"/>
  <c r="P441" i="17"/>
  <c r="P457" i="17"/>
  <c r="P473" i="17"/>
  <c r="P489" i="17"/>
  <c r="P505" i="17"/>
  <c r="P521" i="17"/>
  <c r="P537" i="17"/>
  <c r="P553" i="17"/>
  <c r="P569" i="17"/>
  <c r="P585" i="17"/>
  <c r="P601" i="17"/>
  <c r="P617" i="17"/>
  <c r="P633" i="17"/>
  <c r="P649" i="17"/>
  <c r="P665" i="17"/>
  <c r="P681" i="17"/>
  <c r="P697" i="17"/>
  <c r="P713" i="17"/>
  <c r="P729" i="17"/>
  <c r="P745" i="17"/>
  <c r="P761" i="17"/>
  <c r="P777" i="17"/>
  <c r="P793" i="17"/>
  <c r="P809" i="17"/>
  <c r="P825" i="17"/>
  <c r="P841" i="17"/>
  <c r="P857" i="17"/>
  <c r="P873" i="17"/>
  <c r="P889" i="17"/>
  <c r="P905" i="17"/>
  <c r="P921" i="17"/>
  <c r="P937" i="17"/>
  <c r="P953" i="17"/>
  <c r="P969" i="17"/>
  <c r="P985" i="17"/>
  <c r="P1001" i="17"/>
  <c r="P10" i="17"/>
  <c r="P26" i="17"/>
  <c r="P42" i="17"/>
  <c r="P58" i="17"/>
  <c r="P74" i="17"/>
  <c r="P90" i="17"/>
  <c r="P106" i="17"/>
  <c r="P122" i="17"/>
  <c r="P138" i="17"/>
  <c r="P154" i="17"/>
  <c r="P170" i="17"/>
  <c r="P186" i="17"/>
  <c r="P202" i="17"/>
  <c r="P218" i="17"/>
  <c r="P234" i="17"/>
  <c r="P250" i="17"/>
  <c r="P266" i="17"/>
  <c r="P282" i="17"/>
  <c r="P298" i="17"/>
  <c r="P314" i="17"/>
  <c r="P330" i="17"/>
  <c r="P346" i="17"/>
  <c r="P362" i="17"/>
  <c r="P378" i="17"/>
  <c r="P394" i="17"/>
  <c r="P410" i="17"/>
  <c r="P426" i="17"/>
  <c r="P442" i="17"/>
  <c r="P458" i="17"/>
  <c r="P474" i="17"/>
  <c r="P490" i="17"/>
  <c r="P506" i="17"/>
  <c r="P522" i="17"/>
  <c r="P538" i="17"/>
  <c r="P554" i="17"/>
  <c r="P570" i="17"/>
  <c r="P586" i="17"/>
  <c r="P602" i="17"/>
  <c r="P618" i="17"/>
  <c r="P634" i="17"/>
  <c r="P650" i="17"/>
  <c r="P666" i="17"/>
  <c r="P682" i="17"/>
  <c r="P698" i="17"/>
  <c r="P714" i="17"/>
  <c r="P730" i="17"/>
  <c r="P746" i="17"/>
  <c r="P762" i="17"/>
  <c r="P778" i="17"/>
  <c r="P794" i="17"/>
  <c r="P810" i="17"/>
  <c r="P826" i="17"/>
  <c r="P842" i="17"/>
  <c r="P858" i="17"/>
  <c r="P874" i="17"/>
  <c r="P890" i="17"/>
  <c r="P906" i="17"/>
  <c r="P922" i="17"/>
  <c r="P938" i="17"/>
  <c r="P954" i="17"/>
  <c r="P970" i="17"/>
  <c r="P986" i="17"/>
  <c r="P11" i="17"/>
  <c r="P27" i="17"/>
  <c r="P43" i="17"/>
  <c r="P59" i="17"/>
  <c r="P75" i="17"/>
  <c r="P91" i="17"/>
  <c r="P107" i="17"/>
  <c r="P123" i="17"/>
  <c r="P139" i="17"/>
  <c r="P155" i="17"/>
  <c r="P171" i="17"/>
  <c r="P187" i="17"/>
  <c r="P203" i="17"/>
  <c r="P219" i="17"/>
  <c r="P235" i="17"/>
  <c r="P251" i="17"/>
  <c r="P267" i="17"/>
  <c r="P283" i="17"/>
  <c r="P299" i="17"/>
  <c r="P315" i="17"/>
  <c r="P331" i="17"/>
  <c r="P347" i="17"/>
  <c r="P363" i="17"/>
  <c r="P379" i="17"/>
  <c r="P395" i="17"/>
  <c r="P411" i="17"/>
  <c r="P427" i="17"/>
  <c r="P443" i="17"/>
  <c r="P459" i="17"/>
  <c r="P475" i="17"/>
  <c r="P491" i="17"/>
  <c r="P507" i="17"/>
  <c r="P523" i="17"/>
  <c r="P539" i="17"/>
  <c r="P555" i="17"/>
  <c r="P571" i="17"/>
  <c r="P587" i="17"/>
  <c r="P603" i="17"/>
  <c r="P619" i="17"/>
  <c r="P635" i="17"/>
  <c r="P651" i="17"/>
  <c r="P667" i="17"/>
  <c r="P683" i="17"/>
  <c r="P699" i="17"/>
  <c r="P715" i="17"/>
  <c r="P731" i="17"/>
  <c r="P747" i="17"/>
  <c r="P763" i="17"/>
  <c r="P779" i="17"/>
  <c r="P795" i="17"/>
  <c r="P811" i="17"/>
  <c r="P827" i="17"/>
  <c r="P843" i="17"/>
  <c r="P859" i="17"/>
  <c r="P875" i="17"/>
  <c r="P891" i="17"/>
  <c r="P907" i="17"/>
  <c r="P923" i="17"/>
  <c r="P939" i="17"/>
  <c r="P955" i="17"/>
  <c r="P971" i="17"/>
  <c r="P987" i="17"/>
  <c r="P12" i="17"/>
  <c r="P28" i="17"/>
  <c r="P44" i="17"/>
  <c r="P60" i="17"/>
  <c r="P76" i="17"/>
  <c r="P92" i="17"/>
  <c r="P108" i="17"/>
  <c r="P124" i="17"/>
  <c r="P140" i="17"/>
  <c r="P156" i="17"/>
  <c r="P172" i="17"/>
  <c r="P188" i="17"/>
  <c r="P204" i="17"/>
  <c r="P220" i="17"/>
  <c r="P236" i="17"/>
  <c r="P252" i="17"/>
  <c r="P268" i="17"/>
  <c r="P284" i="17"/>
  <c r="P300" i="17"/>
  <c r="P316" i="17"/>
  <c r="P332" i="17"/>
  <c r="P348" i="17"/>
  <c r="P364" i="17"/>
  <c r="P380" i="17"/>
  <c r="P396" i="17"/>
  <c r="P412" i="17"/>
  <c r="P428" i="17"/>
  <c r="P444" i="17"/>
  <c r="P460" i="17"/>
  <c r="P476" i="17"/>
  <c r="P492" i="17"/>
  <c r="P508" i="17"/>
  <c r="P524" i="17"/>
  <c r="P540" i="17"/>
  <c r="P556" i="17"/>
  <c r="P572" i="17"/>
  <c r="P588" i="17"/>
  <c r="P604" i="17"/>
  <c r="P620" i="17"/>
  <c r="P636" i="17"/>
  <c r="P652" i="17"/>
  <c r="P668" i="17"/>
  <c r="P684" i="17"/>
  <c r="P700" i="17"/>
  <c r="P716" i="17"/>
  <c r="P732" i="17"/>
  <c r="P748" i="17"/>
  <c r="P764" i="17"/>
  <c r="P780" i="17"/>
  <c r="P796" i="17"/>
  <c r="P812" i="17"/>
  <c r="P828" i="17"/>
  <c r="P844" i="17"/>
  <c r="P860" i="17"/>
  <c r="P876" i="17"/>
  <c r="P892" i="17"/>
  <c r="P908" i="17"/>
  <c r="P924" i="17"/>
  <c r="P940" i="17"/>
  <c r="P956" i="17"/>
  <c r="P972" i="17"/>
  <c r="P988" i="17"/>
  <c r="P13" i="17"/>
  <c r="P29" i="17"/>
  <c r="P45" i="17"/>
  <c r="P61" i="17"/>
  <c r="P77" i="17"/>
  <c r="P93" i="17"/>
  <c r="P109" i="17"/>
  <c r="P125" i="17"/>
  <c r="P141" i="17"/>
  <c r="P157" i="17"/>
  <c r="P173" i="17"/>
  <c r="P189" i="17"/>
  <c r="P205" i="17"/>
  <c r="P221" i="17"/>
  <c r="P237" i="17"/>
  <c r="P253" i="17"/>
  <c r="P269" i="17"/>
  <c r="P285" i="17"/>
  <c r="P301" i="17"/>
  <c r="P317" i="17"/>
  <c r="P333" i="17"/>
  <c r="P349" i="17"/>
  <c r="P365" i="17"/>
  <c r="P381" i="17"/>
  <c r="P397" i="17"/>
  <c r="P413" i="17"/>
  <c r="P429" i="17"/>
  <c r="P445" i="17"/>
  <c r="P461" i="17"/>
  <c r="P477" i="17"/>
  <c r="P493" i="17"/>
  <c r="P509" i="17"/>
  <c r="P525" i="17"/>
  <c r="P541" i="17"/>
  <c r="P557" i="17"/>
  <c r="P573" i="17"/>
  <c r="P589" i="17"/>
  <c r="P605" i="17"/>
  <c r="P621" i="17"/>
  <c r="P637" i="17"/>
  <c r="P653" i="17"/>
  <c r="P669" i="17"/>
  <c r="P685" i="17"/>
  <c r="P701" i="17"/>
  <c r="P717" i="17"/>
  <c r="P733" i="17"/>
  <c r="P749" i="17"/>
  <c r="P765" i="17"/>
  <c r="P781" i="17"/>
  <c r="P797" i="17"/>
  <c r="P813" i="17"/>
  <c r="P829" i="17"/>
  <c r="P845" i="17"/>
  <c r="P861" i="17"/>
  <c r="P877" i="17"/>
  <c r="P893" i="17"/>
  <c r="P909" i="17"/>
  <c r="P925" i="17"/>
  <c r="P941" i="17"/>
  <c r="P957" i="17"/>
  <c r="P973" i="17"/>
  <c r="P989" i="17"/>
  <c r="P14" i="17"/>
  <c r="P30" i="17"/>
  <c r="P46" i="17"/>
  <c r="P62" i="17"/>
  <c r="P78" i="17"/>
  <c r="P94" i="17"/>
  <c r="P110" i="17"/>
  <c r="P126" i="17"/>
  <c r="P142" i="17"/>
  <c r="P158" i="17"/>
  <c r="P174" i="17"/>
  <c r="P190" i="17"/>
  <c r="P206" i="17"/>
  <c r="P222" i="17"/>
  <c r="P238" i="17"/>
  <c r="P254" i="17"/>
  <c r="P270" i="17"/>
  <c r="P286" i="17"/>
  <c r="P302" i="17"/>
  <c r="P318" i="17"/>
  <c r="P334" i="17"/>
  <c r="P350" i="17"/>
  <c r="P366" i="17"/>
  <c r="P382" i="17"/>
  <c r="P398" i="17"/>
  <c r="P414" i="17"/>
  <c r="P430" i="17"/>
  <c r="P446" i="17"/>
  <c r="P462" i="17"/>
  <c r="P478" i="17"/>
  <c r="P494" i="17"/>
  <c r="P510" i="17"/>
  <c r="P526" i="17"/>
  <c r="P542" i="17"/>
  <c r="P558" i="17"/>
  <c r="P574" i="17"/>
  <c r="P590" i="17"/>
  <c r="P606" i="17"/>
  <c r="P622" i="17"/>
  <c r="P638" i="17"/>
  <c r="P654" i="17"/>
  <c r="P670" i="17"/>
  <c r="P686" i="17"/>
  <c r="P702" i="17"/>
  <c r="P718" i="17"/>
  <c r="P734" i="17"/>
  <c r="P750" i="17"/>
  <c r="P766" i="17"/>
  <c r="P782" i="17"/>
  <c r="P798" i="17"/>
  <c r="P814" i="17"/>
  <c r="P830" i="17"/>
  <c r="P846" i="17"/>
  <c r="P862" i="17"/>
  <c r="P878" i="17"/>
  <c r="P894" i="17"/>
  <c r="P910" i="17"/>
  <c r="P926" i="17"/>
  <c r="P942" i="17"/>
  <c r="P958" i="17"/>
  <c r="P974" i="17"/>
  <c r="P990" i="17"/>
  <c r="P31" i="17"/>
  <c r="P47" i="17"/>
  <c r="P63" i="17"/>
  <c r="P79" i="17"/>
  <c r="P95" i="17"/>
  <c r="P111" i="17"/>
  <c r="P127" i="17"/>
  <c r="P143" i="17"/>
  <c r="P159" i="17"/>
  <c r="P175" i="17"/>
  <c r="P191" i="17"/>
  <c r="P207" i="17"/>
  <c r="P223" i="17"/>
  <c r="P239" i="17"/>
  <c r="P255" i="17"/>
  <c r="P271" i="17"/>
  <c r="P287" i="17"/>
  <c r="P303" i="17"/>
  <c r="P319" i="17"/>
  <c r="P335" i="17"/>
  <c r="P351" i="17"/>
  <c r="P367" i="17"/>
  <c r="P383" i="17"/>
  <c r="P399" i="17"/>
  <c r="P415" i="17"/>
  <c r="P431" i="17"/>
  <c r="P447" i="17"/>
  <c r="P463" i="17"/>
  <c r="P479" i="17"/>
  <c r="P495" i="17"/>
  <c r="P511" i="17"/>
  <c r="P527" i="17"/>
  <c r="P543" i="17"/>
  <c r="P559" i="17"/>
  <c r="P575" i="17"/>
  <c r="P591" i="17"/>
  <c r="P607" i="17"/>
  <c r="P623" i="17"/>
  <c r="P639" i="17"/>
  <c r="P655" i="17"/>
  <c r="P671" i="17"/>
  <c r="P687" i="17"/>
  <c r="P703" i="17"/>
  <c r="P719" i="17"/>
  <c r="P735" i="17"/>
  <c r="P751" i="17"/>
  <c r="P767" i="17"/>
  <c r="P783" i="17"/>
  <c r="P799" i="17"/>
  <c r="P815" i="17"/>
  <c r="P831" i="17"/>
  <c r="P847" i="17"/>
  <c r="P863" i="17"/>
  <c r="P879" i="17"/>
  <c r="P895" i="17"/>
  <c r="P911" i="17"/>
  <c r="P927" i="17"/>
  <c r="P943" i="17"/>
  <c r="P959" i="17"/>
  <c r="P975" i="17"/>
  <c r="P991" i="17"/>
  <c r="P16" i="17"/>
  <c r="P32" i="17"/>
  <c r="P48" i="17"/>
  <c r="P64" i="17"/>
  <c r="P80" i="17"/>
  <c r="P96" i="17"/>
  <c r="P112" i="17"/>
  <c r="P128" i="17"/>
  <c r="P144" i="17"/>
  <c r="P160" i="17"/>
  <c r="P176" i="17"/>
  <c r="P192" i="17"/>
  <c r="P208" i="17"/>
  <c r="P224" i="17"/>
  <c r="P240" i="17"/>
  <c r="P256" i="17"/>
  <c r="P272" i="17"/>
  <c r="P288" i="17"/>
  <c r="P304" i="17"/>
  <c r="P320" i="17"/>
  <c r="P336" i="17"/>
  <c r="P352" i="17"/>
  <c r="P368" i="17"/>
  <c r="P384" i="17"/>
  <c r="P400" i="17"/>
  <c r="P416" i="17"/>
  <c r="P432" i="17"/>
  <c r="P448" i="17"/>
  <c r="P464" i="17"/>
  <c r="P480" i="17"/>
  <c r="P496" i="17"/>
  <c r="P512" i="17"/>
  <c r="P528" i="17"/>
  <c r="P544" i="17"/>
  <c r="P560" i="17"/>
  <c r="P576" i="17"/>
  <c r="P592" i="17"/>
  <c r="P608" i="17"/>
  <c r="P624" i="17"/>
  <c r="P640" i="17"/>
  <c r="P656" i="17"/>
  <c r="P672" i="17"/>
  <c r="P688" i="17"/>
  <c r="P704" i="17"/>
  <c r="P720" i="17"/>
  <c r="P736" i="17"/>
  <c r="P752" i="17"/>
  <c r="P768" i="17"/>
  <c r="P784" i="17"/>
  <c r="P800" i="17"/>
  <c r="P816" i="17"/>
  <c r="P832" i="17"/>
  <c r="P848" i="17"/>
  <c r="P864" i="17"/>
  <c r="P880" i="17"/>
  <c r="P896" i="17"/>
  <c r="P912" i="17"/>
  <c r="P928" i="17"/>
  <c r="P944" i="17"/>
  <c r="P960" i="17"/>
  <c r="P976" i="17"/>
  <c r="P992" i="17"/>
  <c r="P17" i="17"/>
  <c r="P33" i="17"/>
  <c r="P49" i="17"/>
  <c r="P65" i="17"/>
  <c r="P81" i="17"/>
  <c r="P97" i="17"/>
  <c r="P113" i="17"/>
  <c r="P129" i="17"/>
  <c r="P145" i="17"/>
  <c r="P161" i="17"/>
  <c r="P177" i="17"/>
  <c r="P193" i="17"/>
  <c r="P209" i="17"/>
  <c r="P225" i="17"/>
  <c r="P241" i="17"/>
  <c r="P257" i="17"/>
  <c r="P273" i="17"/>
  <c r="P289" i="17"/>
  <c r="P305" i="17"/>
  <c r="P321" i="17"/>
  <c r="P337" i="17"/>
  <c r="P353" i="17"/>
  <c r="P369" i="17"/>
  <c r="P385" i="17"/>
  <c r="P401" i="17"/>
  <c r="P417" i="17"/>
  <c r="P433" i="17"/>
  <c r="P449" i="17"/>
  <c r="P465" i="17"/>
  <c r="P481" i="17"/>
  <c r="P497" i="17"/>
  <c r="P513" i="17"/>
  <c r="P529" i="17"/>
  <c r="P545" i="17"/>
  <c r="P561" i="17"/>
  <c r="P577" i="17"/>
  <c r="P593" i="17"/>
  <c r="P609" i="17"/>
  <c r="P625" i="17"/>
  <c r="P641" i="17"/>
  <c r="P657" i="17"/>
  <c r="P673" i="17"/>
  <c r="P689" i="17"/>
  <c r="P705" i="17"/>
  <c r="P721" i="17"/>
  <c r="P737" i="17"/>
  <c r="P753" i="17"/>
  <c r="P769" i="17"/>
  <c r="P785" i="17"/>
  <c r="P801" i="17"/>
  <c r="P817" i="17"/>
  <c r="P833" i="17"/>
  <c r="P849" i="17"/>
  <c r="P865" i="17"/>
  <c r="P881" i="17"/>
  <c r="P897" i="17"/>
  <c r="P913" i="17"/>
  <c r="P929" i="17"/>
  <c r="P945" i="17"/>
  <c r="P961" i="17"/>
  <c r="P977" i="17"/>
  <c r="P993" i="17"/>
  <c r="H2" i="17"/>
  <c r="H18" i="17"/>
  <c r="H34" i="17"/>
  <c r="H50" i="17"/>
  <c r="H66" i="17"/>
  <c r="H82" i="17"/>
  <c r="H98" i="17"/>
  <c r="H114" i="17"/>
  <c r="H130" i="17"/>
  <c r="H146" i="17"/>
  <c r="H162" i="17"/>
  <c r="H178" i="17"/>
  <c r="H194" i="17"/>
  <c r="H210" i="17"/>
  <c r="H226" i="17"/>
  <c r="H242" i="17"/>
  <c r="H258" i="17"/>
  <c r="H274" i="17"/>
  <c r="H290" i="17"/>
  <c r="H306" i="17"/>
  <c r="H322" i="17"/>
  <c r="H338" i="17"/>
  <c r="H354" i="17"/>
  <c r="H370" i="17"/>
  <c r="H386" i="17"/>
  <c r="H402" i="17"/>
  <c r="H418" i="17"/>
  <c r="H434" i="17"/>
  <c r="H450" i="17"/>
  <c r="H466" i="17"/>
  <c r="H482" i="17"/>
  <c r="H498" i="17"/>
  <c r="H514" i="17"/>
  <c r="H530" i="17"/>
  <c r="H546" i="17"/>
  <c r="H562" i="17"/>
  <c r="H578" i="17"/>
  <c r="H594" i="17"/>
  <c r="H610" i="17"/>
  <c r="H626" i="17"/>
  <c r="H642" i="17"/>
  <c r="H658" i="17"/>
  <c r="H674" i="17"/>
  <c r="H690" i="17"/>
  <c r="H706" i="17"/>
  <c r="H722" i="17"/>
  <c r="H738" i="17"/>
  <c r="H754" i="17"/>
  <c r="H770" i="17"/>
  <c r="H786" i="17"/>
  <c r="H802" i="17"/>
  <c r="H818" i="17"/>
  <c r="H834" i="17"/>
  <c r="H850" i="17"/>
  <c r="H866" i="17"/>
  <c r="H882" i="17"/>
  <c r="H898" i="17"/>
  <c r="H914" i="17"/>
  <c r="H930" i="17"/>
  <c r="H946" i="17"/>
  <c r="H962" i="17"/>
  <c r="H978" i="17"/>
  <c r="H994" i="17"/>
  <c r="H175" i="17"/>
  <c r="H447" i="17"/>
  <c r="H687" i="17"/>
  <c r="H831" i="17"/>
  <c r="H48" i="17"/>
  <c r="H416" i="17"/>
  <c r="H640" i="17"/>
  <c r="H768" i="17"/>
  <c r="H928" i="17"/>
  <c r="H3" i="17"/>
  <c r="H19" i="17"/>
  <c r="H35" i="17"/>
  <c r="H51" i="17"/>
  <c r="H67" i="17"/>
  <c r="H83" i="17"/>
  <c r="H99" i="17"/>
  <c r="H115" i="17"/>
  <c r="H131" i="17"/>
  <c r="H147" i="17"/>
  <c r="H163" i="17"/>
  <c r="H179" i="17"/>
  <c r="H195" i="17"/>
  <c r="H211" i="17"/>
  <c r="H227" i="17"/>
  <c r="H243" i="17"/>
  <c r="H259" i="17"/>
  <c r="H275" i="17"/>
  <c r="H291" i="17"/>
  <c r="H307" i="17"/>
  <c r="H323" i="17"/>
  <c r="H339" i="17"/>
  <c r="H355" i="17"/>
  <c r="H371" i="17"/>
  <c r="H387" i="17"/>
  <c r="H403" i="17"/>
  <c r="H419" i="17"/>
  <c r="H435" i="17"/>
  <c r="H451" i="17"/>
  <c r="H467" i="17"/>
  <c r="H483" i="17"/>
  <c r="H499" i="17"/>
  <c r="H515" i="17"/>
  <c r="H531" i="17"/>
  <c r="H547" i="17"/>
  <c r="H563" i="17"/>
  <c r="H579" i="17"/>
  <c r="H595" i="17"/>
  <c r="H611" i="17"/>
  <c r="H627" i="17"/>
  <c r="H643" i="17"/>
  <c r="H659" i="17"/>
  <c r="H675" i="17"/>
  <c r="H691" i="17"/>
  <c r="H707" i="17"/>
  <c r="H723" i="17"/>
  <c r="H739" i="17"/>
  <c r="H755" i="17"/>
  <c r="H771" i="17"/>
  <c r="H787" i="17"/>
  <c r="H803" i="17"/>
  <c r="H819" i="17"/>
  <c r="H835" i="17"/>
  <c r="H851" i="17"/>
  <c r="H867" i="17"/>
  <c r="H883" i="17"/>
  <c r="H899" i="17"/>
  <c r="H915" i="17"/>
  <c r="H931" i="17"/>
  <c r="H947" i="17"/>
  <c r="H963" i="17"/>
  <c r="H979" i="17"/>
  <c r="H995" i="17"/>
  <c r="H143" i="17"/>
  <c r="H208" i="17"/>
  <c r="H4" i="17"/>
  <c r="H20" i="17"/>
  <c r="H36" i="17"/>
  <c r="H52" i="17"/>
  <c r="H68" i="17"/>
  <c r="H84" i="17"/>
  <c r="H100" i="17"/>
  <c r="H116" i="17"/>
  <c r="H132" i="17"/>
  <c r="H148" i="17"/>
  <c r="H164" i="17"/>
  <c r="H180" i="17"/>
  <c r="H196" i="17"/>
  <c r="H212" i="17"/>
  <c r="H228" i="17"/>
  <c r="H244" i="17"/>
  <c r="H260" i="17"/>
  <c r="H276" i="17"/>
  <c r="H292" i="17"/>
  <c r="H308" i="17"/>
  <c r="H324" i="17"/>
  <c r="H340" i="17"/>
  <c r="H356" i="17"/>
  <c r="H372" i="17"/>
  <c r="H388" i="17"/>
  <c r="H404" i="17"/>
  <c r="H420" i="17"/>
  <c r="H436" i="17"/>
  <c r="H452" i="17"/>
  <c r="H468" i="17"/>
  <c r="H484" i="17"/>
  <c r="H500" i="17"/>
  <c r="H516" i="17"/>
  <c r="H532" i="17"/>
  <c r="H548" i="17"/>
  <c r="H564" i="17"/>
  <c r="H580" i="17"/>
  <c r="H596" i="17"/>
  <c r="H612" i="17"/>
  <c r="H628" i="17"/>
  <c r="H644" i="17"/>
  <c r="H660" i="17"/>
  <c r="H676" i="17"/>
  <c r="H692" i="17"/>
  <c r="H708" i="17"/>
  <c r="H724" i="17"/>
  <c r="H740" i="17"/>
  <c r="H756" i="17"/>
  <c r="H772" i="17"/>
  <c r="H788" i="17"/>
  <c r="H804" i="17"/>
  <c r="H820" i="17"/>
  <c r="H836" i="17"/>
  <c r="H852" i="17"/>
  <c r="H868" i="17"/>
  <c r="H884" i="17"/>
  <c r="H900" i="17"/>
  <c r="H916" i="17"/>
  <c r="H932" i="17"/>
  <c r="H948" i="17"/>
  <c r="H964" i="17"/>
  <c r="H980" i="17"/>
  <c r="H996" i="17"/>
  <c r="H63" i="17"/>
  <c r="H303" i="17"/>
  <c r="H511" i="17"/>
  <c r="H639" i="17"/>
  <c r="H815" i="17"/>
  <c r="H991" i="17"/>
  <c r="H128" i="17"/>
  <c r="H288" i="17"/>
  <c r="H384" i="17"/>
  <c r="H528" i="17"/>
  <c r="H608" i="17"/>
  <c r="H736" i="17"/>
  <c r="H816" i="17"/>
  <c r="H944" i="17"/>
  <c r="H5" i="17"/>
  <c r="H21" i="17"/>
  <c r="H37" i="17"/>
  <c r="H53" i="17"/>
  <c r="H69" i="17"/>
  <c r="H85" i="17"/>
  <c r="H101" i="17"/>
  <c r="H117" i="17"/>
  <c r="H133" i="17"/>
  <c r="H149" i="17"/>
  <c r="H165" i="17"/>
  <c r="H181" i="17"/>
  <c r="H197" i="17"/>
  <c r="H213" i="17"/>
  <c r="H229" i="17"/>
  <c r="H245" i="17"/>
  <c r="H261" i="17"/>
  <c r="H277" i="17"/>
  <c r="H293" i="17"/>
  <c r="H309" i="17"/>
  <c r="H325" i="17"/>
  <c r="H341" i="17"/>
  <c r="H357" i="17"/>
  <c r="H373" i="17"/>
  <c r="H389" i="17"/>
  <c r="H405" i="17"/>
  <c r="H421" i="17"/>
  <c r="H437" i="17"/>
  <c r="H453" i="17"/>
  <c r="H469" i="17"/>
  <c r="H485" i="17"/>
  <c r="H501" i="17"/>
  <c r="H517" i="17"/>
  <c r="H533" i="17"/>
  <c r="H549" i="17"/>
  <c r="H565" i="17"/>
  <c r="H581" i="17"/>
  <c r="H597" i="17"/>
  <c r="H613" i="17"/>
  <c r="H629" i="17"/>
  <c r="H645" i="17"/>
  <c r="H661" i="17"/>
  <c r="H677" i="17"/>
  <c r="H693" i="17"/>
  <c r="H709" i="17"/>
  <c r="H725" i="17"/>
  <c r="H741" i="17"/>
  <c r="H757" i="17"/>
  <c r="H773" i="17"/>
  <c r="H789" i="17"/>
  <c r="H805" i="17"/>
  <c r="H821" i="17"/>
  <c r="H837" i="17"/>
  <c r="H853" i="17"/>
  <c r="H869" i="17"/>
  <c r="H885" i="17"/>
  <c r="H901" i="17"/>
  <c r="H917" i="17"/>
  <c r="H933" i="17"/>
  <c r="H949" i="17"/>
  <c r="H965" i="17"/>
  <c r="H981" i="17"/>
  <c r="H997" i="17"/>
  <c r="H127" i="17"/>
  <c r="H367" i="17"/>
  <c r="H559" i="17"/>
  <c r="H735" i="17"/>
  <c r="H895" i="17"/>
  <c r="H112" i="17"/>
  <c r="H224" i="17"/>
  <c r="H320" i="17"/>
  <c r="H464" i="17"/>
  <c r="H544" i="17"/>
  <c r="H672" i="17"/>
  <c r="H784" i="17"/>
  <c r="H896" i="17"/>
  <c r="H6" i="17"/>
  <c r="H22" i="17"/>
  <c r="H38" i="17"/>
  <c r="H54" i="17"/>
  <c r="H70" i="17"/>
  <c r="H86" i="17"/>
  <c r="H102" i="17"/>
  <c r="H118" i="17"/>
  <c r="H134" i="17"/>
  <c r="H150" i="17"/>
  <c r="H166" i="17"/>
  <c r="H182" i="17"/>
  <c r="H198" i="17"/>
  <c r="H214" i="17"/>
  <c r="H230" i="17"/>
  <c r="H246" i="17"/>
  <c r="H262" i="17"/>
  <c r="H278" i="17"/>
  <c r="H294" i="17"/>
  <c r="H310" i="17"/>
  <c r="H326" i="17"/>
  <c r="H342" i="17"/>
  <c r="H358" i="17"/>
  <c r="H374" i="17"/>
  <c r="H390" i="17"/>
  <c r="H406" i="17"/>
  <c r="H422" i="17"/>
  <c r="H438" i="17"/>
  <c r="H454" i="17"/>
  <c r="H470" i="17"/>
  <c r="H486" i="17"/>
  <c r="H502" i="17"/>
  <c r="H518" i="17"/>
  <c r="H534" i="17"/>
  <c r="H550" i="17"/>
  <c r="H566" i="17"/>
  <c r="H582" i="17"/>
  <c r="H598" i="17"/>
  <c r="H614" i="17"/>
  <c r="H630" i="17"/>
  <c r="H646" i="17"/>
  <c r="H662" i="17"/>
  <c r="H678" i="17"/>
  <c r="H694" i="17"/>
  <c r="H710" i="17"/>
  <c r="H726" i="17"/>
  <c r="H742" i="17"/>
  <c r="H758" i="17"/>
  <c r="H774" i="17"/>
  <c r="H790" i="17"/>
  <c r="H806" i="17"/>
  <c r="H822" i="17"/>
  <c r="H838" i="17"/>
  <c r="H854" i="17"/>
  <c r="H870" i="17"/>
  <c r="H886" i="17"/>
  <c r="H902" i="17"/>
  <c r="H918" i="17"/>
  <c r="H934" i="17"/>
  <c r="H950" i="17"/>
  <c r="H966" i="17"/>
  <c r="H982" i="17"/>
  <c r="H998" i="17"/>
  <c r="H191" i="17"/>
  <c r="H255" i="17"/>
  <c r="H351" i="17"/>
  <c r="H479" i="17"/>
  <c r="H623" i="17"/>
  <c r="H767" i="17"/>
  <c r="H927" i="17"/>
  <c r="H96" i="17"/>
  <c r="H272" i="17"/>
  <c r="H352" i="17"/>
  <c r="H480" i="17"/>
  <c r="H576" i="17"/>
  <c r="H720" i="17"/>
  <c r="H832" i="17"/>
  <c r="H976" i="17"/>
  <c r="H7" i="17"/>
  <c r="H23" i="17"/>
  <c r="H39" i="17"/>
  <c r="H55" i="17"/>
  <c r="H71" i="17"/>
  <c r="H87" i="17"/>
  <c r="H103" i="17"/>
  <c r="H119" i="17"/>
  <c r="H135" i="17"/>
  <c r="H151" i="17"/>
  <c r="H167" i="17"/>
  <c r="H183" i="17"/>
  <c r="H199" i="17"/>
  <c r="H215" i="17"/>
  <c r="H231" i="17"/>
  <c r="H247" i="17"/>
  <c r="H263" i="17"/>
  <c r="H279" i="17"/>
  <c r="H295" i="17"/>
  <c r="H311" i="17"/>
  <c r="H327" i="17"/>
  <c r="H343" i="17"/>
  <c r="H359" i="17"/>
  <c r="H375" i="17"/>
  <c r="H391" i="17"/>
  <c r="H407" i="17"/>
  <c r="H423" i="17"/>
  <c r="H439" i="17"/>
  <c r="H455" i="17"/>
  <c r="H471" i="17"/>
  <c r="H487" i="17"/>
  <c r="H503" i="17"/>
  <c r="H519" i="17"/>
  <c r="H535" i="17"/>
  <c r="H551" i="17"/>
  <c r="H567" i="17"/>
  <c r="H583" i="17"/>
  <c r="H599" i="17"/>
  <c r="H615" i="17"/>
  <c r="H631" i="17"/>
  <c r="H647" i="17"/>
  <c r="H663" i="17"/>
  <c r="H679" i="17"/>
  <c r="H695" i="17"/>
  <c r="H711" i="17"/>
  <c r="H727" i="17"/>
  <c r="H743" i="17"/>
  <c r="H759" i="17"/>
  <c r="H775" i="17"/>
  <c r="H791" i="17"/>
  <c r="H807" i="17"/>
  <c r="H823" i="17"/>
  <c r="H839" i="17"/>
  <c r="H855" i="17"/>
  <c r="H871" i="17"/>
  <c r="H887" i="17"/>
  <c r="H903" i="17"/>
  <c r="H919" i="17"/>
  <c r="H935" i="17"/>
  <c r="H951" i="17"/>
  <c r="H967" i="17"/>
  <c r="H983" i="17"/>
  <c r="H999" i="17"/>
  <c r="H111" i="17"/>
  <c r="H383" i="17"/>
  <c r="H575" i="17"/>
  <c r="H751" i="17"/>
  <c r="H911" i="17"/>
  <c r="H144" i="17"/>
  <c r="H256" i="17"/>
  <c r="H336" i="17"/>
  <c r="H448" i="17"/>
  <c r="H560" i="17"/>
  <c r="H688" i="17"/>
  <c r="H800" i="17"/>
  <c r="H912" i="17"/>
  <c r="H8" i="17"/>
  <c r="H24" i="17"/>
  <c r="H40" i="17"/>
  <c r="H56" i="17"/>
  <c r="H72" i="17"/>
  <c r="H88" i="17"/>
  <c r="H104" i="17"/>
  <c r="H120" i="17"/>
  <c r="H136" i="17"/>
  <c r="H152" i="17"/>
  <c r="H168" i="17"/>
  <c r="H184" i="17"/>
  <c r="H200" i="17"/>
  <c r="H216" i="17"/>
  <c r="H232" i="17"/>
  <c r="H248" i="17"/>
  <c r="H264" i="17"/>
  <c r="H280" i="17"/>
  <c r="H296" i="17"/>
  <c r="H312" i="17"/>
  <c r="H328" i="17"/>
  <c r="H344" i="17"/>
  <c r="H360" i="17"/>
  <c r="H376" i="17"/>
  <c r="H392" i="17"/>
  <c r="H408" i="17"/>
  <c r="H424" i="17"/>
  <c r="H440" i="17"/>
  <c r="H456" i="17"/>
  <c r="H472" i="17"/>
  <c r="H488" i="17"/>
  <c r="H504" i="17"/>
  <c r="H520" i="17"/>
  <c r="H536" i="17"/>
  <c r="H552" i="17"/>
  <c r="H568" i="17"/>
  <c r="H584" i="17"/>
  <c r="H600" i="17"/>
  <c r="H616" i="17"/>
  <c r="H632" i="17"/>
  <c r="H648" i="17"/>
  <c r="H664" i="17"/>
  <c r="H680" i="17"/>
  <c r="H696" i="17"/>
  <c r="H712" i="17"/>
  <c r="H728" i="17"/>
  <c r="H744" i="17"/>
  <c r="H760" i="17"/>
  <c r="H776" i="17"/>
  <c r="H792" i="17"/>
  <c r="H808" i="17"/>
  <c r="H824" i="17"/>
  <c r="H840" i="17"/>
  <c r="H856" i="17"/>
  <c r="H872" i="17"/>
  <c r="H888" i="17"/>
  <c r="H904" i="17"/>
  <c r="H920" i="17"/>
  <c r="H936" i="17"/>
  <c r="H952" i="17"/>
  <c r="H968" i="17"/>
  <c r="H984" i="17"/>
  <c r="H1000" i="17"/>
  <c r="H79" i="17"/>
  <c r="H335" i="17"/>
  <c r="H495" i="17"/>
  <c r="H655" i="17"/>
  <c r="H799" i="17"/>
  <c r="H975" i="17"/>
  <c r="H160" i="17"/>
  <c r="H304" i="17"/>
  <c r="H400" i="17"/>
  <c r="H512" i="17"/>
  <c r="H624" i="17"/>
  <c r="H752" i="17"/>
  <c r="H864" i="17"/>
  <c r="H960" i="17"/>
  <c r="H9" i="17"/>
  <c r="H25" i="17"/>
  <c r="H41" i="17"/>
  <c r="H57" i="17"/>
  <c r="H73" i="17"/>
  <c r="H89" i="17"/>
  <c r="H105" i="17"/>
  <c r="H121" i="17"/>
  <c r="H137" i="17"/>
  <c r="H153" i="17"/>
  <c r="H169" i="17"/>
  <c r="H185" i="17"/>
  <c r="H201" i="17"/>
  <c r="H217" i="17"/>
  <c r="H233" i="17"/>
  <c r="H249" i="17"/>
  <c r="H265" i="17"/>
  <c r="H281" i="17"/>
  <c r="H297" i="17"/>
  <c r="H313" i="17"/>
  <c r="H329" i="17"/>
  <c r="H345" i="17"/>
  <c r="H361" i="17"/>
  <c r="H377" i="17"/>
  <c r="H393" i="17"/>
  <c r="H409" i="17"/>
  <c r="H425" i="17"/>
  <c r="H441" i="17"/>
  <c r="H457" i="17"/>
  <c r="H473" i="17"/>
  <c r="H489" i="17"/>
  <c r="H505" i="17"/>
  <c r="H521" i="17"/>
  <c r="H537" i="17"/>
  <c r="H553" i="17"/>
  <c r="H569" i="17"/>
  <c r="H585" i="17"/>
  <c r="H601" i="17"/>
  <c r="H617" i="17"/>
  <c r="H633" i="17"/>
  <c r="H649" i="17"/>
  <c r="H665" i="17"/>
  <c r="H681" i="17"/>
  <c r="H697" i="17"/>
  <c r="H713" i="17"/>
  <c r="H729" i="17"/>
  <c r="H745" i="17"/>
  <c r="H761" i="17"/>
  <c r="H777" i="17"/>
  <c r="H793" i="17"/>
  <c r="H809" i="17"/>
  <c r="H825" i="17"/>
  <c r="H841" i="17"/>
  <c r="H857" i="17"/>
  <c r="H873" i="17"/>
  <c r="H889" i="17"/>
  <c r="H905" i="17"/>
  <c r="H921" i="17"/>
  <c r="H937" i="17"/>
  <c r="H953" i="17"/>
  <c r="H969" i="17"/>
  <c r="H985" i="17"/>
  <c r="H1001" i="17"/>
  <c r="H207" i="17"/>
  <c r="H192" i="17"/>
  <c r="H10" i="17"/>
  <c r="H26" i="17"/>
  <c r="H42" i="17"/>
  <c r="H58" i="17"/>
  <c r="H74" i="17"/>
  <c r="H90" i="17"/>
  <c r="H106" i="17"/>
  <c r="H122" i="17"/>
  <c r="H138" i="17"/>
  <c r="H154" i="17"/>
  <c r="H170" i="17"/>
  <c r="H186" i="17"/>
  <c r="H202" i="17"/>
  <c r="H218" i="17"/>
  <c r="H234" i="17"/>
  <c r="H250" i="17"/>
  <c r="H266" i="17"/>
  <c r="H282" i="17"/>
  <c r="H298" i="17"/>
  <c r="H314" i="17"/>
  <c r="H330" i="17"/>
  <c r="H346" i="17"/>
  <c r="H362" i="17"/>
  <c r="H378" i="17"/>
  <c r="H394" i="17"/>
  <c r="H410" i="17"/>
  <c r="H426" i="17"/>
  <c r="H442" i="17"/>
  <c r="H458" i="17"/>
  <c r="H474" i="17"/>
  <c r="H490" i="17"/>
  <c r="H506" i="17"/>
  <c r="H522" i="17"/>
  <c r="H538" i="17"/>
  <c r="H554" i="17"/>
  <c r="H570" i="17"/>
  <c r="H586" i="17"/>
  <c r="H602" i="17"/>
  <c r="H618" i="17"/>
  <c r="H634" i="17"/>
  <c r="H650" i="17"/>
  <c r="H666" i="17"/>
  <c r="H682" i="17"/>
  <c r="H698" i="17"/>
  <c r="H714" i="17"/>
  <c r="H730" i="17"/>
  <c r="H746" i="17"/>
  <c r="H762" i="17"/>
  <c r="H778" i="17"/>
  <c r="H794" i="17"/>
  <c r="H810" i="17"/>
  <c r="H826" i="17"/>
  <c r="H842" i="17"/>
  <c r="H858" i="17"/>
  <c r="H874" i="17"/>
  <c r="H890" i="17"/>
  <c r="H906" i="17"/>
  <c r="H922" i="17"/>
  <c r="H938" i="17"/>
  <c r="H954" i="17"/>
  <c r="H970" i="17"/>
  <c r="H986" i="17"/>
  <c r="H159" i="17"/>
  <c r="H463" i="17"/>
  <c r="H671" i="17"/>
  <c r="H847" i="17"/>
  <c r="H64" i="17"/>
  <c r="H11" i="17"/>
  <c r="H27" i="17"/>
  <c r="H43" i="17"/>
  <c r="H59" i="17"/>
  <c r="H75" i="17"/>
  <c r="H91" i="17"/>
  <c r="H107" i="17"/>
  <c r="H123" i="17"/>
  <c r="H139" i="17"/>
  <c r="H155" i="17"/>
  <c r="H171" i="17"/>
  <c r="H187" i="17"/>
  <c r="H203" i="17"/>
  <c r="H219" i="17"/>
  <c r="H235" i="17"/>
  <c r="H251" i="17"/>
  <c r="H267" i="17"/>
  <c r="H283" i="17"/>
  <c r="H299" i="17"/>
  <c r="H315" i="17"/>
  <c r="H331" i="17"/>
  <c r="H347" i="17"/>
  <c r="H363" i="17"/>
  <c r="H379" i="17"/>
  <c r="H395" i="17"/>
  <c r="H411" i="17"/>
  <c r="H427" i="17"/>
  <c r="H443" i="17"/>
  <c r="H459" i="17"/>
  <c r="H475" i="17"/>
  <c r="H491" i="17"/>
  <c r="H507" i="17"/>
  <c r="H523" i="17"/>
  <c r="H539" i="17"/>
  <c r="H555" i="17"/>
  <c r="H571" i="17"/>
  <c r="H587" i="17"/>
  <c r="H603" i="17"/>
  <c r="H619" i="17"/>
  <c r="H635" i="17"/>
  <c r="H651" i="17"/>
  <c r="H667" i="17"/>
  <c r="H683" i="17"/>
  <c r="H699" i="17"/>
  <c r="H715" i="17"/>
  <c r="H731" i="17"/>
  <c r="H747" i="17"/>
  <c r="H763" i="17"/>
  <c r="H779" i="17"/>
  <c r="H795" i="17"/>
  <c r="H811" i="17"/>
  <c r="H827" i="17"/>
  <c r="H843" i="17"/>
  <c r="H859" i="17"/>
  <c r="H875" i="17"/>
  <c r="H891" i="17"/>
  <c r="H907" i="17"/>
  <c r="H923" i="17"/>
  <c r="H939" i="17"/>
  <c r="H955" i="17"/>
  <c r="H971" i="17"/>
  <c r="H987" i="17"/>
  <c r="H12" i="17"/>
  <c r="H28" i="17"/>
  <c r="H44" i="17"/>
  <c r="H60" i="17"/>
  <c r="H76" i="17"/>
  <c r="H92" i="17"/>
  <c r="H108" i="17"/>
  <c r="H124" i="17"/>
  <c r="H140" i="17"/>
  <c r="H156" i="17"/>
  <c r="H172" i="17"/>
  <c r="H188" i="17"/>
  <c r="H204" i="17"/>
  <c r="H220" i="17"/>
  <c r="H236" i="17"/>
  <c r="H252" i="17"/>
  <c r="H268" i="17"/>
  <c r="H284" i="17"/>
  <c r="H300" i="17"/>
  <c r="H316" i="17"/>
  <c r="H332" i="17"/>
  <c r="H348" i="17"/>
  <c r="H364" i="17"/>
  <c r="H380" i="17"/>
  <c r="H396" i="17"/>
  <c r="H412" i="17"/>
  <c r="H428" i="17"/>
  <c r="H444" i="17"/>
  <c r="H460" i="17"/>
  <c r="H476" i="17"/>
  <c r="H492" i="17"/>
  <c r="H508" i="17"/>
  <c r="H524" i="17"/>
  <c r="H540" i="17"/>
  <c r="H556" i="17"/>
  <c r="H572" i="17"/>
  <c r="H588" i="17"/>
  <c r="H604" i="17"/>
  <c r="H620" i="17"/>
  <c r="H636" i="17"/>
  <c r="H652" i="17"/>
  <c r="H668" i="17"/>
  <c r="H684" i="17"/>
  <c r="H700" i="17"/>
  <c r="H716" i="17"/>
  <c r="H732" i="17"/>
  <c r="H748" i="17"/>
  <c r="H764" i="17"/>
  <c r="H780" i="17"/>
  <c r="H796" i="17"/>
  <c r="H812" i="17"/>
  <c r="H828" i="17"/>
  <c r="H844" i="17"/>
  <c r="H860" i="17"/>
  <c r="H876" i="17"/>
  <c r="H892" i="17"/>
  <c r="H908" i="17"/>
  <c r="H924" i="17"/>
  <c r="H940" i="17"/>
  <c r="H956" i="17"/>
  <c r="H972" i="17"/>
  <c r="H988" i="17"/>
  <c r="H47" i="17"/>
  <c r="H607" i="17"/>
  <c r="H943" i="17"/>
  <c r="H176" i="17"/>
  <c r="H13" i="17"/>
  <c r="H29" i="17"/>
  <c r="H45" i="17"/>
  <c r="H61" i="17"/>
  <c r="H77" i="17"/>
  <c r="H93" i="17"/>
  <c r="H109" i="17"/>
  <c r="H125" i="17"/>
  <c r="H141" i="17"/>
  <c r="H157" i="17"/>
  <c r="H173" i="17"/>
  <c r="H189" i="17"/>
  <c r="H205" i="17"/>
  <c r="H221" i="17"/>
  <c r="H237" i="17"/>
  <c r="H253" i="17"/>
  <c r="H269" i="17"/>
  <c r="H285" i="17"/>
  <c r="H301" i="17"/>
  <c r="H317" i="17"/>
  <c r="H333" i="17"/>
  <c r="H349" i="17"/>
  <c r="H365" i="17"/>
  <c r="H381" i="17"/>
  <c r="H397" i="17"/>
  <c r="H413" i="17"/>
  <c r="H429" i="17"/>
  <c r="H445" i="17"/>
  <c r="H461" i="17"/>
  <c r="H477" i="17"/>
  <c r="H493" i="17"/>
  <c r="H509" i="17"/>
  <c r="H525" i="17"/>
  <c r="H541" i="17"/>
  <c r="H557" i="17"/>
  <c r="H573" i="17"/>
  <c r="H589" i="17"/>
  <c r="H605" i="17"/>
  <c r="H621" i="17"/>
  <c r="H637" i="17"/>
  <c r="H653" i="17"/>
  <c r="H669" i="17"/>
  <c r="H685" i="17"/>
  <c r="H701" i="17"/>
  <c r="H717" i="17"/>
  <c r="H733" i="17"/>
  <c r="H749" i="17"/>
  <c r="H765" i="17"/>
  <c r="H781" i="17"/>
  <c r="H797" i="17"/>
  <c r="H813" i="17"/>
  <c r="H829" i="17"/>
  <c r="H845" i="17"/>
  <c r="H861" i="17"/>
  <c r="H877" i="17"/>
  <c r="H893" i="17"/>
  <c r="H909" i="17"/>
  <c r="H925" i="17"/>
  <c r="H941" i="17"/>
  <c r="H957" i="17"/>
  <c r="H973" i="17"/>
  <c r="H989" i="17"/>
  <c r="H223" i="17"/>
  <c r="H287" i="17"/>
  <c r="H415" i="17"/>
  <c r="H543" i="17"/>
  <c r="H719" i="17"/>
  <c r="H879" i="17"/>
  <c r="H16" i="17"/>
  <c r="H432" i="17"/>
  <c r="H656" i="17"/>
  <c r="H880" i="17"/>
  <c r="H14" i="17"/>
  <c r="H30" i="17"/>
  <c r="H46" i="17"/>
  <c r="H62" i="17"/>
  <c r="H78" i="17"/>
  <c r="H94" i="17"/>
  <c r="H110" i="17"/>
  <c r="H126" i="17"/>
  <c r="H142" i="17"/>
  <c r="H158" i="17"/>
  <c r="H174" i="17"/>
  <c r="H190" i="17"/>
  <c r="H206" i="17"/>
  <c r="H222" i="17"/>
  <c r="H238" i="17"/>
  <c r="H254" i="17"/>
  <c r="H270" i="17"/>
  <c r="H286" i="17"/>
  <c r="H302" i="17"/>
  <c r="H318" i="17"/>
  <c r="H334" i="17"/>
  <c r="H350" i="17"/>
  <c r="H366" i="17"/>
  <c r="H382" i="17"/>
  <c r="H398" i="17"/>
  <c r="H414" i="17"/>
  <c r="H430" i="17"/>
  <c r="H446" i="17"/>
  <c r="H462" i="17"/>
  <c r="H478" i="17"/>
  <c r="H494" i="17"/>
  <c r="H510" i="17"/>
  <c r="H526" i="17"/>
  <c r="H542" i="17"/>
  <c r="H558" i="17"/>
  <c r="H574" i="17"/>
  <c r="H590" i="17"/>
  <c r="H606" i="17"/>
  <c r="H622" i="17"/>
  <c r="H638" i="17"/>
  <c r="H654" i="17"/>
  <c r="H670" i="17"/>
  <c r="H686" i="17"/>
  <c r="H702" i="17"/>
  <c r="H718" i="17"/>
  <c r="H734" i="17"/>
  <c r="H750" i="17"/>
  <c r="H766" i="17"/>
  <c r="H782" i="17"/>
  <c r="H798" i="17"/>
  <c r="H814" i="17"/>
  <c r="H830" i="17"/>
  <c r="H846" i="17"/>
  <c r="H862" i="17"/>
  <c r="H878" i="17"/>
  <c r="H894" i="17"/>
  <c r="H910" i="17"/>
  <c r="H926" i="17"/>
  <c r="H942" i="17"/>
  <c r="H958" i="17"/>
  <c r="H974" i="17"/>
  <c r="H990" i="17"/>
  <c r="H31" i="17"/>
  <c r="H271" i="17"/>
  <c r="H431" i="17"/>
  <c r="H591" i="17"/>
  <c r="H783" i="17"/>
  <c r="H959" i="17"/>
  <c r="H80" i="17"/>
  <c r="H240" i="17"/>
  <c r="H368" i="17"/>
  <c r="H496" i="17"/>
  <c r="H592" i="17"/>
  <c r="H704" i="17"/>
  <c r="H848" i="17"/>
  <c r="H992" i="17"/>
  <c r="H17" i="17"/>
  <c r="H33" i="17"/>
  <c r="H49" i="17"/>
  <c r="H65" i="17"/>
  <c r="H81" i="17"/>
  <c r="H97" i="17"/>
  <c r="H113" i="17"/>
  <c r="H129" i="17"/>
  <c r="H145" i="17"/>
  <c r="H161" i="17"/>
  <c r="H177" i="17"/>
  <c r="H193" i="17"/>
  <c r="H209" i="17"/>
  <c r="H225" i="17"/>
  <c r="H241" i="17"/>
  <c r="H257" i="17"/>
  <c r="H273" i="17"/>
  <c r="H289" i="17"/>
  <c r="H305" i="17"/>
  <c r="H321" i="17"/>
  <c r="H337" i="17"/>
  <c r="H353" i="17"/>
  <c r="H369" i="17"/>
  <c r="H385" i="17"/>
  <c r="H401" i="17"/>
  <c r="H417" i="17"/>
  <c r="H433" i="17"/>
  <c r="H449" i="17"/>
  <c r="H465" i="17"/>
  <c r="H481" i="17"/>
  <c r="H497" i="17"/>
  <c r="H513" i="17"/>
  <c r="H529" i="17"/>
  <c r="H545" i="17"/>
  <c r="H561" i="17"/>
  <c r="H577" i="17"/>
  <c r="H593" i="17"/>
  <c r="H609" i="17"/>
  <c r="H625" i="17"/>
  <c r="H641" i="17"/>
  <c r="H657" i="17"/>
  <c r="H673" i="17"/>
  <c r="H689" i="17"/>
  <c r="H705" i="17"/>
  <c r="H721" i="17"/>
  <c r="H737" i="17"/>
  <c r="H753" i="17"/>
  <c r="H769" i="17"/>
  <c r="H785" i="17"/>
  <c r="H801" i="17"/>
  <c r="H817" i="17"/>
  <c r="H833" i="17"/>
  <c r="H849" i="17"/>
  <c r="H865" i="17"/>
  <c r="H881" i="17"/>
  <c r="H897" i="17"/>
  <c r="H913" i="17"/>
  <c r="H929" i="17"/>
  <c r="H945" i="17"/>
  <c r="H961" i="17"/>
  <c r="H977" i="17"/>
  <c r="H993" i="17"/>
  <c r="H95" i="17"/>
  <c r="H239" i="17"/>
  <c r="H319" i="17"/>
  <c r="H399" i="17"/>
  <c r="H527" i="17"/>
  <c r="H703" i="17"/>
  <c r="H863" i="17"/>
  <c r="H32" i="17"/>
  <c r="G2" i="17"/>
  <c r="G18" i="17"/>
  <c r="G34" i="17"/>
  <c r="G50" i="17"/>
  <c r="G66" i="17"/>
  <c r="G82" i="17"/>
  <c r="G98" i="17"/>
  <c r="G114" i="17"/>
  <c r="G130" i="17"/>
  <c r="G146" i="17"/>
  <c r="G162" i="17"/>
  <c r="G178" i="17"/>
  <c r="G194" i="17"/>
  <c r="G210" i="17"/>
  <c r="G226" i="17"/>
  <c r="G242" i="17"/>
  <c r="G258" i="17"/>
  <c r="G274" i="17"/>
  <c r="G290" i="17"/>
  <c r="G306" i="17"/>
  <c r="G322" i="17"/>
  <c r="G338" i="17"/>
  <c r="G354" i="17"/>
  <c r="G370" i="17"/>
  <c r="G386" i="17"/>
  <c r="G402" i="17"/>
  <c r="G418" i="17"/>
  <c r="G434" i="17"/>
  <c r="G450" i="17"/>
  <c r="G466" i="17"/>
  <c r="G482" i="17"/>
  <c r="G498" i="17"/>
  <c r="G514" i="17"/>
  <c r="G530" i="17"/>
  <c r="G546" i="17"/>
  <c r="G562" i="17"/>
  <c r="G578" i="17"/>
  <c r="G594" i="17"/>
  <c r="G610" i="17"/>
  <c r="G626" i="17"/>
  <c r="G642" i="17"/>
  <c r="G658" i="17"/>
  <c r="G674" i="17"/>
  <c r="G690" i="17"/>
  <c r="G706" i="17"/>
  <c r="G722" i="17"/>
  <c r="G738" i="17"/>
  <c r="G754" i="17"/>
  <c r="G770" i="17"/>
  <c r="G786" i="17"/>
  <c r="G802" i="17"/>
  <c r="G818" i="17"/>
  <c r="G834" i="17"/>
  <c r="G850" i="17"/>
  <c r="G866" i="17"/>
  <c r="G882" i="17"/>
  <c r="G898" i="17"/>
  <c r="G914" i="17"/>
  <c r="G930" i="17"/>
  <c r="G946" i="17"/>
  <c r="G962" i="17"/>
  <c r="G978" i="17"/>
  <c r="G994" i="17"/>
  <c r="G209" i="17"/>
  <c r="G3" i="17"/>
  <c r="G19" i="17"/>
  <c r="G35" i="17"/>
  <c r="G51" i="17"/>
  <c r="G67" i="17"/>
  <c r="G83" i="17"/>
  <c r="G99" i="17"/>
  <c r="G115" i="17"/>
  <c r="G131" i="17"/>
  <c r="G147" i="17"/>
  <c r="G163" i="17"/>
  <c r="G179" i="17"/>
  <c r="G195" i="17"/>
  <c r="G211" i="17"/>
  <c r="G227" i="17"/>
  <c r="G243" i="17"/>
  <c r="G259" i="17"/>
  <c r="G275" i="17"/>
  <c r="G291" i="17"/>
  <c r="G307" i="17"/>
  <c r="G323" i="17"/>
  <c r="G339" i="17"/>
  <c r="G355" i="17"/>
  <c r="G371" i="17"/>
  <c r="G387" i="17"/>
  <c r="G403" i="17"/>
  <c r="G419" i="17"/>
  <c r="G435" i="17"/>
  <c r="G451" i="17"/>
  <c r="G467" i="17"/>
  <c r="G483" i="17"/>
  <c r="G499" i="17"/>
  <c r="G515" i="17"/>
  <c r="G531" i="17"/>
  <c r="G547" i="17"/>
  <c r="G563" i="17"/>
  <c r="G579" i="17"/>
  <c r="G595" i="17"/>
  <c r="G611" i="17"/>
  <c r="G627" i="17"/>
  <c r="G643" i="17"/>
  <c r="G659" i="17"/>
  <c r="G675" i="17"/>
  <c r="G691" i="17"/>
  <c r="G707" i="17"/>
  <c r="G723" i="17"/>
  <c r="G739" i="17"/>
  <c r="G755" i="17"/>
  <c r="G771" i="17"/>
  <c r="G787" i="17"/>
  <c r="G803" i="17"/>
  <c r="G819" i="17"/>
  <c r="G835" i="17"/>
  <c r="G851" i="17"/>
  <c r="G867" i="17"/>
  <c r="G883" i="17"/>
  <c r="G899" i="17"/>
  <c r="G915" i="17"/>
  <c r="G931" i="17"/>
  <c r="G947" i="17"/>
  <c r="G963" i="17"/>
  <c r="G979" i="17"/>
  <c r="G995" i="17"/>
  <c r="G225" i="17"/>
  <c r="G4" i="17"/>
  <c r="G20" i="17"/>
  <c r="G36" i="17"/>
  <c r="G52" i="17"/>
  <c r="G68" i="17"/>
  <c r="G84" i="17"/>
  <c r="G100" i="17"/>
  <c r="G116" i="17"/>
  <c r="G132" i="17"/>
  <c r="G148" i="17"/>
  <c r="G164" i="17"/>
  <c r="G180" i="17"/>
  <c r="G196" i="17"/>
  <c r="G212" i="17"/>
  <c r="G228" i="17"/>
  <c r="G244" i="17"/>
  <c r="G260" i="17"/>
  <c r="G276" i="17"/>
  <c r="G292" i="17"/>
  <c r="G308" i="17"/>
  <c r="G324" i="17"/>
  <c r="G340" i="17"/>
  <c r="G356" i="17"/>
  <c r="G372" i="17"/>
  <c r="G388" i="17"/>
  <c r="G404" i="17"/>
  <c r="G420" i="17"/>
  <c r="G436" i="17"/>
  <c r="G452" i="17"/>
  <c r="G468" i="17"/>
  <c r="G484" i="17"/>
  <c r="G500" i="17"/>
  <c r="G516" i="17"/>
  <c r="G532" i="17"/>
  <c r="G548" i="17"/>
  <c r="G564" i="17"/>
  <c r="G580" i="17"/>
  <c r="G596" i="17"/>
  <c r="G612" i="17"/>
  <c r="G628" i="17"/>
  <c r="G644" i="17"/>
  <c r="G660" i="17"/>
  <c r="G676" i="17"/>
  <c r="G692" i="17"/>
  <c r="G708" i="17"/>
  <c r="G724" i="17"/>
  <c r="G740" i="17"/>
  <c r="G756" i="17"/>
  <c r="G772" i="17"/>
  <c r="G788" i="17"/>
  <c r="G804" i="17"/>
  <c r="G820" i="17"/>
  <c r="G836" i="17"/>
  <c r="G852" i="17"/>
  <c r="G868" i="17"/>
  <c r="G884" i="17"/>
  <c r="G900" i="17"/>
  <c r="G916" i="17"/>
  <c r="G932" i="17"/>
  <c r="G948" i="17"/>
  <c r="G964" i="17"/>
  <c r="G980" i="17"/>
  <c r="G996" i="17"/>
  <c r="G241" i="17"/>
  <c r="G5" i="17"/>
  <c r="G21" i="17"/>
  <c r="G37" i="17"/>
  <c r="G53" i="17"/>
  <c r="G69" i="17"/>
  <c r="G85" i="17"/>
  <c r="G101" i="17"/>
  <c r="G117" i="17"/>
  <c r="G133" i="17"/>
  <c r="G149" i="17"/>
  <c r="G165" i="17"/>
  <c r="G181" i="17"/>
  <c r="G197" i="17"/>
  <c r="G213" i="17"/>
  <c r="G229" i="17"/>
  <c r="G245" i="17"/>
  <c r="G261" i="17"/>
  <c r="G277" i="17"/>
  <c r="G293" i="17"/>
  <c r="G309" i="17"/>
  <c r="G325" i="17"/>
  <c r="G341" i="17"/>
  <c r="G357" i="17"/>
  <c r="G373" i="17"/>
  <c r="G389" i="17"/>
  <c r="G405" i="17"/>
  <c r="G421" i="17"/>
  <c r="G437" i="17"/>
  <c r="G453" i="17"/>
  <c r="G469" i="17"/>
  <c r="G485" i="17"/>
  <c r="G501" i="17"/>
  <c r="G517" i="17"/>
  <c r="G533" i="17"/>
  <c r="G549" i="17"/>
  <c r="G565" i="17"/>
  <c r="G581" i="17"/>
  <c r="G597" i="17"/>
  <c r="G613" i="17"/>
  <c r="G629" i="17"/>
  <c r="G645" i="17"/>
  <c r="G661" i="17"/>
  <c r="G677" i="17"/>
  <c r="G693" i="17"/>
  <c r="G709" i="17"/>
  <c r="G725" i="17"/>
  <c r="G741" i="17"/>
  <c r="G757" i="17"/>
  <c r="G773" i="17"/>
  <c r="G789" i="17"/>
  <c r="G805" i="17"/>
  <c r="G821" i="17"/>
  <c r="G837" i="17"/>
  <c r="G853" i="17"/>
  <c r="G869" i="17"/>
  <c r="G885" i="17"/>
  <c r="G901" i="17"/>
  <c r="G917" i="17"/>
  <c r="G933" i="17"/>
  <c r="G949" i="17"/>
  <c r="G965" i="17"/>
  <c r="G981" i="17"/>
  <c r="G997" i="17"/>
  <c r="G193" i="17"/>
  <c r="G913" i="17"/>
  <c r="G6" i="17"/>
  <c r="G22" i="17"/>
  <c r="G38" i="17"/>
  <c r="G54" i="17"/>
  <c r="G70" i="17"/>
  <c r="G86" i="17"/>
  <c r="G102" i="17"/>
  <c r="G118" i="17"/>
  <c r="G134" i="17"/>
  <c r="G150" i="17"/>
  <c r="G166" i="17"/>
  <c r="G182" i="17"/>
  <c r="G198" i="17"/>
  <c r="G214" i="17"/>
  <c r="G230" i="17"/>
  <c r="G246" i="17"/>
  <c r="G262" i="17"/>
  <c r="G278" i="17"/>
  <c r="G294" i="17"/>
  <c r="G310" i="17"/>
  <c r="G326" i="17"/>
  <c r="G342" i="17"/>
  <c r="G358" i="17"/>
  <c r="G374" i="17"/>
  <c r="G390" i="17"/>
  <c r="G406" i="17"/>
  <c r="G422" i="17"/>
  <c r="G438" i="17"/>
  <c r="G454" i="17"/>
  <c r="G470" i="17"/>
  <c r="G486" i="17"/>
  <c r="G502" i="17"/>
  <c r="G518" i="17"/>
  <c r="G534" i="17"/>
  <c r="G550" i="17"/>
  <c r="G566" i="17"/>
  <c r="G582" i="17"/>
  <c r="G598" i="17"/>
  <c r="G614" i="17"/>
  <c r="G630" i="17"/>
  <c r="G646" i="17"/>
  <c r="G662" i="17"/>
  <c r="G678" i="17"/>
  <c r="G694" i="17"/>
  <c r="G710" i="17"/>
  <c r="G726" i="17"/>
  <c r="G742" i="17"/>
  <c r="G758" i="17"/>
  <c r="G774" i="17"/>
  <c r="G790" i="17"/>
  <c r="G806" i="17"/>
  <c r="G822" i="17"/>
  <c r="G838" i="17"/>
  <c r="G854" i="17"/>
  <c r="G870" i="17"/>
  <c r="G886" i="17"/>
  <c r="G902" i="17"/>
  <c r="G918" i="17"/>
  <c r="G934" i="17"/>
  <c r="G950" i="17"/>
  <c r="G966" i="17"/>
  <c r="G982" i="17"/>
  <c r="G998" i="17"/>
  <c r="G177" i="17"/>
  <c r="G369" i="17"/>
  <c r="G513" i="17"/>
  <c r="G609" i="17"/>
  <c r="G737" i="17"/>
  <c r="G945" i="17"/>
  <c r="G7" i="17"/>
  <c r="G23" i="17"/>
  <c r="G39" i="17"/>
  <c r="G55" i="17"/>
  <c r="G71" i="17"/>
  <c r="G87" i="17"/>
  <c r="G103" i="17"/>
  <c r="G119" i="17"/>
  <c r="G135" i="17"/>
  <c r="G151" i="17"/>
  <c r="G167" i="17"/>
  <c r="G183" i="17"/>
  <c r="G199" i="17"/>
  <c r="G215" i="17"/>
  <c r="G231" i="17"/>
  <c r="G247" i="17"/>
  <c r="G263" i="17"/>
  <c r="G279" i="17"/>
  <c r="G295" i="17"/>
  <c r="G311" i="17"/>
  <c r="G327" i="17"/>
  <c r="G343" i="17"/>
  <c r="G359" i="17"/>
  <c r="G375" i="17"/>
  <c r="G391" i="17"/>
  <c r="G407" i="17"/>
  <c r="G423" i="17"/>
  <c r="G439" i="17"/>
  <c r="G455" i="17"/>
  <c r="G471" i="17"/>
  <c r="G487" i="17"/>
  <c r="G503" i="17"/>
  <c r="G519" i="17"/>
  <c r="G535" i="17"/>
  <c r="G551" i="17"/>
  <c r="G567" i="17"/>
  <c r="G583" i="17"/>
  <c r="G599" i="17"/>
  <c r="G615" i="17"/>
  <c r="G631" i="17"/>
  <c r="G647" i="17"/>
  <c r="G663" i="17"/>
  <c r="G679" i="17"/>
  <c r="G695" i="17"/>
  <c r="G711" i="17"/>
  <c r="G727" i="17"/>
  <c r="G743" i="17"/>
  <c r="G759" i="17"/>
  <c r="G775" i="17"/>
  <c r="G791" i="17"/>
  <c r="G807" i="17"/>
  <c r="G823" i="17"/>
  <c r="G839" i="17"/>
  <c r="G855" i="17"/>
  <c r="G871" i="17"/>
  <c r="G887" i="17"/>
  <c r="G903" i="17"/>
  <c r="G919" i="17"/>
  <c r="G935" i="17"/>
  <c r="G951" i="17"/>
  <c r="G967" i="17"/>
  <c r="G983" i="17"/>
  <c r="G999" i="17"/>
  <c r="G161" i="17"/>
  <c r="G257" i="17"/>
  <c r="G289" i="17"/>
  <c r="G353" i="17"/>
  <c r="G449" i="17"/>
  <c r="G545" i="17"/>
  <c r="G657" i="17"/>
  <c r="G769" i="17"/>
  <c r="G881" i="17"/>
  <c r="G8" i="17"/>
  <c r="G24" i="17"/>
  <c r="G40" i="17"/>
  <c r="G56" i="17"/>
  <c r="G72" i="17"/>
  <c r="G88" i="17"/>
  <c r="G104" i="17"/>
  <c r="G120" i="17"/>
  <c r="G136" i="17"/>
  <c r="G152" i="17"/>
  <c r="G168" i="17"/>
  <c r="G184" i="17"/>
  <c r="G200" i="17"/>
  <c r="G216" i="17"/>
  <c r="G232" i="17"/>
  <c r="G248" i="17"/>
  <c r="G264" i="17"/>
  <c r="G280" i="17"/>
  <c r="G296" i="17"/>
  <c r="G312" i="17"/>
  <c r="G328" i="17"/>
  <c r="G344" i="17"/>
  <c r="G360" i="17"/>
  <c r="G376" i="17"/>
  <c r="G392" i="17"/>
  <c r="G408" i="17"/>
  <c r="G424" i="17"/>
  <c r="G440" i="17"/>
  <c r="G456" i="17"/>
  <c r="G472" i="17"/>
  <c r="G488" i="17"/>
  <c r="G504" i="17"/>
  <c r="G520" i="17"/>
  <c r="G536" i="17"/>
  <c r="G552" i="17"/>
  <c r="G568" i="17"/>
  <c r="G584" i="17"/>
  <c r="G600" i="17"/>
  <c r="G616" i="17"/>
  <c r="G632" i="17"/>
  <c r="G648" i="17"/>
  <c r="G664" i="17"/>
  <c r="G680" i="17"/>
  <c r="G696" i="17"/>
  <c r="G712" i="17"/>
  <c r="G728" i="17"/>
  <c r="G744" i="17"/>
  <c r="G760" i="17"/>
  <c r="G776" i="17"/>
  <c r="G792" i="17"/>
  <c r="G808" i="17"/>
  <c r="G824" i="17"/>
  <c r="G840" i="17"/>
  <c r="G856" i="17"/>
  <c r="G872" i="17"/>
  <c r="G888" i="17"/>
  <c r="G904" i="17"/>
  <c r="G920" i="17"/>
  <c r="G936" i="17"/>
  <c r="G952" i="17"/>
  <c r="G968" i="17"/>
  <c r="G984" i="17"/>
  <c r="G1000" i="17"/>
  <c r="G129" i="17"/>
  <c r="G9" i="17"/>
  <c r="G25" i="17"/>
  <c r="G41" i="17"/>
  <c r="G57" i="17"/>
  <c r="G73" i="17"/>
  <c r="G89" i="17"/>
  <c r="G105" i="17"/>
  <c r="G121" i="17"/>
  <c r="G137" i="17"/>
  <c r="G153" i="17"/>
  <c r="G169" i="17"/>
  <c r="G185" i="17"/>
  <c r="G201" i="17"/>
  <c r="G217" i="17"/>
  <c r="G233" i="17"/>
  <c r="G249" i="17"/>
  <c r="G265" i="17"/>
  <c r="G281" i="17"/>
  <c r="G297" i="17"/>
  <c r="G313" i="17"/>
  <c r="G329" i="17"/>
  <c r="G345" i="17"/>
  <c r="G361" i="17"/>
  <c r="G377" i="17"/>
  <c r="G393" i="17"/>
  <c r="G409" i="17"/>
  <c r="G425" i="17"/>
  <c r="G441" i="17"/>
  <c r="G457" i="17"/>
  <c r="G473" i="17"/>
  <c r="G489" i="17"/>
  <c r="G505" i="17"/>
  <c r="G521" i="17"/>
  <c r="G537" i="17"/>
  <c r="G553" i="17"/>
  <c r="G569" i="17"/>
  <c r="G585" i="17"/>
  <c r="G601" i="17"/>
  <c r="G617" i="17"/>
  <c r="G633" i="17"/>
  <c r="G649" i="17"/>
  <c r="G665" i="17"/>
  <c r="G681" i="17"/>
  <c r="G697" i="17"/>
  <c r="G713" i="17"/>
  <c r="G729" i="17"/>
  <c r="G745" i="17"/>
  <c r="G761" i="17"/>
  <c r="G777" i="17"/>
  <c r="G793" i="17"/>
  <c r="G809" i="17"/>
  <c r="G825" i="17"/>
  <c r="G841" i="17"/>
  <c r="G857" i="17"/>
  <c r="G873" i="17"/>
  <c r="G889" i="17"/>
  <c r="G905" i="17"/>
  <c r="G921" i="17"/>
  <c r="G937" i="17"/>
  <c r="G953" i="17"/>
  <c r="G969" i="17"/>
  <c r="G985" i="17"/>
  <c r="G1001" i="17"/>
  <c r="G113" i="17"/>
  <c r="G801" i="17"/>
  <c r="G10" i="17"/>
  <c r="G26" i="17"/>
  <c r="G42" i="17"/>
  <c r="G58" i="17"/>
  <c r="G74" i="17"/>
  <c r="G90" i="17"/>
  <c r="G106" i="17"/>
  <c r="G122" i="17"/>
  <c r="G138" i="17"/>
  <c r="G154" i="17"/>
  <c r="G170" i="17"/>
  <c r="G186" i="17"/>
  <c r="G202" i="17"/>
  <c r="G218" i="17"/>
  <c r="G234" i="17"/>
  <c r="G250" i="17"/>
  <c r="G266" i="17"/>
  <c r="G282" i="17"/>
  <c r="G298" i="17"/>
  <c r="G314" i="17"/>
  <c r="G330" i="17"/>
  <c r="G346" i="17"/>
  <c r="G362" i="17"/>
  <c r="G378" i="17"/>
  <c r="G394" i="17"/>
  <c r="G410" i="17"/>
  <c r="G426" i="17"/>
  <c r="G442" i="17"/>
  <c r="G458" i="17"/>
  <c r="G474" i="17"/>
  <c r="G490" i="17"/>
  <c r="G506" i="17"/>
  <c r="G522" i="17"/>
  <c r="G538" i="17"/>
  <c r="G554" i="17"/>
  <c r="G570" i="17"/>
  <c r="G586" i="17"/>
  <c r="G602" i="17"/>
  <c r="G618" i="17"/>
  <c r="G634" i="17"/>
  <c r="G650" i="17"/>
  <c r="G666" i="17"/>
  <c r="G682" i="17"/>
  <c r="G698" i="17"/>
  <c r="G714" i="17"/>
  <c r="G730" i="17"/>
  <c r="G746" i="17"/>
  <c r="G762" i="17"/>
  <c r="G778" i="17"/>
  <c r="G794" i="17"/>
  <c r="G810" i="17"/>
  <c r="G826" i="17"/>
  <c r="G842" i="17"/>
  <c r="G858" i="17"/>
  <c r="G874" i="17"/>
  <c r="G890" i="17"/>
  <c r="G906" i="17"/>
  <c r="G922" i="17"/>
  <c r="G938" i="17"/>
  <c r="G954" i="17"/>
  <c r="G970" i="17"/>
  <c r="G986" i="17"/>
  <c r="G145" i="17"/>
  <c r="G497" i="17"/>
  <c r="G705" i="17"/>
  <c r="G849" i="17"/>
  <c r="G11" i="17"/>
  <c r="G27" i="17"/>
  <c r="G43" i="17"/>
  <c r="G59" i="17"/>
  <c r="G75" i="17"/>
  <c r="G91" i="17"/>
  <c r="G107" i="17"/>
  <c r="G123" i="17"/>
  <c r="G139" i="17"/>
  <c r="G155" i="17"/>
  <c r="G171" i="17"/>
  <c r="G187" i="17"/>
  <c r="G203" i="17"/>
  <c r="G219" i="17"/>
  <c r="G235" i="17"/>
  <c r="G251" i="17"/>
  <c r="G267" i="17"/>
  <c r="G283" i="17"/>
  <c r="G299" i="17"/>
  <c r="G315" i="17"/>
  <c r="G331" i="17"/>
  <c r="G347" i="17"/>
  <c r="G363" i="17"/>
  <c r="G379" i="17"/>
  <c r="G395" i="17"/>
  <c r="G411" i="17"/>
  <c r="G427" i="17"/>
  <c r="G443" i="17"/>
  <c r="G459" i="17"/>
  <c r="G475" i="17"/>
  <c r="G491" i="17"/>
  <c r="G507" i="17"/>
  <c r="G523" i="17"/>
  <c r="G539" i="17"/>
  <c r="G555" i="17"/>
  <c r="G571" i="17"/>
  <c r="G587" i="17"/>
  <c r="G603" i="17"/>
  <c r="G619" i="17"/>
  <c r="G635" i="17"/>
  <c r="G651" i="17"/>
  <c r="G667" i="17"/>
  <c r="G683" i="17"/>
  <c r="G699" i="17"/>
  <c r="G715" i="17"/>
  <c r="G731" i="17"/>
  <c r="G747" i="17"/>
  <c r="G763" i="17"/>
  <c r="G779" i="17"/>
  <c r="G795" i="17"/>
  <c r="G811" i="17"/>
  <c r="G827" i="17"/>
  <c r="G843" i="17"/>
  <c r="G859" i="17"/>
  <c r="G875" i="17"/>
  <c r="G891" i="17"/>
  <c r="G907" i="17"/>
  <c r="G923" i="17"/>
  <c r="G939" i="17"/>
  <c r="G955" i="17"/>
  <c r="G971" i="17"/>
  <c r="G987" i="17"/>
  <c r="G97" i="17"/>
  <c r="G12" i="17"/>
  <c r="G28" i="17"/>
  <c r="G44" i="17"/>
  <c r="G60" i="17"/>
  <c r="G76" i="17"/>
  <c r="G92" i="17"/>
  <c r="G108" i="17"/>
  <c r="G124" i="17"/>
  <c r="G140" i="17"/>
  <c r="G156" i="17"/>
  <c r="G172" i="17"/>
  <c r="G188" i="17"/>
  <c r="G204" i="17"/>
  <c r="G220" i="17"/>
  <c r="G236" i="17"/>
  <c r="G252" i="17"/>
  <c r="G268" i="17"/>
  <c r="G284" i="17"/>
  <c r="G300" i="17"/>
  <c r="G316" i="17"/>
  <c r="G332" i="17"/>
  <c r="G348" i="17"/>
  <c r="G364" i="17"/>
  <c r="G380" i="17"/>
  <c r="G396" i="17"/>
  <c r="G412" i="17"/>
  <c r="G428" i="17"/>
  <c r="G444" i="17"/>
  <c r="G460" i="17"/>
  <c r="G476" i="17"/>
  <c r="G492" i="17"/>
  <c r="G508" i="17"/>
  <c r="G524" i="17"/>
  <c r="G540" i="17"/>
  <c r="G556" i="17"/>
  <c r="G572" i="17"/>
  <c r="G588" i="17"/>
  <c r="G604" i="17"/>
  <c r="G620" i="17"/>
  <c r="G636" i="17"/>
  <c r="G652" i="17"/>
  <c r="G668" i="17"/>
  <c r="G684" i="17"/>
  <c r="G700" i="17"/>
  <c r="G716" i="17"/>
  <c r="G732" i="17"/>
  <c r="G748" i="17"/>
  <c r="G764" i="17"/>
  <c r="G780" i="17"/>
  <c r="G796" i="17"/>
  <c r="G812" i="17"/>
  <c r="G828" i="17"/>
  <c r="G844" i="17"/>
  <c r="G860" i="17"/>
  <c r="G876" i="17"/>
  <c r="G892" i="17"/>
  <c r="G908" i="17"/>
  <c r="G924" i="17"/>
  <c r="G940" i="17"/>
  <c r="G956" i="17"/>
  <c r="G972" i="17"/>
  <c r="G988" i="17"/>
  <c r="G81" i="17"/>
  <c r="G305" i="17"/>
  <c r="G401" i="17"/>
  <c r="G481" i="17"/>
  <c r="G593" i="17"/>
  <c r="G721" i="17"/>
  <c r="G833" i="17"/>
  <c r="G977" i="17"/>
  <c r="G13" i="17"/>
  <c r="G29" i="17"/>
  <c r="G45" i="17"/>
  <c r="G61" i="17"/>
  <c r="G77" i="17"/>
  <c r="G93" i="17"/>
  <c r="G109" i="17"/>
  <c r="G125" i="17"/>
  <c r="G141" i="17"/>
  <c r="G157" i="17"/>
  <c r="G173" i="17"/>
  <c r="G189" i="17"/>
  <c r="G205" i="17"/>
  <c r="G221" i="17"/>
  <c r="G237" i="17"/>
  <c r="G253" i="17"/>
  <c r="G269" i="17"/>
  <c r="G285" i="17"/>
  <c r="G301" i="17"/>
  <c r="G317" i="17"/>
  <c r="G333" i="17"/>
  <c r="G349" i="17"/>
  <c r="G365" i="17"/>
  <c r="G381" i="17"/>
  <c r="G397" i="17"/>
  <c r="G413" i="17"/>
  <c r="G429" i="17"/>
  <c r="G445" i="17"/>
  <c r="G461" i="17"/>
  <c r="G477" i="17"/>
  <c r="G493" i="17"/>
  <c r="G509" i="17"/>
  <c r="G525" i="17"/>
  <c r="G541" i="17"/>
  <c r="G557" i="17"/>
  <c r="G573" i="17"/>
  <c r="G589" i="17"/>
  <c r="G605" i="17"/>
  <c r="G621" i="17"/>
  <c r="G637" i="17"/>
  <c r="G653" i="17"/>
  <c r="G669" i="17"/>
  <c r="G685" i="17"/>
  <c r="G701" i="17"/>
  <c r="G717" i="17"/>
  <c r="G733" i="17"/>
  <c r="G749" i="17"/>
  <c r="G765" i="17"/>
  <c r="G781" i="17"/>
  <c r="G797" i="17"/>
  <c r="G813" i="17"/>
  <c r="G829" i="17"/>
  <c r="G845" i="17"/>
  <c r="G861" i="17"/>
  <c r="G877" i="17"/>
  <c r="G893" i="17"/>
  <c r="G909" i="17"/>
  <c r="G925" i="17"/>
  <c r="G941" i="17"/>
  <c r="G957" i="17"/>
  <c r="G973" i="17"/>
  <c r="G989" i="17"/>
  <c r="G65" i="17"/>
  <c r="G625" i="17"/>
  <c r="G865" i="17"/>
  <c r="G14" i="17"/>
  <c r="G30" i="17"/>
  <c r="G46" i="17"/>
  <c r="G62" i="17"/>
  <c r="G78" i="17"/>
  <c r="G94" i="17"/>
  <c r="G110" i="17"/>
  <c r="G126" i="17"/>
  <c r="G142" i="17"/>
  <c r="G158" i="17"/>
  <c r="G174" i="17"/>
  <c r="G190" i="17"/>
  <c r="G206" i="17"/>
  <c r="G222" i="17"/>
  <c r="G238" i="17"/>
  <c r="G254" i="17"/>
  <c r="G270" i="17"/>
  <c r="G286" i="17"/>
  <c r="G302" i="17"/>
  <c r="G318" i="17"/>
  <c r="G334" i="17"/>
  <c r="G350" i="17"/>
  <c r="G366" i="17"/>
  <c r="G382" i="17"/>
  <c r="G398" i="17"/>
  <c r="G414" i="17"/>
  <c r="G430" i="17"/>
  <c r="G446" i="17"/>
  <c r="G462" i="17"/>
  <c r="G478" i="17"/>
  <c r="G494" i="17"/>
  <c r="G510" i="17"/>
  <c r="G526" i="17"/>
  <c r="G542" i="17"/>
  <c r="G558" i="17"/>
  <c r="G574" i="17"/>
  <c r="G590" i="17"/>
  <c r="G606" i="17"/>
  <c r="G622" i="17"/>
  <c r="G638" i="17"/>
  <c r="G654" i="17"/>
  <c r="G670" i="17"/>
  <c r="G686" i="17"/>
  <c r="G702" i="17"/>
  <c r="G718" i="17"/>
  <c r="G734" i="17"/>
  <c r="G750" i="17"/>
  <c r="G766" i="17"/>
  <c r="G782" i="17"/>
  <c r="G798" i="17"/>
  <c r="G814" i="17"/>
  <c r="G830" i="17"/>
  <c r="G846" i="17"/>
  <c r="G862" i="17"/>
  <c r="G878" i="17"/>
  <c r="G894" i="17"/>
  <c r="G910" i="17"/>
  <c r="G926" i="17"/>
  <c r="G942" i="17"/>
  <c r="G958" i="17"/>
  <c r="G974" i="17"/>
  <c r="G990" i="17"/>
  <c r="G49" i="17"/>
  <c r="G385" i="17"/>
  <c r="G529" i="17"/>
  <c r="G673" i="17"/>
  <c r="G785" i="17"/>
  <c r="G897" i="17"/>
  <c r="G993" i="17"/>
  <c r="G31" i="17"/>
  <c r="G47" i="17"/>
  <c r="G63" i="17"/>
  <c r="G79" i="17"/>
  <c r="G95" i="17"/>
  <c r="G111" i="17"/>
  <c r="G127" i="17"/>
  <c r="G143" i="17"/>
  <c r="G159" i="17"/>
  <c r="G175" i="17"/>
  <c r="G191" i="17"/>
  <c r="G207" i="17"/>
  <c r="G223" i="17"/>
  <c r="G239" i="17"/>
  <c r="G255" i="17"/>
  <c r="G271" i="17"/>
  <c r="G287" i="17"/>
  <c r="G303" i="17"/>
  <c r="G319" i="17"/>
  <c r="G335" i="17"/>
  <c r="G351" i="17"/>
  <c r="G367" i="17"/>
  <c r="G383" i="17"/>
  <c r="G399" i="17"/>
  <c r="G415" i="17"/>
  <c r="G431" i="17"/>
  <c r="G447" i="17"/>
  <c r="G463" i="17"/>
  <c r="G479" i="17"/>
  <c r="G495" i="17"/>
  <c r="G511" i="17"/>
  <c r="G527" i="17"/>
  <c r="G543" i="17"/>
  <c r="G559" i="17"/>
  <c r="G575" i="17"/>
  <c r="G591" i="17"/>
  <c r="G607" i="17"/>
  <c r="G623" i="17"/>
  <c r="G639" i="17"/>
  <c r="G655" i="17"/>
  <c r="G671" i="17"/>
  <c r="G687" i="17"/>
  <c r="G703" i="17"/>
  <c r="G719" i="17"/>
  <c r="G735" i="17"/>
  <c r="G751" i="17"/>
  <c r="G767" i="17"/>
  <c r="G783" i="17"/>
  <c r="G799" i="17"/>
  <c r="G815" i="17"/>
  <c r="G831" i="17"/>
  <c r="G847" i="17"/>
  <c r="G863" i="17"/>
  <c r="G879" i="17"/>
  <c r="G895" i="17"/>
  <c r="G911" i="17"/>
  <c r="G927" i="17"/>
  <c r="G943" i="17"/>
  <c r="G959" i="17"/>
  <c r="G975" i="17"/>
  <c r="G991" i="17"/>
  <c r="G33" i="17"/>
  <c r="G273" i="17"/>
  <c r="G337" i="17"/>
  <c r="G433" i="17"/>
  <c r="G561" i="17"/>
  <c r="G641" i="17"/>
  <c r="G753" i="17"/>
  <c r="G929" i="17"/>
  <c r="G16" i="17"/>
  <c r="G32" i="17"/>
  <c r="G48" i="17"/>
  <c r="G64" i="17"/>
  <c r="G80" i="17"/>
  <c r="G96" i="17"/>
  <c r="G112" i="17"/>
  <c r="G128" i="17"/>
  <c r="G144" i="17"/>
  <c r="G160" i="17"/>
  <c r="G176" i="17"/>
  <c r="G192" i="17"/>
  <c r="G208" i="17"/>
  <c r="G224" i="17"/>
  <c r="G240" i="17"/>
  <c r="G256" i="17"/>
  <c r="G272" i="17"/>
  <c r="G288" i="17"/>
  <c r="G304" i="17"/>
  <c r="G320" i="17"/>
  <c r="G336" i="17"/>
  <c r="G352" i="17"/>
  <c r="G368" i="17"/>
  <c r="G384" i="17"/>
  <c r="G400" i="17"/>
  <c r="G416" i="17"/>
  <c r="G432" i="17"/>
  <c r="G448" i="17"/>
  <c r="G464" i="17"/>
  <c r="G480" i="17"/>
  <c r="G496" i="17"/>
  <c r="G512" i="17"/>
  <c r="G528" i="17"/>
  <c r="G544" i="17"/>
  <c r="G560" i="17"/>
  <c r="G576" i="17"/>
  <c r="G592" i="17"/>
  <c r="G608" i="17"/>
  <c r="G624" i="17"/>
  <c r="G640" i="17"/>
  <c r="G656" i="17"/>
  <c r="G672" i="17"/>
  <c r="G688" i="17"/>
  <c r="G704" i="17"/>
  <c r="G720" i="17"/>
  <c r="G736" i="17"/>
  <c r="G752" i="17"/>
  <c r="G768" i="17"/>
  <c r="G784" i="17"/>
  <c r="G800" i="17"/>
  <c r="G816" i="17"/>
  <c r="G832" i="17"/>
  <c r="G848" i="17"/>
  <c r="G864" i="17"/>
  <c r="G880" i="17"/>
  <c r="G896" i="17"/>
  <c r="G912" i="17"/>
  <c r="G928" i="17"/>
  <c r="G944" i="17"/>
  <c r="G960" i="17"/>
  <c r="G976" i="17"/>
  <c r="G992" i="17"/>
  <c r="G17" i="17"/>
  <c r="G321" i="17"/>
  <c r="G417" i="17"/>
  <c r="G465" i="17"/>
  <c r="G577" i="17"/>
  <c r="G689" i="17"/>
  <c r="G817" i="17"/>
  <c r="G961" i="17"/>
  <c r="F2" i="17"/>
  <c r="F18" i="17"/>
  <c r="F34" i="17"/>
  <c r="F50" i="17"/>
  <c r="F66" i="17"/>
  <c r="F82" i="17"/>
  <c r="F98" i="17"/>
  <c r="F114" i="17"/>
  <c r="F130" i="17"/>
  <c r="F146" i="17"/>
  <c r="F162" i="17"/>
  <c r="F178" i="17"/>
  <c r="F194" i="17"/>
  <c r="F210" i="17"/>
  <c r="F226" i="17"/>
  <c r="F242" i="17"/>
  <c r="F258" i="17"/>
  <c r="F274" i="17"/>
  <c r="F290" i="17"/>
  <c r="F306" i="17"/>
  <c r="F322" i="17"/>
  <c r="F338" i="17"/>
  <c r="F354" i="17"/>
  <c r="F370" i="17"/>
  <c r="F386" i="17"/>
  <c r="F402" i="17"/>
  <c r="F418" i="17"/>
  <c r="F434" i="17"/>
  <c r="F450" i="17"/>
  <c r="F466" i="17"/>
  <c r="F482" i="17"/>
  <c r="F498" i="17"/>
  <c r="F514" i="17"/>
  <c r="F530" i="17"/>
  <c r="F546" i="17"/>
  <c r="F562" i="17"/>
  <c r="F578" i="17"/>
  <c r="F594" i="17"/>
  <c r="F610" i="17"/>
  <c r="F626" i="17"/>
  <c r="F642" i="17"/>
  <c r="F658" i="17"/>
  <c r="F674" i="17"/>
  <c r="F690" i="17"/>
  <c r="F706" i="17"/>
  <c r="F722" i="17"/>
  <c r="F738" i="17"/>
  <c r="F754" i="17"/>
  <c r="F770" i="17"/>
  <c r="F786" i="17"/>
  <c r="F802" i="17"/>
  <c r="F818" i="17"/>
  <c r="F834" i="17"/>
  <c r="F850" i="17"/>
  <c r="F866" i="17"/>
  <c r="F882" i="17"/>
  <c r="F898" i="17"/>
  <c r="F914" i="17"/>
  <c r="F930" i="17"/>
  <c r="F946" i="17"/>
  <c r="F962" i="17"/>
  <c r="F978" i="17"/>
  <c r="F994" i="17"/>
  <c r="F247" i="17"/>
  <c r="F3" i="17"/>
  <c r="F19" i="17"/>
  <c r="F35" i="17"/>
  <c r="F51" i="17"/>
  <c r="F67" i="17"/>
  <c r="F83" i="17"/>
  <c r="F99" i="17"/>
  <c r="F115" i="17"/>
  <c r="F131" i="17"/>
  <c r="F147" i="17"/>
  <c r="F163" i="17"/>
  <c r="F179" i="17"/>
  <c r="F195" i="17"/>
  <c r="F211" i="17"/>
  <c r="F227" i="17"/>
  <c r="F243" i="17"/>
  <c r="F259" i="17"/>
  <c r="F275" i="17"/>
  <c r="F291" i="17"/>
  <c r="F307" i="17"/>
  <c r="F323" i="17"/>
  <c r="F339" i="17"/>
  <c r="F355" i="17"/>
  <c r="F371" i="17"/>
  <c r="F387" i="17"/>
  <c r="F403" i="17"/>
  <c r="F419" i="17"/>
  <c r="F435" i="17"/>
  <c r="F451" i="17"/>
  <c r="F467" i="17"/>
  <c r="F483" i="17"/>
  <c r="F499" i="17"/>
  <c r="F515" i="17"/>
  <c r="F531" i="17"/>
  <c r="F547" i="17"/>
  <c r="F563" i="17"/>
  <c r="F579" i="17"/>
  <c r="F595" i="17"/>
  <c r="F611" i="17"/>
  <c r="F627" i="17"/>
  <c r="F643" i="17"/>
  <c r="F659" i="17"/>
  <c r="F675" i="17"/>
  <c r="F691" i="17"/>
  <c r="F707" i="17"/>
  <c r="F723" i="17"/>
  <c r="F739" i="17"/>
  <c r="F755" i="17"/>
  <c r="F771" i="17"/>
  <c r="F787" i="17"/>
  <c r="F803" i="17"/>
  <c r="F819" i="17"/>
  <c r="F835" i="17"/>
  <c r="F851" i="17"/>
  <c r="F867" i="17"/>
  <c r="F883" i="17"/>
  <c r="F899" i="17"/>
  <c r="F915" i="17"/>
  <c r="F931" i="17"/>
  <c r="F947" i="17"/>
  <c r="F963" i="17"/>
  <c r="F979" i="17"/>
  <c r="F995" i="17"/>
  <c r="F231" i="17"/>
  <c r="F839" i="17"/>
  <c r="F4" i="17"/>
  <c r="F20" i="17"/>
  <c r="F36" i="17"/>
  <c r="F52" i="17"/>
  <c r="F68" i="17"/>
  <c r="F84" i="17"/>
  <c r="F100" i="17"/>
  <c r="F116" i="17"/>
  <c r="F132" i="17"/>
  <c r="F148" i="17"/>
  <c r="F164" i="17"/>
  <c r="F180" i="17"/>
  <c r="F196" i="17"/>
  <c r="F212" i="17"/>
  <c r="F228" i="17"/>
  <c r="F244" i="17"/>
  <c r="F260" i="17"/>
  <c r="F276" i="17"/>
  <c r="F292" i="17"/>
  <c r="F308" i="17"/>
  <c r="F324" i="17"/>
  <c r="F340" i="17"/>
  <c r="F356" i="17"/>
  <c r="F372" i="17"/>
  <c r="F388" i="17"/>
  <c r="F404" i="17"/>
  <c r="F420" i="17"/>
  <c r="F436" i="17"/>
  <c r="F452" i="17"/>
  <c r="F468" i="17"/>
  <c r="F484" i="17"/>
  <c r="F500" i="17"/>
  <c r="F516" i="17"/>
  <c r="F532" i="17"/>
  <c r="F548" i="17"/>
  <c r="F564" i="17"/>
  <c r="F580" i="17"/>
  <c r="F596" i="17"/>
  <c r="F612" i="17"/>
  <c r="F628" i="17"/>
  <c r="F644" i="17"/>
  <c r="F660" i="17"/>
  <c r="F676" i="17"/>
  <c r="F692" i="17"/>
  <c r="F708" i="17"/>
  <c r="F724" i="17"/>
  <c r="F740" i="17"/>
  <c r="F756" i="17"/>
  <c r="F772" i="17"/>
  <c r="F788" i="17"/>
  <c r="F804" i="17"/>
  <c r="F820" i="17"/>
  <c r="F836" i="17"/>
  <c r="F852" i="17"/>
  <c r="F868" i="17"/>
  <c r="F884" i="17"/>
  <c r="F900" i="17"/>
  <c r="F916" i="17"/>
  <c r="F932" i="17"/>
  <c r="F948" i="17"/>
  <c r="F964" i="17"/>
  <c r="F980" i="17"/>
  <c r="F996" i="17"/>
  <c r="F55" i="17"/>
  <c r="F583" i="17"/>
  <c r="F759" i="17"/>
  <c r="F919" i="17"/>
  <c r="F5" i="17"/>
  <c r="F21" i="17"/>
  <c r="F37" i="17"/>
  <c r="F53" i="17"/>
  <c r="F69" i="17"/>
  <c r="F85" i="17"/>
  <c r="F101" i="17"/>
  <c r="F117" i="17"/>
  <c r="F133" i="17"/>
  <c r="F149" i="17"/>
  <c r="F165" i="17"/>
  <c r="F181" i="17"/>
  <c r="F197" i="17"/>
  <c r="F213" i="17"/>
  <c r="F229" i="17"/>
  <c r="F245" i="17"/>
  <c r="F261" i="17"/>
  <c r="F277" i="17"/>
  <c r="F293" i="17"/>
  <c r="F309" i="17"/>
  <c r="F325" i="17"/>
  <c r="F341" i="17"/>
  <c r="F357" i="17"/>
  <c r="F373" i="17"/>
  <c r="F389" i="17"/>
  <c r="F405" i="17"/>
  <c r="F421" i="17"/>
  <c r="F437" i="17"/>
  <c r="F453" i="17"/>
  <c r="F469" i="17"/>
  <c r="F485" i="17"/>
  <c r="F501" i="17"/>
  <c r="F517" i="17"/>
  <c r="F533" i="17"/>
  <c r="F549" i="17"/>
  <c r="F565" i="17"/>
  <c r="F581" i="17"/>
  <c r="F597" i="17"/>
  <c r="F613" i="17"/>
  <c r="F629" i="17"/>
  <c r="F645" i="17"/>
  <c r="F661" i="17"/>
  <c r="F677" i="17"/>
  <c r="F693" i="17"/>
  <c r="F709" i="17"/>
  <c r="F725" i="17"/>
  <c r="F741" i="17"/>
  <c r="F757" i="17"/>
  <c r="F773" i="17"/>
  <c r="F789" i="17"/>
  <c r="F805" i="17"/>
  <c r="F821" i="17"/>
  <c r="F837" i="17"/>
  <c r="F853" i="17"/>
  <c r="F869" i="17"/>
  <c r="F885" i="17"/>
  <c r="F901" i="17"/>
  <c r="F917" i="17"/>
  <c r="F933" i="17"/>
  <c r="F949" i="17"/>
  <c r="F965" i="17"/>
  <c r="F981" i="17"/>
  <c r="F997" i="17"/>
  <c r="F23" i="17"/>
  <c r="F263" i="17"/>
  <c r="F279" i="17"/>
  <c r="F311" i="17"/>
  <c r="F327" i="17"/>
  <c r="F359" i="17"/>
  <c r="F391" i="17"/>
  <c r="F423" i="17"/>
  <c r="F455" i="17"/>
  <c r="F487" i="17"/>
  <c r="F519" i="17"/>
  <c r="F615" i="17"/>
  <c r="F679" i="17"/>
  <c r="F807" i="17"/>
  <c r="F967" i="17"/>
  <c r="F6" i="17"/>
  <c r="F22" i="17"/>
  <c r="F38" i="17"/>
  <c r="F54" i="17"/>
  <c r="F70" i="17"/>
  <c r="F86" i="17"/>
  <c r="F102" i="17"/>
  <c r="F118" i="17"/>
  <c r="F134" i="17"/>
  <c r="F150" i="17"/>
  <c r="F166" i="17"/>
  <c r="F182" i="17"/>
  <c r="F198" i="17"/>
  <c r="F214" i="17"/>
  <c r="F230" i="17"/>
  <c r="F246" i="17"/>
  <c r="F262" i="17"/>
  <c r="F278" i="17"/>
  <c r="F294" i="17"/>
  <c r="F310" i="17"/>
  <c r="F326" i="17"/>
  <c r="F342" i="17"/>
  <c r="F358" i="17"/>
  <c r="F374" i="17"/>
  <c r="F390" i="17"/>
  <c r="F406" i="17"/>
  <c r="F422" i="17"/>
  <c r="F438" i="17"/>
  <c r="F454" i="17"/>
  <c r="F470" i="17"/>
  <c r="F486" i="17"/>
  <c r="F502" i="17"/>
  <c r="F518" i="17"/>
  <c r="F534" i="17"/>
  <c r="F550" i="17"/>
  <c r="F566" i="17"/>
  <c r="F582" i="17"/>
  <c r="F598" i="17"/>
  <c r="F614" i="17"/>
  <c r="F630" i="17"/>
  <c r="F646" i="17"/>
  <c r="F662" i="17"/>
  <c r="F678" i="17"/>
  <c r="F694" i="17"/>
  <c r="F710" i="17"/>
  <c r="F726" i="17"/>
  <c r="F742" i="17"/>
  <c r="F758" i="17"/>
  <c r="F774" i="17"/>
  <c r="F790" i="17"/>
  <c r="F806" i="17"/>
  <c r="F822" i="17"/>
  <c r="F838" i="17"/>
  <c r="F854" i="17"/>
  <c r="F870" i="17"/>
  <c r="F886" i="17"/>
  <c r="F902" i="17"/>
  <c r="F918" i="17"/>
  <c r="F934" i="17"/>
  <c r="F950" i="17"/>
  <c r="F966" i="17"/>
  <c r="F982" i="17"/>
  <c r="F998" i="17"/>
  <c r="F39" i="17"/>
  <c r="F295" i="17"/>
  <c r="F343" i="17"/>
  <c r="F375" i="17"/>
  <c r="F407" i="17"/>
  <c r="F439" i="17"/>
  <c r="F471" i="17"/>
  <c r="F503" i="17"/>
  <c r="F599" i="17"/>
  <c r="F663" i="17"/>
  <c r="F791" i="17"/>
  <c r="F951" i="17"/>
  <c r="F7" i="17"/>
  <c r="F8" i="17"/>
  <c r="F24" i="17"/>
  <c r="F40" i="17"/>
  <c r="F56" i="17"/>
  <c r="F72" i="17"/>
  <c r="F88" i="17"/>
  <c r="F104" i="17"/>
  <c r="F120" i="17"/>
  <c r="F136" i="17"/>
  <c r="F152" i="17"/>
  <c r="F168" i="17"/>
  <c r="F184" i="17"/>
  <c r="F200" i="17"/>
  <c r="F216" i="17"/>
  <c r="F232" i="17"/>
  <c r="F248" i="17"/>
  <c r="F264" i="17"/>
  <c r="F280" i="17"/>
  <c r="F296" i="17"/>
  <c r="F312" i="17"/>
  <c r="F328" i="17"/>
  <c r="F344" i="17"/>
  <c r="F360" i="17"/>
  <c r="F376" i="17"/>
  <c r="F392" i="17"/>
  <c r="F408" i="17"/>
  <c r="F424" i="17"/>
  <c r="F440" i="17"/>
  <c r="F456" i="17"/>
  <c r="F472" i="17"/>
  <c r="F488" i="17"/>
  <c r="F504" i="17"/>
  <c r="F520" i="17"/>
  <c r="F536" i="17"/>
  <c r="F552" i="17"/>
  <c r="F568" i="17"/>
  <c r="F584" i="17"/>
  <c r="F600" i="17"/>
  <c r="F616" i="17"/>
  <c r="F632" i="17"/>
  <c r="F648" i="17"/>
  <c r="F664" i="17"/>
  <c r="F680" i="17"/>
  <c r="F696" i="17"/>
  <c r="F712" i="17"/>
  <c r="F728" i="17"/>
  <c r="F744" i="17"/>
  <c r="F760" i="17"/>
  <c r="F776" i="17"/>
  <c r="F792" i="17"/>
  <c r="F808" i="17"/>
  <c r="F824" i="17"/>
  <c r="F840" i="17"/>
  <c r="F856" i="17"/>
  <c r="F872" i="17"/>
  <c r="F888" i="17"/>
  <c r="F904" i="17"/>
  <c r="F920" i="17"/>
  <c r="F936" i="17"/>
  <c r="F952" i="17"/>
  <c r="F968" i="17"/>
  <c r="F984" i="17"/>
  <c r="F1000" i="17"/>
  <c r="F199" i="17"/>
  <c r="F727" i="17"/>
  <c r="F9" i="17"/>
  <c r="F25" i="17"/>
  <c r="F41" i="17"/>
  <c r="F57" i="17"/>
  <c r="F73" i="17"/>
  <c r="F89" i="17"/>
  <c r="F105" i="17"/>
  <c r="F121" i="17"/>
  <c r="F137" i="17"/>
  <c r="F153" i="17"/>
  <c r="F169" i="17"/>
  <c r="F185" i="17"/>
  <c r="F201" i="17"/>
  <c r="F217" i="17"/>
  <c r="F233" i="17"/>
  <c r="F249" i="17"/>
  <c r="F265" i="17"/>
  <c r="F281" i="17"/>
  <c r="F297" i="17"/>
  <c r="F313" i="17"/>
  <c r="F329" i="17"/>
  <c r="F345" i="17"/>
  <c r="F361" i="17"/>
  <c r="F377" i="17"/>
  <c r="F393" i="17"/>
  <c r="F409" i="17"/>
  <c r="F425" i="17"/>
  <c r="F441" i="17"/>
  <c r="F457" i="17"/>
  <c r="F473" i="17"/>
  <c r="F489" i="17"/>
  <c r="F505" i="17"/>
  <c r="F521" i="17"/>
  <c r="F537" i="17"/>
  <c r="F553" i="17"/>
  <c r="F569" i="17"/>
  <c r="F585" i="17"/>
  <c r="F601" i="17"/>
  <c r="F617" i="17"/>
  <c r="F633" i="17"/>
  <c r="F649" i="17"/>
  <c r="F665" i="17"/>
  <c r="F681" i="17"/>
  <c r="F697" i="17"/>
  <c r="F713" i="17"/>
  <c r="F729" i="17"/>
  <c r="F745" i="17"/>
  <c r="F761" i="17"/>
  <c r="F777" i="17"/>
  <c r="F793" i="17"/>
  <c r="F809" i="17"/>
  <c r="F825" i="17"/>
  <c r="F841" i="17"/>
  <c r="F857" i="17"/>
  <c r="F873" i="17"/>
  <c r="F889" i="17"/>
  <c r="F905" i="17"/>
  <c r="F921" i="17"/>
  <c r="F937" i="17"/>
  <c r="F953" i="17"/>
  <c r="F969" i="17"/>
  <c r="F985" i="17"/>
  <c r="F1001" i="17"/>
  <c r="F167" i="17"/>
  <c r="F10" i="17"/>
  <c r="F26" i="17"/>
  <c r="F42" i="17"/>
  <c r="F58" i="17"/>
  <c r="F74" i="17"/>
  <c r="F90" i="17"/>
  <c r="F106" i="17"/>
  <c r="F122" i="17"/>
  <c r="F138" i="17"/>
  <c r="F154" i="17"/>
  <c r="F170" i="17"/>
  <c r="F186" i="17"/>
  <c r="F202" i="17"/>
  <c r="F218" i="17"/>
  <c r="F234" i="17"/>
  <c r="F250" i="17"/>
  <c r="F266" i="17"/>
  <c r="F282" i="17"/>
  <c r="F298" i="17"/>
  <c r="F314" i="17"/>
  <c r="F330" i="17"/>
  <c r="F346" i="17"/>
  <c r="F362" i="17"/>
  <c r="F378" i="17"/>
  <c r="F394" i="17"/>
  <c r="F410" i="17"/>
  <c r="F426" i="17"/>
  <c r="F442" i="17"/>
  <c r="F458" i="17"/>
  <c r="F474" i="17"/>
  <c r="F490" i="17"/>
  <c r="F506" i="17"/>
  <c r="F522" i="17"/>
  <c r="F538" i="17"/>
  <c r="F554" i="17"/>
  <c r="F570" i="17"/>
  <c r="F586" i="17"/>
  <c r="F602" i="17"/>
  <c r="F618" i="17"/>
  <c r="F634" i="17"/>
  <c r="F650" i="17"/>
  <c r="F666" i="17"/>
  <c r="F682" i="17"/>
  <c r="F698" i="17"/>
  <c r="F714" i="17"/>
  <c r="F730" i="17"/>
  <c r="F746" i="17"/>
  <c r="F762" i="17"/>
  <c r="F778" i="17"/>
  <c r="F794" i="17"/>
  <c r="F810" i="17"/>
  <c r="F826" i="17"/>
  <c r="F842" i="17"/>
  <c r="F858" i="17"/>
  <c r="F874" i="17"/>
  <c r="F890" i="17"/>
  <c r="F906" i="17"/>
  <c r="F922" i="17"/>
  <c r="F938" i="17"/>
  <c r="F954" i="17"/>
  <c r="F970" i="17"/>
  <c r="F986" i="17"/>
  <c r="F103" i="17"/>
  <c r="F647" i="17"/>
  <c r="F903" i="17"/>
  <c r="F11" i="17"/>
  <c r="F27" i="17"/>
  <c r="F43" i="17"/>
  <c r="F59" i="17"/>
  <c r="F75" i="17"/>
  <c r="F91" i="17"/>
  <c r="F107" i="17"/>
  <c r="F123" i="17"/>
  <c r="F139" i="17"/>
  <c r="F155" i="17"/>
  <c r="F171" i="17"/>
  <c r="F187" i="17"/>
  <c r="F203" i="17"/>
  <c r="F219" i="17"/>
  <c r="F235" i="17"/>
  <c r="F251" i="17"/>
  <c r="F267" i="17"/>
  <c r="F283" i="17"/>
  <c r="F299" i="17"/>
  <c r="F315" i="17"/>
  <c r="F331" i="17"/>
  <c r="F347" i="17"/>
  <c r="F363" i="17"/>
  <c r="F379" i="17"/>
  <c r="F395" i="17"/>
  <c r="F411" i="17"/>
  <c r="F427" i="17"/>
  <c r="F443" i="17"/>
  <c r="F459" i="17"/>
  <c r="F475" i="17"/>
  <c r="F491" i="17"/>
  <c r="F507" i="17"/>
  <c r="F523" i="17"/>
  <c r="F539" i="17"/>
  <c r="F555" i="17"/>
  <c r="F571" i="17"/>
  <c r="F587" i="17"/>
  <c r="F603" i="17"/>
  <c r="F619" i="17"/>
  <c r="F635" i="17"/>
  <c r="F651" i="17"/>
  <c r="F667" i="17"/>
  <c r="F683" i="17"/>
  <c r="F699" i="17"/>
  <c r="F715" i="17"/>
  <c r="F731" i="17"/>
  <c r="F747" i="17"/>
  <c r="F763" i="17"/>
  <c r="F779" i="17"/>
  <c r="F795" i="17"/>
  <c r="F811" i="17"/>
  <c r="F827" i="17"/>
  <c r="F843" i="17"/>
  <c r="F859" i="17"/>
  <c r="F875" i="17"/>
  <c r="F891" i="17"/>
  <c r="F907" i="17"/>
  <c r="F923" i="17"/>
  <c r="F939" i="17"/>
  <c r="F955" i="17"/>
  <c r="F971" i="17"/>
  <c r="F987" i="17"/>
  <c r="F215" i="17"/>
  <c r="F823" i="17"/>
  <c r="F12" i="17"/>
  <c r="F28" i="17"/>
  <c r="F44" i="17"/>
  <c r="F60" i="17"/>
  <c r="F76" i="17"/>
  <c r="F92" i="17"/>
  <c r="F108" i="17"/>
  <c r="F124" i="17"/>
  <c r="F140" i="17"/>
  <c r="F156" i="17"/>
  <c r="F172" i="17"/>
  <c r="F188" i="17"/>
  <c r="F204" i="17"/>
  <c r="F220" i="17"/>
  <c r="F236" i="17"/>
  <c r="F252" i="17"/>
  <c r="F268" i="17"/>
  <c r="F284" i="17"/>
  <c r="F300" i="17"/>
  <c r="F316" i="17"/>
  <c r="F332" i="17"/>
  <c r="F348" i="17"/>
  <c r="F364" i="17"/>
  <c r="F380" i="17"/>
  <c r="F396" i="17"/>
  <c r="F412" i="17"/>
  <c r="F428" i="17"/>
  <c r="F444" i="17"/>
  <c r="F460" i="17"/>
  <c r="F476" i="17"/>
  <c r="F492" i="17"/>
  <c r="F508" i="17"/>
  <c r="F524" i="17"/>
  <c r="F540" i="17"/>
  <c r="F556" i="17"/>
  <c r="F572" i="17"/>
  <c r="F588" i="17"/>
  <c r="F604" i="17"/>
  <c r="F620" i="17"/>
  <c r="F636" i="17"/>
  <c r="F652" i="17"/>
  <c r="F668" i="17"/>
  <c r="F684" i="17"/>
  <c r="F700" i="17"/>
  <c r="F716" i="17"/>
  <c r="F732" i="17"/>
  <c r="F748" i="17"/>
  <c r="F764" i="17"/>
  <c r="F780" i="17"/>
  <c r="F796" i="17"/>
  <c r="F812" i="17"/>
  <c r="F828" i="17"/>
  <c r="F844" i="17"/>
  <c r="F860" i="17"/>
  <c r="F876" i="17"/>
  <c r="F892" i="17"/>
  <c r="F908" i="17"/>
  <c r="F924" i="17"/>
  <c r="F940" i="17"/>
  <c r="F956" i="17"/>
  <c r="F972" i="17"/>
  <c r="F988" i="17"/>
  <c r="F135" i="17"/>
  <c r="F567" i="17"/>
  <c r="F775" i="17"/>
  <c r="F935" i="17"/>
  <c r="F13" i="17"/>
  <c r="F29" i="17"/>
  <c r="F45" i="17"/>
  <c r="F61" i="17"/>
  <c r="F77" i="17"/>
  <c r="F93" i="17"/>
  <c r="F109" i="17"/>
  <c r="F125" i="17"/>
  <c r="F141" i="17"/>
  <c r="F157" i="17"/>
  <c r="F173" i="17"/>
  <c r="F189" i="17"/>
  <c r="F205" i="17"/>
  <c r="F221" i="17"/>
  <c r="F237" i="17"/>
  <c r="F253" i="17"/>
  <c r="F269" i="17"/>
  <c r="F285" i="17"/>
  <c r="F301" i="17"/>
  <c r="F317" i="17"/>
  <c r="F333" i="17"/>
  <c r="F349" i="17"/>
  <c r="F365" i="17"/>
  <c r="F381" i="17"/>
  <c r="F397" i="17"/>
  <c r="F413" i="17"/>
  <c r="F429" i="17"/>
  <c r="F445" i="17"/>
  <c r="F461" i="17"/>
  <c r="F477" i="17"/>
  <c r="F493" i="17"/>
  <c r="F509" i="17"/>
  <c r="F525" i="17"/>
  <c r="F541" i="17"/>
  <c r="F557" i="17"/>
  <c r="F573" i="17"/>
  <c r="F589" i="17"/>
  <c r="F605" i="17"/>
  <c r="F621" i="17"/>
  <c r="F637" i="17"/>
  <c r="F653" i="17"/>
  <c r="F669" i="17"/>
  <c r="F685" i="17"/>
  <c r="F701" i="17"/>
  <c r="F717" i="17"/>
  <c r="F733" i="17"/>
  <c r="F749" i="17"/>
  <c r="F765" i="17"/>
  <c r="F781" i="17"/>
  <c r="F797" i="17"/>
  <c r="F813" i="17"/>
  <c r="F829" i="17"/>
  <c r="F845" i="17"/>
  <c r="F861" i="17"/>
  <c r="F877" i="17"/>
  <c r="F893" i="17"/>
  <c r="F909" i="17"/>
  <c r="F925" i="17"/>
  <c r="F941" i="17"/>
  <c r="F957" i="17"/>
  <c r="F973" i="17"/>
  <c r="F989" i="17"/>
  <c r="F87" i="17"/>
  <c r="F535" i="17"/>
  <c r="F711" i="17"/>
  <c r="F871" i="17"/>
  <c r="F999" i="17"/>
  <c r="F14" i="17"/>
  <c r="F30" i="17"/>
  <c r="F46" i="17"/>
  <c r="F62" i="17"/>
  <c r="F78" i="17"/>
  <c r="F94" i="17"/>
  <c r="F110" i="17"/>
  <c r="F126" i="17"/>
  <c r="F142" i="17"/>
  <c r="F158" i="17"/>
  <c r="F174" i="17"/>
  <c r="F190" i="17"/>
  <c r="F206" i="17"/>
  <c r="F222" i="17"/>
  <c r="F238" i="17"/>
  <c r="F254" i="17"/>
  <c r="F270" i="17"/>
  <c r="F286" i="17"/>
  <c r="F302" i="17"/>
  <c r="F318" i="17"/>
  <c r="F334" i="17"/>
  <c r="F350" i="17"/>
  <c r="F366" i="17"/>
  <c r="F382" i="17"/>
  <c r="F398" i="17"/>
  <c r="F414" i="17"/>
  <c r="F430" i="17"/>
  <c r="F446" i="17"/>
  <c r="F462" i="17"/>
  <c r="F478" i="17"/>
  <c r="F494" i="17"/>
  <c r="F510" i="17"/>
  <c r="F526" i="17"/>
  <c r="F542" i="17"/>
  <c r="F558" i="17"/>
  <c r="F574" i="17"/>
  <c r="F590" i="17"/>
  <c r="F606" i="17"/>
  <c r="F622" i="17"/>
  <c r="F638" i="17"/>
  <c r="F654" i="17"/>
  <c r="F670" i="17"/>
  <c r="F686" i="17"/>
  <c r="F702" i="17"/>
  <c r="F718" i="17"/>
  <c r="F734" i="17"/>
  <c r="F750" i="17"/>
  <c r="F766" i="17"/>
  <c r="F782" i="17"/>
  <c r="F798" i="17"/>
  <c r="F814" i="17"/>
  <c r="F830" i="17"/>
  <c r="F846" i="17"/>
  <c r="F862" i="17"/>
  <c r="F878" i="17"/>
  <c r="F894" i="17"/>
  <c r="F910" i="17"/>
  <c r="F926" i="17"/>
  <c r="F942" i="17"/>
  <c r="F958" i="17"/>
  <c r="F974" i="17"/>
  <c r="F990" i="17"/>
  <c r="F119" i="17"/>
  <c r="F631" i="17"/>
  <c r="F887" i="17"/>
  <c r="F31" i="17"/>
  <c r="F47" i="17"/>
  <c r="F63" i="17"/>
  <c r="F79" i="17"/>
  <c r="F95" i="17"/>
  <c r="F111" i="17"/>
  <c r="F127" i="17"/>
  <c r="F143" i="17"/>
  <c r="F159" i="17"/>
  <c r="F175" i="17"/>
  <c r="F191" i="17"/>
  <c r="F207" i="17"/>
  <c r="F223" i="17"/>
  <c r="F239" i="17"/>
  <c r="F255" i="17"/>
  <c r="F271" i="17"/>
  <c r="F287" i="17"/>
  <c r="F303" i="17"/>
  <c r="F319" i="17"/>
  <c r="F335" i="17"/>
  <c r="F351" i="17"/>
  <c r="F367" i="17"/>
  <c r="F383" i="17"/>
  <c r="F399" i="17"/>
  <c r="F415" i="17"/>
  <c r="F431" i="17"/>
  <c r="F447" i="17"/>
  <c r="F463" i="17"/>
  <c r="F479" i="17"/>
  <c r="F495" i="17"/>
  <c r="F511" i="17"/>
  <c r="F527" i="17"/>
  <c r="F543" i="17"/>
  <c r="F559" i="17"/>
  <c r="F575" i="17"/>
  <c r="F591" i="17"/>
  <c r="F607" i="17"/>
  <c r="F623" i="17"/>
  <c r="F639" i="17"/>
  <c r="F655" i="17"/>
  <c r="F671" i="17"/>
  <c r="F687" i="17"/>
  <c r="F703" i="17"/>
  <c r="F719" i="17"/>
  <c r="F735" i="17"/>
  <c r="F751" i="17"/>
  <c r="F767" i="17"/>
  <c r="F783" i="17"/>
  <c r="F799" i="17"/>
  <c r="F815" i="17"/>
  <c r="F831" i="17"/>
  <c r="F847" i="17"/>
  <c r="F863" i="17"/>
  <c r="F879" i="17"/>
  <c r="F895" i="17"/>
  <c r="F911" i="17"/>
  <c r="F927" i="17"/>
  <c r="F943" i="17"/>
  <c r="F959" i="17"/>
  <c r="F975" i="17"/>
  <c r="F991" i="17"/>
  <c r="F151" i="17"/>
  <c r="F16" i="17"/>
  <c r="F32" i="17"/>
  <c r="F48" i="17"/>
  <c r="F64" i="17"/>
  <c r="F80" i="17"/>
  <c r="F96" i="17"/>
  <c r="F112" i="17"/>
  <c r="F128" i="17"/>
  <c r="F144" i="17"/>
  <c r="F160" i="17"/>
  <c r="F176" i="17"/>
  <c r="F192" i="17"/>
  <c r="F208" i="17"/>
  <c r="F224" i="17"/>
  <c r="F240" i="17"/>
  <c r="F256" i="17"/>
  <c r="F272" i="17"/>
  <c r="F288" i="17"/>
  <c r="F304" i="17"/>
  <c r="F320" i="17"/>
  <c r="F336" i="17"/>
  <c r="F352" i="17"/>
  <c r="F368" i="17"/>
  <c r="F384" i="17"/>
  <c r="F400" i="17"/>
  <c r="F416" i="17"/>
  <c r="F432" i="17"/>
  <c r="F448" i="17"/>
  <c r="F464" i="17"/>
  <c r="F480" i="17"/>
  <c r="F496" i="17"/>
  <c r="F512" i="17"/>
  <c r="F528" i="17"/>
  <c r="F544" i="17"/>
  <c r="F560" i="17"/>
  <c r="F576" i="17"/>
  <c r="F592" i="17"/>
  <c r="F608" i="17"/>
  <c r="F624" i="17"/>
  <c r="F640" i="17"/>
  <c r="F656" i="17"/>
  <c r="F672" i="17"/>
  <c r="F688" i="17"/>
  <c r="F704" i="17"/>
  <c r="F720" i="17"/>
  <c r="F736" i="17"/>
  <c r="F752" i="17"/>
  <c r="F768" i="17"/>
  <c r="F784" i="17"/>
  <c r="F800" i="17"/>
  <c r="F816" i="17"/>
  <c r="F832" i="17"/>
  <c r="F848" i="17"/>
  <c r="F864" i="17"/>
  <c r="F880" i="17"/>
  <c r="F896" i="17"/>
  <c r="F912" i="17"/>
  <c r="F928" i="17"/>
  <c r="F944" i="17"/>
  <c r="F960" i="17"/>
  <c r="F976" i="17"/>
  <c r="F992" i="17"/>
  <c r="F71" i="17"/>
  <c r="F551" i="17"/>
  <c r="F695" i="17"/>
  <c r="F855" i="17"/>
  <c r="F983" i="17"/>
  <c r="F17" i="17"/>
  <c r="F33" i="17"/>
  <c r="F49" i="17"/>
  <c r="F65" i="17"/>
  <c r="F81" i="17"/>
  <c r="F97" i="17"/>
  <c r="F113" i="17"/>
  <c r="F129" i="17"/>
  <c r="F145" i="17"/>
  <c r="F161" i="17"/>
  <c r="F177" i="17"/>
  <c r="F193" i="17"/>
  <c r="F209" i="17"/>
  <c r="F225" i="17"/>
  <c r="F241" i="17"/>
  <c r="F257" i="17"/>
  <c r="F273" i="17"/>
  <c r="F289" i="17"/>
  <c r="F305" i="17"/>
  <c r="F321" i="17"/>
  <c r="F337" i="17"/>
  <c r="F353" i="17"/>
  <c r="F369" i="17"/>
  <c r="F385" i="17"/>
  <c r="F401" i="17"/>
  <c r="F417" i="17"/>
  <c r="F433" i="17"/>
  <c r="F449" i="17"/>
  <c r="F465" i="17"/>
  <c r="F481" i="17"/>
  <c r="F497" i="17"/>
  <c r="F513" i="17"/>
  <c r="F529" i="17"/>
  <c r="F545" i="17"/>
  <c r="F561" i="17"/>
  <c r="F577" i="17"/>
  <c r="F593" i="17"/>
  <c r="F609" i="17"/>
  <c r="F625" i="17"/>
  <c r="F641" i="17"/>
  <c r="F657" i="17"/>
  <c r="F673" i="17"/>
  <c r="F689" i="17"/>
  <c r="F705" i="17"/>
  <c r="F721" i="17"/>
  <c r="F737" i="17"/>
  <c r="F753" i="17"/>
  <c r="F769" i="17"/>
  <c r="F785" i="17"/>
  <c r="F801" i="17"/>
  <c r="F817" i="17"/>
  <c r="F833" i="17"/>
  <c r="F849" i="17"/>
  <c r="F865" i="17"/>
  <c r="F881" i="17"/>
  <c r="F897" i="17"/>
  <c r="F913" i="17"/>
  <c r="F929" i="17"/>
  <c r="F945" i="17"/>
  <c r="F961" i="17"/>
  <c r="F977" i="17"/>
  <c r="F993" i="17"/>
  <c r="F183" i="17"/>
  <c r="F743" i="17"/>
  <c r="H15" i="17"/>
  <c r="G15" i="17"/>
  <c r="F15" i="17"/>
  <c r="P15" i="17"/>
</calcChain>
</file>

<file path=xl/sharedStrings.xml><?xml version="1.0" encoding="utf-8"?>
<sst xmlns="http://schemas.openxmlformats.org/spreadsheetml/2006/main" count="11130" uniqueCount="6222">
  <si>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</si>
  <si>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</si>
  <si>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</si>
  <si>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</si>
  <si>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</si>
  <si>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</si>
  <si>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</si>
  <si>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</si>
  <si>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</si>
  <si>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</si>
  <si>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</si>
  <si>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</si>
  <si>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</si>
  <si>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</si>
  <si>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</si>
  <si>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</si>
  <si>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</si>
  <si>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</si>
  <si>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</si>
  <si>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</si>
  <si>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</si>
  <si>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</si>
  <si>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</si>
  <si>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</si>
  <si>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</si>
  <si>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</si>
  <si>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</si>
  <si>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</si>
  <si>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</si>
  <si>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</si>
  <si>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</si>
  <si>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</si>
  <si>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</si>
  <si>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</si>
  <si>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</si>
  <si>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</si>
  <si>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</si>
  <si>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</si>
  <si>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</si>
  <si>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</si>
  <si>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</si>
  <si>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</si>
  <si>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</si>
  <si>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</si>
  <si>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</si>
  <si>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</si>
  <si>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</si>
  <si>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</si>
  <si>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</si>
  <si>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</si>
  <si>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</si>
  <si>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</si>
  <si>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</si>
  <si>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</si>
  <si>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</si>
  <si>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</si>
  <si>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</si>
  <si>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</si>
  <si>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</si>
  <si>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</si>
  <si>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</si>
  <si>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</si>
  <si>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</si>
  <si>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</si>
  <si>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</si>
  <si>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</si>
  <si>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</si>
  <si>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</si>
  <si>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</si>
  <si>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</si>
  <si>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</si>
  <si>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</si>
  <si>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</si>
  <si>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</si>
  <si>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</si>
  <si>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</si>
  <si>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</si>
  <si>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</si>
  <si>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</si>
  <si>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</si>
  <si>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</si>
  <si>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</si>
  <si>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</si>
  <si>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</si>
  <si>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</si>
  <si>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</si>
  <si>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</si>
  <si>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</si>
  <si>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</si>
  <si>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</si>
  <si>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</si>
  <si>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</si>
  <si>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</si>
  <si>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</si>
  <si>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</si>
  <si>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</si>
  <si>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</si>
  <si>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</si>
  <si>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</si>
  <si>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</si>
  <si>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</si>
  <si>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</si>
  <si>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</si>
  <si>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</si>
  <si>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</si>
  <si>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</si>
  <si>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</si>
  <si>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</si>
  <si>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</si>
  <si>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</si>
  <si>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</si>
  <si>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</si>
  <si>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</si>
  <si>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</si>
  <si>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</si>
  <si>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</si>
  <si>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</si>
  <si>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</si>
  <si>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</si>
  <si>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</si>
  <si>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</si>
  <si>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</si>
  <si>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</si>
  <si>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</si>
  <si>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</si>
  <si>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</si>
  <si>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</si>
  <si>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</si>
  <si>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</si>
  <si>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</si>
  <si>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</si>
  <si>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</si>
  <si>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</si>
  <si>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</si>
  <si>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</si>
  <si>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</si>
  <si>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</si>
  <si>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</si>
  <si>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</si>
  <si>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</si>
  <si>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</si>
  <si>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</si>
  <si>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</si>
  <si>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</si>
  <si>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</si>
  <si>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</si>
  <si>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</si>
  <si>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</si>
  <si>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</si>
  <si>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</si>
  <si>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</si>
  <si>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</si>
  <si>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</si>
  <si>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</si>
  <si>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</si>
  <si>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</si>
  <si>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</si>
  <si>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</si>
  <si>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</si>
  <si>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</si>
  <si>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</si>
  <si>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</si>
  <si>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</si>
  <si>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</si>
  <si>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</si>
  <si>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</si>
  <si>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</si>
  <si>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</si>
  <si>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</si>
  <si>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</si>
  <si>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</si>
  <si>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</si>
  <si>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</si>
  <si>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</si>
  <si>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</si>
  <si>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</si>
  <si>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</si>
  <si>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</si>
  <si>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</si>
  <si>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</si>
  <si>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</si>
  <si>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</si>
  <si>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</si>
  <si>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</si>
  <si>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</si>
  <si>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</si>
  <si>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</si>
  <si>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</si>
  <si>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</si>
  <si>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</si>
  <si>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</si>
  <si>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</si>
  <si>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</si>
  <si>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</si>
  <si>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</si>
  <si>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</si>
  <si>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</si>
  <si>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</si>
  <si>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</si>
  <si>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</si>
  <si>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</si>
  <si>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</si>
  <si>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</si>
  <si>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</si>
  <si>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</si>
  <si>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</si>
  <si>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</si>
  <si>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</si>
  <si>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</si>
  <si>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</si>
  <si>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</si>
  <si>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</si>
  <si>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</si>
  <si>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</si>
  <si>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</si>
  <si>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</si>
  <si>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</si>
  <si>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</si>
  <si>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</si>
  <si>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</si>
  <si>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</si>
  <si>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</si>
  <si>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</si>
  <si>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</si>
  <si>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</si>
  <si>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</si>
  <si>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</si>
  <si>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</si>
  <si>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</si>
  <si>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</si>
  <si>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</si>
  <si>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</si>
  <si>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</si>
  <si>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</si>
  <si>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</si>
  <si>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</si>
  <si>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</si>
  <si>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</si>
  <si>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</si>
  <si>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</si>
  <si>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</si>
  <si>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</si>
  <si>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</si>
  <si>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</si>
  <si>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</si>
  <si>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</si>
  <si>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</si>
  <si>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</si>
  <si>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</si>
  <si>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</si>
  <si>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</si>
  <si>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</si>
  <si>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</si>
  <si>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</si>
  <si>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</si>
  <si>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</si>
  <si>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</si>
  <si>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</si>
  <si>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</si>
  <si>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</si>
  <si>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</si>
  <si>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</si>
  <si>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</si>
  <si>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</si>
  <si>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</si>
  <si>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</si>
  <si>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</si>
  <si>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</si>
  <si>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</si>
  <si>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</si>
  <si>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</si>
  <si>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</si>
  <si>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</si>
  <si>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</si>
  <si>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</si>
  <si>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</si>
  <si>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</si>
  <si>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</si>
  <si>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</si>
  <si>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</si>
  <si>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</si>
  <si>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</si>
  <si>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</si>
  <si>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</si>
  <si>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</si>
  <si>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</si>
  <si>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</si>
  <si>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</si>
  <si>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</si>
  <si>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</si>
  <si>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</si>
  <si>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</si>
  <si>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</si>
  <si>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</si>
  <si>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</si>
  <si>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</si>
  <si>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</si>
  <si>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</si>
  <si>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</si>
  <si>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</si>
  <si>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</si>
  <si>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</si>
  <si>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</si>
  <si>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</si>
  <si>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</si>
  <si>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</si>
  <si>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</si>
  <si>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</si>
  <si>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</si>
  <si>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</si>
  <si>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</si>
  <si>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</si>
  <si>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</si>
  <si>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</si>
  <si>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</si>
  <si>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</si>
  <si>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</si>
  <si>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</si>
  <si>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</si>
  <si>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</si>
  <si>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</si>
  <si>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</si>
  <si>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</si>
  <si>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</si>
  <si>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</si>
  <si>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</si>
  <si>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</si>
  <si>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</si>
  <si>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</si>
  <si>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</si>
  <si>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</si>
  <si>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</si>
  <si>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</si>
  <si>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</si>
  <si>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</si>
  <si>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</si>
  <si>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</si>
  <si>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</si>
  <si>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</si>
  <si>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</si>
  <si>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</si>
  <si>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</si>
  <si>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</si>
  <si>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</si>
  <si>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</si>
  <si>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</si>
  <si>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</si>
  <si>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</si>
  <si>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</si>
  <si>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</si>
  <si>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</si>
  <si>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</si>
  <si>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</si>
  <si>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</si>
  <si>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</si>
  <si>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</si>
  <si>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</si>
  <si>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</si>
  <si>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</si>
  <si>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</si>
  <si>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</si>
  <si>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</si>
  <si>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</si>
  <si>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</si>
  <si>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</si>
  <si>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</si>
  <si>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</si>
  <si>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</si>
  <si>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</si>
  <si>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</si>
  <si>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</si>
  <si>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</si>
  <si>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</si>
  <si>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</si>
  <si>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</si>
  <si>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</si>
  <si>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</si>
  <si>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</si>
  <si>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</si>
  <si>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</si>
  <si>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</si>
  <si>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</si>
  <si>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</si>
  <si>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</si>
  <si>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</si>
  <si>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</si>
  <si>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</si>
  <si>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</si>
  <si>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</si>
  <si>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</si>
  <si>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</si>
  <si>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</si>
  <si>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</si>
  <si>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</si>
  <si>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</si>
  <si>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</si>
  <si>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</si>
  <si>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</si>
  <si>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</si>
  <si>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</si>
  <si>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</si>
  <si>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</si>
  <si>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</si>
  <si>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</si>
  <si>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</si>
  <si>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</si>
  <si>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</si>
  <si>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</si>
  <si>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</si>
  <si>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</si>
  <si>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</si>
  <si>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</si>
  <si>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</si>
  <si>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</si>
  <si>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</si>
  <si>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</si>
  <si>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</si>
  <si>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</si>
  <si>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</si>
  <si>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</si>
  <si>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</si>
  <si>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</si>
  <si>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</si>
  <si>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</si>
  <si>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</si>
  <si>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</si>
  <si>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</si>
  <si>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</si>
  <si>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</si>
  <si>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</si>
  <si>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</si>
  <si>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</si>
  <si>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</si>
  <si>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</si>
  <si>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</si>
  <si>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</si>
  <si>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</si>
  <si>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</si>
  <si>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</si>
  <si>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</si>
  <si>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</si>
  <si>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</si>
  <si>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</si>
  <si>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</si>
  <si>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</si>
  <si>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</si>
  <si>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</si>
  <si>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</si>
  <si>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</si>
  <si>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</si>
  <si>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</si>
  <si>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</si>
  <si>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</si>
  <si>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</si>
  <si>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</si>
  <si>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</si>
  <si>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</si>
  <si>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</si>
  <si>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</si>
  <si>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</si>
  <si>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</si>
  <si>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</si>
  <si>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</si>
  <si>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</si>
  <si>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</si>
  <si>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</si>
  <si>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</si>
  <si>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</si>
  <si>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</si>
  <si>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</si>
  <si>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</si>
  <si>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</si>
  <si>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</si>
  <si>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</si>
  <si>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</si>
  <si>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</si>
  <si>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</si>
  <si>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</si>
  <si>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</si>
  <si>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</si>
  <si>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</si>
  <si>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</si>
  <si>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</si>
  <si>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</si>
  <si>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</si>
  <si>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</si>
  <si>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</si>
  <si>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</si>
  <si>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</si>
  <si>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</si>
  <si>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</si>
  <si>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</si>
  <si>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</si>
  <si>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</si>
  <si>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</si>
  <si>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</si>
  <si>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</si>
  <si>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</si>
  <si>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</si>
  <si>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</si>
  <si>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</si>
  <si>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</si>
  <si>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</si>
  <si>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</si>
  <si>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</si>
  <si>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</si>
  <si>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</si>
  <si>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</si>
  <si>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</si>
  <si>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</si>
  <si>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</si>
  <si>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</si>
  <si>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</si>
  <si>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</si>
  <si>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</si>
  <si>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</si>
  <si>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</si>
  <si>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</si>
  <si>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</si>
  <si>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</si>
  <si>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</si>
  <si>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</si>
  <si>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</si>
  <si>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</si>
  <si>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</si>
  <si>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</si>
  <si>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</si>
  <si>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</si>
  <si>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</si>
  <si>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</si>
  <si>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</si>
  <si>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</si>
  <si>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</si>
  <si>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</si>
  <si>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</si>
  <si>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</si>
  <si>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</si>
  <si>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</si>
  <si>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</si>
  <si>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</si>
  <si>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</si>
  <si>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</si>
  <si>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</si>
  <si>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</si>
  <si>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</si>
  <si>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</si>
  <si>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</si>
  <si>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</si>
  <si>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</si>
  <si>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</si>
  <si>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</si>
  <si>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</si>
  <si>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</si>
  <si>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</si>
  <si>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</si>
  <si>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</si>
  <si>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</si>
  <si>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</si>
  <si>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</si>
  <si>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</si>
  <si>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</si>
  <si>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</si>
  <si>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</si>
  <si>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</si>
  <si>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</si>
  <si>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</si>
  <si>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</si>
  <si>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</si>
  <si>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</si>
  <si>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</si>
  <si>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</si>
  <si>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</si>
  <si>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</si>
  <si>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</si>
  <si>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</si>
  <si>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</si>
  <si>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</si>
  <si>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</si>
  <si>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</si>
  <si>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</si>
  <si>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</si>
  <si>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</si>
  <si>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</si>
  <si>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</si>
  <si>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</si>
  <si>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</si>
  <si>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</si>
  <si>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</si>
  <si>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</si>
  <si>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</si>
  <si>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</si>
  <si>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</si>
  <si>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</si>
  <si>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</si>
  <si>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</si>
  <si>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</si>
  <si>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</si>
  <si>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</si>
  <si>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</si>
  <si>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</si>
  <si>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</si>
  <si>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</si>
  <si>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</si>
  <si>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</si>
  <si>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</si>
  <si>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</si>
  <si>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</si>
  <si>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</si>
  <si>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</si>
  <si>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</si>
  <si>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</si>
  <si>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</si>
  <si>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</si>
  <si>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</si>
  <si>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</si>
  <si>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</si>
  <si>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</si>
  <si>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</si>
  <si>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</si>
  <si>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</si>
  <si>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</si>
  <si>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</si>
  <si>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</si>
  <si>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</si>
  <si>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</si>
  <si>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</si>
  <si>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</si>
  <si>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</si>
  <si>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</si>
  <si>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</si>
  <si>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</si>
  <si>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</si>
  <si>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</si>
  <si>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</si>
  <si>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</si>
  <si>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</si>
  <si>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</si>
  <si>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</si>
  <si>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</si>
  <si>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</si>
  <si>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</si>
  <si>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</si>
  <si>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</si>
  <si>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</si>
  <si>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</si>
  <si>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</si>
  <si>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</si>
  <si>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</si>
  <si>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</si>
  <si>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</si>
  <si>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</si>
  <si>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</si>
  <si>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</si>
  <si>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</si>
  <si>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</si>
  <si>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</si>
  <si>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</si>
  <si>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</si>
  <si>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</si>
  <si>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</si>
  <si>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</si>
  <si>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</si>
  <si>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</si>
  <si>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</si>
  <si>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</si>
  <si>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</si>
  <si>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</si>
  <si>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</si>
  <si>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</si>
  <si>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</si>
  <si>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</si>
  <si>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</si>
  <si>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</si>
  <si>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</si>
  <si>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</si>
  <si>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</si>
  <si>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</si>
  <si>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</si>
  <si>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</si>
  <si>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</si>
  <si>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</si>
  <si>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</si>
  <si>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</si>
  <si>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</si>
  <si>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</si>
  <si>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</si>
  <si>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</si>
  <si>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</si>
  <si>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</si>
  <si>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</si>
  <si>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</si>
  <si>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</si>
  <si>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</si>
  <si>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</si>
  <si>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</si>
  <si>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</si>
  <si>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</si>
  <si>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</si>
  <si>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</si>
  <si>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</si>
  <si>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</si>
  <si>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</si>
  <si>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</si>
  <si>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</si>
  <si>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</si>
  <si>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</si>
  <si>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</si>
  <si>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</si>
  <si>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</si>
  <si>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</si>
  <si>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</si>
  <si>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</si>
  <si>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</si>
  <si>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</si>
  <si>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</si>
  <si>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</si>
  <si>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</si>
  <si>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</si>
  <si>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</si>
  <si>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</si>
  <si>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</si>
  <si>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</si>
  <si>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</si>
  <si>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</si>
  <si>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</si>
  <si>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</si>
  <si>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</si>
  <si>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</si>
  <si>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</si>
  <si>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</si>
  <si>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</si>
  <si>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</si>
  <si>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</si>
  <si>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</si>
  <si>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</si>
  <si>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</si>
  <si>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</si>
  <si>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</si>
  <si>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</si>
  <si>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</si>
  <si>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</si>
  <si>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</si>
  <si>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</si>
  <si>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</si>
  <si>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</si>
  <si>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</si>
  <si>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</si>
  <si>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</si>
  <si>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</si>
  <si>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</si>
  <si>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</si>
  <si>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</si>
  <si>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</si>
  <si>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</si>
  <si>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</si>
  <si>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</si>
  <si>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</si>
  <si>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</si>
  <si>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</si>
  <si>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</si>
  <si>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</si>
  <si>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</si>
  <si>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</si>
  <si>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</si>
  <si>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</si>
  <si>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</si>
  <si>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</si>
  <si>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</si>
  <si>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</si>
  <si>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</si>
  <si>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</si>
  <si>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</si>
  <si>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</si>
  <si>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</si>
  <si>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</si>
  <si>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</si>
  <si>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</si>
  <si>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</si>
  <si>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</si>
  <si>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</si>
  <si>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</si>
  <si>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</si>
  <si>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</si>
  <si>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</si>
  <si>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</si>
  <si>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</si>
  <si>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</si>
  <si>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</si>
  <si>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</si>
  <si>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</si>
  <si>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</si>
  <si>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</si>
  <si>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</si>
  <si>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</si>
  <si>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</si>
  <si>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</si>
  <si>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</si>
  <si>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</si>
  <si>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</si>
  <si>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</si>
  <si>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</si>
  <si>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</si>
  <si>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</si>
  <si>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</si>
  <si>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</si>
  <si>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</si>
  <si>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</si>
  <si>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</si>
  <si>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</si>
  <si>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</si>
  <si>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</si>
  <si>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</si>
  <si>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</si>
  <si>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</si>
  <si>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</si>
  <si>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</si>
  <si>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</si>
  <si>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</si>
  <si>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</si>
  <si>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</si>
  <si>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</si>
  <si>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</si>
  <si>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</si>
  <si>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</si>
  <si>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</si>
  <si>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</si>
  <si>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</si>
  <si>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</si>
  <si>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</si>
  <si>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</si>
  <si>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</si>
  <si>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</si>
  <si>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</si>
  <si>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</si>
  <si>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</si>
  <si>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</si>
  <si>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</si>
  <si>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</si>
  <si>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</si>
  <si>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</si>
  <si>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</si>
  <si>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</si>
  <si>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</si>
  <si>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</si>
  <si>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</si>
  <si>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</si>
  <si>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</si>
  <si>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</si>
  <si>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</si>
  <si>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</si>
  <si>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</si>
  <si>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</si>
  <si>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</si>
  <si>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</si>
  <si>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</si>
  <si>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</si>
  <si>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</si>
  <si>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</si>
  <si>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</si>
  <si>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</si>
  <si>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</si>
  <si>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</si>
  <si>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</si>
  <si>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</si>
  <si>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</si>
  <si>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</si>
  <si>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</si>
  <si>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</si>
  <si>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</si>
  <si>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</si>
  <si>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</si>
  <si>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</si>
  <si>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</si>
  <si>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</si>
  <si>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</si>
  <si>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</si>
  <si>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</si>
  <si>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</si>
  <si>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</si>
  <si>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</si>
  <si>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</si>
  <si>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</si>
  <si>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</si>
  <si>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</si>
  <si>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</si>
  <si>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</si>
  <si>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</si>
  <si>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</si>
  <si>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</si>
  <si>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</si>
  <si>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</si>
  <si>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</si>
  <si>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</si>
  <si>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</si>
  <si>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</si>
  <si>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</si>
  <si>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</si>
  <si>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</si>
  <si>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</si>
  <si>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</si>
  <si>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</si>
  <si>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</si>
  <si>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</si>
  <si>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</si>
  <si>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</si>
  <si>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</si>
  <si>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</si>
  <si>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</si>
  <si>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</si>
  <si>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</si>
  <si>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</si>
  <si>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</si>
  <si>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</si>
  <si>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</si>
  <si>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</si>
  <si>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</si>
  <si>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</si>
  <si>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</si>
  <si>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</si>
  <si>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</si>
  <si>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</si>
  <si>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</si>
  <si>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</si>
  <si>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</si>
  <si>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</si>
  <si>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</si>
  <si>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</si>
  <si>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</si>
  <si>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</si>
  <si>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</si>
  <si>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</si>
  <si>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</si>
  <si>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</si>
  <si>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</si>
  <si>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</si>
  <si>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</si>
  <si>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</si>
  <si>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</si>
  <si>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</si>
  <si>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</si>
  <si>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</si>
  <si>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</si>
  <si>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</si>
  <si>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</si>
  <si>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</si>
  <si>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</si>
  <si>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</si>
  <si>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</si>
  <si>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</si>
  <si>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</si>
  <si>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</si>
  <si>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</si>
  <si>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</si>
  <si>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</si>
  <si>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</si>
  <si>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</si>
  <si>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</si>
  <si>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</si>
  <si>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</si>
  <si>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</si>
  <si>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</si>
  <si>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</si>
  <si>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</si>
  <si>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</si>
  <si>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</si>
  <si>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</si>
  <si>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</si>
  <si>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</si>
  <si>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</si>
  <si>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</si>
  <si>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</si>
  <si>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</si>
  <si>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</si>
  <si>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</si>
  <si>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</si>
  <si>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</si>
  <si>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</si>
  <si>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</si>
  <si>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</si>
  <si>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</si>
  <si>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</si>
  <si>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</si>
  <si>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</si>
  <si>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</si>
  <si>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</si>
  <si>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</si>
  <si>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</si>
  <si>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</si>
  <si>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</si>
  <si>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</si>
  <si>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</si>
  <si>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</si>
  <si>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</si>
  <si>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</si>
  <si>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</si>
  <si>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</si>
  <si>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</si>
  <si>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</si>
  <si>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</si>
  <si>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</si>
  <si>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</si>
  <si>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</si>
  <si>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</si>
  <si>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</si>
  <si>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</si>
  <si>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</si>
  <si>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</si>
  <si>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</si>
  <si>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</si>
  <si>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</si>
  <si>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</si>
  <si>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</si>
  <si>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</si>
  <si>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</si>
  <si>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</si>
  <si>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</si>
  <si>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</si>
  <si>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</si>
  <si>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</si>
  <si>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</si>
  <si>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</si>
  <si>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</si>
  <si>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</si>
  <si>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</si>
  <si>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</si>
  <si>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</si>
  <si>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</si>
  <si>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</si>
  <si>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</si>
  <si>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</si>
  <si>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</si>
  <si>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</si>
  <si>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</si>
  <si>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</si>
  <si>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</si>
  <si>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</si>
  <si>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</si>
  <si>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</si>
  <si>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</si>
  <si>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</si>
  <si>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</si>
  <si>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</si>
  <si>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</si>
  <si>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</si>
  <si>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</si>
  <si>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</si>
  <si>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</si>
  <si>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</si>
  <si>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</si>
  <si>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</si>
  <si>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</si>
  <si>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</si>
  <si>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</si>
  <si>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</si>
  <si>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</si>
  <si>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</si>
  <si>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</si>
  <si>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</si>
  <si>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</si>
  <si>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</si>
  <si>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</si>
  <si>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</si>
  <si>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</si>
  <si>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</si>
  <si>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</si>
  <si>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</si>
  <si>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</si>
  <si>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</si>
  <si>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</si>
  <si>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</si>
  <si>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</si>
  <si>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</si>
  <si>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</si>
  <si>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</si>
  <si>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</si>
  <si>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</si>
  <si>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</si>
  <si>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</si>
  <si>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</si>
  <si>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</si>
  <si>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</si>
  <si>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</si>
  <si>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</si>
  <si>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</si>
  <si>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</si>
  <si>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</si>
  <si>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</si>
  <si>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</si>
  <si>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</si>
  <si>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</si>
  <si>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</si>
  <si>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</si>
  <si>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</si>
  <si>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</si>
  <si>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</si>
  <si>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</si>
  <si>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</si>
  <si>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</si>
  <si>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</si>
  <si>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</si>
  <si>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</si>
  <si>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</si>
  <si>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</si>
  <si>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</si>
  <si>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</si>
  <si>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</si>
  <si>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</si>
  <si>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</si>
  <si>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</si>
  <si>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</si>
  <si>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</si>
  <si>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</si>
  <si>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</si>
  <si>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</si>
  <si>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</si>
  <si>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</si>
  <si>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</si>
  <si>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</si>
  <si>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</si>
  <si>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</si>
  <si>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</si>
  <si>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</si>
  <si>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</si>
  <si>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</si>
  <si>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</si>
  <si>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</si>
  <si>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</si>
  <si>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</si>
  <si>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</si>
  <si>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</si>
  <si>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</si>
  <si>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</si>
  <si>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</si>
  <si>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</si>
  <si>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</si>
  <si>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</si>
  <si>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</si>
  <si>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</si>
  <si>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</si>
  <si>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</si>
  <si>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</si>
  <si>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</si>
  <si>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</si>
  <si>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</si>
  <si>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</si>
  <si>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</si>
  <si>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</si>
  <si>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</si>
  <si>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</si>
  <si>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</si>
  <si>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</si>
  <si>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</si>
  <si>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</si>
  <si>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</si>
  <si>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</si>
  <si>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</si>
  <si>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</si>
  <si>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</si>
  <si>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</si>
  <si>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</si>
  <si>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</si>
  <si>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</si>
  <si>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</si>
  <si>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</si>
  <si>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</si>
  <si>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</si>
  <si>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</si>
  <si>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</si>
  <si>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</si>
  <si>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</si>
  <si>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</si>
  <si>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</si>
  <si>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</si>
  <si>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</si>
  <si>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</si>
  <si>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</si>
  <si>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</si>
  <si>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</si>
  <si>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</si>
  <si>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</si>
  <si>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</si>
  <si>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</si>
  <si>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</si>
  <si>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</si>
  <si>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</si>
  <si>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</si>
  <si>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</si>
  <si>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</si>
  <si>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</si>
  <si>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</si>
  <si>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</si>
  <si>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</si>
  <si>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</si>
  <si>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</si>
  <si>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</si>
  <si>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</si>
  <si>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</si>
  <si>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</si>
  <si>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</si>
  <si>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</si>
  <si>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</si>
  <si>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</si>
  <si>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</si>
  <si>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</si>
  <si>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</si>
  <si>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</si>
  <si>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</si>
  <si>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</si>
  <si>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</si>
  <si>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</si>
  <si>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</si>
  <si>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</si>
  <si>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</si>
  <si>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</si>
  <si>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</si>
  <si>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</si>
  <si>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</si>
  <si>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</si>
  <si>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</si>
  <si>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</si>
  <si>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</si>
  <si>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</si>
  <si>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</si>
  <si>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</si>
  <si>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</si>
  <si>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</si>
  <si>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</si>
  <si>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</si>
  <si>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</si>
  <si>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</si>
  <si>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</si>
  <si>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</si>
  <si>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</si>
  <si>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</si>
  <si>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</si>
  <si>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</si>
  <si>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</si>
  <si>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</si>
  <si>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</si>
  <si>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</si>
  <si>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</si>
  <si>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</si>
  <si>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</si>
  <si>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</si>
  <si>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</si>
  <si>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</si>
  <si>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</si>
  <si>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</si>
  <si>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</si>
  <si>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</si>
  <si>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</si>
  <si>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</si>
  <si>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</si>
  <si>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</si>
  <si>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</si>
  <si>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</si>
  <si>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</si>
  <si>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</si>
  <si>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</si>
  <si>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</si>
  <si>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</si>
  <si>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</si>
  <si>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</si>
  <si>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</si>
  <si>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</si>
  <si>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</si>
  <si>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</si>
  <si>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</si>
  <si>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</si>
  <si>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</si>
  <si>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</si>
  <si>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</si>
  <si>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</si>
  <si>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</si>
  <si>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</si>
  <si>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</si>
  <si>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</si>
  <si>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</si>
  <si>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</si>
  <si>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</si>
  <si>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</si>
  <si>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</si>
  <si>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</si>
  <si>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</si>
  <si>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</si>
  <si>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</si>
  <si>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</si>
  <si>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</si>
  <si>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</si>
  <si>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</si>
  <si>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</si>
  <si>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</si>
  <si>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</si>
  <si>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</si>
  <si>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</si>
  <si>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</si>
  <si>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</si>
  <si>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</si>
  <si>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</si>
  <si>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</si>
  <si>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</si>
  <si>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</si>
  <si>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</si>
  <si>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</si>
  <si>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</si>
  <si>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</si>
  <si>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</si>
  <si>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</si>
  <si>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</si>
  <si>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</si>
  <si>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</si>
  <si>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</si>
  <si>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</si>
  <si>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</si>
  <si>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</si>
  <si>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</si>
  <si>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</si>
  <si>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</si>
  <si>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</si>
  <si>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</si>
  <si>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</si>
  <si>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</si>
  <si>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</si>
  <si>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</si>
  <si>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</si>
  <si>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</si>
  <si>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</si>
  <si>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</si>
  <si>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</si>
  <si>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</si>
  <si>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</si>
  <si>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</si>
  <si>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</si>
  <si>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</si>
  <si>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</si>
  <si>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</si>
  <si>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</si>
  <si>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</si>
  <si>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</si>
  <si>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</si>
  <si>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</si>
  <si>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</si>
  <si>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</si>
  <si>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</si>
  <si>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</si>
  <si>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</si>
  <si>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</si>
  <si>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</si>
  <si>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</si>
  <si>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</si>
  <si>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</si>
  <si>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</si>
  <si>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</si>
  <si>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</si>
  <si>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</si>
  <si>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</si>
  <si>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</si>
  <si>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</si>
  <si>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</si>
  <si>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</si>
  <si>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</si>
  <si>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</si>
  <si>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</si>
  <si>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</si>
  <si>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</si>
  <si>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</si>
  <si>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</si>
  <si>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</si>
  <si>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</si>
  <si>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</si>
  <si>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</si>
  <si>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</si>
  <si>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</si>
  <si>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</si>
  <si>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</si>
  <si>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</si>
  <si>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</si>
  <si>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</si>
  <si>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</si>
  <si>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</si>
  <si>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</si>
  <si>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</si>
  <si>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</si>
  <si>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</si>
  <si>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</si>
  <si>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</si>
  <si>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</si>
  <si>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</si>
  <si>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</si>
  <si>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</si>
  <si>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</si>
  <si>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</si>
  <si>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</si>
  <si>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</si>
  <si>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</si>
  <si>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</si>
  <si>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</si>
  <si>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</si>
  <si>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</si>
  <si>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</si>
  <si>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</si>
  <si>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</si>
  <si>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</si>
  <si>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</si>
  <si>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</si>
  <si>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</si>
  <si>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</si>
  <si>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</si>
  <si>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</si>
  <si>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</si>
  <si>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</si>
  <si>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</si>
  <si>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</si>
  <si>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</si>
  <si>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</si>
  <si>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</si>
  <si>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</si>
  <si>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</si>
  <si>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</si>
  <si>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</si>
  <si>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</si>
  <si>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</si>
  <si>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</si>
  <si>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</si>
  <si>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</si>
  <si>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</si>
  <si>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</si>
  <si>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</si>
  <si>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</si>
  <si>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</si>
  <si>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</si>
  <si>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</si>
  <si>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</si>
  <si>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</si>
  <si>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</si>
  <si>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</si>
  <si>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</si>
  <si>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</si>
  <si>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</si>
  <si>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</si>
  <si>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</si>
  <si>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</si>
  <si>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</si>
  <si>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</si>
  <si>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</si>
  <si>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</si>
  <si>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</si>
  <si>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</si>
  <si>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</si>
  <si>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</si>
  <si>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</si>
  <si>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</si>
  <si>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</si>
  <si>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</si>
  <si>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</si>
  <si>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</si>
  <si>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</si>
  <si>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</si>
  <si>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</si>
  <si>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</si>
  <si>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</si>
  <si>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</si>
  <si>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</si>
  <si>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</si>
  <si>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</si>
  <si>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</si>
  <si>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</si>
  <si>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</si>
  <si>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</si>
  <si>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</si>
  <si>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</si>
  <si>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</si>
  <si>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</si>
  <si>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</si>
  <si>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</si>
  <si>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</si>
  <si>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</si>
  <si>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</si>
  <si>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</si>
  <si>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</si>
  <si>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</si>
  <si>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</si>
  <si>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</si>
  <si>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</si>
  <si>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</si>
  <si>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</si>
  <si>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</si>
  <si>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</si>
  <si>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</si>
  <si>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</si>
  <si>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</si>
  <si>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</si>
  <si>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</si>
  <si>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</si>
  <si>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</si>
  <si>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</si>
  <si>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</si>
  <si>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</si>
  <si>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</si>
  <si>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</si>
  <si>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</si>
  <si>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</si>
  <si>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</si>
  <si>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</si>
  <si>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</si>
  <si>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</si>
  <si>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</si>
  <si>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</si>
  <si>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</si>
  <si>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</si>
  <si>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</si>
  <si>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</si>
  <si>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</si>
  <si>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</si>
  <si>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</si>
  <si>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</si>
  <si>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</si>
  <si>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</si>
  <si>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</si>
  <si>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</si>
  <si>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</si>
  <si>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</si>
  <si>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</si>
  <si>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</si>
  <si>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</si>
  <si>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</si>
  <si>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</si>
  <si>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</si>
  <si>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</si>
  <si>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</si>
  <si>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</si>
  <si>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</si>
  <si>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</si>
  <si>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</si>
  <si>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</si>
  <si>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</si>
  <si>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</si>
  <si>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</si>
  <si>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</si>
  <si>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</si>
  <si>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</si>
  <si>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</si>
  <si>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</si>
  <si>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</si>
  <si>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</si>
  <si>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</si>
  <si>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</si>
  <si>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</si>
  <si>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</si>
  <si>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</si>
  <si>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</si>
  <si>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</si>
  <si>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</si>
  <si>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</si>
  <si>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</si>
  <si>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</si>
  <si>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</si>
  <si>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</si>
  <si>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</si>
  <si>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</si>
  <si>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</si>
  <si>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</si>
  <si>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</si>
  <si>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</si>
  <si>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</si>
  <si>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</si>
  <si>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</si>
  <si>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</si>
  <si>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</si>
  <si>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</si>
  <si>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</si>
  <si>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</si>
  <si>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</si>
  <si>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</si>
  <si>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</si>
  <si>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</si>
  <si>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</si>
  <si>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</si>
  <si>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</si>
  <si>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</si>
  <si>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</si>
  <si>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</si>
  <si>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</si>
  <si>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</si>
  <si>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</si>
  <si>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</si>
  <si>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</si>
  <si>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</si>
  <si>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</si>
  <si>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</si>
  <si>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</si>
  <si>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</si>
  <si>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</si>
  <si>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</si>
  <si>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</si>
  <si>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</si>
  <si>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</si>
  <si>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</si>
  <si>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</si>
  <si>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</si>
  <si>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</si>
  <si>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</si>
  <si>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</si>
  <si>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</si>
  <si>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</si>
  <si>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</si>
  <si>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</si>
  <si>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</si>
  <si>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</si>
  <si>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</si>
  <si>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</si>
  <si>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</si>
  <si>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</si>
  <si>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</si>
  <si>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</si>
  <si>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</si>
  <si>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</si>
  <si>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</si>
  <si>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</si>
  <si>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</si>
  <si>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</si>
  <si>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</si>
  <si>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</si>
  <si>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</si>
  <si>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</si>
  <si>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</si>
  <si>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</si>
  <si>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</si>
  <si>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</si>
  <si>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</si>
  <si>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</si>
  <si>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</si>
  <si>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</si>
  <si>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</si>
  <si>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</si>
  <si>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</si>
  <si>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</si>
  <si>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</si>
  <si>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</si>
  <si>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</si>
  <si>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</si>
  <si>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</si>
  <si>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</si>
  <si>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</si>
  <si>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</si>
  <si>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</si>
  <si>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</si>
  <si>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</si>
  <si>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</si>
  <si>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</si>
  <si>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</si>
  <si>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</si>
  <si>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</si>
  <si>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</si>
  <si>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</si>
  <si>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</si>
  <si>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</si>
  <si>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</si>
  <si>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</si>
  <si>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</si>
  <si>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</si>
  <si>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</si>
  <si>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</si>
  <si>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</si>
  <si>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</si>
  <si>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</si>
  <si>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</si>
  <si>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</si>
  <si>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</si>
  <si>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</si>
  <si>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</si>
  <si>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</si>
  <si>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</si>
  <si>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</si>
  <si>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</si>
  <si>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</si>
  <si>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</si>
  <si>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</si>
  <si>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</si>
  <si>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</si>
  <si>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</si>
  <si>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</si>
  <si>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</si>
  <si>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</si>
  <si>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</si>
  <si>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</si>
  <si>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</si>
  <si>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</si>
  <si>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</si>
  <si>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</si>
  <si>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</si>
  <si>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</si>
  <si>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</si>
  <si>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</si>
  <si>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</si>
  <si>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</si>
  <si>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</si>
  <si>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</si>
  <si>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</si>
  <si>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</si>
  <si>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</si>
  <si>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</si>
  <si>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</si>
  <si>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</si>
  <si>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</si>
  <si>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</si>
  <si>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</si>
  <si>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</si>
  <si>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</si>
  <si>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</si>
  <si>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</si>
  <si>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</si>
  <si>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</si>
  <si>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</si>
  <si>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</si>
  <si>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</si>
  <si>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</si>
  <si>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</si>
  <si>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</si>
  <si>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</si>
  <si>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</si>
  <si>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</si>
  <si>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</si>
  <si>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</si>
  <si>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</si>
  <si>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</si>
  <si>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</si>
  <si>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</si>
  <si>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</si>
  <si>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</si>
  <si>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</si>
  <si>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</si>
  <si>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</si>
  <si>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</si>
  <si>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</si>
  <si>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</si>
  <si>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</si>
  <si>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</si>
  <si>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</si>
  <si>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</si>
  <si>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</si>
  <si>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</si>
  <si>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</si>
  <si>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</si>
  <si>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</si>
  <si>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</si>
  <si>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</si>
  <si>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</si>
  <si>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</si>
  <si>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</si>
  <si>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</si>
  <si>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</si>
  <si>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</si>
  <si>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</si>
  <si>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</si>
  <si>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</si>
  <si>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</si>
  <si>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</si>
  <si>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</si>
  <si>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</si>
  <si>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</si>
  <si>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</si>
  <si>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</si>
  <si>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</si>
  <si>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</si>
  <si>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</si>
  <si>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</si>
  <si>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</si>
  <si>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</si>
  <si>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</si>
  <si>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</si>
  <si>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</si>
  <si>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</si>
  <si>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</si>
  <si>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</si>
  <si>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</si>
  <si>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</si>
  <si>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</si>
  <si>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</si>
  <si>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</si>
  <si>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</si>
  <si>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</si>
  <si>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</si>
  <si>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</si>
  <si>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</si>
  <si>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</si>
  <si>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</si>
  <si>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</si>
  <si>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</si>
  <si>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</si>
  <si>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</si>
  <si>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</si>
  <si>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</si>
  <si>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</si>
  <si>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</si>
  <si>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</si>
  <si>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</si>
  <si>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</si>
  <si>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</si>
  <si>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</si>
  <si>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</si>
  <si>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</si>
  <si>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</si>
  <si>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</si>
  <si>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</si>
  <si>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</si>
  <si>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</si>
  <si>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</si>
  <si>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</si>
  <si>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</si>
  <si>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</si>
  <si>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</si>
  <si>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</si>
  <si>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</si>
  <si>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</si>
  <si>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</si>
  <si>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</si>
  <si>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</si>
  <si>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</si>
  <si>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</si>
  <si>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</si>
  <si>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</si>
  <si>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</si>
  <si>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</si>
  <si>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</si>
  <si>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</si>
  <si>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</si>
  <si>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</si>
  <si>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</si>
  <si>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</si>
  <si>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</si>
  <si>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</si>
  <si>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</si>
  <si>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</si>
  <si>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</si>
  <si>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</si>
  <si>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</si>
  <si>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</si>
  <si>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</si>
  <si>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</si>
  <si>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</si>
  <si>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</si>
  <si>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</si>
  <si>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</si>
  <si>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</si>
  <si>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</si>
  <si>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</si>
  <si>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</si>
  <si>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</si>
  <si>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</si>
  <si>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</si>
  <si>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</si>
  <si>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</si>
  <si>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</si>
  <si>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</si>
  <si>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</si>
  <si>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</si>
  <si>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</si>
  <si>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</si>
  <si>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</si>
  <si>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</si>
  <si>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</si>
  <si>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</si>
  <si>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</si>
  <si>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</si>
  <si>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</si>
  <si>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</si>
  <si>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</si>
  <si>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</si>
  <si>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</si>
  <si>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</si>
  <si>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</si>
  <si>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</si>
  <si>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</si>
  <si>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</si>
  <si>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</si>
  <si>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</si>
  <si>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</si>
  <si>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</si>
  <si>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</si>
  <si>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</si>
  <si>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</si>
  <si>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</si>
  <si>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</si>
  <si>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</si>
  <si>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</si>
  <si>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</si>
  <si>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</si>
  <si>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</si>
  <si>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</si>
  <si>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</si>
  <si>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</si>
  <si>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</si>
  <si>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</si>
  <si>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</si>
  <si>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</si>
  <si>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</si>
  <si>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</si>
  <si>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</si>
  <si>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</si>
  <si>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</si>
  <si>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</si>
  <si>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</si>
  <si>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</si>
  <si>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</si>
  <si>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</si>
  <si>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</si>
  <si>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</si>
  <si>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</si>
  <si>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</si>
  <si>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</si>
  <si>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</si>
  <si>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</si>
  <si>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</si>
  <si>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</si>
  <si>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</si>
  <si>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</si>
  <si>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</si>
  <si>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</si>
  <si>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</si>
  <si>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</si>
  <si>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</si>
  <si>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</si>
  <si>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</si>
  <si>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</si>
  <si>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</si>
  <si>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</si>
  <si>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</si>
  <si>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</si>
  <si>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</si>
  <si>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</si>
  <si>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</si>
  <si>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</si>
  <si>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</si>
  <si>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</si>
  <si>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</si>
  <si>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</si>
  <si>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</si>
  <si>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</si>
  <si>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</si>
  <si>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</si>
  <si>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</si>
  <si>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</si>
  <si>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</si>
  <si>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</si>
  <si>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</si>
  <si>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</si>
  <si>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</si>
  <si>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</si>
  <si>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</si>
  <si>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</si>
  <si>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</si>
  <si>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</si>
  <si>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</si>
  <si>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</si>
  <si>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</si>
  <si>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</si>
  <si>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</si>
  <si>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</si>
  <si>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</si>
  <si>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</si>
  <si>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</si>
  <si>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</si>
  <si>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</si>
  <si>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</si>
  <si>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</si>
  <si>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</si>
  <si>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</si>
  <si>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</si>
  <si>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</si>
  <si>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</si>
  <si>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</si>
  <si>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</si>
  <si>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</si>
  <si>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</si>
  <si>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</si>
  <si>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</si>
  <si>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</si>
  <si>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</si>
  <si>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</si>
  <si>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</si>
  <si>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</si>
  <si>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</si>
  <si>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</si>
  <si>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</si>
  <si>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</si>
  <si>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</si>
  <si>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</si>
  <si>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</si>
  <si>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</si>
  <si>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</si>
  <si>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</si>
  <si>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</si>
  <si>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</si>
  <si>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</si>
  <si>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</si>
  <si>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</si>
  <si>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</si>
  <si>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</si>
  <si>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</si>
  <si>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</si>
  <si>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</si>
  <si>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</si>
  <si>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</si>
  <si>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</si>
  <si>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</si>
  <si>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</si>
  <si>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</si>
  <si>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</si>
  <si>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</si>
  <si>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</si>
  <si>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</si>
  <si>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</si>
  <si>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</si>
  <si>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</si>
  <si>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</si>
  <si>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</si>
  <si>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</si>
  <si>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</si>
  <si>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</si>
  <si>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</si>
  <si>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</si>
  <si>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</si>
  <si>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</si>
  <si>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</si>
  <si>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</si>
  <si>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</si>
  <si>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</si>
  <si>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</si>
  <si>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</si>
  <si>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</si>
  <si>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</si>
  <si>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</si>
  <si>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</si>
  <si>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</si>
  <si>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</si>
  <si>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</si>
  <si>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</si>
  <si>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</si>
  <si>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</si>
  <si>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</si>
  <si>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</si>
  <si>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</si>
  <si>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</si>
  <si>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</si>
  <si>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</si>
  <si>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</si>
  <si>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</si>
  <si>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</si>
  <si>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</si>
  <si>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</si>
  <si>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</si>
  <si>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</si>
  <si>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</si>
  <si>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</si>
  <si>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</si>
  <si>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</si>
  <si>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</si>
  <si>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</si>
  <si>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</si>
  <si>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</si>
  <si>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</si>
  <si>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</si>
  <si>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</si>
  <si>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</si>
  <si>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</si>
  <si>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</si>
  <si>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</si>
  <si>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</si>
  <si>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</si>
  <si>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</si>
  <si>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</si>
  <si>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</si>
  <si>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</si>
  <si>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</si>
  <si>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</si>
  <si>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</si>
  <si>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</si>
  <si>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</si>
  <si>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</si>
  <si>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</si>
  <si>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</si>
  <si>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</si>
  <si>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</si>
  <si>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</si>
  <si>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</si>
  <si>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</si>
  <si>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</si>
  <si>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</si>
  <si>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</si>
  <si>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</si>
  <si>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</si>
  <si>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</si>
  <si>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</si>
  <si>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</si>
  <si>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</si>
  <si>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</si>
  <si>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</si>
  <si>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</si>
  <si>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</si>
  <si>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</si>
  <si>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</si>
  <si>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</si>
  <si>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</si>
  <si>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</si>
  <si>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</si>
  <si>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</si>
  <si>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</si>
  <si>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</si>
  <si>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</si>
  <si>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</si>
  <si>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</si>
  <si>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</si>
  <si>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</si>
  <si>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</si>
  <si>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</si>
  <si>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</si>
  <si>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</si>
  <si>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</si>
  <si>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</si>
  <si>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</si>
  <si>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</si>
  <si>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</si>
  <si>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</si>
  <si>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</si>
  <si>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</si>
  <si>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</si>
  <si>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</si>
  <si>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</si>
  <si>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</si>
  <si>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</si>
  <si>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</si>
  <si>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</si>
  <si>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</si>
  <si>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</si>
  <si>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</si>
  <si>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</si>
  <si>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</si>
  <si>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</si>
  <si>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</si>
  <si>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</si>
  <si>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</si>
  <si>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</si>
  <si>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</si>
  <si>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</si>
  <si>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</si>
  <si>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</si>
  <si>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</si>
  <si>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</si>
  <si>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</si>
  <si>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</si>
  <si>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</si>
  <si>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</si>
  <si>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</si>
  <si>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</si>
  <si>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</si>
  <si>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</si>
  <si>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</si>
  <si>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</si>
  <si>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</si>
  <si>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</si>
  <si>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</si>
  <si>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</si>
  <si>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</si>
  <si>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</si>
  <si>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</si>
  <si>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</si>
  <si>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</si>
  <si>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</si>
  <si>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</si>
  <si>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</si>
  <si>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</si>
  <si>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</si>
  <si>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</si>
  <si>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</si>
  <si>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</si>
  <si>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</si>
  <si>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</si>
  <si>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</si>
  <si>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</si>
  <si>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</si>
  <si>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</si>
  <si>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</si>
  <si>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</si>
  <si>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</si>
  <si>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</si>
  <si>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</si>
  <si>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</si>
  <si>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</si>
  <si>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</si>
  <si>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</si>
  <si>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</si>
  <si>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</si>
  <si>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</si>
  <si>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</si>
  <si>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</si>
  <si>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</si>
  <si>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</si>
  <si>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</si>
  <si>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</si>
  <si>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</si>
  <si>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</si>
  <si>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</si>
  <si>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</si>
  <si>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</si>
  <si>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</si>
  <si>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</si>
  <si>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</si>
  <si>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</si>
  <si>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</si>
  <si>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</si>
  <si>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</si>
  <si>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</si>
  <si>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</si>
  <si>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</si>
  <si>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</si>
  <si>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</si>
  <si>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</si>
  <si>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</si>
  <si>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</si>
  <si>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</si>
  <si>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</si>
  <si>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</si>
  <si>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</si>
  <si>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</si>
  <si>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</si>
  <si>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</si>
  <si>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</si>
  <si>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</si>
  <si>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</si>
  <si>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</si>
  <si>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</si>
  <si>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</si>
  <si>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</si>
  <si>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</si>
  <si>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</si>
  <si>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</si>
  <si>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</si>
  <si>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</si>
  <si>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</si>
  <si>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</si>
  <si>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</si>
  <si>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</si>
  <si>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</si>
  <si>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</si>
  <si>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</si>
  <si>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</si>
  <si>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</si>
  <si>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</si>
  <si>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</si>
  <si>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</si>
  <si>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</si>
  <si>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</si>
  <si>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</si>
  <si>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</si>
  <si>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</si>
  <si>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</si>
  <si>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</si>
  <si>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</si>
  <si>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</si>
  <si>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</si>
  <si>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</si>
  <si>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</si>
  <si>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</si>
  <si>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</si>
  <si>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</si>
  <si>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</si>
  <si>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</si>
  <si>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</si>
  <si>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</si>
  <si>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</si>
  <si>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</si>
  <si>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</si>
  <si>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</si>
  <si>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</si>
  <si>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</si>
  <si>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</si>
  <si>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</si>
  <si>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</si>
  <si>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</si>
  <si>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</si>
  <si>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</si>
  <si>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</si>
  <si>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</si>
  <si>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</si>
  <si>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</si>
  <si>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</si>
  <si>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</si>
  <si>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</si>
  <si>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</si>
  <si>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</si>
  <si>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</si>
  <si>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</si>
  <si>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</si>
  <si>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</si>
  <si>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</si>
  <si>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</si>
  <si>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</si>
  <si>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</si>
  <si>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</si>
  <si>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</si>
  <si>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</si>
  <si>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</si>
  <si>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</si>
  <si>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</si>
  <si>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</si>
  <si>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</si>
  <si>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</si>
  <si>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</si>
  <si>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</si>
  <si>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</si>
  <si>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</si>
  <si>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</si>
  <si>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</si>
  <si>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</si>
  <si>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</si>
  <si>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</si>
  <si>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</si>
  <si>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</si>
  <si>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</si>
  <si>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</si>
  <si>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</si>
  <si>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</si>
  <si>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</si>
  <si>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</si>
  <si>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</si>
  <si>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</si>
  <si>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</si>
  <si>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</si>
  <si>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</si>
  <si>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</si>
  <si>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</si>
  <si>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</si>
  <si>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</si>
  <si>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</si>
  <si>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</si>
  <si>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</si>
  <si>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</si>
  <si>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</si>
  <si>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</si>
  <si>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</si>
  <si>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</si>
  <si>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</si>
  <si>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</si>
  <si>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</si>
  <si>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</si>
  <si>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</si>
  <si>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</si>
  <si>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</si>
  <si>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</si>
  <si>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</si>
  <si>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</si>
  <si>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</si>
  <si>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</si>
  <si>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</si>
  <si>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</si>
  <si>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</si>
  <si>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</si>
  <si>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</si>
  <si>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</si>
  <si>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</si>
  <si>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</si>
  <si>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</si>
  <si>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</si>
  <si>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</si>
  <si>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</si>
  <si>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</si>
  <si>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</si>
  <si>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</si>
  <si>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</si>
  <si>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</si>
  <si>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</si>
  <si>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</si>
  <si>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</si>
  <si>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</si>
  <si>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</si>
  <si>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</si>
  <si>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</si>
  <si>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</si>
  <si>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</si>
  <si>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</si>
  <si>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</si>
  <si>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</si>
  <si>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</si>
  <si>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</si>
  <si>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</si>
  <si>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</si>
  <si>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</si>
  <si>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</si>
  <si>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</si>
  <si>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</si>
  <si>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</si>
  <si>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</si>
  <si>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</si>
  <si>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</si>
  <si>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</si>
  <si>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</si>
  <si>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</si>
  <si>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</si>
  <si>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</si>
  <si>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</si>
  <si>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</si>
  <si>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</si>
  <si>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</si>
  <si>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</si>
  <si>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</si>
  <si>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</si>
  <si>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</si>
  <si>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</si>
  <si>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</si>
  <si>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</si>
  <si>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</si>
  <si>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</si>
  <si>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</si>
  <si>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</si>
  <si>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</si>
  <si>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</si>
  <si>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</si>
  <si>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</si>
  <si>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</si>
  <si>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</si>
  <si>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</si>
  <si>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</si>
  <si>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</si>
  <si>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</si>
  <si>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</si>
  <si>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</si>
  <si>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</si>
  <si>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</si>
  <si>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</si>
  <si>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</si>
  <si>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</si>
  <si>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</si>
  <si>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</si>
  <si>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</si>
  <si>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</si>
  <si>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</si>
  <si>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</si>
  <si>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</si>
  <si>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</si>
  <si>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</si>
  <si>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</si>
  <si>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</si>
  <si>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</si>
  <si>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</si>
  <si>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</si>
  <si>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</si>
  <si>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</si>
  <si>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</si>
  <si>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</si>
  <si>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</si>
  <si>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</si>
  <si>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</si>
  <si>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</si>
  <si>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</si>
  <si>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</si>
  <si>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</si>
  <si>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</si>
  <si>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</si>
  <si>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</si>
  <si>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</si>
  <si>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</si>
  <si>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</si>
  <si>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</si>
  <si>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</si>
  <si>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</si>
  <si>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</si>
  <si>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</si>
  <si>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</si>
  <si>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</si>
  <si>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</si>
  <si>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</si>
  <si>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</si>
  <si>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</si>
  <si>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</si>
  <si>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</si>
  <si>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</si>
  <si>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</si>
  <si>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</si>
  <si>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</si>
  <si>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</si>
  <si>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</si>
  <si>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</si>
  <si>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</si>
  <si>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</si>
  <si>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</si>
  <si>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</si>
  <si>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</si>
  <si>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</si>
  <si>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</si>
  <si>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</si>
  <si>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</si>
  <si>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</si>
  <si>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</si>
  <si>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</si>
  <si>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</si>
  <si>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</si>
  <si>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</si>
  <si>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</si>
  <si>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</si>
  <si>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</si>
  <si>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</si>
  <si>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</si>
  <si>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</si>
  <si>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</si>
  <si>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</si>
  <si>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</si>
  <si>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</si>
  <si>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</si>
  <si>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</si>
  <si>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</si>
  <si>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</si>
  <si>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</si>
  <si>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</si>
  <si>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</si>
  <si>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</si>
  <si>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</si>
  <si>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</si>
  <si>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</si>
  <si>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</si>
  <si>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</si>
  <si>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</si>
  <si>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</si>
  <si>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</si>
  <si>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</si>
  <si>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</si>
  <si>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</si>
  <si>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</si>
  <si>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</si>
  <si>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</si>
  <si>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</si>
  <si>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</si>
  <si>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</si>
  <si>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</si>
  <si>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</si>
  <si>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</si>
  <si>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</si>
  <si>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</si>
  <si>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</si>
  <si>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</si>
  <si>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</si>
  <si>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</si>
  <si>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</si>
  <si>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</si>
  <si>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</si>
  <si>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</si>
  <si>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</si>
  <si>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</si>
  <si>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</si>
  <si>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</si>
  <si>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</si>
  <si>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</si>
  <si>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</si>
  <si>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</si>
  <si>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</si>
  <si>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</si>
  <si>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</si>
  <si>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</si>
  <si>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</si>
  <si>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</si>
  <si>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</si>
  <si>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</si>
  <si>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</si>
  <si>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</si>
  <si>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</si>
  <si>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</si>
  <si>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</si>
  <si>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</si>
  <si>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</si>
  <si>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</si>
  <si>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</si>
  <si>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</si>
  <si>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</si>
  <si>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</si>
  <si>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</si>
  <si>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</si>
  <si>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</si>
  <si>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</si>
  <si>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</si>
  <si>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</si>
  <si>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</si>
  <si>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</si>
  <si>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</si>
  <si>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</si>
  <si>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</si>
  <si>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</si>
  <si>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</si>
  <si>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</si>
  <si>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</si>
  <si>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</si>
  <si>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</si>
  <si>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</si>
  <si>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</si>
  <si>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</si>
  <si>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</si>
  <si>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</si>
  <si>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</si>
  <si>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</si>
  <si>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</si>
  <si>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</si>
  <si>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</si>
  <si>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</si>
  <si>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</si>
  <si>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</si>
  <si>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</si>
  <si>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</si>
  <si>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</si>
  <si>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</si>
  <si>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</si>
  <si>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</si>
  <si>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</si>
  <si>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</si>
  <si>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</si>
  <si>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</si>
  <si>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</si>
  <si>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</si>
  <si>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</si>
  <si>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</si>
  <si>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</si>
  <si>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</si>
  <si>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</si>
  <si>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</si>
  <si>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</si>
  <si>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</si>
  <si>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</si>
  <si>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</si>
  <si>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</si>
  <si>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</si>
  <si>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</si>
  <si>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</si>
  <si>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</si>
  <si>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</si>
  <si>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</si>
  <si>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</si>
  <si>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</si>
  <si>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</si>
  <si>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</si>
  <si>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</si>
  <si>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</si>
  <si>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</si>
  <si>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</si>
  <si>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</si>
  <si>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</si>
  <si>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</si>
  <si>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</si>
  <si>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</si>
  <si>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</si>
  <si>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</si>
  <si>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</si>
  <si>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</si>
  <si>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</si>
  <si>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</si>
  <si>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</si>
  <si>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</si>
  <si>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</si>
  <si>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</si>
  <si>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</si>
  <si>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</si>
  <si>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</si>
  <si>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</si>
  <si>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</si>
  <si>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</si>
  <si>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</si>
  <si>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</si>
  <si>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</si>
  <si>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</si>
  <si>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</si>
  <si>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</si>
  <si>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</si>
  <si>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</si>
  <si>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</si>
  <si>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</si>
  <si>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</si>
  <si>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</si>
  <si>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</si>
  <si>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</si>
  <si>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</si>
  <si>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</si>
  <si>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</si>
  <si>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</si>
  <si>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</si>
  <si>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</si>
  <si>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</si>
  <si>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</si>
  <si>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</si>
  <si>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</si>
  <si>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</si>
  <si>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</si>
  <si>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</si>
  <si>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</si>
  <si>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</si>
  <si>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</si>
  <si>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</si>
  <si>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</si>
  <si>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</si>
  <si>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</si>
  <si>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</si>
  <si>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</si>
  <si>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</si>
  <si>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</si>
  <si>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</si>
  <si>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</si>
  <si>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</si>
  <si>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</si>
  <si>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</si>
  <si>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</si>
  <si>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</si>
  <si>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</si>
  <si>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</si>
  <si>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</si>
  <si>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</si>
  <si>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</si>
  <si>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</si>
  <si>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</si>
  <si>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</si>
  <si>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</si>
  <si>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</si>
  <si>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</si>
  <si>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</si>
  <si>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</si>
  <si>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</si>
  <si>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</si>
  <si>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</si>
  <si>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</si>
  <si>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</si>
  <si>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</si>
  <si>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</si>
  <si>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</si>
  <si>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</si>
  <si>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</si>
  <si>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</si>
  <si>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</si>
  <si>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</si>
  <si>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</si>
  <si>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</si>
  <si>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</si>
  <si>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</si>
  <si>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</si>
  <si>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</si>
  <si>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</si>
  <si>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</si>
  <si>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</si>
  <si>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</si>
  <si>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</si>
  <si>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</si>
  <si>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</si>
  <si>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</si>
  <si>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</si>
  <si>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</si>
  <si>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</si>
  <si>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</si>
  <si>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</si>
  <si>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</si>
  <si>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</si>
  <si>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</si>
  <si>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</si>
  <si>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</si>
  <si>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</si>
  <si>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</si>
  <si>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</si>
  <si>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</si>
  <si>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</si>
  <si>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</si>
  <si>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</si>
  <si>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</si>
  <si>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</si>
  <si>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</si>
  <si>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</si>
  <si>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</si>
  <si>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</si>
  <si>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</si>
  <si>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</si>
  <si>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</si>
  <si>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</si>
  <si>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</si>
  <si>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</si>
  <si>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</si>
  <si>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</si>
  <si>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</si>
  <si>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</si>
  <si>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</si>
  <si>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</si>
  <si>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</si>
  <si>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</si>
  <si>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</si>
  <si>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</si>
  <si>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</si>
  <si>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</si>
  <si>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</si>
  <si>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</si>
  <si>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</si>
  <si>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</si>
  <si>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</si>
  <si>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</si>
  <si>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</si>
  <si>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</si>
  <si>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</si>
  <si>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</si>
  <si>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</si>
  <si>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</si>
  <si>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</si>
  <si>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</si>
  <si>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</si>
  <si>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</si>
  <si>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</si>
  <si>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</si>
  <si>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</si>
  <si>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</si>
  <si>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</si>
  <si>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</si>
  <si>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</si>
  <si>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</si>
  <si>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</si>
  <si>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</si>
  <si>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</si>
  <si>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</si>
  <si>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</si>
  <si>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</si>
  <si>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</si>
  <si>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</si>
  <si>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</si>
  <si>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</si>
  <si>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</si>
  <si>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</si>
  <si>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</si>
  <si>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</si>
  <si>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</si>
  <si>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</si>
  <si>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</si>
  <si>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</si>
  <si>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</si>
  <si>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</si>
  <si>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</si>
  <si>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</si>
  <si>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</si>
  <si>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</si>
  <si>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</si>
  <si>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</si>
  <si>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</si>
  <si>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</si>
  <si>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</si>
  <si>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</si>
  <si>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</si>
  <si>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</si>
  <si>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</si>
  <si>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</si>
  <si>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</si>
  <si>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</si>
  <si>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</si>
  <si>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</si>
  <si>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</si>
  <si>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</si>
  <si>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</si>
  <si>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</si>
  <si>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</si>
  <si>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</si>
  <si>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</si>
  <si>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</si>
  <si>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</si>
  <si>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</si>
  <si>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</si>
  <si>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</si>
  <si>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</si>
  <si>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</si>
  <si>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</si>
  <si>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</si>
  <si>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</si>
  <si>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</si>
  <si>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</si>
  <si>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</si>
  <si>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</si>
  <si>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</si>
  <si>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</si>
  <si>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</si>
  <si>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</si>
  <si>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</si>
  <si>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</si>
  <si>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</si>
  <si>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</si>
  <si>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</si>
  <si>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</si>
  <si>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</si>
  <si>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</si>
  <si>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</si>
  <si>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</si>
  <si>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</si>
  <si>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</si>
  <si>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</si>
  <si>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</si>
  <si>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</si>
  <si>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</si>
  <si>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</si>
  <si>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</si>
  <si>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</si>
  <si>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</si>
  <si>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</si>
  <si>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</si>
  <si>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</si>
  <si>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</si>
  <si>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</si>
  <si>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</si>
  <si>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</si>
  <si>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</si>
  <si>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</si>
  <si>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</si>
  <si>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</si>
  <si>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</si>
  <si>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</si>
  <si>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</si>
  <si>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</si>
  <si>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</si>
  <si>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</si>
  <si>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</si>
  <si>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</si>
  <si>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</si>
  <si>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</si>
  <si>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</si>
  <si>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</si>
  <si>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</si>
  <si>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</si>
  <si>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</si>
  <si>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</si>
  <si>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</si>
  <si>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</si>
  <si>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</si>
  <si>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</si>
  <si>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</si>
  <si>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</si>
  <si>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</si>
  <si>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</si>
  <si>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</si>
  <si>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</si>
  <si>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</si>
  <si>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</si>
  <si>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</si>
  <si>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</si>
  <si>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</si>
  <si>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</si>
  <si>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</si>
  <si>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</si>
  <si>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</si>
  <si>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</si>
  <si>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</si>
  <si>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</si>
  <si>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</si>
  <si>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</si>
  <si>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</si>
  <si>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</si>
  <si>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</si>
  <si>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</si>
  <si>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</si>
  <si>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</si>
  <si>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</si>
  <si>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</si>
  <si>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</si>
  <si>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</si>
  <si>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</si>
  <si>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</si>
  <si>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</si>
  <si>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</si>
  <si>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</si>
  <si>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</si>
  <si>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</si>
  <si>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</si>
  <si>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</si>
  <si>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</si>
  <si>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</si>
  <si>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</si>
  <si>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</si>
  <si>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</si>
  <si>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</si>
  <si>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</si>
  <si>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</si>
  <si>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</si>
  <si>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</si>
  <si>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</si>
  <si>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</si>
  <si>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</si>
  <si>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</si>
  <si>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</si>
  <si>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</si>
  <si>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</si>
  <si>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</si>
  <si>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</si>
  <si>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</si>
  <si>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</si>
  <si>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</si>
  <si>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</si>
  <si>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</si>
  <si>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</si>
  <si>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</si>
  <si>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</si>
  <si>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</si>
  <si>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</si>
  <si>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</si>
  <si>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</si>
  <si>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</si>
  <si>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</si>
  <si>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</si>
  <si>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</si>
  <si>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</si>
  <si>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</si>
  <si>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</si>
  <si>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</si>
  <si>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</si>
  <si>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</si>
  <si>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</si>
  <si>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</si>
  <si>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</si>
  <si>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</si>
  <si>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</si>
  <si>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</si>
  <si>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</si>
  <si>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</si>
  <si>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</si>
  <si>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</si>
  <si>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</si>
  <si>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</si>
  <si>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</si>
  <si>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</si>
  <si>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</si>
  <si>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</si>
  <si>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</si>
  <si>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</si>
  <si>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</si>
  <si>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</si>
  <si>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</si>
  <si>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</si>
  <si>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</si>
  <si>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</si>
  <si>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</si>
  <si>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</si>
  <si>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</si>
  <si>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</si>
  <si>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</si>
  <si>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</si>
  <si>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</si>
  <si>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</si>
  <si>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</si>
  <si>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</si>
  <si>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</si>
  <si>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</si>
  <si>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</si>
  <si>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</si>
  <si>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</si>
  <si>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</si>
  <si>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</si>
  <si>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</si>
  <si>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</si>
  <si>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</si>
  <si>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</si>
  <si>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</si>
  <si>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</si>
  <si>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</si>
  <si>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</si>
  <si>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</si>
  <si>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</si>
  <si>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</si>
  <si>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</si>
  <si>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</si>
  <si>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</si>
  <si>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</si>
  <si>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</si>
  <si>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</si>
  <si>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</si>
  <si>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</si>
  <si>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</si>
  <si>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</si>
  <si>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</si>
  <si>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</si>
  <si>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</si>
  <si>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</si>
  <si>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</si>
  <si>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</si>
  <si>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</si>
  <si>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</si>
  <si>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</si>
  <si>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</si>
  <si>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</si>
  <si>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</si>
  <si>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</si>
  <si>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</si>
  <si>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</si>
  <si>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</si>
  <si>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</si>
  <si>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</si>
  <si>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</si>
  <si>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</si>
  <si>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</si>
  <si>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</si>
  <si>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</si>
  <si>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</si>
  <si>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</si>
  <si>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</si>
  <si>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</si>
  <si>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</si>
  <si>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</si>
  <si>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</si>
  <si>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</si>
  <si>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</si>
  <si>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</si>
  <si>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</si>
  <si>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</si>
  <si>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</si>
  <si>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</si>
  <si>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</si>
  <si>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</si>
  <si>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</si>
  <si>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</si>
  <si>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</si>
  <si>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</si>
  <si>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</si>
  <si>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</si>
  <si>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</si>
  <si>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</si>
  <si>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</si>
  <si>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</si>
  <si>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</si>
  <si>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</si>
  <si>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</si>
  <si>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</si>
  <si>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</si>
  <si>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</si>
  <si>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</si>
  <si>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</si>
  <si>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</si>
  <si>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</si>
  <si>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</si>
  <si>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</si>
  <si>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</si>
  <si>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</si>
  <si>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</si>
  <si>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</si>
  <si>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</si>
  <si>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</si>
  <si>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</si>
  <si>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</si>
  <si>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</si>
  <si>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</si>
  <si>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</si>
  <si>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</si>
  <si>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</si>
  <si>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</si>
  <si>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</si>
  <si>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</si>
  <si>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</si>
  <si>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</si>
  <si>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</si>
  <si>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</si>
  <si>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</si>
  <si>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</si>
  <si>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</si>
  <si>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</si>
  <si>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</si>
  <si>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</si>
  <si>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</si>
  <si>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</si>
  <si>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</si>
  <si>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</si>
  <si>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</si>
  <si>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</si>
  <si>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</si>
  <si>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</si>
  <si>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</si>
  <si>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</si>
  <si>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</si>
  <si>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</si>
  <si>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</si>
  <si>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</si>
  <si>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</si>
  <si>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</si>
  <si>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</si>
  <si>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</si>
  <si>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</si>
  <si>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</si>
  <si>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</si>
  <si>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</si>
  <si>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</si>
  <si>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</si>
  <si>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</si>
  <si>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</si>
  <si>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</si>
  <si>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</si>
  <si>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</si>
  <si>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</si>
  <si>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</si>
  <si>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</si>
  <si>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</si>
  <si>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</si>
  <si>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</si>
  <si>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</si>
  <si>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</si>
  <si>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</si>
  <si>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</si>
  <si>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</si>
  <si>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</si>
  <si>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</si>
  <si>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</si>
  <si>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</si>
  <si>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</si>
  <si>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</si>
  <si>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</si>
  <si>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</si>
  <si>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</si>
  <si>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</si>
  <si>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</si>
  <si>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</si>
  <si>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</si>
  <si>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</si>
  <si>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</si>
  <si>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</si>
  <si>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</si>
  <si>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</si>
  <si>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</si>
  <si>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</si>
  <si>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</si>
  <si>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</si>
  <si>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</si>
  <si>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</si>
  <si>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</si>
  <si>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</si>
  <si>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</si>
  <si>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</si>
  <si>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</si>
  <si>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</si>
  <si>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</si>
  <si>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</si>
  <si>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</si>
  <si>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</si>
  <si>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</si>
  <si>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</si>
  <si>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</si>
  <si>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</si>
  <si>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</si>
  <si>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</si>
  <si>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</si>
  <si>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</si>
  <si>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</si>
  <si>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</si>
  <si>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</si>
  <si>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</si>
  <si>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</si>
  <si>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</si>
  <si>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</si>
  <si>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</si>
  <si>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</si>
  <si>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</si>
  <si>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</si>
  <si>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</si>
  <si>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</si>
  <si>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</si>
  <si>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</si>
  <si>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</si>
  <si>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</si>
  <si>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</si>
  <si>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</si>
  <si>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</si>
  <si>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</si>
  <si>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</si>
  <si>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</si>
  <si>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</si>
  <si>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</si>
  <si>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</si>
  <si>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</si>
  <si>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</si>
  <si>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</si>
  <si>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</si>
  <si>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</si>
  <si>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</si>
  <si>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</si>
  <si>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</si>
  <si>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</si>
  <si>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</si>
  <si>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</si>
  <si>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</si>
  <si>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</si>
  <si>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</si>
  <si>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</si>
  <si>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</si>
  <si>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</si>
  <si>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</si>
  <si>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</si>
  <si>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</si>
  <si>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</si>
  <si>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</si>
  <si>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</si>
  <si>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</si>
  <si>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</si>
  <si>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</si>
  <si>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</si>
  <si>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</si>
  <si>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</si>
  <si>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</si>
  <si>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</si>
  <si>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</si>
  <si>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</si>
  <si>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</si>
  <si>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</si>
  <si>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</si>
  <si>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</si>
  <si>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</si>
  <si>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</si>
  <si>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</si>
  <si>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</si>
  <si>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</si>
  <si>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</si>
  <si>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</si>
  <si>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</si>
  <si>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</si>
  <si>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</si>
  <si>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</si>
  <si>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</si>
  <si>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</si>
  <si>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</si>
  <si>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</si>
  <si>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</si>
  <si>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</si>
  <si>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</si>
  <si>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</si>
  <si>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</si>
  <si>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</si>
  <si>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</si>
  <si>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</si>
  <si>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</si>
  <si>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</si>
  <si>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</si>
  <si>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</si>
  <si>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</si>
  <si>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</si>
  <si>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</si>
  <si>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</si>
  <si>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</si>
  <si>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</si>
  <si>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</si>
  <si>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</si>
  <si>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</si>
  <si>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</si>
  <si>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</si>
  <si>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</si>
  <si>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</si>
  <si>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</si>
  <si>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</si>
  <si>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</si>
  <si>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</si>
  <si>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</si>
  <si>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</si>
  <si>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</si>
  <si>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</si>
  <si>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</si>
  <si>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</si>
  <si>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</si>
  <si>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</si>
  <si>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</si>
  <si>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</si>
  <si>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</si>
  <si>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</si>
  <si>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</si>
  <si>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</si>
  <si>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</si>
  <si>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</si>
  <si>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</si>
  <si>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</si>
  <si>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</si>
  <si>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</si>
  <si>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</si>
  <si>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</si>
  <si>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</si>
  <si>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</si>
  <si>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</si>
  <si>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</si>
  <si>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</si>
  <si>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</si>
  <si>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</si>
  <si>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</si>
  <si>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</si>
  <si>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</si>
  <si>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</si>
  <si>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</si>
  <si>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</si>
  <si>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</si>
  <si>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</si>
  <si>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</si>
  <si>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</si>
  <si>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</si>
  <si>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</si>
  <si>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</si>
  <si>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</si>
  <si>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</si>
  <si>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</si>
  <si>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</si>
  <si>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</si>
  <si>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</si>
  <si>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</si>
  <si>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</si>
  <si>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</si>
  <si>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</si>
  <si>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</si>
  <si>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</si>
  <si>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</si>
  <si>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</si>
  <si>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</si>
  <si>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</si>
  <si>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</si>
  <si>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</si>
  <si>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</si>
  <si>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</si>
  <si>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</si>
  <si>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</si>
  <si>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</si>
  <si>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</si>
  <si>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</si>
  <si>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</si>
  <si>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</si>
  <si>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</si>
  <si>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</si>
  <si>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</si>
  <si>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</si>
  <si>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</si>
  <si>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</si>
  <si>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</si>
  <si>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</si>
  <si>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</si>
  <si>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</si>
  <si>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</si>
  <si>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</si>
  <si>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</si>
  <si>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</si>
  <si>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</si>
  <si>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</si>
  <si>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</si>
  <si>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</si>
  <si>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</si>
  <si>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</si>
  <si>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</si>
  <si>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</si>
  <si>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</si>
  <si>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</si>
  <si>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</si>
  <si>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</si>
  <si>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</si>
  <si>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</si>
  <si>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</si>
  <si>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</si>
  <si>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</si>
  <si>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</si>
  <si>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</si>
  <si>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</si>
  <si>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</si>
  <si>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</si>
  <si>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</si>
  <si>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</si>
  <si>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</si>
  <si>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</si>
  <si>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</si>
  <si>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</si>
  <si>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</si>
  <si>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</si>
  <si>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</si>
  <si>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</si>
  <si>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</si>
  <si>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</si>
  <si>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</si>
  <si>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</si>
  <si>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</si>
  <si>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</si>
  <si>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</si>
  <si>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</si>
  <si>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</si>
  <si>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</si>
  <si>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</si>
  <si>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</si>
  <si>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</si>
  <si>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</si>
  <si>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</si>
  <si>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</si>
  <si>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</si>
  <si>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</si>
  <si>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</si>
  <si>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</si>
  <si>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</si>
  <si>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</si>
  <si>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</si>
  <si>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</si>
  <si>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</si>
  <si>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</si>
  <si>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</si>
  <si>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</si>
  <si>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</si>
  <si>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</si>
  <si>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</si>
  <si>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</si>
  <si>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</si>
  <si>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</si>
  <si>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</si>
  <si>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</si>
  <si>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</si>
  <si>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</si>
  <si>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</si>
  <si>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</si>
  <si>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</si>
  <si>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</si>
  <si>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</si>
  <si>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</si>
  <si>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</si>
  <si>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</si>
  <si>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</si>
  <si>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</si>
  <si>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</si>
  <si>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</si>
  <si>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</si>
  <si>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</si>
  <si>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</si>
  <si>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</si>
  <si>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</si>
  <si>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</si>
  <si>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</si>
  <si>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</si>
  <si>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</si>
  <si>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</si>
  <si>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</si>
  <si>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</si>
  <si>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</si>
  <si>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</si>
  <si>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</si>
  <si>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</si>
  <si>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</si>
  <si>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</si>
  <si>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</si>
  <si>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</si>
  <si>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</si>
  <si>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</si>
  <si>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</si>
  <si>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</si>
  <si>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</si>
  <si>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</si>
  <si>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</si>
  <si>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</si>
  <si>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</si>
  <si>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</si>
  <si>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</si>
  <si>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</si>
  <si>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</si>
  <si>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</si>
  <si>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</si>
  <si>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</si>
  <si>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</si>
  <si>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</si>
  <si>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</si>
  <si>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</si>
  <si>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</si>
  <si>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</si>
  <si>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</si>
  <si>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</si>
  <si>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</si>
  <si>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</si>
  <si>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</si>
  <si>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</si>
  <si>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</si>
  <si>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</si>
  <si>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</si>
  <si>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</si>
  <si>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</si>
  <si>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</si>
  <si>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</si>
  <si>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</si>
  <si>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</si>
  <si>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</si>
  <si>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</si>
  <si>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</si>
  <si>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</si>
  <si>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</si>
  <si>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</si>
  <si>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</si>
  <si>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</si>
  <si>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</si>
  <si>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</si>
  <si>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</si>
  <si>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</si>
  <si>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</si>
  <si>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</si>
  <si>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</si>
  <si>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</si>
  <si>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</si>
  <si>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</si>
  <si>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</si>
  <si>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</si>
  <si>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</si>
  <si>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</si>
  <si>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</si>
  <si>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</si>
  <si>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</si>
  <si>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</si>
  <si>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</si>
  <si>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</si>
  <si>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</si>
  <si>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</si>
  <si>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</si>
  <si>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</si>
  <si>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</si>
  <si>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</si>
  <si>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</si>
  <si>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</si>
  <si>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</si>
  <si>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</si>
  <si>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</si>
  <si>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</si>
  <si>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</si>
  <si>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</si>
  <si>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</si>
  <si>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</si>
  <si>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</si>
  <si>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</si>
  <si>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</si>
  <si>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</si>
  <si>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</si>
  <si>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</si>
  <si>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</si>
  <si>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</si>
  <si>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</si>
  <si>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</si>
  <si>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</si>
  <si>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</si>
  <si>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</si>
  <si>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</si>
  <si>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</si>
  <si>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</si>
  <si>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</si>
  <si>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</si>
  <si>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</si>
  <si>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</si>
  <si>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</si>
  <si>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</si>
  <si>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</si>
  <si>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</si>
  <si>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</si>
  <si>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</si>
  <si>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</si>
  <si>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</si>
  <si>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</si>
  <si>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</si>
  <si>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</si>
  <si>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</si>
  <si>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</si>
  <si>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</si>
  <si>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</si>
  <si>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</si>
  <si>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</si>
  <si>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</si>
  <si>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</si>
  <si>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</si>
  <si>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</si>
  <si>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</si>
  <si>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</si>
  <si>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</si>
  <si>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</si>
  <si>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</si>
  <si>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</si>
  <si>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</si>
  <si>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</si>
  <si>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</si>
  <si>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</si>
  <si>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</si>
  <si>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</si>
  <si>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</si>
  <si>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</si>
  <si>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</si>
  <si>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</si>
  <si>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</si>
  <si>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</si>
  <si>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</si>
  <si>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</si>
  <si>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</si>
  <si>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</si>
  <si>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</si>
  <si>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</si>
  <si>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</si>
  <si>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</si>
  <si>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</si>
  <si>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</si>
  <si>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</si>
  <si>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</si>
  <si>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</si>
  <si>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</si>
  <si>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</si>
  <si>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</si>
  <si>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</si>
  <si>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</si>
  <si>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</si>
  <si>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</si>
  <si>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</si>
  <si>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</si>
  <si>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</si>
  <si>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</si>
  <si>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</si>
  <si>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</si>
  <si>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</si>
  <si>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</si>
  <si>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</si>
  <si>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</si>
  <si>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</si>
  <si>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</si>
  <si>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</si>
  <si>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</si>
  <si>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</si>
  <si>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</si>
  <si>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</si>
  <si>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</si>
  <si>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</si>
  <si>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</si>
  <si>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</si>
  <si>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</si>
  <si>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</si>
  <si>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</si>
  <si>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</si>
  <si>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</si>
  <si>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</si>
  <si>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</si>
  <si>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</si>
  <si>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</si>
  <si>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</si>
  <si>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</si>
  <si>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</si>
  <si>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</si>
  <si>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</si>
  <si>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</si>
  <si>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</si>
  <si>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</si>
  <si>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</si>
  <si>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</si>
  <si>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</si>
  <si>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</si>
  <si>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</si>
  <si>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</si>
  <si>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</si>
  <si>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</si>
  <si>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</si>
  <si>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</si>
  <si>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</si>
  <si>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</si>
  <si>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</si>
  <si>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</si>
  <si>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</si>
  <si>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</si>
  <si>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</si>
  <si>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</si>
  <si>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</si>
  <si>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</si>
  <si>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</si>
  <si>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</si>
  <si>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</si>
  <si>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</si>
  <si>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</si>
  <si>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</si>
  <si>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</si>
  <si>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</si>
  <si>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</si>
  <si>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</si>
  <si>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</si>
  <si>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</si>
  <si>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</si>
  <si>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</si>
  <si>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</si>
  <si>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</si>
  <si>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</si>
  <si>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</si>
  <si>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</si>
  <si>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</si>
  <si>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</si>
  <si>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</si>
  <si>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</si>
  <si>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</si>
  <si>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</si>
  <si>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</si>
  <si>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</si>
  <si>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</si>
  <si>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</si>
  <si>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</si>
  <si>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</si>
  <si>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</si>
  <si>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</si>
  <si>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</si>
  <si>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</si>
  <si>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</si>
  <si>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</si>
  <si>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</si>
  <si>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</si>
  <si>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</si>
  <si>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</si>
  <si>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</si>
  <si>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</si>
  <si>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</si>
  <si>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</si>
  <si>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</si>
  <si>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</si>
  <si>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</si>
  <si>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</si>
  <si>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</si>
  <si>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</si>
  <si>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</si>
  <si>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</si>
  <si>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</si>
  <si>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</si>
  <si>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</si>
  <si>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</si>
  <si>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</si>
  <si>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</si>
  <si>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</si>
  <si>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</si>
  <si>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</si>
  <si>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</si>
  <si>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</si>
  <si>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</si>
  <si>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</si>
  <si>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</si>
  <si>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</si>
  <si>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</si>
  <si>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</si>
  <si>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</si>
  <si>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</si>
  <si>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</si>
  <si>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</si>
  <si>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</si>
  <si>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</si>
  <si>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</si>
  <si>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</si>
  <si>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</si>
  <si>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</si>
  <si>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</si>
  <si>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</si>
  <si>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</si>
  <si>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</si>
  <si>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</si>
  <si>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</si>
  <si>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</si>
  <si>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</si>
  <si>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</si>
  <si>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</si>
  <si>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</si>
  <si>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</si>
  <si>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</si>
  <si>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</si>
  <si>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</si>
  <si>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</si>
  <si>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</si>
  <si>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</si>
  <si>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</si>
  <si>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</si>
  <si>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</si>
  <si>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</si>
  <si>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</si>
  <si>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</si>
  <si>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</si>
  <si>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</si>
  <si>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</si>
  <si>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</si>
  <si>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</si>
  <si>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</si>
  <si>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</si>
  <si>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</si>
  <si>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</si>
  <si>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</si>
  <si>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</si>
  <si>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</si>
  <si>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</si>
  <si>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</si>
  <si>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</si>
  <si>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</si>
  <si>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</si>
  <si>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</si>
  <si>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</si>
  <si>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</si>
  <si>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</si>
  <si>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</si>
  <si>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</si>
  <si>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</si>
  <si>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</si>
  <si>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</si>
  <si>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</si>
  <si>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</si>
  <si>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</si>
  <si>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</si>
  <si>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</si>
  <si>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</si>
  <si>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</si>
  <si>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</si>
  <si>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</si>
  <si>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</si>
  <si>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</si>
  <si>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</si>
  <si>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</si>
  <si>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</si>
  <si>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</si>
  <si>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</si>
  <si>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</si>
  <si>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</si>
  <si>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</si>
  <si>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</si>
  <si>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</si>
  <si>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</si>
  <si>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</si>
  <si>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</si>
  <si>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</si>
  <si>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</si>
  <si>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</si>
  <si>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</si>
  <si>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</si>
  <si>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</si>
  <si>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</si>
  <si>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</si>
  <si>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</si>
  <si>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</si>
  <si>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</si>
  <si>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</si>
  <si>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</si>
  <si>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</si>
  <si>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</si>
  <si>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</si>
  <si>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</si>
  <si>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</si>
  <si>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</si>
  <si>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</si>
  <si>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</si>
  <si>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</si>
  <si>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</si>
  <si>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</si>
  <si>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</si>
  <si>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</si>
  <si>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</si>
  <si>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</si>
  <si>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</si>
  <si>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</si>
  <si>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</si>
  <si>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</si>
  <si>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</si>
  <si>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</si>
  <si>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</si>
  <si>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</si>
  <si>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</si>
  <si>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</si>
  <si>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</si>
  <si>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</si>
  <si>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</si>
  <si>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</si>
  <si>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</si>
  <si>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</si>
  <si>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</si>
  <si>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</si>
  <si>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</si>
  <si>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</si>
  <si>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</si>
  <si>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</si>
  <si>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</si>
  <si>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</si>
  <si>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</si>
  <si>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</si>
  <si>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</si>
  <si>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</si>
  <si>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</si>
  <si>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</si>
  <si>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</si>
  <si>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</si>
  <si>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</si>
  <si>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</si>
  <si>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</si>
  <si>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</si>
  <si>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</si>
  <si>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</si>
  <si>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</si>
  <si>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</si>
  <si>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</si>
  <si>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</si>
  <si>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</si>
  <si>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</si>
  <si>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</si>
  <si>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</si>
  <si>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</si>
  <si>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</si>
  <si>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</si>
  <si>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</si>
  <si>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</si>
  <si>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</si>
  <si>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</si>
  <si>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</si>
  <si>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</si>
  <si>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</si>
  <si>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</si>
  <si>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</si>
  <si>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</si>
  <si>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</si>
  <si>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</si>
  <si>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</si>
  <si>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</si>
  <si>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</si>
  <si>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</si>
  <si>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</si>
  <si>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</si>
  <si>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</si>
  <si>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</si>
  <si>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</si>
  <si>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</si>
  <si>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</si>
  <si>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</si>
  <si>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</si>
  <si>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</si>
  <si>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</si>
  <si>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</si>
  <si>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</si>
  <si>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</si>
  <si>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</si>
  <si>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</si>
  <si>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</si>
  <si>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</si>
  <si>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</si>
  <si>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</si>
  <si>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</si>
  <si>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</si>
  <si>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</si>
  <si>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</si>
  <si>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</si>
  <si>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</si>
  <si>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</si>
  <si>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</si>
  <si>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</si>
  <si>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</si>
  <si>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</si>
  <si>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</si>
  <si>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</si>
  <si>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</si>
  <si>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</si>
  <si>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</si>
  <si>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</si>
  <si>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</si>
  <si>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</si>
  <si>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</si>
  <si>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</si>
  <si>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</si>
  <si>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</si>
  <si>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</si>
  <si>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</si>
  <si>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</si>
  <si>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</si>
  <si>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</si>
  <si>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</si>
  <si>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</si>
  <si>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</si>
  <si>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</si>
  <si>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</si>
  <si>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</si>
  <si>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</si>
  <si>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</si>
  <si>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</si>
  <si>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</si>
  <si>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</si>
  <si>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</si>
  <si>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</si>
  <si>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</si>
  <si>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</si>
  <si>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</si>
  <si>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</si>
  <si>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</si>
  <si>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</si>
  <si>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</si>
  <si>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</si>
  <si>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</si>
  <si>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</si>
  <si>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</si>
  <si>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</si>
  <si>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</si>
  <si>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</si>
  <si>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</si>
  <si>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</si>
  <si>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</si>
  <si>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</si>
  <si>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</si>
  <si>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</si>
  <si>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</si>
  <si>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</si>
  <si>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</si>
  <si>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</si>
  <si>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</si>
  <si>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</si>
  <si>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</si>
  <si>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</si>
  <si>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</si>
  <si>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</si>
  <si>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</si>
  <si>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</si>
  <si>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</si>
  <si>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</si>
  <si>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</si>
  <si>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</si>
  <si>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</si>
  <si>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</si>
  <si>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</si>
  <si>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</si>
  <si>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</si>
  <si>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</si>
  <si>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</si>
  <si>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</si>
  <si>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</si>
  <si>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</si>
  <si>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</si>
  <si>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</si>
  <si>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</si>
  <si>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</si>
  <si>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</si>
  <si>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</si>
  <si>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</si>
  <si>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</si>
  <si>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</si>
  <si>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</si>
  <si>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</si>
  <si>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</si>
  <si>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</si>
  <si>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</si>
  <si>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</si>
  <si>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</si>
  <si>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</si>
  <si>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</si>
  <si>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</si>
  <si>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</si>
  <si>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</si>
  <si>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</si>
  <si>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</si>
  <si>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</si>
  <si>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</si>
  <si>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</si>
  <si>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</si>
  <si>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</si>
  <si>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</si>
  <si>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</si>
  <si>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</si>
  <si>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</si>
  <si>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</si>
  <si>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</si>
  <si>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</si>
  <si>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</si>
  <si>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</si>
  <si>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</si>
  <si>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</si>
  <si>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</si>
  <si>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</si>
  <si>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</si>
  <si>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</si>
  <si>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</si>
  <si>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</si>
  <si>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</si>
  <si>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</si>
  <si>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</si>
  <si>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</si>
  <si>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</si>
  <si>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</si>
  <si>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</si>
  <si>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</si>
  <si>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</si>
  <si>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</si>
  <si>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</si>
  <si>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</si>
  <si>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</si>
  <si>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</si>
  <si>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</si>
  <si>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</si>
  <si>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</si>
  <si>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</si>
  <si>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</si>
  <si>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</si>
  <si>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</si>
  <si>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</si>
  <si>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</si>
  <si>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</si>
  <si>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</si>
  <si>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</si>
  <si>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</si>
  <si>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</si>
  <si>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</si>
  <si>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</si>
  <si>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</si>
  <si>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</si>
  <si>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</si>
  <si>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</si>
  <si>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</si>
  <si>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</si>
  <si>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</si>
  <si>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</si>
  <si>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</si>
  <si>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</si>
  <si>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</si>
  <si>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</si>
  <si>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</si>
  <si>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</si>
  <si>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</si>
  <si>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</si>
  <si>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</si>
  <si>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</si>
  <si>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</si>
  <si>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</si>
  <si>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</si>
  <si>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</si>
  <si>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</si>
  <si>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</si>
  <si>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</si>
  <si>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</si>
  <si>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</si>
  <si>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</si>
  <si>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</si>
  <si>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</si>
  <si>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</si>
  <si>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</si>
  <si>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</si>
  <si>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</si>
  <si>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</si>
  <si>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</si>
  <si>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</si>
  <si>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</si>
  <si>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</si>
  <si>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</si>
  <si>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</si>
  <si>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</si>
  <si>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</si>
  <si>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</si>
  <si>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</si>
  <si>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</si>
  <si>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</si>
  <si>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</si>
  <si>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</si>
  <si>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</si>
  <si>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</si>
  <si>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</si>
  <si>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</si>
  <si>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</si>
  <si>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</si>
  <si>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</si>
  <si>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</si>
  <si>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</si>
  <si>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</si>
  <si>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</si>
  <si>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</si>
  <si>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</si>
  <si>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</si>
  <si>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</si>
  <si>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</si>
  <si>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</si>
  <si>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</si>
  <si>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</si>
  <si>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</si>
  <si>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</si>
  <si>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</si>
  <si>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</si>
  <si>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</si>
  <si>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</si>
  <si>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</si>
  <si>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</si>
  <si>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</si>
  <si>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</si>
  <si>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</si>
  <si>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</si>
  <si>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</si>
  <si>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</si>
  <si>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</si>
  <si>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</si>
  <si>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</si>
  <si>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</si>
  <si>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</si>
  <si>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</si>
  <si>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</si>
  <si>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</si>
  <si>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</si>
  <si>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</si>
  <si>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</si>
  <si>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</si>
  <si>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</si>
  <si>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</si>
  <si>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</si>
  <si>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</si>
  <si>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</si>
  <si>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</si>
  <si>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</si>
  <si>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</si>
  <si>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</si>
  <si>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</si>
  <si>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</si>
  <si>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</si>
  <si>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</si>
  <si>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</si>
  <si>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</si>
  <si>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</si>
  <si>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</si>
  <si>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</si>
  <si>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</si>
  <si>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</si>
  <si>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</si>
  <si>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</si>
  <si>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</si>
  <si>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</si>
  <si>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</si>
  <si>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</si>
  <si>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</si>
  <si>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</si>
  <si>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</si>
  <si>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</si>
  <si>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</si>
  <si>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</si>
  <si>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</si>
  <si>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</si>
  <si>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</si>
  <si>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</si>
  <si>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</si>
  <si>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</si>
  <si>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</si>
  <si>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</si>
  <si>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</si>
  <si>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</si>
  <si>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</si>
  <si>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</si>
  <si>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</si>
  <si>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</si>
  <si>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</si>
  <si>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</si>
  <si>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</si>
  <si>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</si>
  <si>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</si>
  <si>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</si>
  <si>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</si>
  <si>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</si>
  <si>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</si>
  <si>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</si>
  <si>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</si>
  <si>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</si>
  <si>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</si>
  <si>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</si>
  <si>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</si>
  <si>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</si>
  <si>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</si>
  <si>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</si>
  <si>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</si>
  <si>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</si>
  <si>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</si>
  <si>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</si>
  <si>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</si>
  <si>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</si>
  <si>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</si>
  <si>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</si>
  <si>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</si>
  <si>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</si>
  <si>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</si>
  <si>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</si>
  <si>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</si>
  <si>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</si>
  <si>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</si>
  <si>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</si>
  <si>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</si>
  <si>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</si>
  <si>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</si>
  <si>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</si>
  <si>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</si>
  <si>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</si>
  <si>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</si>
  <si>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</si>
  <si>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</si>
  <si>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</si>
  <si>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</si>
  <si>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</si>
  <si>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</si>
  <si>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</si>
  <si>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</si>
  <si>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</si>
  <si>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</si>
  <si>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</si>
  <si>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</si>
  <si>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</si>
  <si>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</si>
  <si>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</si>
  <si>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</si>
  <si>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</si>
  <si>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</si>
  <si>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</si>
  <si>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</si>
  <si>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</si>
  <si>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</si>
  <si>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</si>
  <si>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</si>
  <si>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</si>
  <si>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</si>
  <si>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</si>
  <si>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</si>
  <si>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</si>
  <si>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</si>
  <si>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</si>
  <si>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</si>
  <si>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</si>
  <si>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</si>
  <si>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</si>
  <si>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</si>
  <si>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</si>
  <si>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</si>
  <si>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</si>
  <si>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</si>
  <si>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</si>
  <si>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</si>
  <si>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</si>
  <si>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</si>
  <si>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</si>
  <si>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</si>
  <si>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</si>
  <si>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</si>
  <si>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</si>
  <si>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</si>
  <si>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</si>
  <si>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</si>
  <si>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</si>
  <si>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</si>
  <si>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</si>
  <si>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</si>
  <si>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</si>
  <si>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</si>
  <si>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</si>
  <si>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</si>
  <si>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</si>
  <si>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</si>
  <si>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</si>
  <si>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</si>
  <si>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</si>
  <si>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</si>
  <si>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</si>
  <si>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</si>
  <si>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</si>
  <si>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</si>
  <si>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</si>
  <si>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</si>
  <si>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</si>
  <si>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</si>
  <si>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</si>
  <si>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</si>
  <si>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</si>
  <si>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</si>
  <si>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</si>
  <si>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</si>
  <si>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</si>
  <si>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</si>
  <si>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</si>
  <si>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</si>
  <si>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</si>
  <si>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</si>
  <si>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</si>
  <si>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</si>
  <si>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</si>
  <si>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</si>
  <si>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</si>
  <si>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</si>
  <si>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</si>
  <si>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</si>
  <si>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</si>
  <si>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</si>
  <si>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</si>
  <si>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</si>
  <si>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</si>
  <si>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</si>
  <si>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</si>
  <si>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</si>
  <si>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</si>
  <si>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</si>
  <si>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</si>
  <si>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</si>
  <si>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</si>
  <si>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</si>
  <si>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</si>
  <si>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</si>
  <si>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</si>
  <si>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</si>
  <si>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</si>
  <si>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</si>
  <si>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</si>
  <si>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</si>
  <si>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</si>
  <si>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</si>
  <si>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</si>
  <si>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</si>
  <si>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</si>
  <si>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</si>
  <si>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</si>
  <si>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</si>
  <si>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</si>
  <si>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</si>
  <si>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</si>
  <si>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</si>
  <si>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</si>
  <si>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</si>
  <si>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</si>
  <si>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</si>
  <si>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</si>
  <si>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</si>
  <si>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</si>
  <si>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</si>
  <si>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</si>
  <si>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</si>
  <si>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</si>
  <si>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</si>
  <si>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</si>
  <si>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</si>
  <si>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</si>
  <si>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</si>
  <si>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</si>
  <si>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</si>
  <si>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</si>
  <si>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</si>
  <si>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</si>
  <si>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</si>
  <si>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</si>
  <si>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</si>
  <si>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</si>
  <si>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</si>
  <si>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</si>
  <si>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</si>
  <si>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</si>
  <si>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</si>
  <si>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</si>
  <si>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</si>
  <si>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</si>
  <si>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</si>
  <si>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</si>
  <si>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</si>
  <si>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</si>
  <si>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</si>
  <si>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</si>
  <si>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</si>
  <si>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</si>
  <si>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</si>
  <si>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</si>
  <si>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</si>
  <si>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</si>
  <si>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</si>
  <si>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</si>
  <si>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</si>
  <si>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</si>
  <si>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</si>
  <si>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</si>
  <si>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</si>
  <si>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</si>
  <si>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</si>
  <si>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</si>
  <si>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</si>
  <si>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</si>
  <si>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</si>
  <si>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</si>
  <si>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</si>
  <si>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</si>
  <si>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</si>
  <si>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</si>
  <si>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</si>
  <si>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</si>
  <si>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</si>
  <si>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</si>
  <si>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</si>
  <si>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</si>
  <si>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</si>
  <si>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</si>
  <si>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</si>
  <si>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</si>
  <si>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</si>
  <si>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</si>
  <si>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</si>
  <si>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</si>
  <si>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</si>
  <si>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</si>
  <si>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</si>
  <si>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</si>
  <si>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</si>
  <si>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</si>
  <si>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</si>
  <si>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</si>
  <si>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</si>
  <si>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</si>
  <si>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</si>
  <si>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</si>
  <si>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</si>
  <si>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</si>
  <si>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</si>
  <si>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</si>
  <si>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</si>
  <si>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</si>
  <si>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</si>
  <si>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</si>
  <si>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</si>
  <si>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</si>
  <si>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</si>
  <si>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</si>
  <si>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</si>
  <si>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</si>
  <si>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</si>
  <si>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</si>
  <si>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</si>
  <si>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</si>
  <si>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</si>
  <si>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</si>
  <si>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</si>
  <si>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</si>
  <si>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</si>
  <si>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</si>
  <si>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</si>
  <si>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</si>
  <si>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</si>
  <si>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</si>
  <si>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</si>
  <si>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</si>
  <si>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</si>
  <si>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</si>
  <si>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</si>
  <si>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</si>
  <si>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</si>
  <si>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</si>
  <si>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</si>
  <si>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</si>
  <si>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</si>
  <si>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</si>
  <si>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</si>
  <si>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</si>
  <si>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</si>
  <si>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</si>
  <si>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</si>
  <si>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</si>
  <si>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</si>
  <si>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</si>
  <si>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</si>
  <si>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</si>
  <si>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</si>
  <si>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</si>
  <si>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</si>
  <si>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</si>
  <si>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</si>
  <si>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</si>
  <si>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</si>
  <si>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</si>
  <si>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</si>
  <si>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</si>
  <si>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</si>
  <si>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</si>
  <si>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</si>
  <si>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</si>
  <si>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</si>
  <si>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</si>
  <si>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</si>
  <si>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</si>
  <si>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</si>
  <si>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</si>
  <si>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</si>
  <si>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</si>
  <si>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</si>
  <si>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</si>
  <si>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</si>
  <si>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</si>
  <si>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</si>
  <si>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</si>
  <si>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</si>
  <si>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</si>
  <si>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</si>
  <si>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</si>
  <si>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</si>
  <si>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</si>
  <si>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</si>
  <si>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</si>
  <si>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</si>
  <si>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</si>
  <si>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</si>
  <si>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</si>
  <si>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</si>
  <si>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</si>
  <si>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</si>
  <si>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</si>
  <si>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</si>
  <si>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</si>
  <si>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</si>
  <si>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</si>
  <si>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</si>
  <si>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</si>
  <si>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</si>
  <si>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</si>
  <si>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</si>
  <si>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</si>
  <si>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</si>
  <si>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</si>
  <si>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</si>
  <si>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</si>
  <si>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</si>
  <si>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</si>
  <si>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</si>
  <si>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</si>
  <si>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</si>
  <si>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</si>
  <si>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</si>
  <si>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</si>
  <si>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</si>
  <si>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</si>
  <si>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</si>
  <si>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</si>
  <si>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</si>
  <si>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</si>
  <si>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</si>
  <si>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</si>
  <si>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</si>
  <si>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</si>
  <si>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</si>
  <si>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</si>
  <si>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</si>
  <si>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</si>
  <si>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</si>
  <si>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</si>
  <si>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</si>
  <si>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</si>
  <si>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</si>
  <si>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</si>
  <si>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</si>
  <si>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</si>
  <si>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</si>
  <si>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</si>
  <si>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</si>
  <si>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</si>
  <si>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</si>
  <si>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</si>
  <si>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</si>
  <si>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</si>
  <si>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</si>
  <si>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</si>
  <si>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</si>
  <si>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</si>
  <si>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</si>
  <si>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</si>
  <si>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</si>
  <si>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</si>
  <si>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</si>
  <si>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</si>
  <si>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</si>
  <si>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</si>
  <si>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</si>
  <si>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</si>
  <si>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</si>
  <si>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</si>
  <si>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</si>
  <si>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</si>
  <si>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</si>
  <si>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</si>
  <si>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</si>
  <si>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</si>
  <si>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</si>
  <si>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</si>
  <si>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</si>
  <si>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</si>
  <si>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</si>
  <si>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</si>
  <si>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</si>
  <si>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</si>
  <si>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</si>
  <si>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</si>
  <si>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</si>
  <si>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</si>
  <si>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</si>
  <si>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</si>
  <si>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</si>
  <si>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</si>
  <si>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</si>
  <si>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</si>
  <si>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</si>
  <si>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</si>
  <si>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</si>
  <si>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</si>
  <si>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</si>
  <si>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</si>
  <si>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</si>
  <si>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</si>
  <si>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</si>
  <si>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</si>
  <si>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</si>
  <si>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</si>
  <si>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</si>
  <si>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</si>
  <si>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</si>
  <si>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</si>
  <si>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</si>
  <si>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</si>
  <si>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</si>
  <si>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</si>
  <si>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</si>
  <si>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</si>
  <si>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</si>
  <si>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</si>
  <si>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</si>
  <si>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</si>
  <si>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</si>
  <si>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</si>
  <si>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</si>
  <si>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</si>
  <si>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</si>
  <si>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</si>
  <si>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</si>
  <si>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</si>
  <si>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</si>
  <si>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</si>
  <si>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</si>
  <si>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</si>
  <si>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</si>
  <si>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</si>
  <si>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</si>
  <si>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</si>
  <si>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</si>
  <si>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</si>
  <si>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</si>
  <si>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</si>
  <si>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</si>
  <si>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</si>
  <si>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</si>
  <si>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</si>
  <si>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</si>
  <si>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</si>
  <si>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</si>
  <si>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</si>
  <si>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</si>
  <si>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</si>
  <si>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</si>
  <si>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</si>
  <si>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</si>
  <si>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</si>
  <si>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</si>
  <si>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</si>
  <si>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</si>
  <si>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</si>
  <si>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</si>
  <si>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</si>
  <si>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</si>
  <si>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</si>
  <si>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</si>
  <si>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</si>
  <si>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</si>
  <si>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</si>
  <si>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</si>
  <si>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</si>
  <si>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</si>
  <si>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</si>
  <si>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</si>
  <si>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</si>
  <si>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</si>
  <si>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</si>
  <si>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</si>
  <si>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</si>
  <si>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</si>
  <si>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</si>
  <si>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</si>
  <si>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</si>
  <si>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</si>
  <si>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</si>
  <si>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</si>
  <si>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</si>
  <si>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</si>
  <si>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</si>
  <si>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</si>
  <si>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</si>
  <si>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</si>
  <si>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</si>
  <si>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</si>
  <si>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</si>
  <si>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</si>
  <si>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</si>
  <si>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</si>
  <si>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</si>
  <si>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</si>
  <si>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</si>
  <si>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</si>
  <si>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</si>
  <si>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</si>
  <si>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</si>
  <si>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</si>
  <si>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</si>
  <si>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</si>
  <si>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</si>
  <si>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</si>
  <si>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</si>
  <si>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</si>
  <si>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</si>
  <si>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</si>
  <si>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</si>
  <si>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</si>
  <si>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</si>
  <si>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</si>
  <si>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</si>
  <si>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</si>
  <si>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</si>
  <si>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</si>
  <si>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</si>
  <si>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</si>
  <si>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</si>
  <si>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</si>
  <si>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</si>
  <si>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</si>
  <si>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</si>
  <si>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</si>
  <si>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</si>
  <si>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</si>
  <si>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</si>
  <si>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</si>
  <si>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</si>
  <si>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</si>
  <si>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</si>
  <si>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</si>
  <si>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</si>
  <si>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</si>
  <si>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</si>
  <si>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</si>
  <si>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</si>
  <si>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</si>
  <si>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</si>
  <si>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</si>
  <si>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</si>
  <si>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</si>
  <si>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</si>
  <si>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</si>
  <si>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</si>
  <si>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</si>
  <si>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</si>
  <si>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</si>
  <si>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</si>
  <si>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</si>
  <si>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</si>
  <si>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</si>
  <si>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</si>
  <si>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</si>
  <si>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</si>
  <si>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</si>
  <si>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</si>
  <si>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</si>
  <si>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</si>
  <si>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</si>
  <si>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</si>
  <si>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</si>
  <si>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</si>
  <si>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</si>
  <si>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</si>
  <si>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</si>
  <si>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</si>
  <si>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</si>
  <si>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</si>
  <si>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</si>
  <si>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</si>
  <si>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</si>
  <si>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</si>
  <si>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</si>
  <si>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</si>
  <si>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</si>
  <si>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</si>
  <si>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</si>
  <si>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</si>
  <si>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</si>
  <si>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</si>
  <si>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</si>
  <si>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</si>
  <si>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</si>
  <si>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</si>
  <si>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</si>
  <si>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</si>
  <si>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</si>
  <si>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</si>
  <si>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</si>
  <si>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</si>
  <si>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</si>
  <si>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</si>
  <si>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</si>
  <si>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</si>
  <si>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</si>
  <si>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</si>
  <si>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</si>
  <si>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</si>
  <si>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</si>
  <si>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</si>
  <si>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</si>
  <si>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</si>
  <si>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</si>
  <si>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</si>
  <si>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</si>
  <si>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</si>
  <si>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</si>
  <si>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</si>
  <si>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</si>
  <si>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</si>
  <si>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</si>
  <si>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</si>
  <si>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</si>
  <si>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</si>
  <si>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</si>
  <si>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</si>
  <si>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</si>
  <si>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</si>
  <si>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</si>
  <si>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</si>
  <si>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</si>
  <si>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</si>
  <si>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</si>
  <si>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</si>
  <si>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</si>
  <si>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</si>
  <si>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</si>
  <si>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</si>
  <si>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</si>
  <si>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</si>
  <si>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</si>
  <si>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</si>
  <si>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</si>
  <si>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</si>
  <si>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</si>
  <si>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</si>
  <si>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</si>
  <si>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</si>
  <si>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</si>
  <si>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</si>
  <si>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</si>
  <si>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</si>
  <si>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</si>
  <si>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</si>
  <si>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</si>
  <si>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</si>
  <si>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</si>
  <si>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</si>
  <si>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</si>
  <si>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</si>
  <si>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</si>
  <si>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</si>
  <si>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</si>
  <si>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</si>
  <si>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</si>
  <si>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</si>
  <si>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</si>
  <si>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</si>
  <si>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</si>
  <si>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</si>
  <si>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</si>
  <si>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</si>
  <si>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</si>
  <si>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</si>
  <si>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</si>
  <si>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</si>
  <si>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</si>
  <si>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</si>
  <si>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</si>
  <si>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</si>
  <si>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</si>
  <si>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</si>
  <si>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</si>
  <si>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</si>
  <si>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</si>
  <si>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</si>
  <si>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</si>
  <si>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</si>
  <si>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</si>
  <si>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</si>
  <si>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</si>
  <si>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</si>
  <si>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</si>
  <si>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</si>
  <si>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</si>
  <si>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</si>
  <si>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</si>
  <si>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</si>
  <si>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</si>
  <si>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</si>
  <si>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</si>
  <si>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</si>
  <si>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</si>
  <si>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</si>
  <si>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</si>
  <si>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</si>
  <si>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</si>
  <si>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</si>
  <si>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</si>
  <si>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</si>
  <si>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</si>
  <si>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</si>
  <si>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</si>
  <si>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</si>
  <si>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</si>
  <si>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</si>
  <si>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</si>
  <si>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</si>
  <si>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</si>
  <si>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</si>
  <si>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</si>
  <si>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</si>
  <si>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</si>
  <si>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</si>
  <si>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</si>
  <si>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</si>
  <si>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</si>
  <si>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</si>
  <si>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</si>
  <si>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</si>
  <si>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</si>
  <si>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</si>
  <si>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</si>
  <si>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</si>
  <si>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</si>
  <si>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</si>
  <si>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</si>
  <si>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</si>
  <si>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</si>
  <si>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</si>
  <si>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</si>
  <si>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</si>
  <si>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</si>
  <si>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</si>
  <si>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</si>
  <si>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</si>
  <si>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</si>
  <si>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</si>
  <si>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</si>
  <si>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</si>
  <si>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</si>
  <si>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</si>
  <si>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</si>
  <si>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</si>
  <si>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</si>
  <si>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</si>
  <si>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</si>
  <si>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</si>
  <si>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</si>
  <si>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</si>
  <si>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</si>
  <si>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</si>
  <si>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</si>
  <si>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</si>
  <si>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</si>
  <si>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</si>
  <si>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</si>
  <si>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</si>
  <si>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</si>
  <si>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</si>
  <si>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</si>
  <si>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</si>
  <si>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</si>
  <si>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</si>
  <si>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</si>
  <si>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</si>
  <si>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</si>
  <si>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</si>
  <si>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</si>
  <si>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</si>
  <si>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</si>
  <si>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</si>
  <si>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</si>
  <si>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</si>
  <si>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</si>
  <si>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</si>
  <si>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</si>
  <si>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</si>
  <si>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</si>
  <si>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</si>
  <si>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</si>
  <si>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</si>
  <si>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</si>
  <si>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</si>
  <si>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</si>
  <si>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</si>
  <si>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</si>
  <si>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</si>
  <si>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</si>
  <si>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</si>
  <si>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</si>
  <si>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</si>
  <si>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</si>
  <si>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</si>
  <si>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</si>
  <si>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</si>
  <si>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</si>
  <si>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</si>
  <si>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</si>
  <si>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</si>
  <si>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</si>
  <si>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</si>
  <si>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</si>
  <si>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</si>
  <si>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</si>
  <si>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</si>
  <si>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</si>
  <si>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</si>
  <si>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</si>
  <si>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</si>
  <si>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</si>
  <si>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</si>
  <si>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</si>
  <si>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</si>
  <si>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</si>
  <si>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</si>
  <si>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</si>
  <si>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</si>
  <si>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</si>
  <si>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</si>
  <si>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</si>
  <si>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</si>
  <si>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</si>
  <si>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</si>
  <si>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</si>
  <si>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</si>
  <si>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</si>
  <si>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</si>
  <si>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</si>
  <si>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</si>
  <si>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</si>
  <si>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</si>
  <si>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</si>
  <si>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</si>
  <si>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</si>
  <si>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</si>
  <si>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</si>
  <si>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</si>
  <si>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</si>
  <si>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</si>
  <si>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</si>
  <si>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</si>
  <si>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</si>
  <si>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</si>
  <si>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</si>
  <si>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</si>
  <si>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</si>
  <si>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</si>
  <si>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</si>
  <si>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</si>
  <si>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</si>
  <si>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</si>
  <si>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</si>
  <si>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</si>
  <si>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</si>
  <si>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</si>
  <si>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</si>
  <si>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</si>
  <si>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</si>
  <si>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</si>
  <si>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</si>
  <si>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</si>
  <si>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</si>
  <si>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</si>
  <si>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</si>
  <si>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</si>
  <si>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</si>
  <si>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</si>
  <si>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</si>
  <si>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</si>
  <si>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</si>
  <si>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</si>
  <si>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</si>
  <si>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</si>
  <si>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</si>
  <si>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</si>
  <si>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</si>
  <si>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</si>
  <si>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</si>
  <si>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</si>
  <si>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</si>
  <si>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</si>
  <si>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</si>
  <si>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</si>
  <si>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</si>
  <si>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</si>
  <si>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</si>
  <si>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</si>
  <si>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</si>
  <si>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</si>
  <si>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</si>
  <si>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</si>
  <si>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</si>
  <si>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</si>
  <si>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</si>
  <si>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</si>
  <si>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</si>
  <si>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</si>
  <si>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</si>
  <si>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</si>
  <si>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</si>
  <si>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</si>
  <si>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</si>
  <si>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</si>
  <si>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</si>
  <si>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</si>
  <si>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</si>
  <si>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</si>
  <si>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</si>
  <si>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</si>
  <si>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</si>
  <si>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</si>
  <si>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</si>
  <si>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</si>
  <si>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</si>
  <si>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</si>
  <si>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</si>
  <si>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</si>
  <si>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</si>
  <si>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</si>
  <si>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</si>
  <si>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</si>
  <si>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</si>
  <si>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</si>
  <si>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</si>
  <si>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</si>
  <si>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</si>
  <si>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</si>
  <si>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</si>
  <si>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</si>
  <si>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</si>
  <si>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</si>
  <si>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</si>
  <si>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</si>
  <si>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</si>
  <si>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</si>
  <si>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</si>
  <si>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</si>
  <si>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</si>
  <si>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</si>
  <si>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</si>
  <si>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</si>
  <si>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</si>
  <si>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</si>
  <si>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</si>
  <si>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</si>
  <si>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</si>
  <si>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</si>
  <si>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</si>
  <si>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</si>
  <si>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</si>
  <si>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</si>
  <si>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</si>
  <si>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</si>
  <si>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</si>
  <si>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</si>
  <si>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</si>
  <si>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</si>
  <si>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</si>
  <si>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</si>
  <si>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</si>
  <si>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</si>
  <si>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</si>
  <si>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</si>
  <si>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</si>
  <si>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</si>
  <si>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</si>
  <si>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</si>
  <si>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</si>
  <si>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</si>
  <si>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</si>
  <si>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</si>
  <si>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</si>
  <si>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</si>
  <si>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</si>
  <si>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</si>
  <si>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</si>
  <si>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</si>
  <si>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</si>
  <si>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</si>
  <si>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</si>
  <si>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</si>
  <si>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</si>
  <si>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</si>
  <si>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</si>
  <si>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</si>
  <si>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</si>
  <si>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</si>
  <si>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</si>
  <si>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</si>
  <si>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</si>
  <si>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</si>
  <si>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</si>
  <si>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</si>
  <si>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</si>
  <si>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</si>
  <si>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</si>
  <si>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</si>
  <si>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</si>
  <si>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</si>
  <si>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</si>
  <si>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</si>
  <si>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</si>
  <si>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</si>
  <si>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</si>
  <si>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</si>
  <si>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</si>
  <si>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</si>
  <si>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</si>
  <si>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</si>
  <si>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</si>
  <si>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</si>
  <si>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</si>
  <si>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</si>
  <si>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</si>
  <si>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</si>
  <si>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</si>
  <si>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</si>
  <si>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</si>
  <si>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</si>
  <si>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</si>
  <si>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</si>
  <si>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</si>
  <si>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</si>
  <si>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</si>
  <si>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</si>
  <si>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</si>
  <si>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</si>
  <si>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</si>
  <si>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</si>
  <si>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</si>
  <si>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</si>
  <si>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</si>
  <si>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</si>
  <si>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</si>
  <si>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</si>
  <si>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</si>
  <si>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</si>
  <si>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</si>
  <si>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</si>
  <si>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</si>
  <si>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</si>
  <si>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</si>
  <si>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</si>
  <si>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</si>
  <si>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</si>
  <si>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</si>
  <si>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</si>
  <si>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</si>
  <si>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</si>
  <si>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</si>
  <si>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</si>
  <si>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</si>
  <si>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</si>
  <si>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</si>
  <si>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</si>
  <si>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</si>
  <si>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</si>
  <si>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</si>
  <si>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</si>
  <si>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</si>
  <si>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</si>
  <si>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</si>
  <si>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</si>
  <si>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</si>
  <si>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</si>
  <si>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</si>
  <si>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</si>
  <si>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</si>
  <si>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</si>
  <si>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</si>
  <si>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</si>
  <si>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</si>
  <si>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</si>
  <si>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</si>
  <si>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</si>
  <si>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</si>
  <si>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</si>
  <si>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</si>
  <si>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</si>
  <si>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</si>
  <si>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</si>
  <si>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</si>
  <si>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</si>
  <si>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</si>
  <si>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</si>
  <si>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</si>
  <si>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</si>
  <si>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</si>
  <si>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</si>
  <si>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</si>
  <si>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</si>
  <si>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</si>
  <si>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</si>
  <si>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</si>
  <si>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</si>
  <si>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</si>
  <si>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</si>
  <si>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</si>
  <si>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</si>
  <si>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</si>
  <si>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</si>
  <si>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</si>
  <si>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</si>
  <si>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</si>
  <si>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</si>
  <si>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</si>
  <si>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</si>
  <si>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</si>
  <si>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</si>
  <si>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</si>
  <si>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</si>
  <si>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</si>
  <si>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</si>
  <si>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</si>
  <si>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</si>
  <si>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</si>
  <si>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</si>
  <si>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</si>
  <si>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</si>
  <si>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</si>
  <si>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</si>
  <si>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</si>
  <si>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</si>
  <si>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</si>
  <si>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</si>
  <si>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</si>
  <si>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</si>
  <si>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</si>
  <si>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</si>
  <si>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</si>
  <si>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</si>
  <si>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</si>
  <si>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</si>
  <si>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</si>
  <si>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</si>
  <si>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</si>
  <si>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</si>
  <si>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</si>
  <si>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</si>
  <si>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</si>
  <si>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</si>
  <si>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</si>
  <si>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</si>
  <si>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</si>
  <si>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</si>
  <si>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</si>
  <si>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</si>
  <si>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</si>
  <si>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</si>
  <si>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</si>
  <si>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</si>
  <si>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</si>
  <si>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</si>
  <si>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</si>
  <si>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</si>
  <si>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</si>
  <si>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</si>
  <si>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</si>
  <si>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</si>
  <si>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</si>
  <si>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</si>
  <si>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</si>
  <si>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</si>
  <si>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</si>
  <si>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</si>
  <si>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</si>
  <si>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</si>
  <si>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</si>
  <si>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</si>
  <si>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</si>
  <si>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</si>
  <si>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</si>
  <si>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</si>
  <si>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</si>
  <si>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</si>
  <si>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</si>
  <si>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</si>
  <si>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</si>
  <si>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</si>
  <si>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</si>
  <si>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</si>
  <si>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</si>
  <si>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</si>
  <si>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</si>
  <si>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</si>
  <si>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</si>
  <si>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</si>
  <si>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</si>
  <si>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</si>
  <si>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</si>
  <si>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</si>
  <si>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</si>
  <si>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</si>
  <si>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</si>
  <si>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</si>
  <si>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</si>
  <si>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</si>
  <si>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</si>
  <si>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</si>
  <si>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</si>
  <si>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</si>
  <si>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</si>
  <si>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</si>
  <si>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</si>
  <si>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</si>
  <si>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</si>
  <si>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</si>
  <si>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</si>
  <si>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</si>
  <si>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</si>
  <si>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</si>
  <si>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</si>
  <si>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</si>
  <si>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</si>
  <si>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</si>
  <si>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</si>
  <si>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</si>
  <si>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</si>
  <si>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</si>
  <si>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</si>
  <si>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</si>
  <si>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</si>
  <si>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</si>
  <si>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</si>
  <si>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</si>
  <si>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</si>
  <si>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</si>
  <si>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</si>
  <si>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</si>
  <si>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</si>
  <si>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</si>
  <si>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</si>
  <si>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</si>
  <si>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</si>
  <si>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</si>
  <si>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</si>
  <si>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</si>
  <si>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</si>
  <si>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</si>
  <si>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</si>
  <si>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</si>
  <si>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</si>
  <si>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</si>
  <si>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</si>
  <si>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</si>
  <si>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</si>
  <si>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</si>
  <si>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</si>
  <si>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</si>
  <si>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</si>
  <si>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</si>
  <si>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</si>
  <si>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</si>
  <si>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</si>
  <si>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</si>
  <si>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</si>
  <si>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</si>
  <si>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</si>
  <si>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</si>
  <si>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</si>
  <si>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</si>
  <si>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</si>
  <si>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</si>
  <si>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</si>
  <si>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</si>
  <si>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</si>
  <si>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</si>
  <si>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</si>
  <si>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</si>
  <si>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</si>
  <si>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</si>
  <si>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</si>
  <si>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</si>
  <si>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</si>
  <si>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</si>
  <si>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</si>
  <si>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</si>
  <si>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</si>
  <si>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</si>
  <si>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</si>
  <si>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</si>
  <si>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</si>
  <si>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</si>
  <si>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</si>
  <si>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</si>
  <si>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</si>
  <si>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</si>
  <si>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</si>
  <si>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</si>
  <si>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</si>
  <si>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</si>
  <si>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</si>
  <si>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</si>
  <si>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</si>
  <si>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</si>
  <si>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</si>
  <si>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</si>
  <si>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</si>
  <si>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</si>
  <si>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</si>
  <si>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</si>
  <si>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</si>
  <si>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</si>
  <si>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</si>
  <si>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</si>
  <si>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</si>
  <si>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</si>
  <si>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</si>
  <si>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</si>
  <si>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</si>
  <si>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</si>
  <si>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</si>
  <si>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</si>
  <si>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</si>
  <si>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</si>
  <si>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</si>
  <si>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</si>
  <si>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</si>
  <si>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</si>
  <si>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</si>
  <si>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</si>
  <si>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</si>
  <si>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</si>
  <si>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</si>
  <si>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</si>
  <si>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</si>
  <si>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</si>
  <si>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</si>
  <si>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</si>
  <si>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</si>
  <si>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</si>
  <si>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</si>
  <si>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</si>
  <si>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</si>
  <si>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</si>
  <si>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</si>
  <si>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</si>
  <si>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</si>
  <si>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</si>
  <si>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</si>
  <si>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</si>
  <si>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</si>
  <si>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</si>
  <si>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</si>
  <si>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</si>
  <si>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</si>
  <si>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</si>
  <si>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</si>
  <si>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</si>
  <si>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</si>
  <si>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</si>
  <si>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</si>
  <si>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</si>
  <si>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</si>
  <si>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</si>
  <si>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</si>
  <si>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</si>
  <si>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</si>
  <si>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</si>
  <si>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</si>
  <si>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</si>
  <si>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</si>
  <si>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</si>
  <si>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</si>
  <si>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</si>
  <si>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</si>
  <si>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</si>
  <si>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</si>
  <si>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</si>
  <si>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</si>
  <si>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</si>
  <si>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</si>
  <si>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</si>
  <si>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</si>
  <si>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</si>
  <si>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</si>
  <si>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</si>
  <si>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</si>
  <si>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</si>
  <si>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</si>
  <si>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</si>
  <si>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</si>
  <si>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</si>
  <si>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</si>
  <si>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</si>
  <si>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</si>
  <si>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</si>
  <si>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</si>
  <si>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</si>
  <si>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</si>
  <si>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</si>
  <si>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</si>
  <si>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</si>
  <si>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</si>
  <si>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</si>
  <si>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</si>
  <si>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</si>
  <si>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</si>
  <si>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</si>
  <si>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</si>
  <si>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</si>
  <si>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</si>
  <si>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</si>
  <si>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</si>
  <si>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</si>
  <si>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</si>
  <si>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</si>
  <si>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</si>
  <si>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</si>
  <si>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</si>
  <si>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</si>
  <si>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</si>
  <si>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</si>
  <si>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</si>
  <si>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</si>
  <si>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</si>
  <si>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</si>
  <si>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</si>
  <si>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</si>
  <si>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</si>
  <si>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</si>
  <si>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</si>
  <si>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</si>
  <si>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</si>
  <si>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</si>
  <si>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</si>
  <si>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</si>
  <si>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</si>
  <si>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</si>
  <si>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</si>
  <si>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</si>
  <si>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</si>
  <si>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</si>
  <si>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</si>
  <si>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</si>
  <si>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</si>
  <si>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</si>
  <si>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</si>
  <si>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</si>
  <si>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</si>
  <si>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</si>
  <si>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</si>
  <si>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</si>
  <si>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</si>
  <si>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</si>
  <si>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</si>
  <si>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</si>
  <si>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</si>
  <si>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</si>
  <si>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</si>
  <si>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</si>
  <si>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</si>
  <si>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</si>
  <si>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</si>
  <si>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</si>
  <si>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</si>
  <si>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</si>
  <si>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</si>
  <si>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</si>
  <si>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</si>
  <si>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</si>
  <si>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</si>
  <si>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</si>
  <si>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</si>
  <si>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</si>
  <si>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</si>
  <si>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</si>
  <si>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</si>
  <si>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</si>
  <si>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</si>
  <si>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</si>
  <si>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</si>
  <si>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</si>
  <si>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</si>
  <si>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</si>
  <si>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</si>
  <si>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</si>
  <si>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</si>
  <si>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</si>
  <si>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</si>
  <si>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</si>
  <si>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</si>
  <si>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</si>
  <si>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</si>
  <si>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</si>
  <si>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</si>
  <si>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</si>
  <si>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</si>
  <si>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</si>
  <si>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</si>
  <si>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</si>
  <si>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</si>
  <si>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</si>
  <si>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</si>
  <si>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</si>
  <si>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</si>
  <si>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</si>
  <si>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</si>
  <si>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</si>
  <si>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</si>
  <si>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</si>
  <si>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</si>
  <si>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</si>
  <si>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</si>
  <si>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</si>
  <si>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</si>
  <si>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</si>
  <si>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</si>
  <si>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</si>
  <si>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</si>
  <si>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</si>
  <si>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</si>
  <si>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</si>
  <si>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</si>
  <si>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</si>
  <si>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</si>
  <si>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</si>
  <si>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</si>
  <si>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</si>
  <si>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</si>
  <si>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</si>
  <si>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</si>
  <si>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</si>
  <si>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</si>
  <si>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</si>
  <si>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</si>
  <si>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</si>
  <si>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</si>
  <si>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</si>
  <si>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</si>
  <si>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</si>
  <si>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</si>
  <si>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</si>
  <si>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</si>
  <si>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</si>
  <si>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</si>
  <si>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</si>
  <si>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</si>
  <si>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</si>
  <si>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</si>
  <si>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</si>
  <si>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</si>
  <si>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</si>
  <si>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</si>
  <si>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</si>
  <si>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</si>
  <si>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</si>
  <si>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</si>
  <si>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</si>
  <si>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</si>
  <si>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</si>
  <si>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</si>
  <si>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</si>
  <si>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</si>
  <si>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</si>
  <si>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</si>
  <si>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</si>
  <si>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</si>
  <si>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</si>
  <si>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</si>
  <si>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</si>
  <si>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</si>
  <si>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</si>
  <si>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</si>
  <si>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</si>
  <si>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</si>
  <si>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</si>
  <si>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</si>
  <si>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</si>
  <si>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</si>
  <si>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</si>
  <si>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</si>
  <si>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</si>
  <si>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</si>
  <si>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</si>
  <si>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</si>
  <si>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</si>
  <si>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</si>
  <si>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</si>
  <si>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</si>
  <si>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</si>
  <si>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</si>
  <si>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</si>
  <si>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</si>
  <si>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</si>
  <si>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</si>
  <si>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</si>
  <si>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</si>
  <si>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</si>
  <si>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</si>
  <si>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</si>
  <si>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</si>
  <si>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</si>
  <si>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</si>
  <si>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</si>
  <si>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</si>
  <si>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</si>
  <si>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</si>
  <si>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</si>
  <si>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</si>
  <si>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</si>
  <si>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</si>
  <si>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</si>
  <si>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</si>
  <si>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</si>
  <si>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</si>
  <si>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</si>
  <si>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</si>
  <si>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</si>
  <si>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</si>
  <si>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</si>
  <si>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</si>
  <si>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</si>
  <si>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</si>
  <si>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</si>
  <si>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</si>
  <si>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</si>
  <si>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</si>
  <si>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</si>
  <si>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</si>
  <si>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</si>
  <si>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</si>
  <si>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</si>
  <si>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</si>
  <si>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</si>
  <si>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</si>
  <si>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</si>
  <si>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</si>
  <si>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</si>
  <si>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</si>
  <si>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</si>
  <si>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</si>
  <si>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</si>
  <si>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</si>
  <si>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</si>
  <si>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</si>
  <si>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</si>
  <si>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</si>
  <si>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</si>
  <si>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</si>
  <si>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</si>
  <si>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</si>
  <si>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</si>
  <si>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</si>
  <si>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</si>
  <si>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</si>
  <si>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</si>
  <si>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</si>
  <si>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</si>
  <si>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</si>
  <si>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</si>
  <si>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</si>
  <si>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</si>
  <si>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</si>
  <si>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</si>
  <si>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</si>
  <si>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</si>
  <si>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</si>
  <si>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</si>
  <si>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</si>
  <si>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</si>
  <si>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</si>
  <si>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</si>
  <si>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</si>
  <si>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</si>
  <si>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</si>
  <si>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</si>
  <si>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</si>
  <si>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</si>
  <si>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</si>
  <si>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</si>
  <si>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</si>
  <si>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</si>
  <si>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</si>
  <si>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</si>
  <si>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</si>
  <si>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</si>
  <si>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</si>
  <si>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</si>
  <si>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</si>
  <si>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</si>
  <si>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</si>
  <si>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</si>
  <si>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</si>
  <si>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</si>
  <si>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</si>
  <si>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</si>
  <si>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</si>
  <si>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</si>
  <si>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</si>
  <si>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</si>
  <si>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</si>
  <si>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</si>
  <si>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</si>
  <si>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</si>
  <si>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</si>
  <si>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</si>
  <si>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</si>
  <si>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</si>
  <si>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</si>
  <si>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</si>
  <si>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</si>
  <si>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</si>
  <si>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</si>
  <si>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</si>
  <si>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</si>
  <si>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</si>
  <si>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</si>
  <si>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</si>
  <si>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</si>
  <si>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</si>
  <si>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</si>
  <si>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</si>
  <si>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</si>
  <si>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</si>
  <si>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</si>
  <si>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</si>
  <si>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</si>
  <si>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</si>
  <si>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</si>
  <si>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</si>
  <si>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</si>
  <si>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</si>
  <si>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</si>
  <si>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</si>
  <si>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</si>
  <si>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</si>
  <si>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</si>
  <si>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</si>
  <si>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</si>
  <si>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</si>
  <si>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</si>
  <si>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</si>
  <si>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</si>
  <si>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</si>
  <si>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</si>
  <si>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</si>
  <si>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</si>
  <si>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</si>
  <si>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</si>
  <si>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</si>
  <si>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</si>
  <si>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</si>
  <si>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</si>
  <si>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</si>
  <si>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</si>
  <si>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</si>
  <si>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</si>
  <si>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</si>
  <si>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</si>
  <si>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</si>
  <si>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</si>
  <si>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</si>
  <si>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</si>
  <si>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</si>
  <si>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</si>
  <si>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</si>
  <si>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</si>
  <si>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</si>
  <si>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</si>
  <si>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</si>
  <si>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</si>
  <si>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</si>
  <si>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</si>
  <si>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</si>
  <si>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</si>
  <si>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</si>
  <si>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</si>
  <si>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</si>
  <si>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</si>
  <si>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</si>
  <si>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</si>
  <si>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</si>
  <si>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</si>
  <si>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</si>
  <si>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</si>
  <si>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</si>
  <si>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</si>
  <si>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</si>
  <si>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</si>
  <si>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</si>
  <si>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</si>
  <si>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</si>
  <si>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</si>
  <si>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</si>
  <si>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</si>
  <si>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</si>
  <si>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</si>
  <si>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</si>
  <si>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</si>
  <si>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</si>
  <si>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</si>
  <si>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</si>
  <si>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</si>
  <si>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</si>
  <si>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</si>
  <si>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</si>
  <si>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</si>
  <si>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</si>
  <si>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</si>
  <si>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</si>
  <si>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</si>
  <si>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</si>
  <si>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</si>
  <si>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</si>
  <si>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</si>
  <si>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</si>
  <si>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</si>
  <si>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</si>
  <si>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</si>
  <si>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</si>
  <si>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</si>
  <si>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</si>
  <si>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</si>
  <si>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</si>
  <si>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</si>
  <si>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</si>
  <si>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</si>
  <si>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</si>
  <si>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</si>
  <si>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</si>
  <si>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</si>
  <si>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</si>
  <si>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</si>
  <si>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</si>
  <si>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</si>
  <si>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</si>
  <si>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Total Keseluruhan</t>
  </si>
  <si>
    <t>2019</t>
  </si>
  <si>
    <t>2020</t>
  </si>
  <si>
    <t>2021</t>
  </si>
  <si>
    <t>2022</t>
  </si>
  <si>
    <t>Jan</t>
  </si>
  <si>
    <t>Feb</t>
  </si>
  <si>
    <t>Mar</t>
  </si>
  <si>
    <t>Apr</t>
  </si>
  <si>
    <t>Mei</t>
  </si>
  <si>
    <t>Jun</t>
  </si>
  <si>
    <t>Jul</t>
  </si>
  <si>
    <t>Agu</t>
  </si>
  <si>
    <t>Sep</t>
  </si>
  <si>
    <t>Okt</t>
  </si>
  <si>
    <t>Nov</t>
  </si>
  <si>
    <t>Des</t>
  </si>
  <si>
    <t>Tahun (Order Date)</t>
  </si>
  <si>
    <t>Bulan (Order Date)</t>
  </si>
  <si>
    <t>Arabica</t>
  </si>
  <si>
    <t>Excelsa</t>
  </si>
  <si>
    <t>Librica</t>
  </si>
  <si>
    <t>Robusta</t>
  </si>
  <si>
    <t>Jumlah dari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</si>
</sst>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8">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border>
        <bottom style="thin">
          <color theme="4"/>
        </bottom>
        <vertical/>
        <horizontal/>
      </border>
    </dxf>
    <dxf>
      <font>
        <color theme="1"/>
      </font>
      <fill>
        <patternFill>
          <bgColor rgb="FF002060"/>
        </patternFill>
      </fill>
      <border>
        <left style="thin">
          <color theme="4"/>
        </left>
        <right style="thin">
          <color theme="4"/>
        </right>
        <top style="thin">
          <color theme="4"/>
        </top>
        <bottom style="thin">
          <color theme="4"/>
        </bottom>
        <vertical/>
        <horizontal/>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4" tint="-0.499984740745262"/>
        </patternFill>
      </fill>
      <border>
        <left style="thin">
          <color theme="4" tint="-0.499984740745262"/>
        </left>
        <right style="thin">
          <color theme="4" tint="-0.499984740745262"/>
        </right>
        <top style="thin">
          <color theme="4" tint="-0.499984740745262"/>
        </top>
        <bottom style="thin">
          <color theme="4" tint="-0.499984740745262"/>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fill>
        <patternFill>
          <bgColor rgb="FF002060"/>
        </patternFill>
      </fill>
      <border>
        <left style="thin">
          <color auto="1"/>
        </left>
        <right style="thin">
          <color auto="1"/>
        </right>
        <top style="thin">
          <color auto="1"/>
        </top>
        <bottom style="thin">
          <color auto="1"/>
        </bottom>
      </border>
    </dxf>
  </dxfs>
  <tableStyles count="3" defaultTableStyle="TableStyleMedium2" defaultPivotStyle="PivotStyleMedium9">
    <tableStyle name="Blue Slicer" pivot="0" table="0" count="6" xr9:uid="{590F6224-07AE-4C1D-B046-C43F72330054}">
      <tableStyleElement type="wholeTable" dxfId="17"/>
      <tableStyleElement type="headerRow" dxfId="16"/>
    </tableStyle>
    <tableStyle name="Blue Timeline Style" pivot="0" table="0" count="8" xr9:uid="{6230EAB9-1850-487A-BBBF-DACBF69C3712}">
      <tableStyleElement type="wholeTable" dxfId="15"/>
      <tableStyleElement type="headerRow" dxfId="14"/>
    </tableStyle>
    <tableStyle name="SlicerStyleLight1 2" pivot="0" table="0" count="10" xr9:uid="{7D38255C-A588-409F-9FCA-8CCE530F2F55}">
      <tableStyleElement type="wholeTable" dxfId="13"/>
      <tableStyleElement type="headerRow" dxfId="12"/>
    </tableStyle>
  </tableStyles>
  <extLst>
    <ext xmlns:x14="http://schemas.microsoft.com/office/spreadsheetml/2009/9/main" uri="{46F421CA-312F-682f-3DD2-61675219B42D}">
      <x14:dxfs count="1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auto="1"/>
            <name val="Calibri"/>
            <family val="2"/>
            <scheme val="minor"/>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auto="1"/>
            <name val="Calibri"/>
            <family val="2"/>
            <scheme val="minor"/>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color auto="1"/>
            <name val="Calibri"/>
            <family val="2"/>
            <scheme val="minor"/>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Blue Slicer">
          <x14:slicerStyleElements>
            <x14:slicerStyleElement type="unselectedItemWithData" dxfId="11"/>
            <x14:slicerStyleElement type="unselectedItemWithNoData" dxfId="10"/>
            <x14:slicerStyleElement type="selectedItemWithData" dxfId="9"/>
            <x14:slicerStyleElement type="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4" tint="0.3999450666829432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[Project-Excel.xlsx]TotalSales!TotalSales</c:name>
    <c:fmtId val="2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id-ID"/>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id-ID"/>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0000"/>
              </a:solidFill>
              <a:round/>
            </a:ln>
            <a:effectLst/>
          </c:spPr>
          <c:marker>
            <c:symbol val="none"/>
          </c:marker>
          <c:cat>
            <c:multiLvlStrRef>
              <c:f>TotalSales!$A$5:$B$49</c:f>
              <c:multiLvlStrCache>
                <c:ptCount val="44"/>
                <c:lvl>
                  <c:pt idx="0">
                    <c:v>Jan</c:v>
                  </c:pt>
                  <c:pt idx="1">
                    <c:v>Feb</c:v>
                  </c:pt>
                  <c:pt idx="2">
                    <c:v>Mar</c:v>
                  </c:pt>
                  <c:pt idx="3">
                    <c:v>Apr</c:v>
                  </c:pt>
                  <c:pt idx="4">
                    <c:v>Mei</c:v>
                  </c:pt>
                  <c:pt idx="5">
                    <c:v>Jun</c:v>
                  </c:pt>
                  <c:pt idx="6">
                    <c:v>Jul</c:v>
                  </c:pt>
                  <c:pt idx="7">
                    <c:v>Agu</c:v>
                  </c:pt>
                  <c:pt idx="8">
                    <c:v>Sep</c:v>
                  </c:pt>
                  <c:pt idx="9">
                    <c:v>Okt</c:v>
                  </c:pt>
                  <c:pt idx="10">
                    <c:v>Nov</c:v>
                  </c:pt>
                  <c:pt idx="11">
                    <c:v>Des</c:v>
                  </c:pt>
                  <c:pt idx="12">
                    <c:v>Jan</c:v>
                  </c:pt>
                  <c:pt idx="13">
                    <c:v>Feb</c:v>
                  </c:pt>
                  <c:pt idx="14">
                    <c:v>Mar</c:v>
                  </c:pt>
                  <c:pt idx="15">
                    <c:v>Apr</c:v>
                  </c:pt>
                  <c:pt idx="16">
                    <c:v>Mei</c:v>
                  </c:pt>
                  <c:pt idx="17">
                    <c:v>Jun</c:v>
                  </c:pt>
                  <c:pt idx="18">
                    <c:v>Jul</c:v>
                  </c:pt>
                  <c:pt idx="19">
                    <c:v>Agu</c:v>
                  </c:pt>
                  <c:pt idx="20">
                    <c:v>Sep</c:v>
                  </c:pt>
                  <c:pt idx="21">
                    <c:v>Okt</c:v>
                  </c:pt>
                  <c:pt idx="22">
                    <c:v>Nov</c:v>
                  </c:pt>
                  <c:pt idx="23">
                    <c:v>Des</c:v>
                  </c:pt>
                  <c:pt idx="24">
                    <c:v>Jan</c:v>
                  </c:pt>
                  <c:pt idx="25">
                    <c:v>Feb</c:v>
                  </c:pt>
                  <c:pt idx="26">
                    <c:v>Mar</c:v>
                  </c:pt>
                  <c:pt idx="27">
                    <c:v>Apr</c:v>
                  </c:pt>
                  <c:pt idx="28">
                    <c:v>Mei</c:v>
                  </c:pt>
                  <c:pt idx="29">
                    <c:v>Jun</c:v>
                  </c:pt>
                  <c:pt idx="30">
                    <c:v>Jul</c:v>
                  </c:pt>
                  <c:pt idx="31">
                    <c:v>Agu</c:v>
                  </c:pt>
                  <c:pt idx="32">
                    <c:v>Sep</c:v>
                  </c:pt>
                  <c:pt idx="33">
                    <c:v>Okt</c:v>
                  </c:pt>
                  <c:pt idx="34">
                    <c:v>Nov</c:v>
                  </c:pt>
                  <c:pt idx="35">
                    <c:v>Des</c:v>
                  </c:pt>
                  <c:pt idx="36">
                    <c:v>Jan</c:v>
                  </c:pt>
                  <c:pt idx="37">
                    <c:v>Feb</c:v>
                  </c:pt>
                  <c:pt idx="38">
                    <c:v>Mar</c:v>
                  </c:pt>
                  <c:pt idx="39">
                    <c:v>Apr</c:v>
                  </c:pt>
                  <c:pt idx="40">
                    <c:v>Mei</c:v>
                  </c:pt>
                  <c:pt idx="41">
                    <c:v>Jun</c:v>
                  </c:pt>
                  <c:pt idx="42">
                    <c:v>Jul</c:v>
                  </c:pt>
                  <c:pt idx="43">
                    <c:v>Agu</c:v>
                  </c:pt>
                </c:lvl>
                <c:lvl>
                  <c:pt idx="0">
                    <c:v>2019</c:v>
                  </c:pt>
                  <c:pt idx="12">
                    <c:v>2020</c:v>
                  </c:pt>
                  <c:pt idx="24">
                    <c:v>2021</c:v>
                  </c:pt>
                  <c:pt idx="36">
                    <c:v>2022</c:v>
                  </c:pt>
                </c:lvl>
              </c:multiLvlStrCache>
            </c:multiLvlStrRef>
          </c:cat>
          <c:val>
            <c:numRef>
              <c:f>TotalSales!$C$5:$C$49</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CBB-49BB-A793-AADC4049A691}"/>
            </c:ext>
          </c:extLst>
        </c:ser>
        <c:ser>
          <c:idx val="1"/>
          <c:order val="1"/>
          <c:tx>
            <c:strRef>
              <c:f>TotalSales!$D$3:$D$4</c:f>
              <c:strCache>
                <c:ptCount val="1"/>
                <c:pt idx="0">
                  <c:v>Excelsa</c:v>
                </c:pt>
              </c:strCache>
            </c:strRef>
          </c:tx>
          <c:spPr>
            <a:ln w="28575" cap="rnd">
              <a:solidFill>
                <a:srgbClr val="00B050"/>
              </a:solidFill>
              <a:round/>
            </a:ln>
            <a:effectLst/>
          </c:spPr>
          <c:marker>
            <c:symbol val="none"/>
          </c:marker>
          <c:cat>
            <c:multiLvlStrRef>
              <c:f>TotalSales!$A$5:$B$49</c:f>
              <c:multiLvlStrCache>
                <c:ptCount val="44"/>
                <c:lvl>
                  <c:pt idx="0">
                    <c:v>Jan</c:v>
                  </c:pt>
                  <c:pt idx="1">
                    <c:v>Feb</c:v>
                  </c:pt>
                  <c:pt idx="2">
                    <c:v>Mar</c:v>
                  </c:pt>
                  <c:pt idx="3">
                    <c:v>Apr</c:v>
                  </c:pt>
                  <c:pt idx="4">
                    <c:v>Mei</c:v>
                  </c:pt>
                  <c:pt idx="5">
                    <c:v>Jun</c:v>
                  </c:pt>
                  <c:pt idx="6">
                    <c:v>Jul</c:v>
                  </c:pt>
                  <c:pt idx="7">
                    <c:v>Agu</c:v>
                  </c:pt>
                  <c:pt idx="8">
                    <c:v>Sep</c:v>
                  </c:pt>
                  <c:pt idx="9">
                    <c:v>Okt</c:v>
                  </c:pt>
                  <c:pt idx="10">
                    <c:v>Nov</c:v>
                  </c:pt>
                  <c:pt idx="11">
                    <c:v>Des</c:v>
                  </c:pt>
                  <c:pt idx="12">
                    <c:v>Jan</c:v>
                  </c:pt>
                  <c:pt idx="13">
                    <c:v>Feb</c:v>
                  </c:pt>
                  <c:pt idx="14">
                    <c:v>Mar</c:v>
                  </c:pt>
                  <c:pt idx="15">
                    <c:v>Apr</c:v>
                  </c:pt>
                  <c:pt idx="16">
                    <c:v>Mei</c:v>
                  </c:pt>
                  <c:pt idx="17">
                    <c:v>Jun</c:v>
                  </c:pt>
                  <c:pt idx="18">
                    <c:v>Jul</c:v>
                  </c:pt>
                  <c:pt idx="19">
                    <c:v>Agu</c:v>
                  </c:pt>
                  <c:pt idx="20">
                    <c:v>Sep</c:v>
                  </c:pt>
                  <c:pt idx="21">
                    <c:v>Okt</c:v>
                  </c:pt>
                  <c:pt idx="22">
                    <c:v>Nov</c:v>
                  </c:pt>
                  <c:pt idx="23">
                    <c:v>Des</c:v>
                  </c:pt>
                  <c:pt idx="24">
                    <c:v>Jan</c:v>
                  </c:pt>
                  <c:pt idx="25">
                    <c:v>Feb</c:v>
                  </c:pt>
                  <c:pt idx="26">
                    <c:v>Mar</c:v>
                  </c:pt>
                  <c:pt idx="27">
                    <c:v>Apr</c:v>
                  </c:pt>
                  <c:pt idx="28">
                    <c:v>Mei</c:v>
                  </c:pt>
                  <c:pt idx="29">
                    <c:v>Jun</c:v>
                  </c:pt>
                  <c:pt idx="30">
                    <c:v>Jul</c:v>
                  </c:pt>
                  <c:pt idx="31">
                    <c:v>Agu</c:v>
                  </c:pt>
                  <c:pt idx="32">
                    <c:v>Sep</c:v>
                  </c:pt>
                  <c:pt idx="33">
                    <c:v>Okt</c:v>
                  </c:pt>
                  <c:pt idx="34">
                    <c:v>Nov</c:v>
                  </c:pt>
                  <c:pt idx="35">
                    <c:v>Des</c:v>
                  </c:pt>
                  <c:pt idx="36">
                    <c:v>Jan</c:v>
                  </c:pt>
                  <c:pt idx="37">
                    <c:v>Feb</c:v>
                  </c:pt>
                  <c:pt idx="38">
                    <c:v>Mar</c:v>
                  </c:pt>
                  <c:pt idx="39">
                    <c:v>Apr</c:v>
                  </c:pt>
                  <c:pt idx="40">
                    <c:v>Mei</c:v>
                  </c:pt>
                  <c:pt idx="41">
                    <c:v>Jun</c:v>
                  </c:pt>
                  <c:pt idx="42">
                    <c:v>Jul</c:v>
                  </c:pt>
                  <c:pt idx="43">
                    <c:v>Agu</c:v>
                  </c:pt>
                </c:lvl>
                <c:lvl>
                  <c:pt idx="0">
                    <c:v>2019</c:v>
                  </c:pt>
                  <c:pt idx="12">
                    <c:v>2020</c:v>
                  </c:pt>
                  <c:pt idx="24">
                    <c:v>2021</c:v>
                  </c:pt>
                  <c:pt idx="36">
                    <c:v>2022</c:v>
                  </c:pt>
                </c:lvl>
              </c:multiLvlStrCache>
            </c:multiLvlStrRef>
          </c:cat>
          <c:val>
            <c:numRef>
              <c:f>TotalSales!$D$5:$D$49</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0-BCBB-49BB-A793-AADC4049A691}"/>
            </c:ext>
          </c:extLst>
        </c:ser>
        <c:ser>
          <c:idx val="2"/>
          <c:order val="2"/>
          <c:tx>
            <c:strRef>
              <c:f>TotalSales!$E$3:$E$4</c:f>
              <c:strCache>
                <c:ptCount val="1"/>
                <c:pt idx="0">
                  <c:v>Librica</c:v>
                </c:pt>
              </c:strCache>
            </c:strRef>
          </c:tx>
          <c:spPr>
            <a:ln w="28575" cap="rnd">
              <a:solidFill>
                <a:srgbClr val="FFFF00"/>
              </a:solidFill>
              <a:round/>
            </a:ln>
            <a:effectLst/>
          </c:spPr>
          <c:marker>
            <c:symbol val="none"/>
          </c:marker>
          <c:cat>
            <c:multiLvlStrRef>
              <c:f>TotalSales!$A$5:$B$49</c:f>
              <c:multiLvlStrCache>
                <c:ptCount val="44"/>
                <c:lvl>
                  <c:pt idx="0">
                    <c:v>Jan</c:v>
                  </c:pt>
                  <c:pt idx="1">
                    <c:v>Feb</c:v>
                  </c:pt>
                  <c:pt idx="2">
                    <c:v>Mar</c:v>
                  </c:pt>
                  <c:pt idx="3">
                    <c:v>Apr</c:v>
                  </c:pt>
                  <c:pt idx="4">
                    <c:v>Mei</c:v>
                  </c:pt>
                  <c:pt idx="5">
                    <c:v>Jun</c:v>
                  </c:pt>
                  <c:pt idx="6">
                    <c:v>Jul</c:v>
                  </c:pt>
                  <c:pt idx="7">
                    <c:v>Agu</c:v>
                  </c:pt>
                  <c:pt idx="8">
                    <c:v>Sep</c:v>
                  </c:pt>
                  <c:pt idx="9">
                    <c:v>Okt</c:v>
                  </c:pt>
                  <c:pt idx="10">
                    <c:v>Nov</c:v>
                  </c:pt>
                  <c:pt idx="11">
                    <c:v>Des</c:v>
                  </c:pt>
                  <c:pt idx="12">
                    <c:v>Jan</c:v>
                  </c:pt>
                  <c:pt idx="13">
                    <c:v>Feb</c:v>
                  </c:pt>
                  <c:pt idx="14">
                    <c:v>Mar</c:v>
                  </c:pt>
                  <c:pt idx="15">
                    <c:v>Apr</c:v>
                  </c:pt>
                  <c:pt idx="16">
                    <c:v>Mei</c:v>
                  </c:pt>
                  <c:pt idx="17">
                    <c:v>Jun</c:v>
                  </c:pt>
                  <c:pt idx="18">
                    <c:v>Jul</c:v>
                  </c:pt>
                  <c:pt idx="19">
                    <c:v>Agu</c:v>
                  </c:pt>
                  <c:pt idx="20">
                    <c:v>Sep</c:v>
                  </c:pt>
                  <c:pt idx="21">
                    <c:v>Okt</c:v>
                  </c:pt>
                  <c:pt idx="22">
                    <c:v>Nov</c:v>
                  </c:pt>
                  <c:pt idx="23">
                    <c:v>Des</c:v>
                  </c:pt>
                  <c:pt idx="24">
                    <c:v>Jan</c:v>
                  </c:pt>
                  <c:pt idx="25">
                    <c:v>Feb</c:v>
                  </c:pt>
                  <c:pt idx="26">
                    <c:v>Mar</c:v>
                  </c:pt>
                  <c:pt idx="27">
                    <c:v>Apr</c:v>
                  </c:pt>
                  <c:pt idx="28">
                    <c:v>Mei</c:v>
                  </c:pt>
                  <c:pt idx="29">
                    <c:v>Jun</c:v>
                  </c:pt>
                  <c:pt idx="30">
                    <c:v>Jul</c:v>
                  </c:pt>
                  <c:pt idx="31">
                    <c:v>Agu</c:v>
                  </c:pt>
                  <c:pt idx="32">
                    <c:v>Sep</c:v>
                  </c:pt>
                  <c:pt idx="33">
                    <c:v>Okt</c:v>
                  </c:pt>
                  <c:pt idx="34">
                    <c:v>Nov</c:v>
                  </c:pt>
                  <c:pt idx="35">
                    <c:v>Des</c:v>
                  </c:pt>
                  <c:pt idx="36">
                    <c:v>Jan</c:v>
                  </c:pt>
                  <c:pt idx="37">
                    <c:v>Feb</c:v>
                  </c:pt>
                  <c:pt idx="38">
                    <c:v>Mar</c:v>
                  </c:pt>
                  <c:pt idx="39">
                    <c:v>Apr</c:v>
                  </c:pt>
                  <c:pt idx="40">
                    <c:v>Mei</c:v>
                  </c:pt>
                  <c:pt idx="41">
                    <c:v>Jun</c:v>
                  </c:pt>
                  <c:pt idx="42">
                    <c:v>Jul</c:v>
                  </c:pt>
                  <c:pt idx="43">
                    <c:v>Agu</c:v>
                  </c:pt>
                </c:lvl>
                <c:lvl>
                  <c:pt idx="0">
                    <c:v>2019</c:v>
                  </c:pt>
                  <c:pt idx="12">
                    <c:v>2020</c:v>
                  </c:pt>
                  <c:pt idx="24">
                    <c:v>2021</c:v>
                  </c:pt>
                  <c:pt idx="36">
                    <c:v>2022</c:v>
                  </c:pt>
                </c:lvl>
              </c:multiLvlStrCache>
            </c:multiLvlStrRef>
          </c:cat>
          <c:val>
            <c:numRef>
              <c:f>TotalSales!$E$5:$E$49</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1-BCBB-49BB-A793-AADC4049A691}"/>
            </c:ext>
          </c:extLst>
        </c:ser>
        <c:ser>
          <c:idx val="3"/>
          <c:order val="3"/>
          <c:tx>
            <c:strRef>
              <c:f>TotalSales!$F$3:$F$4</c:f>
              <c:strCache>
                <c:ptCount val="1"/>
                <c:pt idx="0">
                  <c:v>Robusta</c:v>
                </c:pt>
              </c:strCache>
            </c:strRef>
          </c:tx>
          <c:spPr>
            <a:ln w="28575" cap="rnd">
              <a:solidFill>
                <a:srgbClr val="002060"/>
              </a:solidFill>
              <a:round/>
            </a:ln>
            <a:effectLst/>
          </c:spPr>
          <c:marker>
            <c:symbol val="none"/>
          </c:marker>
          <c:cat>
            <c:multiLvlStrRef>
              <c:f>TotalSales!$A$5:$B$49</c:f>
              <c:multiLvlStrCache>
                <c:ptCount val="44"/>
                <c:lvl>
                  <c:pt idx="0">
                    <c:v>Jan</c:v>
                  </c:pt>
                  <c:pt idx="1">
                    <c:v>Feb</c:v>
                  </c:pt>
                  <c:pt idx="2">
                    <c:v>Mar</c:v>
                  </c:pt>
                  <c:pt idx="3">
                    <c:v>Apr</c:v>
                  </c:pt>
                  <c:pt idx="4">
                    <c:v>Mei</c:v>
                  </c:pt>
                  <c:pt idx="5">
                    <c:v>Jun</c:v>
                  </c:pt>
                  <c:pt idx="6">
                    <c:v>Jul</c:v>
                  </c:pt>
                  <c:pt idx="7">
                    <c:v>Agu</c:v>
                  </c:pt>
                  <c:pt idx="8">
                    <c:v>Sep</c:v>
                  </c:pt>
                  <c:pt idx="9">
                    <c:v>Okt</c:v>
                  </c:pt>
                  <c:pt idx="10">
                    <c:v>Nov</c:v>
                  </c:pt>
                  <c:pt idx="11">
                    <c:v>Des</c:v>
                  </c:pt>
                  <c:pt idx="12">
                    <c:v>Jan</c:v>
                  </c:pt>
                  <c:pt idx="13">
                    <c:v>Feb</c:v>
                  </c:pt>
                  <c:pt idx="14">
                    <c:v>Mar</c:v>
                  </c:pt>
                  <c:pt idx="15">
                    <c:v>Apr</c:v>
                  </c:pt>
                  <c:pt idx="16">
                    <c:v>Mei</c:v>
                  </c:pt>
                  <c:pt idx="17">
                    <c:v>Jun</c:v>
                  </c:pt>
                  <c:pt idx="18">
                    <c:v>Jul</c:v>
                  </c:pt>
                  <c:pt idx="19">
                    <c:v>Agu</c:v>
                  </c:pt>
                  <c:pt idx="20">
                    <c:v>Sep</c:v>
                  </c:pt>
                  <c:pt idx="21">
                    <c:v>Okt</c:v>
                  </c:pt>
                  <c:pt idx="22">
                    <c:v>Nov</c:v>
                  </c:pt>
                  <c:pt idx="23">
                    <c:v>Des</c:v>
                  </c:pt>
                  <c:pt idx="24">
                    <c:v>Jan</c:v>
                  </c:pt>
                  <c:pt idx="25">
                    <c:v>Feb</c:v>
                  </c:pt>
                  <c:pt idx="26">
                    <c:v>Mar</c:v>
                  </c:pt>
                  <c:pt idx="27">
                    <c:v>Apr</c:v>
                  </c:pt>
                  <c:pt idx="28">
                    <c:v>Mei</c:v>
                  </c:pt>
                  <c:pt idx="29">
                    <c:v>Jun</c:v>
                  </c:pt>
                  <c:pt idx="30">
                    <c:v>Jul</c:v>
                  </c:pt>
                  <c:pt idx="31">
                    <c:v>Agu</c:v>
                  </c:pt>
                  <c:pt idx="32">
                    <c:v>Sep</c:v>
                  </c:pt>
                  <c:pt idx="33">
                    <c:v>Okt</c:v>
                  </c:pt>
                  <c:pt idx="34">
                    <c:v>Nov</c:v>
                  </c:pt>
                  <c:pt idx="35">
                    <c:v>Des</c:v>
                  </c:pt>
                  <c:pt idx="36">
                    <c:v>Jan</c:v>
                  </c:pt>
                  <c:pt idx="37">
                    <c:v>Feb</c:v>
                  </c:pt>
                  <c:pt idx="38">
                    <c:v>Mar</c:v>
                  </c:pt>
                  <c:pt idx="39">
                    <c:v>Apr</c:v>
                  </c:pt>
                  <c:pt idx="40">
                    <c:v>Mei</c:v>
                  </c:pt>
                  <c:pt idx="41">
                    <c:v>Jun</c:v>
                  </c:pt>
                  <c:pt idx="42">
                    <c:v>Jul</c:v>
                  </c:pt>
                  <c:pt idx="43">
                    <c:v>Agu</c:v>
                  </c:pt>
                </c:lvl>
                <c:lvl>
                  <c:pt idx="0">
                    <c:v>2019</c:v>
                  </c:pt>
                  <c:pt idx="12">
                    <c:v>2020</c:v>
                  </c:pt>
                  <c:pt idx="24">
                    <c:v>2021</c:v>
                  </c:pt>
                  <c:pt idx="36">
                    <c:v>2022</c:v>
                  </c:pt>
                </c:lvl>
              </c:multiLvlStrCache>
            </c:multiLvlStrRef>
          </c:cat>
          <c:val>
            <c:numRef>
              <c:f>TotalSales!$F$5:$F$49</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2-BCBB-49BB-A793-AADC4049A691}"/>
            </c:ext>
          </c:extLst>
        </c:ser>
        <c:dLbls>
          <c:showLegendKey val="0"/>
          <c:showVal val="0"/>
          <c:showCatName val="0"/>
          <c:showSerName val="0"/>
          <c:showPercent val="0"/>
          <c:showBubbleSize val="0"/>
        </c:dLbls>
        <c:smooth val="0"/>
        <c:axId val="1250780511"/>
        <c:axId val="1250783871"/>
      </c:lineChart>
      <c:catAx>
        <c:axId val="125078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crossAx val="1250783871"/>
        <c:crosses val="autoZero"/>
        <c:auto val="1"/>
        <c:lblAlgn val="ctr"/>
        <c:lblOffset val="100"/>
        <c:noMultiLvlLbl val="0"/>
      </c:catAx>
      <c:valAx>
        <c:axId val="1250783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id-ID"/>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id-ID"/>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crossAx val="1250780511"/>
        <c:crosses val="autoZero"/>
        <c:crossBetween val="between"/>
      </c:valAx>
      <c:spPr>
        <a:solidFill>
          <a:schemeClr val="accent1">
            <a:lumMod val="40000"/>
            <a:lumOff val="60000"/>
          </a:schemeClr>
        </a:solid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[Project-Excel.xlsx]CountryBarChart!TotalSales</c:name>
    <c:fmtId val="3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id-ID"/>
              <a:t>Sales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solidFill>
              <a:schemeClr val="bg1"/>
            </a:solidFill>
          </a:ln>
          <a:effectLst/>
        </c:spPr>
      </c:pivotFmt>
      <c:pivotFmt>
        <c:idx val="2"/>
        <c:spPr>
          <a:solidFill>
            <a:schemeClr val="accent5">
              <a:lumMod val="50000"/>
            </a:schemeClr>
          </a:solidFill>
          <a:ln>
            <a:solidFill>
              <a:schemeClr val="bg1"/>
            </a:solidFill>
          </a:ln>
          <a:effectLst/>
        </c:spPr>
      </c:pivotFmt>
      <c:pivotFmt>
        <c:idx val="3"/>
        <c:spPr>
          <a:solidFill>
            <a:schemeClr val="accent5">
              <a:lumMod val="75000"/>
            </a:schemeClr>
          </a:solidFill>
          <a:ln>
            <a:solidFill>
              <a:schemeClr val="bg1"/>
            </a:solidFill>
          </a:ln>
          <a:effectLst/>
        </c:spPr>
      </c:pivotFmt>
      <c:pivotFmt>
        <c:idx val="4"/>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solidFill>
              <a:schemeClr val="bg1"/>
            </a:solidFill>
          </a:ln>
          <a:effectLst/>
        </c:spPr>
      </c:pivotFmt>
      <c:pivotFmt>
        <c:idx val="6"/>
        <c:spPr>
          <a:solidFill>
            <a:schemeClr val="accent5">
              <a:lumMod val="50000"/>
            </a:schemeClr>
          </a:solidFill>
          <a:ln>
            <a:solidFill>
              <a:schemeClr val="bg1"/>
            </a:solidFill>
          </a:ln>
          <a:effectLst/>
        </c:spPr>
      </c:pivotFmt>
      <c:pivotFmt>
        <c:idx val="7"/>
        <c:spPr>
          <a:solidFill>
            <a:srgbClr val="002060"/>
          </a:solidFill>
          <a:ln>
            <a:solidFill>
              <a:schemeClr val="bg1"/>
            </a:solidFill>
          </a:ln>
          <a:effectLst/>
        </c:spPr>
      </c:pivotFmt>
      <c:pivotFmt>
        <c:idx val="8"/>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solidFill>
              <a:schemeClr val="bg1"/>
            </a:solidFill>
          </a:ln>
          <a:effectLst/>
        </c:spPr>
      </c:pivotFmt>
      <c:pivotFmt>
        <c:idx val="10"/>
        <c:spPr>
          <a:solidFill>
            <a:schemeClr val="accent5">
              <a:lumMod val="50000"/>
            </a:schemeClr>
          </a:solidFill>
          <a:ln>
            <a:solidFill>
              <a:schemeClr val="bg1"/>
            </a:solidFill>
          </a:ln>
          <a:effectLst/>
        </c:spPr>
      </c:pivotFmt>
      <c:pivotFmt>
        <c:idx val="11"/>
        <c:spPr>
          <a:solidFill>
            <a:srgbClr val="002060"/>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solidFill>
                <a:schemeClr val="bg1"/>
              </a:solidFill>
            </a:ln>
            <a:effectLst/>
          </c:spPr>
          <c:invertIfNegative val="0"/>
          <c:dPt>
            <c:idx val="0"/>
            <c:invertIfNegative val="0"/>
            <c:bubble3D val="0"/>
            <c:spPr>
              <a:solidFill>
                <a:schemeClr val="accent5">
                  <a:lumMod val="75000"/>
                </a:schemeClr>
              </a:solidFill>
              <a:ln>
                <a:solidFill>
                  <a:schemeClr val="bg1"/>
                </a:solidFill>
              </a:ln>
              <a:effectLst/>
            </c:spPr>
            <c:extLst>
              <c:ext xmlns:c16="http://schemas.microsoft.com/office/drawing/2014/chart" uri="{C3380CC4-5D6E-409C-BE32-E72D297353CC}">
                <c16:uniqueId val="{00000001-0A26-46BC-8478-1BF3E43081C1}"/>
              </c:ext>
            </c:extLst>
          </c:dPt>
          <c:dPt>
            <c:idx val="1"/>
            <c:invertIfNegative val="0"/>
            <c:bubble3D val="0"/>
            <c:spPr>
              <a:solidFill>
                <a:schemeClr val="accent5">
                  <a:lumMod val="50000"/>
                </a:schemeClr>
              </a:solidFill>
              <a:ln>
                <a:solidFill>
                  <a:schemeClr val="bg1"/>
                </a:solidFill>
              </a:ln>
              <a:effectLst/>
            </c:spPr>
            <c:extLst>
              <c:ext xmlns:c16="http://schemas.microsoft.com/office/drawing/2014/chart" uri="{C3380CC4-5D6E-409C-BE32-E72D297353CC}">
                <c16:uniqueId val="{00000003-0A26-46BC-8478-1BF3E43081C1}"/>
              </c:ext>
            </c:extLst>
          </c:dPt>
          <c:dPt>
            <c:idx val="2"/>
            <c:invertIfNegative val="0"/>
            <c:bubble3D val="0"/>
            <c:spPr>
              <a:solidFill>
                <a:srgbClr val="002060"/>
              </a:solidFill>
              <a:ln>
                <a:solidFill>
                  <a:schemeClr val="bg1"/>
                </a:solidFill>
              </a:ln>
              <a:effectLst/>
            </c:spPr>
            <c:extLst>
              <c:ext xmlns:c16="http://schemas.microsoft.com/office/drawing/2014/chart" uri="{C3380CC4-5D6E-409C-BE32-E72D297353CC}">
                <c16:uniqueId val="{00000005-0A26-46BC-8478-1BF3E43081C1}"/>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A26-46BC-8478-1BF3E43081C1}"/>
            </c:ext>
          </c:extLst>
        </c:ser>
        <c:dLbls>
          <c:dLblPos val="outEnd"/>
          <c:showLegendKey val="0"/>
          <c:showVal val="1"/>
          <c:showCatName val="0"/>
          <c:showSerName val="0"/>
          <c:showPercent val="0"/>
          <c:showBubbleSize val="0"/>
        </c:dLbls>
        <c:gapWidth val="182"/>
        <c:axId val="2063805520"/>
        <c:axId val="2063804080"/>
      </c:barChart>
      <c:catAx>
        <c:axId val="2063805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crossAx val="2063804080"/>
        <c:crosses val="autoZero"/>
        <c:auto val="1"/>
        <c:lblAlgn val="ctr"/>
        <c:lblOffset val="100"/>
        <c:noMultiLvlLbl val="0"/>
      </c:catAx>
      <c:valAx>
        <c:axId val="206380408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crossAx val="2063805520"/>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bg1"/>
      </a:solidFill>
      <a:round/>
    </a:ln>
    <a:effectLst/>
  </c:spPr>
  <c:txPr>
    <a:bodyPr/>
    <a:lstStyle/>
    <a:p>
      <a:pPr>
        <a:defRPr>
          <a:solidFill>
            <a:schemeClr val="tx1"/>
          </a:solidFill>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[Project-Excel.xlsx]Top3Customers!TotalSales</c:name>
    <c:fmtId val="4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id-ID"/>
              <a:t>Top</a:t>
            </a:r>
            <a:r>
              <a:rPr lang="id-ID" baseline="0"/>
              <a:t> 3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solidFill>
              <a:schemeClr val="bg1"/>
            </a:solidFill>
          </a:ln>
          <a:effectLst/>
        </c:spPr>
      </c:pivotFmt>
      <c:pivotFmt>
        <c:idx val="2"/>
        <c:spPr>
          <a:solidFill>
            <a:schemeClr val="accent5">
              <a:lumMod val="50000"/>
            </a:schemeClr>
          </a:solidFill>
          <a:ln>
            <a:solidFill>
              <a:schemeClr val="bg1"/>
            </a:solidFill>
          </a:ln>
          <a:effectLst/>
        </c:spPr>
      </c:pivotFmt>
      <c:pivotFmt>
        <c:idx val="3"/>
        <c:spPr>
          <a:solidFill>
            <a:schemeClr val="accent5">
              <a:lumMod val="75000"/>
            </a:schemeClr>
          </a:solidFill>
          <a:ln>
            <a:solidFill>
              <a:schemeClr val="bg1"/>
            </a:solidFill>
          </a:ln>
          <a:effectLst/>
        </c:spPr>
      </c:pivotFmt>
      <c:pivotFmt>
        <c:idx val="4"/>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solidFill>
              <a:schemeClr val="bg1"/>
            </a:solidFill>
          </a:ln>
          <a:effectLst/>
        </c:spPr>
      </c:pivotFmt>
      <c:pivotFmt>
        <c:idx val="6"/>
        <c:spPr>
          <a:solidFill>
            <a:schemeClr val="accent5">
              <a:lumMod val="50000"/>
            </a:schemeClr>
          </a:solidFill>
          <a:ln>
            <a:solidFill>
              <a:schemeClr val="bg1"/>
            </a:solidFill>
          </a:ln>
          <a:effectLst/>
        </c:spPr>
      </c:pivotFmt>
      <c:pivotFmt>
        <c:idx val="7"/>
        <c:spPr>
          <a:solidFill>
            <a:srgbClr val="002060"/>
          </a:solidFill>
          <a:ln>
            <a:solidFill>
              <a:schemeClr val="bg1"/>
            </a:solidFill>
          </a:ln>
          <a:effectLst/>
        </c:spPr>
      </c:pivotFmt>
      <c:pivotFmt>
        <c:idx val="8"/>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Top3Customers!$B$3</c:f>
              <c:strCache>
                <c:ptCount val="1"/>
                <c:pt idx="0">
                  <c:v>Total</c:v>
                </c:pt>
              </c:strCache>
            </c:strRef>
          </c:tx>
          <c:spPr>
            <a:solidFill>
              <a:schemeClr val="accent1"/>
            </a:solidFill>
            <a:ln>
              <a:solidFill>
                <a:schemeClr val="bg1"/>
              </a:solidFill>
            </a:ln>
            <a:effectLst/>
          </c:spPr>
          <c:invertIfNegative val="0"/>
          <c:dPt>
            <c:idx val="0"/>
            <c:invertIfNegative val="0"/>
            <c:bubble3D val="0"/>
            <c:extLst>
              <c:ext xmlns:c16="http://schemas.microsoft.com/office/drawing/2014/chart" uri="{C3380CC4-5D6E-409C-BE32-E72D297353CC}">
                <c16:uniqueId val="{00000000-A908-4F8E-AACD-CB539F52997A}"/>
              </c:ext>
            </c:extLst>
          </c:dPt>
          <c:dPt>
            <c:idx val="1"/>
            <c:invertIfNegative val="0"/>
            <c:bubble3D val="0"/>
            <c:extLst>
              <c:ext xmlns:c16="http://schemas.microsoft.com/office/drawing/2014/chart" uri="{C3380CC4-5D6E-409C-BE32-E72D297353CC}">
                <c16:uniqueId val="{00000001-A908-4F8E-AACD-CB539F52997A}"/>
              </c:ext>
            </c:extLst>
          </c:dPt>
          <c:dPt>
            <c:idx val="2"/>
            <c:invertIfNegative val="0"/>
            <c:bubble3D val="0"/>
            <c:extLst>
              <c:ext xmlns:c16="http://schemas.microsoft.com/office/drawing/2014/chart" uri="{C3380CC4-5D6E-409C-BE32-E72D297353CC}">
                <c16:uniqueId val="{00000002-A908-4F8E-AACD-CB539F52997A}"/>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Top3Customers!$A$4:$A$7</c:f>
              <c:strCache>
                <c:ptCount val="3"/>
                <c:pt idx="0">
                  <c:v>Alexa Sizey</c:v>
                </c:pt>
                <c:pt idx="1">
                  <c:v>Brice Romera</c:v>
                </c:pt>
                <c:pt idx="2">
                  <c:v>Don Flintiff</c:v>
                </c:pt>
              </c:strCache>
            </c:strRef>
          </c:cat>
          <c:val>
            <c:numRef>
              <c:f>Top3Customers!$B$4:$B$7</c:f>
              <c:numCache>
                <c:formatCode>[$$-409]#,##0</c:formatCode>
                <c:ptCount val="3"/>
                <c:pt idx="0">
                  <c:v>218.73</c:v>
                </c:pt>
                <c:pt idx="1">
                  <c:v>246.20999999999998</c:v>
                </c:pt>
                <c:pt idx="2">
                  <c:v>278.01</c:v>
                </c:pt>
              </c:numCache>
            </c:numRef>
          </c:val>
          <c:extLst>
            <c:ext xmlns:c16="http://schemas.microsoft.com/office/drawing/2014/chart" uri="{C3380CC4-5D6E-409C-BE32-E72D297353CC}">
              <c16:uniqueId val="{00000003-A908-4F8E-AACD-CB539F52997A}"/>
            </c:ext>
          </c:extLst>
        </c:ser>
        <c:dLbls>
          <c:dLblPos val="outEnd"/>
          <c:showLegendKey val="0"/>
          <c:showVal val="1"/>
          <c:showCatName val="0"/>
          <c:showSerName val="0"/>
          <c:showPercent val="0"/>
          <c:showBubbleSize val="0"/>
        </c:dLbls>
        <c:gapWidth val="182"/>
        <c:axId val="2063805520"/>
        <c:axId val="2063804080"/>
      </c:barChart>
      <c:catAx>
        <c:axId val="2063805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crossAx val="2063804080"/>
        <c:crosses val="autoZero"/>
        <c:auto val="1"/>
        <c:lblAlgn val="ctr"/>
        <c:lblOffset val="100"/>
        <c:noMultiLvlLbl val="0"/>
      </c:catAx>
      <c:valAx>
        <c:axId val="206380408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id-ID"/>
          </a:p>
        </c:txPr>
        <c:crossAx val="2063805520"/>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bg1"/>
      </a:solidFill>
      <a:round/>
    </a:ln>
    <a:effectLst/>
  </c:spPr>
  <c:txPr>
    <a:bodyPr/>
    <a:lstStyle/>
    <a:p>
      <a:pPr>
        <a:defRPr>
          <a:solidFill>
            <a:schemeClr val="tx1"/>
          </a:solidFill>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125603</xdr:colOff>
      <xdr:row>1</xdr:row>
      <xdr:rowOff>0</xdr:rowOff>
    </xdr:from>
    <xdr:to>
      <xdr:col>26</xdr:col>
      <xdr:colOff>-1</xdr:colOff>
      <xdr:row>5</xdr:row>
      <xdr:rowOff>0</xdr:rowOff>
    </xdr:to>
    <xdr:sp macro="" textlink="">
      <xdr:nvSpPr>
        <xdr:cNvPr id="5" name="Persegi Panjang 4">
          <a:extLst>
            <a:ext uri="{FF2B5EF4-FFF2-40B4-BE49-F238E27FC236}">
              <a16:creationId xmlns:a16="http://schemas.microsoft.com/office/drawing/2014/main" id="{EA1ED028-44C9-8A5A-8FBF-423E9CEDE0E5}"/>
            </a:ext>
          </a:extLst>
        </xdr:cNvPr>
        <xdr:cNvSpPr/>
      </xdr:nvSpPr>
      <xdr:spPr>
        <a:xfrm>
          <a:off x="125603" y="58615"/>
          <a:ext cx="15281869" cy="73688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6000" b="1">
              <a:solidFill>
                <a:schemeClr val="bg1"/>
              </a:solidFill>
            </a:rPr>
            <a:t>COFFEE SALES DASHBOARD </a:t>
          </a:r>
        </a:p>
      </xdr:txBody>
    </xdr:sp>
    <xdr:clientData/>
  </xdr:twoCellAnchor>
  <xdr:twoCellAnchor>
    <xdr:from>
      <xdr:col>1</xdr:col>
      <xdr:colOff>0</xdr:colOff>
      <xdr:row>17</xdr:row>
      <xdr:rowOff>800</xdr:rowOff>
    </xdr:from>
    <xdr:to>
      <xdr:col>14</xdr:col>
      <xdr:colOff>0</xdr:colOff>
      <xdr:row>39</xdr:row>
      <xdr:rowOff>185350</xdr:rowOff>
    </xdr:to>
    <xdr:graphicFrame macro="">
      <xdr:nvGraphicFramePr>
        <xdr:cNvPr id="6" name="Bagan 5">
          <a:extLst>
            <a:ext uri="{FF2B5EF4-FFF2-40B4-BE49-F238E27FC236}">
              <a16:creationId xmlns:a16="http://schemas.microsoft.com/office/drawing/2014/main" id="{C17CD387-0FF3-4A3A-B23A-272062486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15240</xdr:colOff>
      <xdr:row>5</xdr:row>
      <xdr:rowOff>62629</xdr:rowOff>
    </xdr:from>
    <xdr:to>
      <xdr:col>18</xdr:col>
      <xdr:colOff>0</xdr:colOff>
      <xdr:row>16</xdr:row>
      <xdr:rowOff>1418</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5A9A4526-618C-46B7-907C-0B64284700A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0844" y="858124"/>
              <a:ext cx="9890760" cy="1839602"/>
            </a:xfrm>
            <a:prstGeom prst="rect">
              <a:avLst/>
            </a:prstGeom>
            <a:solidFill>
              <a:prstClr val="white"/>
            </a:solidFill>
            <a:ln w="1">
              <a:solidFill>
                <a:prstClr val="green"/>
              </a:solidFill>
            </a:ln>
          </xdr:spPr>
          <xdr:txBody>
            <a:bodyPr vertOverflow="clip" horzOverflow="clip"/>
            <a:lstStyle/>
            <a:p>
              <a:r>
                <a:rPr lang="id-ID" sz="1100"/>
                <a:t>Garis Waktu: Berfungsi di Excel 2013 atau yang lebih tinggi. Jangan memindahkannya atau mengubah ukurannya.</a:t>
              </a:r>
            </a:p>
          </xdr:txBody>
        </xdr:sp>
      </mc:Fallback>
    </mc:AlternateContent>
    <xdr:clientData/>
  </xdr:twoCellAnchor>
  <xdr:twoCellAnchor editAs="oneCell">
    <xdr:from>
      <xdr:col>19</xdr:col>
      <xdr:colOff>5024</xdr:colOff>
      <xdr:row>6</xdr:row>
      <xdr:rowOff>27765</xdr:rowOff>
    </xdr:from>
    <xdr:to>
      <xdr:col>22</xdr:col>
      <xdr:colOff>0</xdr:colOff>
      <xdr:row>11</xdr:row>
      <xdr:rowOff>2469</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71057030-EF84-4BF4-AB6B-3953A3E625D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62233" y="881875"/>
              <a:ext cx="1828800" cy="895803"/>
            </a:xfrm>
            <a:prstGeom prst="rect">
              <a:avLst/>
            </a:prstGeom>
            <a:solidFill>
              <a:prstClr val="white"/>
            </a:solidFill>
            <a:ln w="1">
              <a:solidFill>
                <a:prstClr val="green"/>
              </a:solidFill>
            </a:ln>
          </xdr:spPr>
          <xdr:txBody>
            <a:bodyPr vertOverflow="clip" horzOverflow="clip"/>
            <a:lstStyle/>
            <a:p>
              <a:r>
                <a:rPr lang="id-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editAs="oneCell">
    <xdr:from>
      <xdr:col>19</xdr:col>
      <xdr:colOff>13306</xdr:colOff>
      <xdr:row>12</xdr:row>
      <xdr:rowOff>6554</xdr:rowOff>
    </xdr:from>
    <xdr:to>
      <xdr:col>26</xdr:col>
      <xdr:colOff>0</xdr:colOff>
      <xdr:row>16</xdr:row>
      <xdr:rowOff>423</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18332E1B-3956-4048-B880-CCE5A6D3BDB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70515" y="1965983"/>
              <a:ext cx="3779947" cy="730748"/>
            </a:xfrm>
            <a:prstGeom prst="rect">
              <a:avLst/>
            </a:prstGeom>
            <a:solidFill>
              <a:prstClr val="white"/>
            </a:solidFill>
            <a:ln w="1">
              <a:solidFill>
                <a:prstClr val="green"/>
              </a:solidFill>
            </a:ln>
          </xdr:spPr>
          <xdr:txBody>
            <a:bodyPr vertOverflow="clip" horzOverflow="clip"/>
            <a:lstStyle/>
            <a:p>
              <a:r>
                <a:rPr lang="id-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editAs="oneCell">
    <xdr:from>
      <xdr:col>23</xdr:col>
      <xdr:colOff>5023</xdr:colOff>
      <xdr:row>6</xdr:row>
      <xdr:rowOff>0</xdr:rowOff>
    </xdr:from>
    <xdr:to>
      <xdr:col>26</xdr:col>
      <xdr:colOff>0</xdr:colOff>
      <xdr:row>11</xdr:row>
      <xdr:rowOff>2469</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D580263E-E4F6-4F64-828A-1E89404922A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121660" y="854110"/>
              <a:ext cx="1828802" cy="923568"/>
            </a:xfrm>
            <a:prstGeom prst="rect">
              <a:avLst/>
            </a:prstGeom>
            <a:solidFill>
              <a:prstClr val="white"/>
            </a:solidFill>
            <a:ln w="1">
              <a:solidFill>
                <a:prstClr val="green"/>
              </a:solidFill>
            </a:ln>
          </xdr:spPr>
          <xdr:txBody>
            <a:bodyPr vertOverflow="clip" horzOverflow="clip"/>
            <a:lstStyle/>
            <a:p>
              <a:r>
                <a:rPr lang="id-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xdr:from>
      <xdr:col>15</xdr:col>
      <xdr:colOff>0</xdr:colOff>
      <xdr:row>17</xdr:row>
      <xdr:rowOff>42417</xdr:rowOff>
    </xdr:from>
    <xdr:to>
      <xdr:col>26</xdr:col>
      <xdr:colOff>0</xdr:colOff>
      <xdr:row>28</xdr:row>
      <xdr:rowOff>38100</xdr:rowOff>
    </xdr:to>
    <xdr:graphicFrame macro="">
      <xdr:nvGraphicFramePr>
        <xdr:cNvPr id="11" name="Bagan 10">
          <a:extLst>
            <a:ext uri="{FF2B5EF4-FFF2-40B4-BE49-F238E27FC236}">
              <a16:creationId xmlns:a16="http://schemas.microsoft.com/office/drawing/2014/main" id="{7FE542FC-5F59-4B39-AA92-EB681A715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29</xdr:row>
      <xdr:rowOff>4315</xdr:rowOff>
    </xdr:from>
    <xdr:to>
      <xdr:col>26</xdr:col>
      <xdr:colOff>0</xdr:colOff>
      <xdr:row>40</xdr:row>
      <xdr:rowOff>1</xdr:rowOff>
    </xdr:to>
    <xdr:graphicFrame macro="">
      <xdr:nvGraphicFramePr>
        <xdr:cNvPr id="12" name="Bagan 11">
          <a:extLst>
            <a:ext uri="{FF2B5EF4-FFF2-40B4-BE49-F238E27FC236}">
              <a16:creationId xmlns:a16="http://schemas.microsoft.com/office/drawing/2014/main" id="{D6EE35A2-EBD9-45A1-84D3-93FDC5A57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zaldi Syafii" refreshedDate="45690.722876736108" createdVersion="8" refreshedVersion="8" minRefreshableVersion="3" recordCount="1000" xr:uid="{3549CB31-0514-4276-B2BF-A20453BEBDF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5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52082-49024-ON"/>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38903-46478-ZE"/>
        <s v="Mahala Ludwell"/>
        <s v="Doll Beauchamp"/>
        <s v="Stanford Rodliff"/>
        <s v="Stevana Woodham"/>
        <s v="Hewet Synnot"/>
        <s v="Raleigh Lepere"/>
        <s v="Timofei Woofinden"/>
        <s v="Evelina Dacca"/>
        <s v="Bidget Tremellier"/>
        <s v="Bobinette Hindsberg"/>
        <s v="Osbert Robins"/>
        <s v="Othello Syseland"/>
        <s v="Ewell Hanby"/>
        <s v="02536-18494-AQ"/>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62425-26461-RK"/>
        <s v="71468-76923-BU"/>
        <s v="23014-48364-QB"/>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07972-83134-NM"/>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96836-09258-RI"/>
        <s v="Corine Drewett"/>
        <s v="Quinn Parsons"/>
        <s v="Vivyan Ceely"/>
        <s v="Elonore Goodings"/>
        <s v="Clement Vasiliev"/>
        <s v="Terencio O'Moylan"/>
        <s v="62741-01322-HU"/>
        <s v="Wyatan Fetherston"/>
        <s v="Emmaline Rasmus"/>
        <s v="Wesley Giorgioni"/>
        <s v="Lucienne Scargle"/>
        <s v="Noam Climance"/>
        <s v="Catarina Donn"/>
        <s v="Ameline Snazle"/>
        <s v="Rebeka Worg"/>
        <s v="Lewes Danes"/>
        <s v="Shelli Keynd"/>
        <s v="Dell Daveridge"/>
        <s v="Joshuah Awdry"/>
        <s v="Ethel Ryles"/>
        <s v="94525-76037-JP"/>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29814-01459-RC"/>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93047-98331-DD"/>
        <s v="83537-35563-UF"/>
        <s v="Nevins Glowacz"/>
        <s v="Adelice Isabell"/>
        <s v="Yulma Dombrell"/>
        <s v="Alric Darth"/>
        <s v="Manuel Darrigoe"/>
        <s v="Kynthia Berick"/>
        <s v="Minetta Ackrill"/>
        <s v="32622-54551-UC"/>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21565-13068-SH"/>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88973-59503-DR"/>
        <s v="29738-86305-ZU"/>
        <s v="Wain Stearley"/>
        <s v="Diane-marie Wincer"/>
        <s v="Perry Lyfield"/>
        <s v="Heall Perris"/>
        <s v="Camellia Kid"/>
        <s v="Carolann Beine"/>
        <s v="Celia Bakeup"/>
        <s v="Nataniel Helkin"/>
        <s v="Pippo Witherington"/>
        <s v="Tildie Tilzey"/>
        <s v="Cindra Burling"/>
        <s v="Channa Belamy"/>
        <s v="Karl Imorts"/>
        <s v="84466-22864-CE"/>
        <s v="Mag Armistead"/>
        <s v="Vasili Upstone"/>
        <s v="Berty Beelby"/>
        <s v="Erny Stenyng"/>
        <s v="Edin Yantsurev"/>
        <s v="Webb Speechly"/>
        <s v="Irvine Phillpot"/>
        <s v="Lem Pennacci"/>
        <s v="Starr Arpin"/>
        <s v="Donny Fries"/>
        <s v="Rana Sharer"/>
        <s v="Nannie Naseby"/>
        <s v="Rea Offell"/>
        <s v="Kris O'Cullen"/>
        <s v="Timoteo Glisane"/>
        <s v="73017-69644-MS"/>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24845-36117-TI"/>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90985-89807-RW"/>
        <s v="Laurence Ellingham"/>
        <s v="Billy Neiland"/>
        <s v="Ancell Fendt"/>
        <s v="Angelia Cleyburn"/>
        <s v="Temple Castiglione"/>
        <s v="Betti Lacasa"/>
        <s v="Gunilla Lynch"/>
        <s v="41486-52502-QQ"/>
        <s v="Shay Couronne"/>
        <s v="Linus Flippelli"/>
        <s v="Rachelle Elizabeth"/>
        <s v="Innis Renhard"/>
        <s v="Winne Roche"/>
        <s v="Linn Alaway"/>
        <s v="Cordy Odgaard"/>
        <s v="Bertine Byrd"/>
        <s v="Nelie Garnson"/>
        <s v="Dianne Chardin"/>
        <s v="Hailee Radbone"/>
        <s v="Wallis Bernth"/>
        <s v="Byron Acarson"/>
        <s v="Faunie Brigham"/>
        <s v="14756-18321-CL"/>
        <s v="37997-75562-PI"/>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69411-48470-ID"/>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90392-73338-BC"/>
        <s v="Kandace Cragell"/>
        <s v="Lyon Ibert"/>
        <s v="Reese Lidgey"/>
        <s v="Tersina Castagne"/>
        <s v="Samuele Klaaassen"/>
        <s v="Jordana Halden"/>
        <s v="Hussein Olliff"/>
        <s v="Teddi Quadri"/>
        <s v="Felita Eshmade"/>
        <s v="Melodie OIlier"/>
        <s v="Hazel Iacopini"/>
        <s v="Vinny Shoebotham"/>
        <s v="Bran Sterke"/>
        <s v="Simone Capon"/>
        <s v="69410-04668-MA"/>
        <s v="Foster Constance"/>
        <s v="Fernando Sulman"/>
        <s v="Dorotea Hollyman"/>
        <s v="Lorelei Nardoni"/>
        <s v="Dallas Yarham"/>
        <s v="Arlana Ferrea"/>
        <s v="Chuck Kendrick"/>
        <s v="Sharona Danilchik"/>
        <s v="Sarajane Potter"/>
        <s v="Bobby Folomkin"/>
        <s v="Rafferty Pursglove"/>
        <s v="81059-24087-UE"/>
        <s v="46168-23489-RD"/>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88116-12604-TE"/>
        <s v="Romain Avrashin"/>
        <s v="Miran Doidge"/>
        <s v="Janeva Edinboro"/>
        <s v="Trumaine Tewelson"/>
        <s v="41252-45992-VS"/>
        <s v="De Drewitt"/>
        <s v="Adelheid Gladhill"/>
        <s v="Murielle Lorinez"/>
        <s v="Edin Mathe"/>
        <s v="Mordy Van Der Vlies"/>
        <s v="Spencer Wastell"/>
        <s v="Jemimah Ethelston"/>
        <s v="Perice Eberz"/>
        <s v="Bear Gaish"/>
        <s v="Lynnea Danton"/>
        <s v="Skipton Morrall"/>
        <s v="Devan Crownshaw"/>
        <s v="32058-76765-ZL"/>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96042-27290-EQ"/>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13404-39127-WQ"/>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04713-57765-KR"/>
        <s v="47723-84396-MT"/>
        <s v="48392-32021-EC"/>
        <s v="65786-21069-IP"/>
        <s v="89074-09459-KV"/>
        <s v="44330-33172-IT"/>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92048-47813-QB"/>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Bulan (Order Date)" numFmtId="0" databaseField="0">
      <fieldGroup base="1">
        <rangePr groupBy="months" startDate="2019-01-02T00:00:00" endDate="2022-08-20T00:00:00"/>
        <groupItems count="14">
          <s v="&lt;02/01/2019"/>
          <s v="Jan"/>
          <s v="Feb"/>
          <s v="Mar"/>
          <s v="Apr"/>
          <s v="Mei"/>
          <s v="Jun"/>
          <s v="Jul"/>
          <s v="Agu"/>
          <s v="Sep"/>
          <s v="Okt"/>
          <s v="Nov"/>
          <s v="Des"/>
          <s v="&gt;20/08/2022"/>
        </groupItems>
      </fieldGroup>
    </cacheField>
    <cacheField name="Tahun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80144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8"/>
    <s v=""/>
    <x v="0"/>
    <s v="Lib"/>
    <s v="M"/>
    <x v="1"/>
    <n v="8.73"/>
    <n v="52.38"/>
    <x v="3"/>
    <x v="0"/>
    <x v="1"/>
  </r>
  <r>
    <s v="SCT-60553-454"/>
    <x v="25"/>
    <s v="39123-12846-YJ"/>
    <s v="L-L-0.2"/>
    <n v="5"/>
    <x v="29"/>
    <s v="ggatheralx@123-reg.co.uk"/>
    <x v="0"/>
    <s v="Lib"/>
    <s v="L"/>
    <x v="3"/>
    <n v="4.7549999999999999"/>
    <n v="23.774999999999999"/>
    <x v="3"/>
    <x v="1"/>
    <x v="1"/>
  </r>
  <r>
    <s v="GFK-52063-244"/>
    <x v="26"/>
    <s v="44981-99666-XB"/>
    <s v="L-L-0.5"/>
    <n v="6"/>
    <x v="30"/>
    <s v="uwelberryy@ebay.co.uk"/>
    <x v="2"/>
    <s v="Lib"/>
    <s v="L"/>
    <x v="1"/>
    <n v="9.51"/>
    <n v="57.06"/>
    <x v="3"/>
    <x v="1"/>
    <x v="0"/>
  </r>
  <r>
    <s v="AMM-79521-378"/>
    <x v="27"/>
    <s v="24825-51803-CQ"/>
    <s v="A-D-0.5"/>
    <n v="6"/>
    <x v="31"/>
    <s v="feilhartz@who.int"/>
    <x v="0"/>
    <s v="Ara"/>
    <s v="D"/>
    <x v="1"/>
    <n v="5.97"/>
    <n v="35.82"/>
    <x v="2"/>
    <x v="2"/>
    <x v="1"/>
  </r>
  <r>
    <s v="QUQ-90580-772"/>
    <x v="28"/>
    <s v="77634-13918-GJ"/>
    <s v="L-M-0.2"/>
    <n v="2"/>
    <x v="32"/>
    <s v="zponting10@altervista.org"/>
    <x v="0"/>
    <s v="Lib"/>
    <s v="M"/>
    <x v="3"/>
    <n v="4.3650000000000002"/>
    <n v="8.73"/>
    <x v="3"/>
    <x v="0"/>
    <x v="1"/>
  </r>
  <r>
    <s v="LGD-24408-274"/>
    <x v="29"/>
    <s v="13694-25001-LX"/>
    <s v="L-L-0.5"/>
    <n v="3"/>
    <x v="33"/>
    <s v="sstrase11@booking.com"/>
    <x v="0"/>
    <s v="Lib"/>
    <s v="L"/>
    <x v="1"/>
    <n v="9.51"/>
    <n v="28.53"/>
    <x v="3"/>
    <x v="1"/>
    <x v="1"/>
  </r>
  <r>
    <s v="HCT-95608-959"/>
    <x v="30"/>
    <s v="08523-01791-TI"/>
    <s v="R-M-2.5"/>
    <n v="5"/>
    <x v="34"/>
    <s v="dde12@unesco.org"/>
    <x v="0"/>
    <s v="Rob"/>
    <s v="M"/>
    <x v="2"/>
    <n v="22.884999999999998"/>
    <n v="114.42499999999998"/>
    <x v="0"/>
    <x v="0"/>
    <x v="1"/>
  </r>
  <r>
    <s v="OFX-99147-470"/>
    <x v="31"/>
    <s v="49860-68865-AB"/>
    <s v="R-M-1"/>
    <n v="6"/>
    <x v="35"/>
    <s v=""/>
    <x v="0"/>
    <s v="Rob"/>
    <s v="M"/>
    <x v="0"/>
    <n v="9.9499999999999993"/>
    <n v="59.699999999999996"/>
    <x v="0"/>
    <x v="0"/>
    <x v="0"/>
  </r>
  <r>
    <s v="LUO-37559-016"/>
    <x v="32"/>
    <s v="21240-83132-SP"/>
    <s v="L-M-1"/>
    <n v="3"/>
    <x v="36"/>
    <s v=""/>
    <x v="0"/>
    <s v="Lib"/>
    <s v="M"/>
    <x v="0"/>
    <n v="14.55"/>
    <n v="43.650000000000006"/>
    <x v="3"/>
    <x v="0"/>
    <x v="1"/>
  </r>
  <r>
    <s v="XWC-20610-167"/>
    <x v="33"/>
    <s v="08350-81623-TF"/>
    <s v="E-D-0.2"/>
    <n v="2"/>
    <x v="37"/>
    <s v="lyeoland15@pbs.org"/>
    <x v="0"/>
    <s v="Exc"/>
    <s v="D"/>
    <x v="3"/>
    <n v="3.645"/>
    <n v="7.29"/>
    <x v="1"/>
    <x v="2"/>
    <x v="0"/>
  </r>
  <r>
    <s v="GPU-79113-136"/>
    <x v="34"/>
    <s v="73284-01385-SJ"/>
    <s v="R-D-0.2"/>
    <n v="3"/>
    <x v="38"/>
    <s v="atolworthy16@toplist.cz"/>
    <x v="0"/>
    <s v="Rob"/>
    <s v="D"/>
    <x v="3"/>
    <n v="2.6849999999999996"/>
    <n v="8.0549999999999997"/>
    <x v="0"/>
    <x v="2"/>
    <x v="0"/>
  </r>
  <r>
    <s v="ULR-52653-960"/>
    <x v="35"/>
    <s v="04152-34436-IE"/>
    <s v="L-L-2.5"/>
    <n v="2"/>
    <x v="39"/>
    <s v=""/>
    <x v="0"/>
    <s v="Lib"/>
    <s v="L"/>
    <x v="2"/>
    <n v="36.454999999999998"/>
    <n v="72.91"/>
    <x v="3"/>
    <x v="1"/>
    <x v="1"/>
  </r>
  <r>
    <s v="HPI-42308-142"/>
    <x v="36"/>
    <s v="06631-86965-XP"/>
    <s v="E-M-0.5"/>
    <n v="2"/>
    <x v="40"/>
    <s v="obaudassi18@seesaa.net"/>
    <x v="0"/>
    <s v="Exc"/>
    <s v="M"/>
    <x v="1"/>
    <n v="8.25"/>
    <n v="16.5"/>
    <x v="1"/>
    <x v="0"/>
    <x v="0"/>
  </r>
  <r>
    <s v="XHI-30227-581"/>
    <x v="37"/>
    <s v="54619-08558-ZU"/>
    <s v="L-D-2.5"/>
    <n v="6"/>
    <x v="41"/>
    <s v="pkingsbury19@comcast.net"/>
    <x v="0"/>
    <s v="Lib"/>
    <s v="D"/>
    <x v="2"/>
    <n v="29.784999999999997"/>
    <n v="178.70999999999998"/>
    <x v="3"/>
    <x v="2"/>
    <x v="1"/>
  </r>
  <r>
    <s v="DJH-05202-380"/>
    <x v="38"/>
    <s v="85589-17020-CX"/>
    <s v="E-M-2.5"/>
    <n v="2"/>
    <x v="42"/>
    <s v=""/>
    <x v="0"/>
    <s v="Exc"/>
    <s v="M"/>
    <x v="2"/>
    <n v="31.624999999999996"/>
    <n v="63.249999999999993"/>
    <x v="1"/>
    <x v="0"/>
    <x v="0"/>
  </r>
  <r>
    <s v="VMW-26889-781"/>
    <x v="39"/>
    <s v="36078-91009-WU"/>
    <s v="A-L-0.2"/>
    <n v="2"/>
    <x v="43"/>
    <s v="acurley1b@hao123.com"/>
    <x v="0"/>
    <s v="Ara"/>
    <s v="L"/>
    <x v="3"/>
    <n v="3.8849999999999998"/>
    <n v="7.77"/>
    <x v="2"/>
    <x v="1"/>
    <x v="0"/>
  </r>
  <r>
    <s v="DBU-81099-586"/>
    <x v="40"/>
    <s v="15770-27099-GX"/>
    <s v="A-D-2.5"/>
    <n v="4"/>
    <x v="44"/>
    <s v="rmcgilvary1c@tamu.edu"/>
    <x v="0"/>
    <s v="Ara"/>
    <s v="D"/>
    <x v="2"/>
    <n v="22.884999999999998"/>
    <n v="91.539999999999992"/>
    <x v="2"/>
    <x v="2"/>
    <x v="1"/>
  </r>
  <r>
    <s v="PQA-54820-810"/>
    <x v="41"/>
    <s v="91460-04823-BX"/>
    <s v="A-L-1"/>
    <n v="3"/>
    <x v="45"/>
    <s v="ipikett1d@xinhuanet.com"/>
    <x v="0"/>
    <s v="Ara"/>
    <s v="L"/>
    <x v="0"/>
    <n v="12.95"/>
    <n v="38.849999999999994"/>
    <x v="2"/>
    <x v="1"/>
    <x v="1"/>
  </r>
  <r>
    <s v="XKB-41924-202"/>
    <x v="42"/>
    <s v="45089-52817-WN"/>
    <s v="L-D-0.5"/>
    <n v="2"/>
    <x v="46"/>
    <s v="ibouldon1e@gizmodo.com"/>
    <x v="0"/>
    <s v="Lib"/>
    <s v="D"/>
    <x v="1"/>
    <n v="7.77"/>
    <n v="15.54"/>
    <x v="3"/>
    <x v="2"/>
    <x v="1"/>
  </r>
  <r>
    <s v="DWZ-69106-473"/>
    <x v="43"/>
    <s v="76447-50326-IC"/>
    <s v="L-L-2.5"/>
    <n v="4"/>
    <x v="47"/>
    <s v="kflanders1f@over-blog.com"/>
    <x v="1"/>
    <s v="Lib"/>
    <s v="L"/>
    <x v="2"/>
    <n v="36.454999999999998"/>
    <n v="145.82"/>
    <x v="3"/>
    <x v="1"/>
    <x v="0"/>
  </r>
  <r>
    <s v="YHV-68700-050"/>
    <x v="44"/>
    <s v="26333-67911-OL"/>
    <s v="R-M-0.5"/>
    <n v="5"/>
    <x v="48"/>
    <s v="hmattioli1g@webmd.com"/>
    <x v="2"/>
    <s v="Rob"/>
    <s v="M"/>
    <x v="1"/>
    <n v="5.97"/>
    <n v="29.849999999999998"/>
    <x v="0"/>
    <x v="0"/>
    <x v="1"/>
  </r>
  <r>
    <s v="YHV-68700-050"/>
    <x v="44"/>
    <s v="26333-67911-OL"/>
    <s v="L-L-2.5"/>
    <n v="2"/>
    <x v="48"/>
    <s v="hmattioli1g@webmd.com"/>
    <x v="2"/>
    <s v="Lib"/>
    <s v="L"/>
    <x v="2"/>
    <n v="36.454999999999998"/>
    <n v="72.91"/>
    <x v="3"/>
    <x v="1"/>
    <x v="1"/>
  </r>
  <r>
    <s v="KRB-88066-642"/>
    <x v="45"/>
    <s v="22107-86640-SB"/>
    <s v="L-M-1"/>
    <n v="5"/>
    <x v="49"/>
    <s v="agillard1i@issuu.com"/>
    <x v="0"/>
    <s v="Lib"/>
    <s v="M"/>
    <x v="0"/>
    <n v="14.55"/>
    <n v="72.75"/>
    <x v="3"/>
    <x v="0"/>
    <x v="1"/>
  </r>
  <r>
    <s v="LQU-08404-173"/>
    <x v="46"/>
    <s v="09960-34242-LZ"/>
    <s v="L-L-1"/>
    <n v="3"/>
    <x v="50"/>
    <s v=""/>
    <x v="0"/>
    <s v="Lib"/>
    <s v="L"/>
    <x v="0"/>
    <n v="15.85"/>
    <n v="47.55"/>
    <x v="3"/>
    <x v="1"/>
    <x v="1"/>
  </r>
  <r>
    <s v="CWK-60159-881"/>
    <x v="47"/>
    <s v="04671-85591-RT"/>
    <s v="E-D-0.2"/>
    <n v="3"/>
    <x v="51"/>
    <s v="tgrizard1k@odnoklassniki.ru"/>
    <x v="0"/>
    <s v="Exc"/>
    <s v="D"/>
    <x v="3"/>
    <n v="3.645"/>
    <n v="10.935"/>
    <x v="1"/>
    <x v="2"/>
    <x v="0"/>
  </r>
  <r>
    <s v="EEG-74197-843"/>
    <x v="48"/>
    <s v="25729-68859-UA"/>
    <s v="E-L-1"/>
    <n v="4"/>
    <x v="52"/>
    <s v="rrelton1l@stanford.edu"/>
    <x v="0"/>
    <s v="Exc"/>
    <s v="L"/>
    <x v="0"/>
    <n v="14.85"/>
    <n v="59.4"/>
    <x v="1"/>
    <x v="1"/>
    <x v="1"/>
  </r>
  <r>
    <s v="UCZ-59708-525"/>
    <x v="49"/>
    <s v="05501-86351-NX"/>
    <s v="L-D-2.5"/>
    <n v="3"/>
    <x v="53"/>
    <s v=""/>
    <x v="0"/>
    <s v="Lib"/>
    <s v="D"/>
    <x v="2"/>
    <n v="29.784999999999997"/>
    <n v="89.35499999999999"/>
    <x v="3"/>
    <x v="2"/>
    <x v="0"/>
  </r>
  <r>
    <s v="HUB-47311-849"/>
    <x v="50"/>
    <s v="04521-04300-OK"/>
    <s v="L-M-0.5"/>
    <n v="3"/>
    <x v="54"/>
    <s v="sgilroy1n@eepurl.com"/>
    <x v="0"/>
    <s v="Lib"/>
    <s v="M"/>
    <x v="1"/>
    <n v="8.73"/>
    <n v="26.19"/>
    <x v="3"/>
    <x v="0"/>
    <x v="0"/>
  </r>
  <r>
    <s v="WYM-17686-694"/>
    <x v="51"/>
    <s v="58689-55264-VK"/>
    <s v="A-D-2.5"/>
    <n v="5"/>
    <x v="55"/>
    <s v="ccottingham1o@wikipedia.org"/>
    <x v="0"/>
    <s v="Ara"/>
    <s v="D"/>
    <x v="2"/>
    <n v="22.884999999999998"/>
    <n v="114.42499999999998"/>
    <x v="2"/>
    <x v="2"/>
    <x v="1"/>
  </r>
  <r>
    <s v="ZYQ-15797-695"/>
    <x v="52"/>
    <s v="79436-73011-MM"/>
    <s v="R-D-0.5"/>
    <n v="5"/>
    <x v="56"/>
    <s v=""/>
    <x v="2"/>
    <s v="Rob"/>
    <s v="D"/>
    <x v="1"/>
    <n v="5.3699999999999992"/>
    <n v="26.849999999999994"/>
    <x v="0"/>
    <x v="2"/>
    <x v="0"/>
  </r>
  <r>
    <s v="EEJ-16185-108"/>
    <x v="53"/>
    <s v="65552-60476-KY"/>
    <s v="L-L-0.2"/>
    <n v="5"/>
    <x v="57"/>
    <s v=""/>
    <x v="0"/>
    <s v="Lib"/>
    <s v="L"/>
    <x v="3"/>
    <n v="4.7549999999999999"/>
    <n v="23.774999999999999"/>
    <x v="3"/>
    <x v="1"/>
    <x v="0"/>
  </r>
  <r>
    <s v="RWR-77888-800"/>
    <x v="54"/>
    <s v="69904-02729-YS"/>
    <s v="A-M-0.5"/>
    <n v="1"/>
    <x v="58"/>
    <s v="adykes1r@eventbrite.com"/>
    <x v="0"/>
    <s v="Ara"/>
    <s v="M"/>
    <x v="1"/>
    <n v="6.75"/>
    <n v="6.75"/>
    <x v="2"/>
    <x v="0"/>
    <x v="1"/>
  </r>
  <r>
    <s v="LHN-75209-742"/>
    <x v="55"/>
    <s v="01433-04270-AX"/>
    <s v="R-M-0.5"/>
    <n v="6"/>
    <x v="59"/>
    <s v=""/>
    <x v="0"/>
    <s v="Rob"/>
    <s v="M"/>
    <x v="1"/>
    <n v="5.97"/>
    <n v="35.82"/>
    <x v="0"/>
    <x v="0"/>
    <x v="0"/>
  </r>
  <r>
    <s v="TIR-71396-998"/>
    <x v="56"/>
    <s v="14204-14186-LA"/>
    <s v="R-D-2.5"/>
    <n v="4"/>
    <x v="60"/>
    <s v="acockrem1t@engadget.com"/>
    <x v="0"/>
    <s v="Rob"/>
    <s v="D"/>
    <x v="2"/>
    <n v="20.584999999999997"/>
    <n v="82.339999999999989"/>
    <x v="0"/>
    <x v="2"/>
    <x v="0"/>
  </r>
  <r>
    <s v="RXF-37618-213"/>
    <x v="57"/>
    <s v="32948-34398-HC"/>
    <s v="R-L-0.5"/>
    <n v="1"/>
    <x v="61"/>
    <s v="bumpleby1u@soundcloud.com"/>
    <x v="0"/>
    <s v="Rob"/>
    <s v="L"/>
    <x v="1"/>
    <n v="7.169999999999999"/>
    <n v="7.169999999999999"/>
    <x v="0"/>
    <x v="1"/>
    <x v="0"/>
  </r>
  <r>
    <s v="ANM-16388-634"/>
    <x v="58"/>
    <s v="77343-52608-FF"/>
    <s v="L-L-0.2"/>
    <n v="2"/>
    <x v="62"/>
    <s v="nsaleway1v@dedecms.com"/>
    <x v="0"/>
    <s v="Lib"/>
    <s v="L"/>
    <x v="3"/>
    <n v="4.7549999999999999"/>
    <n v="9.51"/>
    <x v="3"/>
    <x v="1"/>
    <x v="1"/>
  </r>
  <r>
    <s v="WYL-29300-070"/>
    <x v="59"/>
    <s v="42770-36274-QA"/>
    <s v="R-M-0.2"/>
    <n v="1"/>
    <x v="63"/>
    <s v="hgoulter1w@abc.net.au"/>
    <x v="0"/>
    <s v="Rob"/>
    <s v="M"/>
    <x v="3"/>
    <n v="2.9849999999999999"/>
    <n v="2.9849999999999999"/>
    <x v="0"/>
    <x v="0"/>
    <x v="1"/>
  </r>
  <r>
    <s v="JHW-74554-805"/>
    <x v="60"/>
    <s v="14103-58987-ZU"/>
    <s v="R-M-1"/>
    <n v="6"/>
    <x v="64"/>
    <s v="grizzello1x@symantec.com"/>
    <x v="2"/>
    <s v="Rob"/>
    <s v="M"/>
    <x v="0"/>
    <n v="9.9499999999999993"/>
    <n v="59.699999999999996"/>
    <x v="0"/>
    <x v="0"/>
    <x v="0"/>
  </r>
  <r>
    <s v="KYS-27063-603"/>
    <x v="61"/>
    <s v="69958-32065-SW"/>
    <s v="E-L-2.5"/>
    <n v="4"/>
    <x v="65"/>
    <s v="slist1y@mapquest.com"/>
    <x v="0"/>
    <s v="Exc"/>
    <s v="L"/>
    <x v="2"/>
    <n v="34.154999999999994"/>
    <n v="136.61999999999998"/>
    <x v="1"/>
    <x v="1"/>
    <x v="1"/>
  </r>
  <r>
    <s v="GAZ-58626-277"/>
    <x v="62"/>
    <s v="69533-84907-FA"/>
    <s v="L-L-0.2"/>
    <n v="2"/>
    <x v="66"/>
    <s v="sedmondson1z@theguardian.com"/>
    <x v="1"/>
    <s v="Lib"/>
    <s v="L"/>
    <x v="3"/>
    <n v="4.7549999999999999"/>
    <n v="9.51"/>
    <x v="3"/>
    <x v="1"/>
    <x v="1"/>
  </r>
  <r>
    <s v="RPJ-37787-335"/>
    <x v="63"/>
    <s v="76005-95461-CI"/>
    <s v="A-M-2.5"/>
    <n v="3"/>
    <x v="67"/>
    <s v=""/>
    <x v="0"/>
    <s v="Ara"/>
    <s v="M"/>
    <x v="2"/>
    <n v="25.874999999999996"/>
    <n v="77.624999999999986"/>
    <x v="2"/>
    <x v="0"/>
    <x v="1"/>
  </r>
  <r>
    <s v="LEF-83057-763"/>
    <x v="64"/>
    <s v="15395-90855-VB"/>
    <s v="L-M-0.2"/>
    <n v="5"/>
    <x v="68"/>
    <s v=""/>
    <x v="0"/>
    <s v="Lib"/>
    <s v="M"/>
    <x v="3"/>
    <n v="4.3650000000000002"/>
    <n v="21.825000000000003"/>
    <x v="3"/>
    <x v="0"/>
    <x v="0"/>
  </r>
  <r>
    <s v="RPW-36123-215"/>
    <x v="65"/>
    <s v="80640-45811-LB"/>
    <s v="E-L-0.5"/>
    <n v="2"/>
    <x v="69"/>
    <s v="jrangall22@newsvine.com"/>
    <x v="0"/>
    <s v="Exc"/>
    <s v="L"/>
    <x v="1"/>
    <n v="8.91"/>
    <n v="17.82"/>
    <x v="1"/>
    <x v="1"/>
    <x v="0"/>
  </r>
  <r>
    <s v="WLL-59044-117"/>
    <x v="66"/>
    <s v="28476-04082-GR"/>
    <s v="R-D-1"/>
    <n v="6"/>
    <x v="70"/>
    <s v="kboorn23@ezinearticles.com"/>
    <x v="1"/>
    <s v="Rob"/>
    <s v="D"/>
    <x v="0"/>
    <n v="8.9499999999999993"/>
    <n v="53.699999999999996"/>
    <x v="0"/>
    <x v="2"/>
    <x v="0"/>
  </r>
  <r>
    <s v="AWT-22827-563"/>
    <x v="67"/>
    <s v="12018-75670-EU"/>
    <s v="R-L-0.2"/>
    <n v="1"/>
    <x v="71"/>
    <s v=""/>
    <x v="1"/>
    <s v="Rob"/>
    <s v="L"/>
    <x v="3"/>
    <n v="3.5849999999999995"/>
    <n v="3.5849999999999995"/>
    <x v="0"/>
    <x v="1"/>
    <x v="0"/>
  </r>
  <r>
    <s v="QLM-07145-668"/>
    <x v="68"/>
    <s v="86437-17399-FK"/>
    <s v="E-D-0.2"/>
    <n v="2"/>
    <x v="72"/>
    <s v="celgey25@webs.com"/>
    <x v="0"/>
    <s v="Exc"/>
    <s v="D"/>
    <x v="3"/>
    <n v="3.645"/>
    <n v="7.29"/>
    <x v="1"/>
    <x v="2"/>
    <x v="1"/>
  </r>
  <r>
    <s v="HVQ-64398-930"/>
    <x v="69"/>
    <s v="62979-53167-ML"/>
    <s v="A-M-0.5"/>
    <n v="6"/>
    <x v="73"/>
    <s v="lmizzi26@rakuten.co.jp"/>
    <x v="0"/>
    <s v="Ara"/>
    <s v="M"/>
    <x v="1"/>
    <n v="6.75"/>
    <n v="40.5"/>
    <x v="2"/>
    <x v="0"/>
    <x v="0"/>
  </r>
  <r>
    <s v="WRT-40778-247"/>
    <x v="70"/>
    <s v="54810-81899-HL"/>
    <s v="R-L-1"/>
    <n v="4"/>
    <x v="74"/>
    <s v="cgiacomazzo27@jigsy.com"/>
    <x v="0"/>
    <s v="Rob"/>
    <s v="L"/>
    <x v="0"/>
    <n v="11.95"/>
    <n v="47.8"/>
    <x v="0"/>
    <x v="1"/>
    <x v="1"/>
  </r>
  <r>
    <s v="SUB-13006-125"/>
    <x v="71"/>
    <s v="26103-41504-IB"/>
    <s v="A-L-0.5"/>
    <n v="5"/>
    <x v="75"/>
    <s v="aarnow28@arizona.edu"/>
    <x v="0"/>
    <s v="Ara"/>
    <s v="L"/>
    <x v="1"/>
    <n v="7.77"/>
    <n v="38.849999999999994"/>
    <x v="2"/>
    <x v="1"/>
    <x v="0"/>
  </r>
  <r>
    <s v="CQM-49696-263"/>
    <x v="72"/>
    <s v="76534-45229-SG"/>
    <s v="L-L-2.5"/>
    <n v="3"/>
    <x v="76"/>
    <s v="syann29@senate.gov"/>
    <x v="0"/>
    <s v="Lib"/>
    <s v="L"/>
    <x v="2"/>
    <n v="36.454999999999998"/>
    <n v="109.36499999999999"/>
    <x v="3"/>
    <x v="1"/>
    <x v="0"/>
  </r>
  <r>
    <s v="KXN-85094-246"/>
    <x v="73"/>
    <s v="81744-27332-RR"/>
    <s v="L-M-2.5"/>
    <n v="3"/>
    <x v="77"/>
    <s v="bnaulls2a@tiny.cc"/>
    <x v="1"/>
    <s v="Lib"/>
    <s v="M"/>
    <x v="2"/>
    <n v="33.464999999999996"/>
    <n v="100.39499999999998"/>
    <x v="3"/>
    <x v="0"/>
    <x v="0"/>
  </r>
  <r>
    <s v="XOQ-12405-419"/>
    <x v="74"/>
    <s v="91513-75657-PH"/>
    <s v="R-D-2.5"/>
    <n v="4"/>
    <x v="78"/>
    <s v=""/>
    <x v="0"/>
    <s v="Rob"/>
    <s v="D"/>
    <x v="2"/>
    <n v="20.584999999999997"/>
    <n v="82.339999999999989"/>
    <x v="0"/>
    <x v="2"/>
    <x v="0"/>
  </r>
  <r>
    <s v="HYF-10254-369"/>
    <x v="75"/>
    <s v="30373-66619-CB"/>
    <s v="L-L-0.5"/>
    <n v="1"/>
    <x v="79"/>
    <s v="zsherewood2c@apache.org"/>
    <x v="0"/>
    <s v="Lib"/>
    <s v="L"/>
    <x v="1"/>
    <n v="9.51"/>
    <n v="9.51"/>
    <x v="3"/>
    <x v="1"/>
    <x v="1"/>
  </r>
  <r>
    <s v="XXJ-47000-307"/>
    <x v="76"/>
    <s v="31582-23562-FM"/>
    <s v="A-L-2.5"/>
    <n v="3"/>
    <x v="80"/>
    <s v="jdufaire2d@fc2.com"/>
    <x v="0"/>
    <s v="Ara"/>
    <s v="L"/>
    <x v="2"/>
    <n v="29.784999999999997"/>
    <n v="89.35499999999999"/>
    <x v="2"/>
    <x v="1"/>
    <x v="1"/>
  </r>
  <r>
    <s v="XXJ-47000-307"/>
    <x v="76"/>
    <s v="31582-23562-FM"/>
    <s v="A-D-0.2"/>
    <n v="4"/>
    <x v="80"/>
    <s v="jdufaire2d@fc2.com"/>
    <x v="0"/>
    <s v="Ara"/>
    <s v="D"/>
    <x v="3"/>
    <n v="2.9849999999999999"/>
    <n v="11.94"/>
    <x v="2"/>
    <x v="2"/>
    <x v="1"/>
  </r>
  <r>
    <s v="ZDK-82166-357"/>
    <x v="77"/>
    <s v="81431-12577-VD"/>
    <s v="A-M-1"/>
    <n v="3"/>
    <x v="81"/>
    <s v="bkeaveney2f@netlog.com"/>
    <x v="0"/>
    <s v="Ara"/>
    <s v="M"/>
    <x v="0"/>
    <n v="11.25"/>
    <n v="33.75"/>
    <x v="2"/>
    <x v="0"/>
    <x v="1"/>
  </r>
  <r>
    <s v="IHN-19982-362"/>
    <x v="78"/>
    <s v="68894-91205-MP"/>
    <s v="R-L-1"/>
    <n v="3"/>
    <x v="82"/>
    <s v="egrise2g@cargocollective.com"/>
    <x v="0"/>
    <s v="Rob"/>
    <s v="L"/>
    <x v="0"/>
    <n v="11.95"/>
    <n v="35.849999999999994"/>
    <x v="0"/>
    <x v="1"/>
    <x v="1"/>
  </r>
  <r>
    <s v="VMT-10030-889"/>
    <x v="79"/>
    <s v="87602-55754-VN"/>
    <s v="A-L-1"/>
    <n v="6"/>
    <x v="83"/>
    <s v="tgottelier2h@vistaprint.com"/>
    <x v="0"/>
    <s v="Ara"/>
    <s v="L"/>
    <x v="0"/>
    <n v="12.95"/>
    <n v="77.699999999999989"/>
    <x v="2"/>
    <x v="1"/>
    <x v="1"/>
  </r>
  <r>
    <s v="NHL-11063-100"/>
    <x v="80"/>
    <s v="39181-35745-WH"/>
    <s v="A-L-1"/>
    <n v="4"/>
    <x v="84"/>
    <s v=""/>
    <x v="1"/>
    <s v="Ara"/>
    <s v="L"/>
    <x v="0"/>
    <n v="12.95"/>
    <n v="51.8"/>
    <x v="2"/>
    <x v="1"/>
    <x v="0"/>
  </r>
  <r>
    <s v="ROV-87448-086"/>
    <x v="81"/>
    <s v="30381-64762-NG"/>
    <s v="A-M-2.5"/>
    <n v="4"/>
    <x v="85"/>
    <s v="agreenhead2j@dailymail.co.uk"/>
    <x v="0"/>
    <s v="Ara"/>
    <s v="M"/>
    <x v="2"/>
    <n v="25.874999999999996"/>
    <n v="103.49999999999999"/>
    <x v="2"/>
    <x v="0"/>
    <x v="1"/>
  </r>
  <r>
    <s v="DGY-35773-612"/>
    <x v="82"/>
    <s v="17503-27693-ZH"/>
    <s v="E-L-1"/>
    <n v="3"/>
    <x v="86"/>
    <s v=""/>
    <x v="0"/>
    <s v="Exc"/>
    <s v="L"/>
    <x v="0"/>
    <n v="14.85"/>
    <n v="44.55"/>
    <x v="1"/>
    <x v="1"/>
    <x v="0"/>
  </r>
  <r>
    <s v="YWH-50638-556"/>
    <x v="83"/>
    <s v="89442-35633-HJ"/>
    <s v="E-L-0.5"/>
    <n v="4"/>
    <x v="87"/>
    <s v="elangcaster2l@spotify.com"/>
    <x v="2"/>
    <s v="Exc"/>
    <s v="L"/>
    <x v="1"/>
    <n v="8.91"/>
    <n v="35.64"/>
    <x v="1"/>
    <x v="1"/>
    <x v="0"/>
  </r>
  <r>
    <s v="ISL-11200-600"/>
    <x v="84"/>
    <s v="13654-85265-IL"/>
    <s v="A-D-0.2"/>
    <n v="6"/>
    <x v="88"/>
    <s v=""/>
    <x v="1"/>
    <s v="Ara"/>
    <s v="D"/>
    <x v="3"/>
    <n v="2.9849999999999999"/>
    <n v="17.91"/>
    <x v="2"/>
    <x v="2"/>
    <x v="0"/>
  </r>
  <r>
    <s v="LBZ-75997-047"/>
    <x v="85"/>
    <s v="40946-22090-FP"/>
    <s v="A-M-2.5"/>
    <n v="6"/>
    <x v="89"/>
    <s v="nmagauran2n@51.la"/>
    <x v="0"/>
    <s v="Ara"/>
    <s v="M"/>
    <x v="2"/>
    <n v="25.874999999999996"/>
    <n v="155.24999999999997"/>
    <x v="2"/>
    <x v="0"/>
    <x v="1"/>
  </r>
  <r>
    <s v="EUH-08089-954"/>
    <x v="86"/>
    <s v="29050-93691-TS"/>
    <s v="A-D-0.2"/>
    <n v="2"/>
    <x v="90"/>
    <s v="vkirdsch2o@google.fr"/>
    <x v="0"/>
    <s v="Ara"/>
    <s v="D"/>
    <x v="3"/>
    <n v="2.9849999999999999"/>
    <n v="5.97"/>
    <x v="2"/>
    <x v="2"/>
    <x v="1"/>
  </r>
  <r>
    <s v="BLD-12227-251"/>
    <x v="87"/>
    <s v="64395-74865-WF"/>
    <s v="A-M-0.5"/>
    <n v="2"/>
    <x v="91"/>
    <s v="iwhapple2p@com.com"/>
    <x v="0"/>
    <s v="Ara"/>
    <s v="M"/>
    <x v="1"/>
    <n v="6.75"/>
    <n v="13.5"/>
    <x v="2"/>
    <x v="0"/>
    <x v="1"/>
  </r>
  <r>
    <s v="OPY-30711-853"/>
    <x v="25"/>
    <s v="81861-66046-SU"/>
    <s v="A-D-0.2"/>
    <n v="1"/>
    <x v="92"/>
    <s v=""/>
    <x v="1"/>
    <s v="Ara"/>
    <s v="D"/>
    <x v="3"/>
    <n v="2.9849999999999999"/>
    <n v="2.9849999999999999"/>
    <x v="2"/>
    <x v="2"/>
    <x v="1"/>
  </r>
  <r>
    <s v="DBC-44122-300"/>
    <x v="88"/>
    <s v="13366-78506-KP"/>
    <s v="L-M-0.2"/>
    <n v="3"/>
    <x v="93"/>
    <s v=""/>
    <x v="0"/>
    <s v="Lib"/>
    <s v="M"/>
    <x v="3"/>
    <n v="4.3650000000000002"/>
    <n v="13.095000000000001"/>
    <x v="3"/>
    <x v="0"/>
    <x v="0"/>
  </r>
  <r>
    <s v="FJQ-60035-234"/>
    <x v="89"/>
    <s v="08847-29858-HN"/>
    <s v="A-L-0.2"/>
    <n v="2"/>
    <x v="94"/>
    <s v=""/>
    <x v="0"/>
    <s v="Ara"/>
    <s v="L"/>
    <x v="3"/>
    <n v="3.8849999999999998"/>
    <n v="7.77"/>
    <x v="2"/>
    <x v="1"/>
    <x v="0"/>
  </r>
  <r>
    <s v="HSF-66926-425"/>
    <x v="90"/>
    <s v="00539-42510-RY"/>
    <s v="L-D-2.5"/>
    <n v="5"/>
    <x v="95"/>
    <s v="nyoules2t@reference.com"/>
    <x v="1"/>
    <s v="Lib"/>
    <s v="D"/>
    <x v="2"/>
    <n v="29.784999999999997"/>
    <n v="148.92499999999998"/>
    <x v="3"/>
    <x v="2"/>
    <x v="0"/>
  </r>
  <r>
    <s v="LQG-41416-375"/>
    <x v="91"/>
    <s v="45190-08727-NV"/>
    <s v="L-D-1"/>
    <n v="3"/>
    <x v="96"/>
    <s v="daizikovitz2u@answers.com"/>
    <x v="1"/>
    <s v="Lib"/>
    <s v="D"/>
    <x v="0"/>
    <n v="12.95"/>
    <n v="38.849999999999994"/>
    <x v="3"/>
    <x v="2"/>
    <x v="0"/>
  </r>
  <r>
    <s v="VZO-97265-841"/>
    <x v="92"/>
    <s v="87049-37901-FU"/>
    <s v="R-M-0.2"/>
    <n v="4"/>
    <x v="97"/>
    <s v="brevel2v@fastcompany.com"/>
    <x v="0"/>
    <s v="Rob"/>
    <s v="M"/>
    <x v="3"/>
    <n v="2.9849999999999999"/>
    <n v="11.94"/>
    <x v="0"/>
    <x v="0"/>
    <x v="1"/>
  </r>
  <r>
    <s v="MOR-12987-399"/>
    <x v="93"/>
    <s v="34015-31593-JC"/>
    <s v="L-M-1"/>
    <n v="6"/>
    <x v="98"/>
    <s v="epriddis2w@nationalgeographic.com"/>
    <x v="0"/>
    <s v="Lib"/>
    <s v="M"/>
    <x v="0"/>
    <n v="14.55"/>
    <n v="87.300000000000011"/>
    <x v="3"/>
    <x v="0"/>
    <x v="1"/>
  </r>
  <r>
    <s v="UOA-23786-489"/>
    <x v="94"/>
    <s v="90305-50099-SV"/>
    <s v="A-M-0.5"/>
    <n v="6"/>
    <x v="99"/>
    <s v="qveel2x@jugem.jp"/>
    <x v="0"/>
    <s v="Ara"/>
    <s v="M"/>
    <x v="1"/>
    <n v="6.75"/>
    <n v="40.5"/>
    <x v="2"/>
    <x v="0"/>
    <x v="0"/>
  </r>
  <r>
    <s v="AJL-52941-018"/>
    <x v="95"/>
    <s v="55871-61935-MF"/>
    <s v="E-D-1"/>
    <n v="2"/>
    <x v="100"/>
    <s v="lconyers2y@twitter.com"/>
    <x v="0"/>
    <s v="Exc"/>
    <s v="D"/>
    <x v="0"/>
    <n v="12.15"/>
    <n v="24.3"/>
    <x v="1"/>
    <x v="2"/>
    <x v="1"/>
  </r>
  <r>
    <s v="XSZ-84273-421"/>
    <x v="96"/>
    <s v="15405-60469-TM"/>
    <s v="R-M-0.5"/>
    <n v="3"/>
    <x v="101"/>
    <s v="pwye2z@dagondesign.com"/>
    <x v="0"/>
    <s v="Rob"/>
    <s v="M"/>
    <x v="1"/>
    <n v="5.97"/>
    <n v="17.91"/>
    <x v="0"/>
    <x v="0"/>
    <x v="0"/>
  </r>
  <r>
    <s v="NUN-48214-216"/>
    <x v="97"/>
    <s v="06953-94794-FB"/>
    <s v="A-M-0.5"/>
    <n v="4"/>
    <x v="102"/>
    <s v=""/>
    <x v="0"/>
    <s v="Ara"/>
    <s v="M"/>
    <x v="1"/>
    <n v="6.75"/>
    <n v="27"/>
    <x v="2"/>
    <x v="0"/>
    <x v="1"/>
  </r>
  <r>
    <s v="AKV-93064-769"/>
    <x v="98"/>
    <s v="22305-40299-CY"/>
    <s v="L-D-0.5"/>
    <n v="1"/>
    <x v="103"/>
    <s v="tsheryn31@mtv.com"/>
    <x v="0"/>
    <s v="Lib"/>
    <s v="D"/>
    <x v="1"/>
    <n v="7.77"/>
    <n v="7.77"/>
    <x v="3"/>
    <x v="2"/>
    <x v="0"/>
  </r>
  <r>
    <s v="BRB-40903-533"/>
    <x v="99"/>
    <s v="09020-56774-GU"/>
    <s v="E-L-0.2"/>
    <n v="3"/>
    <x v="104"/>
    <s v="mredgrave32@cargocollective.com"/>
    <x v="0"/>
    <s v="Exc"/>
    <s v="L"/>
    <x v="3"/>
    <n v="4.4550000000000001"/>
    <n v="13.365"/>
    <x v="1"/>
    <x v="1"/>
    <x v="0"/>
  </r>
  <r>
    <s v="GPR-19973-483"/>
    <x v="100"/>
    <s v="92926-08470-YS"/>
    <s v="R-D-0.5"/>
    <n v="5"/>
    <x v="105"/>
    <s v="bfominov33@yale.edu"/>
    <x v="0"/>
    <s v="Rob"/>
    <s v="D"/>
    <x v="1"/>
    <n v="5.3699999999999992"/>
    <n v="26.849999999999994"/>
    <x v="0"/>
    <x v="2"/>
    <x v="1"/>
  </r>
  <r>
    <s v="XIY-43041-882"/>
    <x v="101"/>
    <s v="07250-63194-JO"/>
    <s v="A-M-1"/>
    <n v="1"/>
    <x v="106"/>
    <s v="scritchlow34@un.org"/>
    <x v="0"/>
    <s v="Ara"/>
    <s v="M"/>
    <x v="0"/>
    <n v="11.25"/>
    <n v="11.25"/>
    <x v="2"/>
    <x v="0"/>
    <x v="1"/>
  </r>
  <r>
    <s v="YGY-98425-969"/>
    <x v="102"/>
    <s v="63787-96257-TQ"/>
    <s v="L-M-1"/>
    <n v="1"/>
    <x v="107"/>
    <s v="msteptow35@earthlink.net"/>
    <x v="1"/>
    <s v="Lib"/>
    <s v="M"/>
    <x v="0"/>
    <n v="14.55"/>
    <n v="14.55"/>
    <x v="3"/>
    <x v="0"/>
    <x v="1"/>
  </r>
  <r>
    <s v="MSB-08397-648"/>
    <x v="103"/>
    <s v="49530-25460-RW"/>
    <s v="R-L-0.2"/>
    <n v="4"/>
    <x v="108"/>
    <s v=""/>
    <x v="0"/>
    <s v="Rob"/>
    <s v="L"/>
    <x v="3"/>
    <n v="3.5849999999999995"/>
    <n v="14.339999999999998"/>
    <x v="0"/>
    <x v="1"/>
    <x v="1"/>
  </r>
  <r>
    <s v="WDR-06028-345"/>
    <x v="104"/>
    <s v="66508-21373-OQ"/>
    <s v="L-L-1"/>
    <n v="1"/>
    <x v="109"/>
    <s v="imulliner37@pinterest.com"/>
    <x v="2"/>
    <s v="Lib"/>
    <s v="L"/>
    <x v="0"/>
    <n v="15.85"/>
    <n v="15.85"/>
    <x v="3"/>
    <x v="1"/>
    <x v="1"/>
  </r>
  <r>
    <s v="MXM-42948-061"/>
    <x v="105"/>
    <s v="20203-03950-FY"/>
    <s v="L-L-0.2"/>
    <n v="4"/>
    <x v="110"/>
    <s v="gstandley38@dion.ne.jp"/>
    <x v="1"/>
    <s v="Lib"/>
    <s v="L"/>
    <x v="3"/>
    <n v="4.7549999999999999"/>
    <n v="19.02"/>
    <x v="3"/>
    <x v="1"/>
    <x v="0"/>
  </r>
  <r>
    <s v="MGQ-98961-173"/>
    <x v="11"/>
    <s v="83895-90735-XH"/>
    <s v="L-L-0.5"/>
    <n v="4"/>
    <x v="111"/>
    <s v="bdrage39@youku.com"/>
    <x v="0"/>
    <s v="Lib"/>
    <s v="L"/>
    <x v="1"/>
    <n v="9.51"/>
    <n v="38.04"/>
    <x v="3"/>
    <x v="1"/>
    <x v="1"/>
  </r>
  <r>
    <s v="RFH-64349-897"/>
    <x v="106"/>
    <s v="61954-61462-RJ"/>
    <s v="E-D-0.5"/>
    <n v="3"/>
    <x v="112"/>
    <s v="myallop3a@fema.gov"/>
    <x v="0"/>
    <s v="Exc"/>
    <s v="D"/>
    <x v="1"/>
    <n v="7.29"/>
    <n v="21.87"/>
    <x v="1"/>
    <x v="2"/>
    <x v="0"/>
  </r>
  <r>
    <s v="TKL-20738-660"/>
    <x v="107"/>
    <s v="47939-53158-LS"/>
    <s v="E-M-0.2"/>
    <n v="1"/>
    <x v="113"/>
    <s v="cswitsur3b@chronoengine.com"/>
    <x v="0"/>
    <s v="Exc"/>
    <s v="M"/>
    <x v="3"/>
    <n v="4.125"/>
    <n v="4.125"/>
    <x v="1"/>
    <x v="0"/>
    <x v="1"/>
  </r>
  <r>
    <s v="TKL-20738-660"/>
    <x v="107"/>
    <s v="47939-53158-LS"/>
    <s v="A-L-0.2"/>
    <n v="1"/>
    <x v="113"/>
    <s v="cswitsur3b@chronoengine.com"/>
    <x v="0"/>
    <s v="Ara"/>
    <s v="L"/>
    <x v="3"/>
    <n v="3.8849999999999998"/>
    <n v="3.8849999999999998"/>
    <x v="2"/>
    <x v="1"/>
    <x v="1"/>
  </r>
  <r>
    <s v="TKL-20738-660"/>
    <x v="107"/>
    <s v="47939-53158-LS"/>
    <s v="E-M-1"/>
    <n v="5"/>
    <x v="114"/>
    <s v="cswitsur3b@chronoengine.com"/>
    <x v="0"/>
    <s v="Exc"/>
    <s v="M"/>
    <x v="0"/>
    <n v="13.75"/>
    <n v="68.75"/>
    <x v="1"/>
    <x v="0"/>
    <x v="1"/>
  </r>
  <r>
    <s v="GOW-03198-575"/>
    <x v="108"/>
    <s v="61513-27752-FA"/>
    <s v="A-D-0.5"/>
    <n v="4"/>
    <x v="115"/>
    <s v="mludwell3e@blogger.com"/>
    <x v="0"/>
    <s v="Ara"/>
    <s v="D"/>
    <x v="1"/>
    <n v="5.97"/>
    <n v="23.88"/>
    <x v="2"/>
    <x v="2"/>
    <x v="0"/>
  </r>
  <r>
    <s v="QJB-90477-635"/>
    <x v="109"/>
    <s v="89714-19856-WX"/>
    <s v="L-L-2.5"/>
    <n v="4"/>
    <x v="116"/>
    <s v="dbeauchamp3f@usda.gov"/>
    <x v="0"/>
    <s v="Lib"/>
    <s v="L"/>
    <x v="2"/>
    <n v="36.454999999999998"/>
    <n v="145.82"/>
    <x v="3"/>
    <x v="1"/>
    <x v="1"/>
  </r>
  <r>
    <s v="MWP-46239-785"/>
    <x v="110"/>
    <s v="87979-56781-YV"/>
    <s v="L-M-0.2"/>
    <n v="5"/>
    <x v="117"/>
    <s v="srodliff3g@ted.com"/>
    <x v="0"/>
    <s v="Lib"/>
    <s v="M"/>
    <x v="3"/>
    <n v="4.3650000000000002"/>
    <n v="21.825000000000003"/>
    <x v="3"/>
    <x v="0"/>
    <x v="0"/>
  </r>
  <r>
    <s v="QDV-03406-248"/>
    <x v="111"/>
    <s v="74126-88836-KA"/>
    <s v="L-M-0.5"/>
    <n v="3"/>
    <x v="118"/>
    <s v="swoodham3h@businesswire.com"/>
    <x v="1"/>
    <s v="Lib"/>
    <s v="M"/>
    <x v="1"/>
    <n v="8.73"/>
    <n v="26.19"/>
    <x v="3"/>
    <x v="0"/>
    <x v="0"/>
  </r>
  <r>
    <s v="GPH-40635-105"/>
    <x v="112"/>
    <s v="37397-05992-VO"/>
    <s v="A-M-1"/>
    <n v="1"/>
    <x v="119"/>
    <s v="hsynnot3i@about.com"/>
    <x v="0"/>
    <s v="Ara"/>
    <s v="M"/>
    <x v="0"/>
    <n v="11.25"/>
    <n v="11.25"/>
    <x v="2"/>
    <x v="0"/>
    <x v="1"/>
  </r>
  <r>
    <s v="JOM-80930-071"/>
    <x v="113"/>
    <s v="54904-18397-UD"/>
    <s v="L-D-1"/>
    <n v="6"/>
    <x v="120"/>
    <s v="rlepere3j@shop-pro.jp"/>
    <x v="1"/>
    <s v="Lib"/>
    <s v="D"/>
    <x v="0"/>
    <n v="12.95"/>
    <n v="77.699999999999989"/>
    <x v="3"/>
    <x v="2"/>
    <x v="1"/>
  </r>
  <r>
    <s v="OIL-26493-755"/>
    <x v="114"/>
    <s v="19017-95853-EK"/>
    <s v="A-M-0.5"/>
    <n v="1"/>
    <x v="121"/>
    <s v="twoofinden3k@businesswire.com"/>
    <x v="0"/>
    <s v="Ara"/>
    <s v="M"/>
    <x v="1"/>
    <n v="6.75"/>
    <n v="6.75"/>
    <x v="2"/>
    <x v="0"/>
    <x v="1"/>
  </r>
  <r>
    <s v="CYV-13426-645"/>
    <x v="115"/>
    <s v="88593-59934-VU"/>
    <s v="E-D-1"/>
    <n v="1"/>
    <x v="122"/>
    <s v="edacca3l@google.pl"/>
    <x v="0"/>
    <s v="Exc"/>
    <s v="D"/>
    <x v="0"/>
    <n v="12.15"/>
    <n v="12.15"/>
    <x v="1"/>
    <x v="2"/>
    <x v="0"/>
  </r>
  <r>
    <s v="WRP-39846-614"/>
    <x v="49"/>
    <s v="47493-68564-YM"/>
    <s v="A-L-2.5"/>
    <n v="5"/>
    <x v="123"/>
    <s v=""/>
    <x v="1"/>
    <s v="Ara"/>
    <s v="L"/>
    <x v="2"/>
    <n v="29.784999999999997"/>
    <n v="148.92499999999998"/>
    <x v="2"/>
    <x v="1"/>
    <x v="0"/>
  </r>
  <r>
    <s v="VDZ-76673-968"/>
    <x v="116"/>
    <s v="82246-82543-DW"/>
    <s v="E-D-0.5"/>
    <n v="2"/>
    <x v="124"/>
    <s v="bhindsberg3n@blogs.com"/>
    <x v="0"/>
    <s v="Exc"/>
    <s v="D"/>
    <x v="1"/>
    <n v="7.29"/>
    <n v="14.58"/>
    <x v="1"/>
    <x v="2"/>
    <x v="0"/>
  </r>
  <r>
    <s v="VTV-03546-175"/>
    <x v="117"/>
    <s v="03384-62101-IY"/>
    <s v="A-L-2.5"/>
    <n v="5"/>
    <x v="125"/>
    <s v="orobins3o@salon.com"/>
    <x v="0"/>
    <s v="Ara"/>
    <s v="L"/>
    <x v="2"/>
    <n v="29.784999999999997"/>
    <n v="148.92499999999998"/>
    <x v="2"/>
    <x v="1"/>
    <x v="0"/>
  </r>
  <r>
    <s v="GHR-72274-715"/>
    <x v="118"/>
    <s v="86881-41559-OR"/>
    <s v="L-D-1"/>
    <n v="1"/>
    <x v="126"/>
    <s v="osyseland3p@independent.co.uk"/>
    <x v="0"/>
    <s v="Lib"/>
    <s v="D"/>
    <x v="0"/>
    <n v="12.95"/>
    <n v="12.95"/>
    <x v="3"/>
    <x v="2"/>
    <x v="1"/>
  </r>
  <r>
    <s v="ZGK-97262-313"/>
    <x v="119"/>
    <s v="02536-18494-AQ"/>
    <s v="E-M-2.5"/>
    <n v="3"/>
    <x v="127"/>
    <s v=""/>
    <x v="0"/>
    <s v="Exc"/>
    <s v="M"/>
    <x v="2"/>
    <n v="31.624999999999996"/>
    <n v="94.874999999999986"/>
    <x v="1"/>
    <x v="0"/>
    <x v="0"/>
  </r>
  <r>
    <s v="ZFS-30776-804"/>
    <x v="120"/>
    <s v="58638-01029-CB"/>
    <s v="A-L-0.5"/>
    <n v="5"/>
    <x v="128"/>
    <s v="bmcamish2e@tripadvisor.com"/>
    <x v="0"/>
    <s v="Ara"/>
    <s v="L"/>
    <x v="1"/>
    <n v="7.77"/>
    <n v="38.849999999999994"/>
    <x v="2"/>
    <x v="1"/>
    <x v="0"/>
  </r>
  <r>
    <s v="QUU-91729-492"/>
    <x v="121"/>
    <s v="90312-11148-LA"/>
    <s v="A-D-0.2"/>
    <n v="4"/>
    <x v="129"/>
    <s v="lkeenleyside3s@topsy.com"/>
    <x v="0"/>
    <s v="Ara"/>
    <s v="D"/>
    <x v="3"/>
    <n v="2.9849999999999999"/>
    <n v="11.94"/>
    <x v="2"/>
    <x v="2"/>
    <x v="1"/>
  </r>
  <r>
    <s v="PVI-72795-960"/>
    <x v="122"/>
    <s v="68239-74809-TF"/>
    <s v="E-L-2.5"/>
    <n v="3"/>
    <x v="130"/>
    <s v=""/>
    <x v="1"/>
    <s v="Exc"/>
    <s v="L"/>
    <x v="2"/>
    <n v="34.154999999999994"/>
    <n v="102.46499999999997"/>
    <x v="1"/>
    <x v="1"/>
    <x v="1"/>
  </r>
  <r>
    <s v="PPP-78935-365"/>
    <x v="123"/>
    <s v="91074-60023-IP"/>
    <s v="E-D-1"/>
    <n v="4"/>
    <x v="131"/>
    <s v=""/>
    <x v="0"/>
    <s v="Exc"/>
    <s v="D"/>
    <x v="0"/>
    <n v="12.15"/>
    <n v="48.6"/>
    <x v="1"/>
    <x v="2"/>
    <x v="1"/>
  </r>
  <r>
    <s v="JUO-34131-517"/>
    <x v="124"/>
    <s v="07972-83748-JI"/>
    <s v="L-D-1"/>
    <n v="6"/>
    <x v="132"/>
    <s v=""/>
    <x v="0"/>
    <s v="Lib"/>
    <s v="D"/>
    <x v="0"/>
    <n v="12.95"/>
    <n v="77.699999999999989"/>
    <x v="3"/>
    <x v="2"/>
    <x v="0"/>
  </r>
  <r>
    <s v="ZJE-89333-489"/>
    <x v="125"/>
    <s v="08694-57330-XR"/>
    <s v="L-D-2.5"/>
    <n v="1"/>
    <x v="133"/>
    <s v="vkundt3w@bigcartel.com"/>
    <x v="1"/>
    <s v="Lib"/>
    <s v="D"/>
    <x v="2"/>
    <n v="29.784999999999997"/>
    <n v="29.784999999999997"/>
    <x v="3"/>
    <x v="2"/>
    <x v="0"/>
  </r>
  <r>
    <s v="LOO-35324-159"/>
    <x v="126"/>
    <s v="68412-11126-YJ"/>
    <s v="A-L-0.2"/>
    <n v="4"/>
    <x v="134"/>
    <s v="bbett3x@google.de"/>
    <x v="0"/>
    <s v="Ara"/>
    <s v="L"/>
    <x v="3"/>
    <n v="3.8849999999999998"/>
    <n v="15.54"/>
    <x v="2"/>
    <x v="1"/>
    <x v="0"/>
  </r>
  <r>
    <s v="JBQ-93412-846"/>
    <x v="127"/>
    <s v="69037-66822-DW"/>
    <s v="E-L-2.5"/>
    <n v="4"/>
    <x v="135"/>
    <s v=""/>
    <x v="1"/>
    <s v="Exc"/>
    <s v="L"/>
    <x v="2"/>
    <n v="34.154999999999994"/>
    <n v="136.61999999999998"/>
    <x v="1"/>
    <x v="1"/>
    <x v="0"/>
  </r>
  <r>
    <s v="EHX-66333-637"/>
    <x v="128"/>
    <s v="01297-94364-XH"/>
    <s v="L-M-0.5"/>
    <n v="2"/>
    <x v="136"/>
    <s v="dstaite3z@scientificamerican.com"/>
    <x v="0"/>
    <s v="Lib"/>
    <s v="M"/>
    <x v="1"/>
    <n v="8.73"/>
    <n v="17.46"/>
    <x v="3"/>
    <x v="0"/>
    <x v="1"/>
  </r>
  <r>
    <s v="WXG-25759-236"/>
    <x v="103"/>
    <s v="39919-06540-ZI"/>
    <s v="E-L-2.5"/>
    <n v="2"/>
    <x v="137"/>
    <s v="wkeyse40@apple.com"/>
    <x v="0"/>
    <s v="Exc"/>
    <s v="L"/>
    <x v="2"/>
    <n v="34.154999999999994"/>
    <n v="68.309999999999988"/>
    <x v="1"/>
    <x v="1"/>
    <x v="0"/>
  </r>
  <r>
    <s v="QNA-31113-984"/>
    <x v="129"/>
    <s v="60512-78550-WS"/>
    <s v="L-M-0.2"/>
    <n v="4"/>
    <x v="138"/>
    <s v="oclausenthue41@marriott.com"/>
    <x v="0"/>
    <s v="Lib"/>
    <s v="M"/>
    <x v="3"/>
    <n v="4.3650000000000002"/>
    <n v="17.46"/>
    <x v="3"/>
    <x v="0"/>
    <x v="1"/>
  </r>
  <r>
    <s v="ZWI-52029-159"/>
    <x v="130"/>
    <s v="40172-12000-AU"/>
    <s v="L-M-1"/>
    <n v="3"/>
    <x v="139"/>
    <s v="lfrancisco42@fema.gov"/>
    <x v="0"/>
    <s v="Lib"/>
    <s v="M"/>
    <x v="0"/>
    <n v="14.55"/>
    <n v="43.650000000000006"/>
    <x v="3"/>
    <x v="0"/>
    <x v="1"/>
  </r>
  <r>
    <s v="ZWI-52029-159"/>
    <x v="130"/>
    <s v="40172-12000-AU"/>
    <s v="E-M-1"/>
    <n v="2"/>
    <x v="139"/>
    <s v="lfrancisco42@fema.gov"/>
    <x v="0"/>
    <s v="Exc"/>
    <s v="M"/>
    <x v="0"/>
    <n v="13.75"/>
    <n v="27.5"/>
    <x v="1"/>
    <x v="0"/>
    <x v="1"/>
  </r>
  <r>
    <s v="DFS-49954-707"/>
    <x v="131"/>
    <s v="39019-13649-CL"/>
    <s v="E-D-0.2"/>
    <n v="5"/>
    <x v="140"/>
    <s v="gskingle44@clickbank.net"/>
    <x v="0"/>
    <s v="Exc"/>
    <s v="D"/>
    <x v="3"/>
    <n v="3.645"/>
    <n v="18.225000000000001"/>
    <x v="1"/>
    <x v="2"/>
    <x v="0"/>
  </r>
  <r>
    <s v="VYP-89830-878"/>
    <x v="132"/>
    <s v="12715-05198-QU"/>
    <s v="A-M-2.5"/>
    <n v="2"/>
    <x v="141"/>
    <s v=""/>
    <x v="0"/>
    <s v="Ara"/>
    <s v="M"/>
    <x v="2"/>
    <n v="25.874999999999996"/>
    <n v="51.749999999999993"/>
    <x v="2"/>
    <x v="0"/>
    <x v="0"/>
  </r>
  <r>
    <s v="AMT-40418-362"/>
    <x v="133"/>
    <s v="04513-76520-QO"/>
    <s v="L-D-1"/>
    <n v="1"/>
    <x v="142"/>
    <s v="jbalsillie46@princeton.edu"/>
    <x v="0"/>
    <s v="Lib"/>
    <s v="D"/>
    <x v="0"/>
    <n v="12.95"/>
    <n v="12.95"/>
    <x v="3"/>
    <x v="2"/>
    <x v="0"/>
  </r>
  <r>
    <s v="NFQ-23241-793"/>
    <x v="134"/>
    <s v="88446-59251-SQ"/>
    <s v="A-M-1"/>
    <n v="3"/>
    <x v="143"/>
    <s v=""/>
    <x v="0"/>
    <s v="Ara"/>
    <s v="M"/>
    <x v="0"/>
    <n v="11.25"/>
    <n v="33.75"/>
    <x v="2"/>
    <x v="0"/>
    <x v="0"/>
  </r>
  <r>
    <s v="JQK-64922-985"/>
    <x v="113"/>
    <s v="23779-10274-KN"/>
    <s v="R-M-2.5"/>
    <n v="3"/>
    <x v="144"/>
    <s v="bleffek48@ning.com"/>
    <x v="0"/>
    <s v="Rob"/>
    <s v="M"/>
    <x v="2"/>
    <n v="22.884999999999998"/>
    <n v="68.655000000000001"/>
    <x v="0"/>
    <x v="0"/>
    <x v="0"/>
  </r>
  <r>
    <s v="YET-17732-678"/>
    <x v="135"/>
    <s v="57235-92842-DK"/>
    <s v="R-D-0.2"/>
    <n v="1"/>
    <x v="145"/>
    <s v=""/>
    <x v="0"/>
    <s v="Rob"/>
    <s v="D"/>
    <x v="3"/>
    <n v="2.6849999999999996"/>
    <n v="2.6849999999999996"/>
    <x v="0"/>
    <x v="2"/>
    <x v="1"/>
  </r>
  <r>
    <s v="NKW-24945-846"/>
    <x v="35"/>
    <s v="75977-30364-AY"/>
    <s v="A-D-2.5"/>
    <n v="5"/>
    <x v="146"/>
    <s v="jpray4a@youtube.com"/>
    <x v="0"/>
    <s v="Ara"/>
    <s v="D"/>
    <x v="2"/>
    <n v="22.884999999999998"/>
    <n v="114.42499999999998"/>
    <x v="2"/>
    <x v="2"/>
    <x v="1"/>
  </r>
  <r>
    <s v="VKA-82720-513"/>
    <x v="136"/>
    <s v="12299-30914-NG"/>
    <s v="A-M-2.5"/>
    <n v="6"/>
    <x v="147"/>
    <s v="gholborn4b@ow.ly"/>
    <x v="0"/>
    <s v="Ara"/>
    <s v="M"/>
    <x v="2"/>
    <n v="25.874999999999996"/>
    <n v="155.24999999999997"/>
    <x v="2"/>
    <x v="0"/>
    <x v="0"/>
  </r>
  <r>
    <s v="THA-60599-417"/>
    <x v="137"/>
    <s v="59971-35626-YJ"/>
    <s v="A-M-2.5"/>
    <n v="3"/>
    <x v="148"/>
    <s v="fkeinrat4c@dailymail.co.uk"/>
    <x v="0"/>
    <s v="Ara"/>
    <s v="M"/>
    <x v="2"/>
    <n v="25.874999999999996"/>
    <n v="77.624999999999986"/>
    <x v="2"/>
    <x v="0"/>
    <x v="0"/>
  </r>
  <r>
    <s v="MEK-39769-035"/>
    <x v="138"/>
    <s v="15380-76513-PS"/>
    <s v="R-D-2.5"/>
    <n v="3"/>
    <x v="149"/>
    <s v="pyea4d@aol.com"/>
    <x v="1"/>
    <s v="Rob"/>
    <s v="D"/>
    <x v="2"/>
    <n v="20.584999999999997"/>
    <n v="61.754999999999995"/>
    <x v="0"/>
    <x v="2"/>
    <x v="1"/>
  </r>
  <r>
    <s v="JAF-18294-750"/>
    <x v="139"/>
    <s v="73564-98204-EY"/>
    <s v="R-D-2.5"/>
    <n v="6"/>
    <x v="150"/>
    <s v=""/>
    <x v="0"/>
    <s v="Rob"/>
    <s v="D"/>
    <x v="2"/>
    <n v="20.584999999999997"/>
    <n v="123.50999999999999"/>
    <x v="0"/>
    <x v="2"/>
    <x v="0"/>
  </r>
  <r>
    <s v="TME-59627-221"/>
    <x v="140"/>
    <s v="72282-40594-RX"/>
    <s v="L-L-2.5"/>
    <n v="6"/>
    <x v="151"/>
    <s v=""/>
    <x v="0"/>
    <s v="Lib"/>
    <s v="L"/>
    <x v="2"/>
    <n v="36.454999999999998"/>
    <n v="218.73"/>
    <x v="3"/>
    <x v="1"/>
    <x v="1"/>
  </r>
  <r>
    <s v="UDG-65353-824"/>
    <x v="141"/>
    <s v="17514-94165-RJ"/>
    <s v="E-M-0.5"/>
    <n v="4"/>
    <x v="152"/>
    <s v="kswede4g@addthis.com"/>
    <x v="0"/>
    <s v="Exc"/>
    <s v="M"/>
    <x v="1"/>
    <n v="8.25"/>
    <n v="33"/>
    <x v="1"/>
    <x v="0"/>
    <x v="1"/>
  </r>
  <r>
    <s v="ENQ-42923-176"/>
    <x v="142"/>
    <s v="56248-75861-JX"/>
    <s v="A-L-0.5"/>
    <n v="3"/>
    <x v="153"/>
    <s v="lrubrow4h@microsoft.com"/>
    <x v="0"/>
    <s v="Ara"/>
    <s v="L"/>
    <x v="1"/>
    <n v="7.77"/>
    <n v="23.31"/>
    <x v="2"/>
    <x v="1"/>
    <x v="1"/>
  </r>
  <r>
    <s v="CBT-55781-720"/>
    <x v="143"/>
    <s v="97855-54761-IS"/>
    <s v="E-D-0.5"/>
    <n v="3"/>
    <x v="154"/>
    <s v="dtift4i@netvibes.com"/>
    <x v="0"/>
    <s v="Exc"/>
    <s v="D"/>
    <x v="1"/>
    <n v="7.29"/>
    <n v="21.87"/>
    <x v="1"/>
    <x v="2"/>
    <x v="0"/>
  </r>
  <r>
    <s v="NEU-86533-016"/>
    <x v="144"/>
    <s v="96544-91644-IT"/>
    <s v="R-D-0.2"/>
    <n v="6"/>
    <x v="155"/>
    <s v="gschonfeld4j@oracle.com"/>
    <x v="0"/>
    <s v="Rob"/>
    <s v="D"/>
    <x v="3"/>
    <n v="2.6849999999999996"/>
    <n v="16.11"/>
    <x v="0"/>
    <x v="2"/>
    <x v="1"/>
  </r>
  <r>
    <s v="BYU-58154-603"/>
    <x v="145"/>
    <s v="51971-70393-QM"/>
    <s v="E-D-0.5"/>
    <n v="4"/>
    <x v="156"/>
    <s v="cfeye4k@google.co.jp"/>
    <x v="1"/>
    <s v="Exc"/>
    <s v="D"/>
    <x v="1"/>
    <n v="7.29"/>
    <n v="29.16"/>
    <x v="1"/>
    <x v="2"/>
    <x v="1"/>
  </r>
  <r>
    <s v="EHJ-05910-257"/>
    <x v="146"/>
    <s v="06812-11924-IK"/>
    <s v="R-D-1"/>
    <n v="6"/>
    <x v="157"/>
    <s v=""/>
    <x v="0"/>
    <s v="Rob"/>
    <s v="D"/>
    <x v="0"/>
    <n v="8.9499999999999993"/>
    <n v="53.699999999999996"/>
    <x v="0"/>
    <x v="2"/>
    <x v="0"/>
  </r>
  <r>
    <s v="EIL-44855-309"/>
    <x v="147"/>
    <s v="59741-90220-OW"/>
    <s v="R-D-0.5"/>
    <n v="5"/>
    <x v="158"/>
    <s v=""/>
    <x v="0"/>
    <s v="Rob"/>
    <s v="D"/>
    <x v="1"/>
    <n v="5.3699999999999992"/>
    <n v="26.849999999999994"/>
    <x v="0"/>
    <x v="2"/>
    <x v="0"/>
  </r>
  <r>
    <s v="HCA-87224-420"/>
    <x v="148"/>
    <s v="62682-27930-PD"/>
    <s v="E-M-0.5"/>
    <n v="5"/>
    <x v="159"/>
    <s v="tfero4n@comsenz.com"/>
    <x v="0"/>
    <s v="Exc"/>
    <s v="M"/>
    <x v="1"/>
    <n v="8.25"/>
    <n v="41.25"/>
    <x v="1"/>
    <x v="0"/>
    <x v="0"/>
  </r>
  <r>
    <s v="ABO-29054-365"/>
    <x v="149"/>
    <s v="00256-19905-YG"/>
    <s v="A-M-0.5"/>
    <n v="6"/>
    <x v="160"/>
    <s v=""/>
    <x v="1"/>
    <s v="Ara"/>
    <s v="M"/>
    <x v="1"/>
    <n v="6.75"/>
    <n v="40.5"/>
    <x v="2"/>
    <x v="0"/>
    <x v="1"/>
  </r>
  <r>
    <s v="TKN-58485-031"/>
    <x v="150"/>
    <s v="38890-22576-UI"/>
    <s v="R-D-1"/>
    <n v="2"/>
    <x v="161"/>
    <s v="fdauney4p@sphinn.com"/>
    <x v="1"/>
    <s v="Rob"/>
    <s v="D"/>
    <x v="0"/>
    <n v="8.9499999999999993"/>
    <n v="17.899999999999999"/>
    <x v="0"/>
    <x v="2"/>
    <x v="1"/>
  </r>
  <r>
    <s v="RCK-04069-371"/>
    <x v="151"/>
    <s v="94573-61802-PH"/>
    <s v="E-L-2.5"/>
    <n v="2"/>
    <x v="162"/>
    <s v="searley4q@youku.com"/>
    <x v="2"/>
    <s v="Exc"/>
    <s v="L"/>
    <x v="2"/>
    <n v="34.154999999999994"/>
    <n v="68.309999999999988"/>
    <x v="1"/>
    <x v="1"/>
    <x v="1"/>
  </r>
  <r>
    <s v="IRJ-67095-738"/>
    <x v="13"/>
    <s v="86447-02699-UT"/>
    <s v="E-M-2.5"/>
    <n v="2"/>
    <x v="163"/>
    <s v="mchamberlayne4r@bigcartel.com"/>
    <x v="0"/>
    <s v="Exc"/>
    <s v="M"/>
    <x v="2"/>
    <n v="31.624999999999996"/>
    <n v="63.249999999999993"/>
    <x v="1"/>
    <x v="0"/>
    <x v="0"/>
  </r>
  <r>
    <s v="VEA-31961-977"/>
    <x v="79"/>
    <s v="51432-27169-KN"/>
    <s v="E-D-0.5"/>
    <n v="3"/>
    <x v="164"/>
    <s v="bflaherty4s@moonfruit.com"/>
    <x v="1"/>
    <s v="Exc"/>
    <s v="D"/>
    <x v="1"/>
    <n v="7.29"/>
    <n v="21.87"/>
    <x v="1"/>
    <x v="2"/>
    <x v="1"/>
  </r>
  <r>
    <s v="BAF-42286-205"/>
    <x v="152"/>
    <s v="43074-00987-PB"/>
    <s v="R-M-2.5"/>
    <n v="4"/>
    <x v="165"/>
    <s v="ocolbeck4t@sina.com.cn"/>
    <x v="0"/>
    <s v="Rob"/>
    <s v="M"/>
    <x v="2"/>
    <n v="22.884999999999998"/>
    <n v="91.539999999999992"/>
    <x v="0"/>
    <x v="0"/>
    <x v="1"/>
  </r>
  <r>
    <s v="WOR-52762-511"/>
    <x v="153"/>
    <s v="04739-85772-QT"/>
    <s v="E-L-2.5"/>
    <n v="6"/>
    <x v="166"/>
    <s v=""/>
    <x v="0"/>
    <s v="Exc"/>
    <s v="L"/>
    <x v="2"/>
    <n v="34.154999999999994"/>
    <n v="204.92999999999995"/>
    <x v="1"/>
    <x v="1"/>
    <x v="0"/>
  </r>
  <r>
    <s v="ZWK-03995-815"/>
    <x v="154"/>
    <s v="28279-78469-YW"/>
    <s v="E-M-2.5"/>
    <n v="2"/>
    <x v="167"/>
    <s v="ehobbing4v@nsw.gov.au"/>
    <x v="0"/>
    <s v="Exc"/>
    <s v="M"/>
    <x v="2"/>
    <n v="31.624999999999996"/>
    <n v="63.249999999999993"/>
    <x v="1"/>
    <x v="0"/>
    <x v="0"/>
  </r>
  <r>
    <s v="CKF-43291-846"/>
    <x v="155"/>
    <s v="91829-99544-DS"/>
    <s v="E-L-2.5"/>
    <n v="1"/>
    <x v="168"/>
    <s v="othynne4w@auda.org.au"/>
    <x v="0"/>
    <s v="Exc"/>
    <s v="L"/>
    <x v="2"/>
    <n v="34.154999999999994"/>
    <n v="34.154999999999994"/>
    <x v="1"/>
    <x v="1"/>
    <x v="0"/>
  </r>
  <r>
    <s v="RMW-74160-339"/>
    <x v="156"/>
    <s v="38978-59582-JP"/>
    <s v="R-L-2.5"/>
    <n v="4"/>
    <x v="169"/>
    <s v="eheining4x@flickr.com"/>
    <x v="0"/>
    <s v="Rob"/>
    <s v="L"/>
    <x v="2"/>
    <n v="27.484999999999996"/>
    <n v="109.93999999999998"/>
    <x v="0"/>
    <x v="1"/>
    <x v="0"/>
  </r>
  <r>
    <s v="FMT-94584-786"/>
    <x v="22"/>
    <s v="86504-96610-BH"/>
    <s v="A-L-1"/>
    <n v="2"/>
    <x v="170"/>
    <s v="kmelloi4y@imdb.com"/>
    <x v="0"/>
    <s v="Ara"/>
    <s v="L"/>
    <x v="0"/>
    <n v="12.95"/>
    <n v="25.9"/>
    <x v="2"/>
    <x v="1"/>
    <x v="1"/>
  </r>
  <r>
    <s v="NWT-78222-575"/>
    <x v="157"/>
    <s v="75986-98864-EZ"/>
    <s v="A-D-0.2"/>
    <n v="1"/>
    <x v="171"/>
    <s v=""/>
    <x v="1"/>
    <s v="Ara"/>
    <s v="D"/>
    <x v="3"/>
    <n v="2.9849999999999999"/>
    <n v="2.9849999999999999"/>
    <x v="2"/>
    <x v="2"/>
    <x v="1"/>
  </r>
  <r>
    <s v="EOI-02511-919"/>
    <x v="158"/>
    <s v="66776-88682-RG"/>
    <s v="E-L-0.2"/>
    <n v="5"/>
    <x v="172"/>
    <s v="amussen50@51.la"/>
    <x v="0"/>
    <s v="Exc"/>
    <s v="L"/>
    <x v="3"/>
    <n v="4.4550000000000001"/>
    <n v="22.274999999999999"/>
    <x v="1"/>
    <x v="1"/>
    <x v="1"/>
  </r>
  <r>
    <s v="EOI-02511-919"/>
    <x v="158"/>
    <s v="66776-88682-RG"/>
    <s v="A-D-0.5"/>
    <n v="5"/>
    <x v="172"/>
    <s v="amussen50@51.la"/>
    <x v="0"/>
    <s v="Ara"/>
    <s v="D"/>
    <x v="1"/>
    <n v="5.97"/>
    <n v="29.849999999999998"/>
    <x v="2"/>
    <x v="2"/>
    <x v="1"/>
  </r>
  <r>
    <s v="UCT-03935-589"/>
    <x v="78"/>
    <s v="85851-78384-DM"/>
    <s v="R-D-0.5"/>
    <n v="6"/>
    <x v="173"/>
    <s v="amundford52@nbcnews.com"/>
    <x v="0"/>
    <s v="Rob"/>
    <s v="D"/>
    <x v="1"/>
    <n v="5.3699999999999992"/>
    <n v="32.22"/>
    <x v="0"/>
    <x v="2"/>
    <x v="1"/>
  </r>
  <r>
    <s v="SBI-60013-494"/>
    <x v="159"/>
    <s v="55232-81621-BX"/>
    <s v="E-M-0.2"/>
    <n v="2"/>
    <x v="174"/>
    <s v="twalas53@google.ca"/>
    <x v="0"/>
    <s v="Exc"/>
    <s v="M"/>
    <x v="3"/>
    <n v="4.125"/>
    <n v="8.25"/>
    <x v="1"/>
    <x v="0"/>
    <x v="1"/>
  </r>
  <r>
    <s v="QRA-73277-814"/>
    <x v="160"/>
    <s v="80310-92912-JA"/>
    <s v="A-L-0.5"/>
    <n v="4"/>
    <x v="175"/>
    <s v="iblazewicz54@thetimes.co.uk"/>
    <x v="0"/>
    <s v="Ara"/>
    <s v="L"/>
    <x v="1"/>
    <n v="7.77"/>
    <n v="31.08"/>
    <x v="2"/>
    <x v="1"/>
    <x v="1"/>
  </r>
  <r>
    <s v="EQE-31648-909"/>
    <x v="161"/>
    <s v="19821-05175-WZ"/>
    <s v="E-D-0.5"/>
    <n v="5"/>
    <x v="176"/>
    <s v="arizzetti55@naver.com"/>
    <x v="0"/>
    <s v="Exc"/>
    <s v="D"/>
    <x v="1"/>
    <n v="7.29"/>
    <n v="36.450000000000003"/>
    <x v="1"/>
    <x v="2"/>
    <x v="0"/>
  </r>
  <r>
    <s v="QOO-24615-950"/>
    <x v="162"/>
    <s v="01338-83217-GV"/>
    <s v="R-M-2.5"/>
    <n v="3"/>
    <x v="177"/>
    <s v="mmeriet56@noaa.gov"/>
    <x v="0"/>
    <s v="Rob"/>
    <s v="M"/>
    <x v="2"/>
    <n v="22.884999999999998"/>
    <n v="68.655000000000001"/>
    <x v="0"/>
    <x v="0"/>
    <x v="1"/>
  </r>
  <r>
    <s v="WDV-73864-037"/>
    <x v="70"/>
    <s v="66044-25298-TA"/>
    <s v="L-M-0.5"/>
    <n v="5"/>
    <x v="178"/>
    <s v="lpratt57@netvibes.com"/>
    <x v="0"/>
    <s v="Lib"/>
    <s v="M"/>
    <x v="1"/>
    <n v="8.73"/>
    <n v="43.650000000000006"/>
    <x v="3"/>
    <x v="0"/>
    <x v="0"/>
  </r>
  <r>
    <s v="PKR-88575-066"/>
    <x v="163"/>
    <s v="28728-47861-TZ"/>
    <s v="E-L-0.2"/>
    <n v="1"/>
    <x v="179"/>
    <s v="akitchingham58@com.com"/>
    <x v="0"/>
    <s v="Exc"/>
    <s v="L"/>
    <x v="3"/>
    <n v="4.4550000000000001"/>
    <n v="4.4550000000000001"/>
    <x v="1"/>
    <x v="1"/>
    <x v="0"/>
  </r>
  <r>
    <s v="BWR-85735-955"/>
    <x v="153"/>
    <s v="32638-38620-AX"/>
    <s v="L-M-1"/>
    <n v="3"/>
    <x v="180"/>
    <s v="bbartholin59@xinhuanet.com"/>
    <x v="0"/>
    <s v="Lib"/>
    <s v="M"/>
    <x v="0"/>
    <n v="14.55"/>
    <n v="43.650000000000006"/>
    <x v="3"/>
    <x v="0"/>
    <x v="0"/>
  </r>
  <r>
    <s v="YFX-64795-136"/>
    <x v="164"/>
    <s v="83163-65741-IH"/>
    <s v="L-M-2.5"/>
    <n v="1"/>
    <x v="181"/>
    <s v="mprinn5a@usa.gov"/>
    <x v="0"/>
    <s v="Lib"/>
    <s v="M"/>
    <x v="2"/>
    <n v="33.464999999999996"/>
    <n v="33.464999999999996"/>
    <x v="3"/>
    <x v="0"/>
    <x v="0"/>
  </r>
  <r>
    <s v="DDO-71442-967"/>
    <x v="165"/>
    <s v="89422-58281-FD"/>
    <s v="L-D-0.2"/>
    <n v="5"/>
    <x v="182"/>
    <s v="abaudino5b@netvibes.com"/>
    <x v="0"/>
    <s v="Lib"/>
    <s v="D"/>
    <x v="3"/>
    <n v="3.8849999999999998"/>
    <n v="19.424999999999997"/>
    <x v="3"/>
    <x v="2"/>
    <x v="0"/>
  </r>
  <r>
    <s v="ILQ-11027-588"/>
    <x v="166"/>
    <s v="76293-30918-DQ"/>
    <s v="E-D-1"/>
    <n v="6"/>
    <x v="183"/>
    <s v="ppetrushanko5c@blinklist.com"/>
    <x v="1"/>
    <s v="Exc"/>
    <s v="D"/>
    <x v="0"/>
    <n v="12.15"/>
    <n v="72.900000000000006"/>
    <x v="1"/>
    <x v="2"/>
    <x v="0"/>
  </r>
  <r>
    <s v="KRZ-13868-122"/>
    <x v="167"/>
    <s v="86779-84838-EJ"/>
    <s v="E-L-1"/>
    <n v="3"/>
    <x v="184"/>
    <s v=""/>
    <x v="0"/>
    <s v="Exc"/>
    <s v="L"/>
    <x v="0"/>
    <n v="14.85"/>
    <n v="44.55"/>
    <x v="1"/>
    <x v="1"/>
    <x v="1"/>
  </r>
  <r>
    <s v="VRM-93594-914"/>
    <x v="168"/>
    <s v="66806-41795-MX"/>
    <s v="E-D-0.5"/>
    <n v="5"/>
    <x v="185"/>
    <s v="elaird5e@bing.com"/>
    <x v="0"/>
    <s v="Exc"/>
    <s v="D"/>
    <x v="1"/>
    <n v="7.29"/>
    <n v="36.450000000000003"/>
    <x v="1"/>
    <x v="2"/>
    <x v="1"/>
  </r>
  <r>
    <s v="HXL-22497-359"/>
    <x v="169"/>
    <s v="64875-71224-UI"/>
    <s v="A-L-1"/>
    <n v="3"/>
    <x v="186"/>
    <s v="mhowsden5f@infoseek.co.jp"/>
    <x v="0"/>
    <s v="Ara"/>
    <s v="L"/>
    <x v="0"/>
    <n v="12.95"/>
    <n v="38.849999999999994"/>
    <x v="2"/>
    <x v="1"/>
    <x v="1"/>
  </r>
  <r>
    <s v="NOP-21394-646"/>
    <x v="170"/>
    <s v="16982-35708-BZ"/>
    <s v="E-L-0.5"/>
    <n v="6"/>
    <x v="187"/>
    <s v="ncuttler5g@parallels.com"/>
    <x v="0"/>
    <s v="Exc"/>
    <s v="L"/>
    <x v="1"/>
    <n v="8.91"/>
    <n v="53.46"/>
    <x v="1"/>
    <x v="1"/>
    <x v="1"/>
  </r>
  <r>
    <s v="NOP-21394-646"/>
    <x v="170"/>
    <s v="16982-35708-BZ"/>
    <s v="L-D-2.5"/>
    <n v="2"/>
    <x v="187"/>
    <s v="ncuttler5g@parallels.com"/>
    <x v="0"/>
    <s v="Lib"/>
    <s v="D"/>
    <x v="2"/>
    <n v="29.784999999999997"/>
    <n v="59.569999999999993"/>
    <x v="3"/>
    <x v="2"/>
    <x v="1"/>
  </r>
  <r>
    <s v="NOP-21394-646"/>
    <x v="170"/>
    <s v="16982-35708-BZ"/>
    <s v="L-D-2.5"/>
    <n v="3"/>
    <x v="188"/>
    <s v="ncuttler5g@parallels.com"/>
    <x v="0"/>
    <s v="Lib"/>
    <s v="D"/>
    <x v="2"/>
    <n v="29.784999999999997"/>
    <n v="89.35499999999999"/>
    <x v="3"/>
    <x v="2"/>
    <x v="1"/>
  </r>
  <r>
    <s v="NOP-21394-646"/>
    <x v="170"/>
    <s v="16982-35708-BZ"/>
    <s v="L-L-0.5"/>
    <n v="4"/>
    <x v="189"/>
    <s v="ncuttler5g@parallels.com"/>
    <x v="0"/>
    <s v="Lib"/>
    <s v="L"/>
    <x v="1"/>
    <n v="9.51"/>
    <n v="38.04"/>
    <x v="3"/>
    <x v="1"/>
    <x v="1"/>
  </r>
  <r>
    <s v="NOP-21394-646"/>
    <x v="170"/>
    <s v="16982-35708-BZ"/>
    <s v="E-M-1"/>
    <n v="3"/>
    <x v="190"/>
    <s v="ncuttler5g@parallels.com"/>
    <x v="0"/>
    <s v="Exc"/>
    <s v="M"/>
    <x v="0"/>
    <n v="13.75"/>
    <n v="41.25"/>
    <x v="1"/>
    <x v="0"/>
    <x v="1"/>
  </r>
  <r>
    <s v="FTV-77095-168"/>
    <x v="171"/>
    <s v="66708-26678-QK"/>
    <s v="L-L-0.5"/>
    <n v="6"/>
    <x v="191"/>
    <s v=""/>
    <x v="0"/>
    <s v="Lib"/>
    <s v="L"/>
    <x v="1"/>
    <n v="9.51"/>
    <n v="57.06"/>
    <x v="3"/>
    <x v="1"/>
    <x v="1"/>
  </r>
  <r>
    <s v="BOR-02906-411"/>
    <x v="172"/>
    <s v="08743-09057-OO"/>
    <s v="L-D-2.5"/>
    <n v="6"/>
    <x v="192"/>
    <s v="tfelip5m@typepad.com"/>
    <x v="0"/>
    <s v="Lib"/>
    <s v="D"/>
    <x v="2"/>
    <n v="29.784999999999997"/>
    <n v="178.70999999999998"/>
    <x v="3"/>
    <x v="2"/>
    <x v="0"/>
  </r>
  <r>
    <s v="WMP-68847-770"/>
    <x v="173"/>
    <s v="37490-01572-JW"/>
    <s v="L-L-0.2"/>
    <n v="1"/>
    <x v="193"/>
    <s v="vle5n@disqus.com"/>
    <x v="0"/>
    <s v="Lib"/>
    <s v="L"/>
    <x v="3"/>
    <n v="4.7549999999999999"/>
    <n v="4.7549999999999999"/>
    <x v="3"/>
    <x v="1"/>
    <x v="1"/>
  </r>
  <r>
    <s v="TMO-22785-872"/>
    <x v="174"/>
    <s v="01811-60350-CU"/>
    <s v="E-M-1"/>
    <n v="6"/>
    <x v="194"/>
    <s v=""/>
    <x v="0"/>
    <s v="Exc"/>
    <s v="M"/>
    <x v="0"/>
    <n v="13.75"/>
    <n v="82.5"/>
    <x v="1"/>
    <x v="0"/>
    <x v="1"/>
  </r>
  <r>
    <s v="TJG-73587-353"/>
    <x v="175"/>
    <s v="24766-58139-GT"/>
    <s v="R-D-0.2"/>
    <n v="3"/>
    <x v="195"/>
    <s v=""/>
    <x v="0"/>
    <s v="Rob"/>
    <s v="D"/>
    <x v="3"/>
    <n v="2.6849999999999996"/>
    <n v="8.0549999999999997"/>
    <x v="0"/>
    <x v="2"/>
    <x v="0"/>
  </r>
  <r>
    <s v="OOU-61343-455"/>
    <x v="176"/>
    <s v="90123-70970-NY"/>
    <s v="A-M-1"/>
    <n v="2"/>
    <x v="196"/>
    <s v="npoolman5q@howstuffworks.com"/>
    <x v="0"/>
    <s v="Ara"/>
    <s v="M"/>
    <x v="0"/>
    <n v="11.25"/>
    <n v="22.5"/>
    <x v="2"/>
    <x v="0"/>
    <x v="1"/>
  </r>
  <r>
    <s v="RMA-08327-369"/>
    <x v="142"/>
    <s v="93809-05424-MG"/>
    <s v="A-M-0.5"/>
    <n v="6"/>
    <x v="197"/>
    <s v="oduny5r@constantcontact.com"/>
    <x v="0"/>
    <s v="Ara"/>
    <s v="M"/>
    <x v="1"/>
    <n v="6.75"/>
    <n v="40.5"/>
    <x v="2"/>
    <x v="0"/>
    <x v="0"/>
  </r>
  <r>
    <s v="SFB-97929-779"/>
    <x v="177"/>
    <s v="85425-33494-HQ"/>
    <s v="E-D-0.5"/>
    <n v="4"/>
    <x v="198"/>
    <s v="chalfhide5s@google.ru"/>
    <x v="1"/>
    <s v="Exc"/>
    <s v="D"/>
    <x v="1"/>
    <n v="7.29"/>
    <n v="29.16"/>
    <x v="1"/>
    <x v="2"/>
    <x v="0"/>
  </r>
  <r>
    <s v="AUP-10128-606"/>
    <x v="178"/>
    <s v="54387-64897-XC"/>
    <s v="A-M-0.5"/>
    <n v="1"/>
    <x v="199"/>
    <s v="fmalecky5t@list-manage.com"/>
    <x v="2"/>
    <s v="Ara"/>
    <s v="M"/>
    <x v="1"/>
    <n v="6.75"/>
    <n v="6.75"/>
    <x v="2"/>
    <x v="0"/>
    <x v="1"/>
  </r>
  <r>
    <s v="YTW-40242-005"/>
    <x v="179"/>
    <s v="01035-70465-UO"/>
    <s v="L-D-1"/>
    <n v="4"/>
    <x v="200"/>
    <s v="aattwater5u@wikia.com"/>
    <x v="0"/>
    <s v="Lib"/>
    <s v="D"/>
    <x v="0"/>
    <n v="12.95"/>
    <n v="51.8"/>
    <x v="3"/>
    <x v="2"/>
    <x v="0"/>
  </r>
  <r>
    <s v="PRP-53390-819"/>
    <x v="180"/>
    <s v="84260-39432-ML"/>
    <s v="E-L-0.5"/>
    <n v="6"/>
    <x v="201"/>
    <s v="mwhellans5v@mapquest.com"/>
    <x v="0"/>
    <s v="Exc"/>
    <s v="L"/>
    <x v="1"/>
    <n v="8.91"/>
    <n v="53.46"/>
    <x v="1"/>
    <x v="1"/>
    <x v="1"/>
  </r>
  <r>
    <s v="GSJ-01065-125"/>
    <x v="181"/>
    <s v="69779-40609-RS"/>
    <s v="E-D-0.2"/>
    <n v="4"/>
    <x v="202"/>
    <s v="dcamilletti5w@businesswire.com"/>
    <x v="0"/>
    <s v="Exc"/>
    <s v="D"/>
    <x v="3"/>
    <n v="3.645"/>
    <n v="14.58"/>
    <x v="1"/>
    <x v="2"/>
    <x v="0"/>
  </r>
  <r>
    <s v="YQU-65147-580"/>
    <x v="182"/>
    <s v="80247-70000-HT"/>
    <s v="R-D-2.5"/>
    <n v="1"/>
    <x v="203"/>
    <s v="egalgey5x@wufoo.com"/>
    <x v="0"/>
    <s v="Rob"/>
    <s v="D"/>
    <x v="2"/>
    <n v="20.584999999999997"/>
    <n v="20.584999999999997"/>
    <x v="0"/>
    <x v="2"/>
    <x v="1"/>
  </r>
  <r>
    <s v="QPM-95832-683"/>
    <x v="183"/>
    <s v="35058-04550-VC"/>
    <s v="L-L-1"/>
    <n v="2"/>
    <x v="204"/>
    <s v="mhame5y@newsvine.com"/>
    <x v="1"/>
    <s v="Lib"/>
    <s v="L"/>
    <x v="0"/>
    <n v="15.85"/>
    <n v="31.7"/>
    <x v="3"/>
    <x v="1"/>
    <x v="1"/>
  </r>
  <r>
    <s v="BNQ-88920-567"/>
    <x v="184"/>
    <s v="27226-53717-SY"/>
    <s v="L-D-0.2"/>
    <n v="6"/>
    <x v="205"/>
    <s v="igurnee5z@usnews.com"/>
    <x v="0"/>
    <s v="Lib"/>
    <s v="D"/>
    <x v="3"/>
    <n v="3.8849999999999998"/>
    <n v="23.31"/>
    <x v="3"/>
    <x v="2"/>
    <x v="1"/>
  </r>
  <r>
    <s v="PUX-47906-110"/>
    <x v="185"/>
    <s v="02002-98725-CH"/>
    <s v="L-M-1"/>
    <n v="4"/>
    <x v="206"/>
    <s v="asnowding60@comsenz.com"/>
    <x v="0"/>
    <s v="Lib"/>
    <s v="M"/>
    <x v="0"/>
    <n v="14.55"/>
    <n v="58.2"/>
    <x v="3"/>
    <x v="0"/>
    <x v="0"/>
  </r>
  <r>
    <s v="COL-72079-610"/>
    <x v="186"/>
    <s v="38487-01549-MV"/>
    <s v="E-L-0.5"/>
    <n v="4"/>
    <x v="207"/>
    <s v="gpoinsett61@berkeley.edu"/>
    <x v="0"/>
    <s v="Exc"/>
    <s v="L"/>
    <x v="1"/>
    <n v="8.91"/>
    <n v="35.64"/>
    <x v="1"/>
    <x v="1"/>
    <x v="1"/>
  </r>
  <r>
    <s v="LBC-45686-819"/>
    <x v="187"/>
    <s v="98573-41811-EQ"/>
    <s v="A-M-1"/>
    <n v="5"/>
    <x v="208"/>
    <s v="rfurman62@t.co"/>
    <x v="1"/>
    <s v="Ara"/>
    <s v="M"/>
    <x v="0"/>
    <n v="11.25"/>
    <n v="56.25"/>
    <x v="2"/>
    <x v="0"/>
    <x v="0"/>
  </r>
  <r>
    <s v="BLQ-03709-265"/>
    <x v="148"/>
    <s v="72463-75685-MV"/>
    <s v="R-L-0.2"/>
    <n v="3"/>
    <x v="209"/>
    <s v="ccrosier63@xrea.com"/>
    <x v="0"/>
    <s v="Rob"/>
    <s v="L"/>
    <x v="3"/>
    <n v="3.5849999999999995"/>
    <n v="10.754999999999999"/>
    <x v="0"/>
    <x v="1"/>
    <x v="1"/>
  </r>
  <r>
    <s v="BLQ-03709-265"/>
    <x v="148"/>
    <s v="72463-75685-MV"/>
    <s v="R-M-0.2"/>
    <n v="5"/>
    <x v="209"/>
    <s v="ccrosier63@xrea.com"/>
    <x v="0"/>
    <s v="Rob"/>
    <s v="M"/>
    <x v="3"/>
    <n v="2.9849999999999999"/>
    <n v="14.924999999999999"/>
    <x v="0"/>
    <x v="0"/>
    <x v="1"/>
  </r>
  <r>
    <s v="VFZ-91673-181"/>
    <x v="188"/>
    <s v="10225-91535-AI"/>
    <s v="A-L-1"/>
    <n v="6"/>
    <x v="210"/>
    <s v="lrushmer65@europa.eu"/>
    <x v="0"/>
    <s v="Ara"/>
    <s v="L"/>
    <x v="0"/>
    <n v="12.95"/>
    <n v="77.699999999999989"/>
    <x v="2"/>
    <x v="1"/>
    <x v="0"/>
  </r>
  <r>
    <s v="WKD-81956-870"/>
    <x v="189"/>
    <s v="48090-06534-HI"/>
    <s v="L-D-0.5"/>
    <n v="3"/>
    <x v="211"/>
    <s v="wedinborough66@github.io"/>
    <x v="0"/>
    <s v="Lib"/>
    <s v="D"/>
    <x v="1"/>
    <n v="7.77"/>
    <n v="23.31"/>
    <x v="3"/>
    <x v="2"/>
    <x v="1"/>
  </r>
  <r>
    <s v="TNI-91067-006"/>
    <x v="190"/>
    <s v="80444-58185-FX"/>
    <s v="E-L-1"/>
    <n v="4"/>
    <x v="212"/>
    <s v=""/>
    <x v="0"/>
    <s v="Exc"/>
    <s v="L"/>
    <x v="0"/>
    <n v="14.85"/>
    <n v="59.4"/>
    <x v="1"/>
    <x v="1"/>
    <x v="0"/>
  </r>
  <r>
    <s v="IZA-61469-812"/>
    <x v="191"/>
    <s v="13561-92774-WP"/>
    <s v="L-D-2.5"/>
    <n v="4"/>
    <x v="213"/>
    <s v="kbromehead68@un.org"/>
    <x v="0"/>
    <s v="Lib"/>
    <s v="D"/>
    <x v="2"/>
    <n v="29.784999999999997"/>
    <n v="119.13999999999999"/>
    <x v="3"/>
    <x v="2"/>
    <x v="0"/>
  </r>
  <r>
    <s v="PSS-22466-862"/>
    <x v="192"/>
    <s v="11550-78378-GE"/>
    <s v="R-L-0.2"/>
    <n v="4"/>
    <x v="214"/>
    <s v="ewesterman69@si.edu"/>
    <x v="1"/>
    <s v="Rob"/>
    <s v="L"/>
    <x v="3"/>
    <n v="3.5849999999999995"/>
    <n v="14.339999999999998"/>
    <x v="0"/>
    <x v="1"/>
    <x v="1"/>
  </r>
  <r>
    <s v="REH-56504-397"/>
    <x v="193"/>
    <s v="90961-35603-RP"/>
    <s v="A-M-2.5"/>
    <n v="5"/>
    <x v="215"/>
    <s v="ahutchens6a@amazonaws.com"/>
    <x v="0"/>
    <s v="Ara"/>
    <s v="M"/>
    <x v="2"/>
    <n v="25.874999999999996"/>
    <n v="129.37499999999997"/>
    <x v="2"/>
    <x v="0"/>
    <x v="1"/>
  </r>
  <r>
    <s v="ALA-62598-016"/>
    <x v="194"/>
    <s v="57145-03803-ZL"/>
    <s v="R-D-0.2"/>
    <n v="6"/>
    <x v="216"/>
    <s v="nwyvill6b@naver.com"/>
    <x v="2"/>
    <s v="Rob"/>
    <s v="D"/>
    <x v="3"/>
    <n v="2.6849999999999996"/>
    <n v="16.11"/>
    <x v="0"/>
    <x v="2"/>
    <x v="0"/>
  </r>
  <r>
    <s v="EYE-70374-835"/>
    <x v="195"/>
    <s v="89115-11966-VF"/>
    <s v="R-L-0.2"/>
    <n v="5"/>
    <x v="217"/>
    <s v="bmathon6c@barnesandnoble.com"/>
    <x v="0"/>
    <s v="Rob"/>
    <s v="L"/>
    <x v="3"/>
    <n v="3.5849999999999995"/>
    <n v="17.924999999999997"/>
    <x v="0"/>
    <x v="1"/>
    <x v="1"/>
  </r>
  <r>
    <s v="CCZ-19589-212"/>
    <x v="196"/>
    <s v="05754-41702-FG"/>
    <s v="L-M-0.2"/>
    <n v="2"/>
    <x v="218"/>
    <s v="kstreight6d@about.com"/>
    <x v="0"/>
    <s v="Lib"/>
    <s v="M"/>
    <x v="3"/>
    <n v="4.3650000000000002"/>
    <n v="8.73"/>
    <x v="3"/>
    <x v="0"/>
    <x v="1"/>
  </r>
  <r>
    <s v="BPT-83989-157"/>
    <x v="197"/>
    <s v="84269-49816-ML"/>
    <s v="A-M-2.5"/>
    <n v="2"/>
    <x v="219"/>
    <s v="pcutchie6e@globo.com"/>
    <x v="0"/>
    <s v="Ara"/>
    <s v="M"/>
    <x v="2"/>
    <n v="25.874999999999996"/>
    <n v="51.749999999999993"/>
    <x v="2"/>
    <x v="0"/>
    <x v="1"/>
  </r>
  <r>
    <s v="YFH-87456-208"/>
    <x v="198"/>
    <s v="23600-98432-ME"/>
    <s v="L-M-0.2"/>
    <n v="2"/>
    <x v="220"/>
    <s v=""/>
    <x v="0"/>
    <s v="Lib"/>
    <s v="M"/>
    <x v="3"/>
    <n v="4.3650000000000002"/>
    <n v="8.73"/>
    <x v="3"/>
    <x v="0"/>
    <x v="0"/>
  </r>
  <r>
    <s v="JLN-14700-924"/>
    <x v="199"/>
    <s v="79058-02767-CP"/>
    <s v="L-L-0.2"/>
    <n v="5"/>
    <x v="221"/>
    <s v="cgheraldi6g@opera.com"/>
    <x v="2"/>
    <s v="Lib"/>
    <s v="L"/>
    <x v="3"/>
    <n v="4.7549999999999999"/>
    <n v="23.774999999999999"/>
    <x v="3"/>
    <x v="1"/>
    <x v="1"/>
  </r>
  <r>
    <s v="JVW-22582-137"/>
    <x v="200"/>
    <s v="89208-74646-UK"/>
    <s v="E-M-0.2"/>
    <n v="5"/>
    <x v="222"/>
    <s v="bkenwell6h@over-blog.com"/>
    <x v="0"/>
    <s v="Exc"/>
    <s v="M"/>
    <x v="3"/>
    <n v="4.125"/>
    <n v="20.625"/>
    <x v="1"/>
    <x v="0"/>
    <x v="1"/>
  </r>
  <r>
    <s v="LAA-41879-001"/>
    <x v="201"/>
    <s v="11408-81032-UR"/>
    <s v="L-L-2.5"/>
    <n v="1"/>
    <x v="223"/>
    <s v="tsutty6i@google.es"/>
    <x v="0"/>
    <s v="Lib"/>
    <s v="L"/>
    <x v="2"/>
    <n v="36.454999999999998"/>
    <n v="36.454999999999998"/>
    <x v="3"/>
    <x v="1"/>
    <x v="1"/>
  </r>
  <r>
    <s v="BRV-64870-915"/>
    <x v="202"/>
    <s v="32070-55528-UG"/>
    <s v="L-L-2.5"/>
    <n v="5"/>
    <x v="224"/>
    <s v=""/>
    <x v="1"/>
    <s v="Lib"/>
    <s v="L"/>
    <x v="2"/>
    <n v="36.454999999999998"/>
    <n v="182.27499999999998"/>
    <x v="3"/>
    <x v="1"/>
    <x v="1"/>
  </r>
  <r>
    <s v="RGJ-12544-083"/>
    <x v="203"/>
    <s v="48873-84433-PN"/>
    <s v="L-D-2.5"/>
    <n v="3"/>
    <x v="225"/>
    <s v="charce6k@cafepress.com"/>
    <x v="1"/>
    <s v="Lib"/>
    <s v="D"/>
    <x v="2"/>
    <n v="29.784999999999997"/>
    <n v="89.35499999999999"/>
    <x v="3"/>
    <x v="2"/>
    <x v="1"/>
  </r>
  <r>
    <s v="JJX-83339-346"/>
    <x v="204"/>
    <s v="32928-18158-OW"/>
    <s v="R-L-0.2"/>
    <n v="1"/>
    <x v="226"/>
    <s v=""/>
    <x v="0"/>
    <s v="Rob"/>
    <s v="L"/>
    <x v="3"/>
    <n v="3.5849999999999995"/>
    <n v="3.5849999999999995"/>
    <x v="0"/>
    <x v="1"/>
    <x v="0"/>
  </r>
  <r>
    <s v="BIU-21970-705"/>
    <x v="205"/>
    <s v="89711-56688-GG"/>
    <s v="R-M-2.5"/>
    <n v="2"/>
    <x v="227"/>
    <s v="fdrysdale6m@symantec.com"/>
    <x v="0"/>
    <s v="Rob"/>
    <s v="M"/>
    <x v="2"/>
    <n v="22.884999999999998"/>
    <n v="45.769999999999996"/>
    <x v="0"/>
    <x v="0"/>
    <x v="0"/>
  </r>
  <r>
    <s v="ELJ-87741-745"/>
    <x v="206"/>
    <s v="48389-71976-JB"/>
    <s v="E-L-1"/>
    <n v="4"/>
    <x v="228"/>
    <s v="dmagowan6n@fc2.com"/>
    <x v="0"/>
    <s v="Exc"/>
    <s v="L"/>
    <x v="0"/>
    <n v="14.85"/>
    <n v="59.4"/>
    <x v="1"/>
    <x v="1"/>
    <x v="1"/>
  </r>
  <r>
    <s v="SGI-48226-857"/>
    <x v="207"/>
    <s v="84033-80762-EQ"/>
    <s v="A-M-2.5"/>
    <n v="6"/>
    <x v="229"/>
    <s v=""/>
    <x v="0"/>
    <s v="Ara"/>
    <s v="M"/>
    <x v="2"/>
    <n v="25.874999999999996"/>
    <n v="155.24999999999997"/>
    <x v="2"/>
    <x v="0"/>
    <x v="0"/>
  </r>
  <r>
    <s v="AHV-66988-037"/>
    <x v="208"/>
    <s v="12743-00952-KO"/>
    <s v="R-M-2.5"/>
    <n v="2"/>
    <x v="230"/>
    <s v=""/>
    <x v="0"/>
    <s v="Rob"/>
    <s v="M"/>
    <x v="2"/>
    <n v="22.884999999999998"/>
    <n v="45.769999999999996"/>
    <x v="0"/>
    <x v="0"/>
    <x v="1"/>
  </r>
  <r>
    <s v="ISK-42066-094"/>
    <x v="209"/>
    <s v="41505-42181-EF"/>
    <s v="E-D-1"/>
    <n v="3"/>
    <x v="231"/>
    <s v="srushbrooke6q@youku.com"/>
    <x v="0"/>
    <s v="Exc"/>
    <s v="D"/>
    <x v="0"/>
    <n v="12.15"/>
    <n v="36.450000000000003"/>
    <x v="1"/>
    <x v="2"/>
    <x v="0"/>
  </r>
  <r>
    <s v="FTC-35822-530"/>
    <x v="210"/>
    <s v="14307-87663-KB"/>
    <s v="E-D-0.5"/>
    <n v="4"/>
    <x v="232"/>
    <s v="tdrynan6r@deviantart.com"/>
    <x v="0"/>
    <s v="Exc"/>
    <s v="D"/>
    <x v="1"/>
    <n v="7.29"/>
    <n v="29.16"/>
    <x v="1"/>
    <x v="2"/>
    <x v="0"/>
  </r>
  <r>
    <s v="VSS-56247-688"/>
    <x v="211"/>
    <s v="08360-19442-GB"/>
    <s v="L-M-2.5"/>
    <n v="4"/>
    <x v="233"/>
    <s v="eyurkov6s@hud.gov"/>
    <x v="0"/>
    <s v="Lib"/>
    <s v="M"/>
    <x v="2"/>
    <n v="33.464999999999996"/>
    <n v="133.85999999999999"/>
    <x v="3"/>
    <x v="0"/>
    <x v="1"/>
  </r>
  <r>
    <s v="HVW-25584-144"/>
    <x v="212"/>
    <s v="93405-51204-UW"/>
    <s v="L-L-0.2"/>
    <n v="5"/>
    <x v="234"/>
    <s v="lmallan6t@state.gov"/>
    <x v="0"/>
    <s v="Lib"/>
    <s v="L"/>
    <x v="3"/>
    <n v="4.7549999999999999"/>
    <n v="23.774999999999999"/>
    <x v="3"/>
    <x v="1"/>
    <x v="0"/>
  </r>
  <r>
    <s v="MUY-15309-209"/>
    <x v="213"/>
    <s v="97152-03355-IW"/>
    <s v="L-D-1"/>
    <n v="3"/>
    <x v="235"/>
    <s v="gbentjens6u@netlog.com"/>
    <x v="2"/>
    <s v="Lib"/>
    <s v="D"/>
    <x v="0"/>
    <n v="12.95"/>
    <n v="38.849999999999994"/>
    <x v="3"/>
    <x v="2"/>
    <x v="1"/>
  </r>
  <r>
    <s v="VAJ-44572-469"/>
    <x v="63"/>
    <s v="79216-73157-TE"/>
    <s v="R-L-0.2"/>
    <n v="6"/>
    <x v="236"/>
    <s v=""/>
    <x v="1"/>
    <s v="Rob"/>
    <s v="L"/>
    <x v="3"/>
    <n v="3.5849999999999995"/>
    <n v="21.509999999999998"/>
    <x v="0"/>
    <x v="1"/>
    <x v="0"/>
  </r>
  <r>
    <s v="YJU-84377-606"/>
    <x v="214"/>
    <s v="20259-47723-AC"/>
    <s v="A-D-1"/>
    <n v="1"/>
    <x v="237"/>
    <s v="lentwistle6w@omniture.com"/>
    <x v="0"/>
    <s v="Ara"/>
    <s v="D"/>
    <x v="0"/>
    <n v="9.9499999999999993"/>
    <n v="9.9499999999999993"/>
    <x v="2"/>
    <x v="2"/>
    <x v="0"/>
  </r>
  <r>
    <s v="VNC-93921-469"/>
    <x v="215"/>
    <s v="04666-71569-RI"/>
    <s v="L-L-1"/>
    <n v="1"/>
    <x v="238"/>
    <s v="zkiffe74@cyberchimps.com"/>
    <x v="0"/>
    <s v="Lib"/>
    <s v="L"/>
    <x v="0"/>
    <n v="15.85"/>
    <n v="15.85"/>
    <x v="3"/>
    <x v="1"/>
    <x v="0"/>
  </r>
  <r>
    <s v="OGB-91614-810"/>
    <x v="216"/>
    <s v="08909-77713-CG"/>
    <s v="R-M-0.2"/>
    <n v="1"/>
    <x v="239"/>
    <s v="macott6y@pagesperso-orange.fr"/>
    <x v="0"/>
    <s v="Rob"/>
    <s v="M"/>
    <x v="3"/>
    <n v="2.9849999999999999"/>
    <n v="2.9849999999999999"/>
    <x v="0"/>
    <x v="0"/>
    <x v="0"/>
  </r>
  <r>
    <s v="BQI-61647-496"/>
    <x v="217"/>
    <s v="84340-73931-VV"/>
    <s v="E-M-1"/>
    <n v="5"/>
    <x v="240"/>
    <s v="cheaviside6z@rediff.com"/>
    <x v="0"/>
    <s v="Exc"/>
    <s v="M"/>
    <x v="0"/>
    <n v="13.75"/>
    <n v="68.75"/>
    <x v="1"/>
    <x v="0"/>
    <x v="0"/>
  </r>
  <r>
    <s v="IOM-51636-823"/>
    <x v="218"/>
    <s v="04609-95151-XH"/>
    <s v="A-D-1"/>
    <n v="3"/>
    <x v="241"/>
    <s v=""/>
    <x v="0"/>
    <s v="Ara"/>
    <s v="D"/>
    <x v="0"/>
    <n v="9.9499999999999993"/>
    <n v="29.849999999999998"/>
    <x v="2"/>
    <x v="2"/>
    <x v="1"/>
  </r>
  <r>
    <s v="GGD-38107-641"/>
    <x v="219"/>
    <s v="99562-88650-YF"/>
    <s v="L-M-1"/>
    <n v="4"/>
    <x v="242"/>
    <s v="lkernan71@wsj.com"/>
    <x v="0"/>
    <s v="Lib"/>
    <s v="M"/>
    <x v="0"/>
    <n v="14.55"/>
    <n v="58.2"/>
    <x v="3"/>
    <x v="0"/>
    <x v="1"/>
  </r>
  <r>
    <s v="LTO-95975-728"/>
    <x v="220"/>
    <s v="46560-73885-PJ"/>
    <s v="R-L-0.5"/>
    <n v="4"/>
    <x v="243"/>
    <s v="rmclae72@dailymotion.com"/>
    <x v="2"/>
    <s v="Rob"/>
    <s v="L"/>
    <x v="1"/>
    <n v="7.169999999999999"/>
    <n v="28.679999999999996"/>
    <x v="0"/>
    <x v="1"/>
    <x v="1"/>
  </r>
  <r>
    <s v="IGM-84664-265"/>
    <x v="114"/>
    <s v="80179-44620-WN"/>
    <s v="R-L-0.5"/>
    <n v="3"/>
    <x v="244"/>
    <s v="cblowfelde73@ustream.tv"/>
    <x v="0"/>
    <s v="Rob"/>
    <s v="L"/>
    <x v="1"/>
    <n v="7.169999999999999"/>
    <n v="21.509999999999998"/>
    <x v="0"/>
    <x v="1"/>
    <x v="1"/>
  </r>
  <r>
    <s v="SKO-45740-621"/>
    <x v="221"/>
    <s v="04666-71569-RI"/>
    <s v="L-M-0.5"/>
    <n v="2"/>
    <x v="238"/>
    <s v="zkiffe74@cyberchimps.com"/>
    <x v="0"/>
    <s v="Lib"/>
    <s v="M"/>
    <x v="1"/>
    <n v="8.73"/>
    <n v="17.46"/>
    <x v="3"/>
    <x v="0"/>
    <x v="0"/>
  </r>
  <r>
    <s v="FOJ-02234-063"/>
    <x v="222"/>
    <s v="59081-87231-VP"/>
    <s v="E-D-2.5"/>
    <n v="1"/>
    <x v="245"/>
    <s v="docalleran75@ucla.edu"/>
    <x v="0"/>
    <s v="Exc"/>
    <s v="D"/>
    <x v="2"/>
    <n v="27.945"/>
    <n v="27.945"/>
    <x v="1"/>
    <x v="2"/>
    <x v="0"/>
  </r>
  <r>
    <s v="MSJ-11909-468"/>
    <x v="188"/>
    <s v="07878-45872-CC"/>
    <s v="E-D-2.5"/>
    <n v="5"/>
    <x v="246"/>
    <s v="ccromwell76@desdev.cn"/>
    <x v="0"/>
    <s v="Exc"/>
    <s v="D"/>
    <x v="2"/>
    <n v="27.945"/>
    <n v="139.72499999999999"/>
    <x v="1"/>
    <x v="2"/>
    <x v="1"/>
  </r>
  <r>
    <s v="DKB-78053-329"/>
    <x v="223"/>
    <s v="12444-05174-OO"/>
    <s v="R-M-0.2"/>
    <n v="2"/>
    <x v="247"/>
    <s v="ihay77@lulu.com"/>
    <x v="2"/>
    <s v="Rob"/>
    <s v="M"/>
    <x v="3"/>
    <n v="2.9849999999999999"/>
    <n v="5.97"/>
    <x v="0"/>
    <x v="0"/>
    <x v="1"/>
  </r>
  <r>
    <s v="DFZ-45083-941"/>
    <x v="224"/>
    <s v="34665-62561-AU"/>
    <s v="R-L-2.5"/>
    <n v="1"/>
    <x v="248"/>
    <s v="ttaffarello78@sciencedaily.com"/>
    <x v="0"/>
    <s v="Rob"/>
    <s v="L"/>
    <x v="2"/>
    <n v="27.484999999999996"/>
    <n v="27.484999999999996"/>
    <x v="0"/>
    <x v="1"/>
    <x v="0"/>
  </r>
  <r>
    <s v="OTA-40969-710"/>
    <x v="83"/>
    <s v="77877-11993-QH"/>
    <s v="R-L-1"/>
    <n v="5"/>
    <x v="249"/>
    <s v="mcanty79@jigsy.com"/>
    <x v="0"/>
    <s v="Rob"/>
    <s v="L"/>
    <x v="0"/>
    <n v="11.95"/>
    <n v="59.75"/>
    <x v="0"/>
    <x v="1"/>
    <x v="0"/>
  </r>
  <r>
    <s v="GRH-45571-667"/>
    <x v="104"/>
    <s v="32291-18308-YZ"/>
    <s v="E-M-1"/>
    <n v="3"/>
    <x v="250"/>
    <s v="jkopke7a@auda.org.au"/>
    <x v="0"/>
    <s v="Exc"/>
    <s v="M"/>
    <x v="0"/>
    <n v="13.75"/>
    <n v="41.25"/>
    <x v="1"/>
    <x v="0"/>
    <x v="1"/>
  </r>
  <r>
    <s v="NXV-05302-067"/>
    <x v="225"/>
    <s v="25754-33191-ZI"/>
    <s v="L-M-2.5"/>
    <n v="4"/>
    <x v="251"/>
    <s v=""/>
    <x v="0"/>
    <s v="Lib"/>
    <s v="M"/>
    <x v="2"/>
    <n v="33.464999999999996"/>
    <n v="133.85999999999999"/>
    <x v="3"/>
    <x v="0"/>
    <x v="1"/>
  </r>
  <r>
    <s v="VZH-86274-142"/>
    <x v="226"/>
    <s v="53120-45532-KL"/>
    <s v="R-L-1"/>
    <n v="5"/>
    <x v="252"/>
    <s v=""/>
    <x v="1"/>
    <s v="Rob"/>
    <s v="L"/>
    <x v="0"/>
    <n v="11.95"/>
    <n v="59.75"/>
    <x v="0"/>
    <x v="1"/>
    <x v="0"/>
  </r>
  <r>
    <s v="KIX-93248-135"/>
    <x v="227"/>
    <s v="36605-83052-WB"/>
    <s v="A-D-0.5"/>
    <n v="1"/>
    <x v="253"/>
    <s v="vhellmore7d@bbc.co.uk"/>
    <x v="0"/>
    <s v="Ara"/>
    <s v="D"/>
    <x v="1"/>
    <n v="5.97"/>
    <n v="5.97"/>
    <x v="2"/>
    <x v="2"/>
    <x v="0"/>
  </r>
  <r>
    <s v="AXR-10962-010"/>
    <x v="180"/>
    <s v="53683-35977-KI"/>
    <s v="E-D-1"/>
    <n v="2"/>
    <x v="254"/>
    <s v="mseawright7e@nbcnews.com"/>
    <x v="2"/>
    <s v="Exc"/>
    <s v="D"/>
    <x v="0"/>
    <n v="12.15"/>
    <n v="24.3"/>
    <x v="1"/>
    <x v="2"/>
    <x v="1"/>
  </r>
  <r>
    <s v="IHS-71573-008"/>
    <x v="228"/>
    <s v="07972-83134-NM"/>
    <s v="E-D-0.2"/>
    <n v="6"/>
    <x v="255"/>
    <s v="snortheast7f@mashable.com"/>
    <x v="0"/>
    <s v="Exc"/>
    <s v="D"/>
    <x v="3"/>
    <n v="3.645"/>
    <n v="21.87"/>
    <x v="1"/>
    <x v="2"/>
    <x v="0"/>
  </r>
  <r>
    <s v="QTR-19001-114"/>
    <x v="229"/>
    <s v="01035-70465-UO"/>
    <s v="A-D-1"/>
    <n v="2"/>
    <x v="256"/>
    <s v="aattwater5u@wikia.com"/>
    <x v="0"/>
    <s v="Ara"/>
    <s v="D"/>
    <x v="0"/>
    <n v="9.9499999999999993"/>
    <n v="19.899999999999999"/>
    <x v="2"/>
    <x v="2"/>
    <x v="0"/>
  </r>
  <r>
    <s v="WBK-62297-910"/>
    <x v="230"/>
    <s v="25514-23938-IQ"/>
    <s v="A-D-0.2"/>
    <n v="2"/>
    <x v="257"/>
    <s v="mfearon7h@reverbnation.com"/>
    <x v="0"/>
    <s v="Ara"/>
    <s v="D"/>
    <x v="3"/>
    <n v="2.9849999999999999"/>
    <n v="5.97"/>
    <x v="2"/>
    <x v="2"/>
    <x v="1"/>
  </r>
  <r>
    <s v="OGY-19377-175"/>
    <x v="231"/>
    <s v="49084-44492-OJ"/>
    <s v="E-D-0.5"/>
    <n v="1"/>
    <x v="258"/>
    <s v=""/>
    <x v="1"/>
    <s v="Exc"/>
    <s v="D"/>
    <x v="1"/>
    <n v="7.29"/>
    <n v="7.29"/>
    <x v="1"/>
    <x v="2"/>
    <x v="0"/>
  </r>
  <r>
    <s v="ESR-66651-814"/>
    <x v="80"/>
    <s v="76624-72205-CK"/>
    <s v="A-D-0.2"/>
    <n v="4"/>
    <x v="259"/>
    <s v="jsisneros7j@a8.net"/>
    <x v="0"/>
    <s v="Ara"/>
    <s v="D"/>
    <x v="3"/>
    <n v="2.9849999999999999"/>
    <n v="11.94"/>
    <x v="2"/>
    <x v="2"/>
    <x v="0"/>
  </r>
  <r>
    <s v="CPX-46916-770"/>
    <x v="232"/>
    <s v="12729-50170-JE"/>
    <s v="R-L-1"/>
    <n v="6"/>
    <x v="260"/>
    <s v="zcarlson7k@bigcartel.com"/>
    <x v="1"/>
    <s v="Rob"/>
    <s v="L"/>
    <x v="0"/>
    <n v="11.95"/>
    <n v="71.699999999999989"/>
    <x v="0"/>
    <x v="1"/>
    <x v="0"/>
  </r>
  <r>
    <s v="MDC-03318-645"/>
    <x v="233"/>
    <s v="43974-44760-QI"/>
    <s v="A-L-0.2"/>
    <n v="2"/>
    <x v="261"/>
    <s v="wmaddox7l@timesonline.co.uk"/>
    <x v="0"/>
    <s v="Ara"/>
    <s v="L"/>
    <x v="3"/>
    <n v="3.8849999999999998"/>
    <n v="7.77"/>
    <x v="2"/>
    <x v="1"/>
    <x v="1"/>
  </r>
  <r>
    <s v="SFF-86059-407"/>
    <x v="234"/>
    <s v="30585-48726-BK"/>
    <s v="A-M-2.5"/>
    <n v="1"/>
    <x v="262"/>
    <s v="dhedlestone7m@craigslist.org"/>
    <x v="0"/>
    <s v="Ara"/>
    <s v="M"/>
    <x v="2"/>
    <n v="25.874999999999996"/>
    <n v="25.874999999999996"/>
    <x v="2"/>
    <x v="0"/>
    <x v="1"/>
  </r>
  <r>
    <s v="SCL-94540-788"/>
    <x v="235"/>
    <s v="16123-07017-TY"/>
    <s v="E-L-2.5"/>
    <n v="6"/>
    <x v="263"/>
    <s v="tcrowthe7n@europa.eu"/>
    <x v="0"/>
    <s v="Exc"/>
    <s v="L"/>
    <x v="2"/>
    <n v="34.154999999999994"/>
    <n v="204.92999999999995"/>
    <x v="1"/>
    <x v="1"/>
    <x v="1"/>
  </r>
  <r>
    <s v="HVU-21634-076"/>
    <x v="236"/>
    <s v="27723-45097-MH"/>
    <s v="R-L-2.5"/>
    <n v="4"/>
    <x v="264"/>
    <s v="dbury7o@tinyurl.com"/>
    <x v="1"/>
    <s v="Rob"/>
    <s v="L"/>
    <x v="2"/>
    <n v="27.484999999999996"/>
    <n v="109.93999999999998"/>
    <x v="0"/>
    <x v="1"/>
    <x v="0"/>
  </r>
  <r>
    <s v="XUS-73326-418"/>
    <x v="237"/>
    <s v="37078-56703-AF"/>
    <s v="E-L-1"/>
    <n v="6"/>
    <x v="265"/>
    <s v="gbroadbear7p@omniture.com"/>
    <x v="0"/>
    <s v="Exc"/>
    <s v="L"/>
    <x v="0"/>
    <n v="14.85"/>
    <n v="89.1"/>
    <x v="1"/>
    <x v="1"/>
    <x v="1"/>
  </r>
  <r>
    <s v="XWD-18933-006"/>
    <x v="238"/>
    <s v="79420-11075-MY"/>
    <s v="A-L-0.2"/>
    <n v="2"/>
    <x v="266"/>
    <s v="epalfrey7q@devhub.com"/>
    <x v="0"/>
    <s v="Ara"/>
    <s v="L"/>
    <x v="3"/>
    <n v="3.8849999999999998"/>
    <n v="7.77"/>
    <x v="2"/>
    <x v="1"/>
    <x v="0"/>
  </r>
  <r>
    <s v="HPD-65272-772"/>
    <x v="52"/>
    <s v="57504-13456-UO"/>
    <s v="L-M-2.5"/>
    <n v="1"/>
    <x v="267"/>
    <s v="pmetrick7r@rakuten.co.jp"/>
    <x v="0"/>
    <s v="Lib"/>
    <s v="M"/>
    <x v="2"/>
    <n v="33.464999999999996"/>
    <n v="33.464999999999996"/>
    <x v="3"/>
    <x v="0"/>
    <x v="0"/>
  </r>
  <r>
    <s v="JEG-93140-224"/>
    <x v="146"/>
    <s v="53751-57560-CN"/>
    <s v="E-M-0.5"/>
    <n v="5"/>
    <x v="268"/>
    <s v=""/>
    <x v="0"/>
    <s v="Exc"/>
    <s v="M"/>
    <x v="1"/>
    <n v="8.25"/>
    <n v="41.25"/>
    <x v="1"/>
    <x v="0"/>
    <x v="0"/>
  </r>
  <r>
    <s v="NNH-62058-950"/>
    <x v="239"/>
    <s v="96112-42558-EA"/>
    <s v="E-L-1"/>
    <n v="4"/>
    <x v="269"/>
    <s v="kkarby7t@sbwire.com"/>
    <x v="0"/>
    <s v="Exc"/>
    <s v="L"/>
    <x v="0"/>
    <n v="14.85"/>
    <n v="59.4"/>
    <x v="1"/>
    <x v="1"/>
    <x v="0"/>
  </r>
  <r>
    <s v="LTD-71429-845"/>
    <x v="240"/>
    <s v="03157-23165-UB"/>
    <s v="A-L-0.5"/>
    <n v="1"/>
    <x v="270"/>
    <s v="fcrumpe7u@ftc.gov"/>
    <x v="2"/>
    <s v="Ara"/>
    <s v="L"/>
    <x v="1"/>
    <n v="7.77"/>
    <n v="7.77"/>
    <x v="2"/>
    <x v="1"/>
    <x v="1"/>
  </r>
  <r>
    <s v="MPV-26985-215"/>
    <x v="241"/>
    <s v="51466-52850-AG"/>
    <s v="R-D-0.5"/>
    <n v="1"/>
    <x v="271"/>
    <s v="achatto7v@sakura.ne.jp"/>
    <x v="2"/>
    <s v="Rob"/>
    <s v="D"/>
    <x v="1"/>
    <n v="5.3699999999999992"/>
    <n v="5.3699999999999992"/>
    <x v="0"/>
    <x v="2"/>
    <x v="0"/>
  </r>
  <r>
    <s v="IYO-10245-081"/>
    <x v="242"/>
    <s v="57145-31023-FK"/>
    <s v="E-M-2.5"/>
    <n v="3"/>
    <x v="272"/>
    <s v=""/>
    <x v="0"/>
    <s v="Exc"/>
    <s v="M"/>
    <x v="2"/>
    <n v="31.624999999999996"/>
    <n v="94.874999999999986"/>
    <x v="1"/>
    <x v="0"/>
    <x v="1"/>
  </r>
  <r>
    <s v="BYZ-39669-954"/>
    <x v="243"/>
    <s v="66408-53777-VE"/>
    <s v="L-L-2.5"/>
    <n v="1"/>
    <x v="273"/>
    <s v=""/>
    <x v="0"/>
    <s v="Lib"/>
    <s v="L"/>
    <x v="2"/>
    <n v="36.454999999999998"/>
    <n v="36.454999999999998"/>
    <x v="3"/>
    <x v="1"/>
    <x v="1"/>
  </r>
  <r>
    <s v="EFB-72860-209"/>
    <x v="244"/>
    <s v="53035-99701-WG"/>
    <s v="A-M-0.2"/>
    <n v="4"/>
    <x v="274"/>
    <s v="bmergue7y@umn.edu"/>
    <x v="0"/>
    <s v="Ara"/>
    <s v="M"/>
    <x v="3"/>
    <n v="3.375"/>
    <n v="13.5"/>
    <x v="2"/>
    <x v="0"/>
    <x v="0"/>
  </r>
  <r>
    <s v="GMM-72397-378"/>
    <x v="245"/>
    <s v="45899-92796-EI"/>
    <s v="R-L-0.2"/>
    <n v="4"/>
    <x v="275"/>
    <s v="kpatise7z@jigsy.com"/>
    <x v="0"/>
    <s v="Rob"/>
    <s v="L"/>
    <x v="3"/>
    <n v="3.5849999999999995"/>
    <n v="14.339999999999998"/>
    <x v="0"/>
    <x v="1"/>
    <x v="1"/>
  </r>
  <r>
    <s v="LYP-52345-883"/>
    <x v="246"/>
    <s v="17649-28133-PY"/>
    <s v="E-M-0.5"/>
    <n v="1"/>
    <x v="276"/>
    <s v=""/>
    <x v="1"/>
    <s v="Exc"/>
    <s v="M"/>
    <x v="1"/>
    <n v="8.25"/>
    <n v="8.25"/>
    <x v="1"/>
    <x v="0"/>
    <x v="0"/>
  </r>
  <r>
    <s v="DFK-35846-692"/>
    <x v="247"/>
    <s v="49612-33852-CN"/>
    <s v="R-D-0.2"/>
    <n v="5"/>
    <x v="277"/>
    <s v=""/>
    <x v="0"/>
    <s v="Rob"/>
    <s v="D"/>
    <x v="3"/>
    <n v="2.6849999999999996"/>
    <n v="13.424999999999997"/>
    <x v="0"/>
    <x v="2"/>
    <x v="0"/>
  </r>
  <r>
    <s v="XAH-93337-609"/>
    <x v="248"/>
    <s v="66976-43829-YG"/>
    <s v="A-D-1"/>
    <n v="5"/>
    <x v="278"/>
    <s v="dduke82@vkontakte.ru"/>
    <x v="0"/>
    <s v="Ara"/>
    <s v="D"/>
    <x v="0"/>
    <n v="9.9499999999999993"/>
    <n v="49.75"/>
    <x v="2"/>
    <x v="2"/>
    <x v="1"/>
  </r>
  <r>
    <s v="QKA-72582-644"/>
    <x v="249"/>
    <s v="64852-04619-XZ"/>
    <s v="E-M-0.5"/>
    <n v="2"/>
    <x v="279"/>
    <s v=""/>
    <x v="1"/>
    <s v="Exc"/>
    <s v="M"/>
    <x v="1"/>
    <n v="8.25"/>
    <n v="16.5"/>
    <x v="1"/>
    <x v="0"/>
    <x v="1"/>
  </r>
  <r>
    <s v="ZDK-84567-102"/>
    <x v="250"/>
    <s v="58690-31815-VY"/>
    <s v="A-D-0.5"/>
    <n v="3"/>
    <x v="280"/>
    <s v="ihussey84@mapy.cz"/>
    <x v="0"/>
    <s v="Ara"/>
    <s v="D"/>
    <x v="1"/>
    <n v="5.97"/>
    <n v="17.91"/>
    <x v="2"/>
    <x v="2"/>
    <x v="1"/>
  </r>
  <r>
    <s v="WAV-38301-984"/>
    <x v="251"/>
    <s v="62863-81239-DT"/>
    <s v="A-D-0.5"/>
    <n v="5"/>
    <x v="281"/>
    <s v="cpinkerton85@upenn.edu"/>
    <x v="0"/>
    <s v="Ara"/>
    <s v="D"/>
    <x v="1"/>
    <n v="5.97"/>
    <n v="29.849999999999998"/>
    <x v="2"/>
    <x v="2"/>
    <x v="1"/>
  </r>
  <r>
    <s v="KZR-33023-209"/>
    <x v="177"/>
    <s v="21177-40725-CF"/>
    <s v="E-L-1"/>
    <n v="3"/>
    <x v="282"/>
    <s v=""/>
    <x v="0"/>
    <s v="Exc"/>
    <s v="L"/>
    <x v="0"/>
    <n v="14.85"/>
    <n v="44.55"/>
    <x v="1"/>
    <x v="1"/>
    <x v="1"/>
  </r>
  <r>
    <s v="ULM-49433-003"/>
    <x v="252"/>
    <s v="99421-80253-UI"/>
    <s v="E-M-1"/>
    <n v="2"/>
    <x v="283"/>
    <s v=""/>
    <x v="0"/>
    <s v="Exc"/>
    <s v="M"/>
    <x v="0"/>
    <n v="13.75"/>
    <n v="27.5"/>
    <x v="1"/>
    <x v="0"/>
    <x v="1"/>
  </r>
  <r>
    <s v="SIB-83254-136"/>
    <x v="253"/>
    <s v="45315-50206-DK"/>
    <s v="R-M-0.5"/>
    <n v="6"/>
    <x v="284"/>
    <s v="dvizor88@furl.net"/>
    <x v="0"/>
    <s v="Rob"/>
    <s v="M"/>
    <x v="1"/>
    <n v="5.97"/>
    <n v="35.82"/>
    <x v="0"/>
    <x v="0"/>
    <x v="0"/>
  </r>
  <r>
    <s v="NOK-50349-551"/>
    <x v="254"/>
    <s v="09595-95726-OV"/>
    <s v="R-D-0.5"/>
    <n v="3"/>
    <x v="285"/>
    <s v="esedgebeer89@oaic.gov.au"/>
    <x v="0"/>
    <s v="Rob"/>
    <s v="D"/>
    <x v="1"/>
    <n v="5.3699999999999992"/>
    <n v="16.11"/>
    <x v="0"/>
    <x v="2"/>
    <x v="0"/>
  </r>
  <r>
    <s v="YIS-96268-844"/>
    <x v="227"/>
    <s v="60221-67036-TD"/>
    <s v="E-L-0.2"/>
    <n v="6"/>
    <x v="286"/>
    <s v="klestrange8a@lulu.com"/>
    <x v="0"/>
    <s v="Exc"/>
    <s v="L"/>
    <x v="3"/>
    <n v="4.4550000000000001"/>
    <n v="26.73"/>
    <x v="1"/>
    <x v="1"/>
    <x v="0"/>
  </r>
  <r>
    <s v="CXI-04933-855"/>
    <x v="110"/>
    <s v="62923-29397-KX"/>
    <s v="E-L-2.5"/>
    <n v="6"/>
    <x v="287"/>
    <s v="ltanti8b@techcrunch.com"/>
    <x v="0"/>
    <s v="Exc"/>
    <s v="L"/>
    <x v="2"/>
    <n v="34.154999999999994"/>
    <n v="204.92999999999995"/>
    <x v="1"/>
    <x v="1"/>
    <x v="0"/>
  </r>
  <r>
    <s v="IZU-90429-382"/>
    <x v="182"/>
    <s v="33011-52383-BA"/>
    <s v="A-L-1"/>
    <n v="3"/>
    <x v="288"/>
    <s v="ade8c@1und1.de"/>
    <x v="0"/>
    <s v="Ara"/>
    <s v="L"/>
    <x v="0"/>
    <n v="12.95"/>
    <n v="38.849999999999994"/>
    <x v="2"/>
    <x v="1"/>
    <x v="0"/>
  </r>
  <r>
    <s v="WIT-40912-783"/>
    <x v="255"/>
    <s v="86768-91598-FA"/>
    <s v="L-D-0.2"/>
    <n v="4"/>
    <x v="289"/>
    <s v="tjedrachowicz8d@acquirethisname.com"/>
    <x v="0"/>
    <s v="Lib"/>
    <s v="D"/>
    <x v="3"/>
    <n v="3.8849999999999998"/>
    <n v="15.54"/>
    <x v="3"/>
    <x v="2"/>
    <x v="0"/>
  </r>
  <r>
    <s v="PSD-57291-590"/>
    <x v="256"/>
    <s v="37191-12203-MX"/>
    <s v="A-M-0.5"/>
    <n v="1"/>
    <x v="290"/>
    <s v="pstonner8e@moonfruit.com"/>
    <x v="0"/>
    <s v="Ara"/>
    <s v="M"/>
    <x v="1"/>
    <n v="6.75"/>
    <n v="6.75"/>
    <x v="2"/>
    <x v="0"/>
    <x v="1"/>
  </r>
  <r>
    <s v="GOI-41472-677"/>
    <x v="3"/>
    <s v="16545-76328-JY"/>
    <s v="E-D-2.5"/>
    <n v="4"/>
    <x v="291"/>
    <s v="dtingly8f@goo.ne.jp"/>
    <x v="0"/>
    <s v="Exc"/>
    <s v="D"/>
    <x v="2"/>
    <n v="27.945"/>
    <n v="111.78"/>
    <x v="1"/>
    <x v="2"/>
    <x v="0"/>
  </r>
  <r>
    <s v="KTX-17944-494"/>
    <x v="257"/>
    <s v="74330-29286-RO"/>
    <s v="A-L-0.2"/>
    <n v="1"/>
    <x v="292"/>
    <s v="crushe8n@about.me"/>
    <x v="0"/>
    <s v="Ara"/>
    <s v="L"/>
    <x v="3"/>
    <n v="3.8849999999999998"/>
    <n v="3.8849999999999998"/>
    <x v="2"/>
    <x v="1"/>
    <x v="0"/>
  </r>
  <r>
    <s v="RDM-99811-230"/>
    <x v="258"/>
    <s v="22349-47389-GY"/>
    <s v="L-M-0.2"/>
    <n v="5"/>
    <x v="293"/>
    <s v="bchecci8h@usa.gov"/>
    <x v="2"/>
    <s v="Lib"/>
    <s v="M"/>
    <x v="3"/>
    <n v="4.3650000000000002"/>
    <n v="21.825000000000003"/>
    <x v="3"/>
    <x v="0"/>
    <x v="1"/>
  </r>
  <r>
    <s v="JTU-55897-581"/>
    <x v="259"/>
    <s v="70290-38099-GB"/>
    <s v="R-M-0.2"/>
    <n v="5"/>
    <x v="294"/>
    <s v="jbagot8i@mac.com"/>
    <x v="0"/>
    <s v="Rob"/>
    <s v="M"/>
    <x v="3"/>
    <n v="2.9849999999999999"/>
    <n v="14.924999999999999"/>
    <x v="0"/>
    <x v="0"/>
    <x v="1"/>
  </r>
  <r>
    <s v="CRK-07584-240"/>
    <x v="260"/>
    <s v="18741-72071-PP"/>
    <s v="A-M-1"/>
    <n v="3"/>
    <x v="295"/>
    <s v="ebeeble8j@soundcloud.com"/>
    <x v="0"/>
    <s v="Ara"/>
    <s v="M"/>
    <x v="0"/>
    <n v="11.25"/>
    <n v="33.75"/>
    <x v="2"/>
    <x v="0"/>
    <x v="0"/>
  </r>
  <r>
    <s v="MKE-75518-399"/>
    <x v="261"/>
    <s v="62588-82624-II"/>
    <s v="A-M-1"/>
    <n v="3"/>
    <x v="296"/>
    <s v="cfluin8k@flickr.com"/>
    <x v="2"/>
    <s v="Ara"/>
    <s v="M"/>
    <x v="0"/>
    <n v="11.25"/>
    <n v="33.75"/>
    <x v="2"/>
    <x v="0"/>
    <x v="1"/>
  </r>
  <r>
    <s v="AEL-51169-725"/>
    <x v="262"/>
    <s v="37430-29579-HD"/>
    <s v="L-M-0.2"/>
    <n v="6"/>
    <x v="297"/>
    <s v="ebletsor8l@vinaora.com"/>
    <x v="0"/>
    <s v="Lib"/>
    <s v="M"/>
    <x v="3"/>
    <n v="4.3650000000000002"/>
    <n v="26.19"/>
    <x v="3"/>
    <x v="0"/>
    <x v="0"/>
  </r>
  <r>
    <s v="ZGM-83108-823"/>
    <x v="263"/>
    <s v="84132-22322-QT"/>
    <s v="E-L-1"/>
    <n v="1"/>
    <x v="298"/>
    <s v="pbrydell8m@bloglovin.com"/>
    <x v="1"/>
    <s v="Exc"/>
    <s v="L"/>
    <x v="0"/>
    <n v="14.85"/>
    <n v="14.85"/>
    <x v="1"/>
    <x v="1"/>
    <x v="1"/>
  </r>
  <r>
    <s v="JBP-78754-392"/>
    <x v="212"/>
    <s v="74330-29286-RO"/>
    <s v="E-M-2.5"/>
    <n v="6"/>
    <x v="292"/>
    <s v="crushe8n@about.me"/>
    <x v="0"/>
    <s v="Exc"/>
    <s v="M"/>
    <x v="2"/>
    <n v="31.624999999999996"/>
    <n v="189.74999999999997"/>
    <x v="1"/>
    <x v="0"/>
    <x v="0"/>
  </r>
  <r>
    <s v="RNH-54912-747"/>
    <x v="187"/>
    <s v="37445-17791-NQ"/>
    <s v="R-M-0.5"/>
    <n v="1"/>
    <x v="299"/>
    <s v="nleethem8o@mac.com"/>
    <x v="0"/>
    <s v="Rob"/>
    <s v="M"/>
    <x v="1"/>
    <n v="5.97"/>
    <n v="5.97"/>
    <x v="0"/>
    <x v="0"/>
    <x v="0"/>
  </r>
  <r>
    <s v="JDS-33440-914"/>
    <x v="248"/>
    <s v="58511-10548-ZU"/>
    <s v="R-M-1"/>
    <n v="3"/>
    <x v="300"/>
    <s v="anesfield8p@people.com.cn"/>
    <x v="2"/>
    <s v="Rob"/>
    <s v="M"/>
    <x v="0"/>
    <n v="9.9499999999999993"/>
    <n v="29.849999999999998"/>
    <x v="0"/>
    <x v="0"/>
    <x v="0"/>
  </r>
  <r>
    <s v="SYX-48878-182"/>
    <x v="264"/>
    <s v="47725-34771-FJ"/>
    <s v="R-D-1"/>
    <n v="5"/>
    <x v="301"/>
    <s v=""/>
    <x v="0"/>
    <s v="Rob"/>
    <s v="D"/>
    <x v="0"/>
    <n v="8.9499999999999993"/>
    <n v="44.75"/>
    <x v="0"/>
    <x v="2"/>
    <x v="1"/>
  </r>
  <r>
    <s v="ZGD-94763-868"/>
    <x v="265"/>
    <s v="53086-67334-KT"/>
    <s v="E-L-2.5"/>
    <n v="1"/>
    <x v="302"/>
    <s v="mbrockway8r@ibm.com"/>
    <x v="0"/>
    <s v="Exc"/>
    <s v="L"/>
    <x v="2"/>
    <n v="34.154999999999994"/>
    <n v="34.154999999999994"/>
    <x v="1"/>
    <x v="1"/>
    <x v="0"/>
  </r>
  <r>
    <s v="CZY-70361-485"/>
    <x v="266"/>
    <s v="83308-82257-UN"/>
    <s v="E-L-2.5"/>
    <n v="6"/>
    <x v="303"/>
    <s v="nlush8s@dedecms.com"/>
    <x v="1"/>
    <s v="Exc"/>
    <s v="L"/>
    <x v="2"/>
    <n v="34.154999999999994"/>
    <n v="204.92999999999995"/>
    <x v="1"/>
    <x v="1"/>
    <x v="1"/>
  </r>
  <r>
    <s v="RJR-12175-899"/>
    <x v="267"/>
    <s v="37274-08534-FM"/>
    <s v="E-D-0.5"/>
    <n v="3"/>
    <x v="304"/>
    <s v="smcmillian8t@csmonitor.com"/>
    <x v="0"/>
    <s v="Exc"/>
    <s v="D"/>
    <x v="1"/>
    <n v="7.29"/>
    <n v="21.87"/>
    <x v="1"/>
    <x v="2"/>
    <x v="1"/>
  </r>
  <r>
    <s v="ELB-07929-407"/>
    <x v="204"/>
    <s v="54004-04664-AA"/>
    <s v="A-M-2.5"/>
    <n v="2"/>
    <x v="305"/>
    <s v="tbennison8u@google.cn"/>
    <x v="0"/>
    <s v="Ara"/>
    <s v="M"/>
    <x v="2"/>
    <n v="25.874999999999996"/>
    <n v="51.749999999999993"/>
    <x v="2"/>
    <x v="0"/>
    <x v="0"/>
  </r>
  <r>
    <s v="UJQ-54441-340"/>
    <x v="268"/>
    <s v="26822-19510-SD"/>
    <s v="E-M-0.2"/>
    <n v="2"/>
    <x v="306"/>
    <s v="gtweed8v@yolasite.com"/>
    <x v="0"/>
    <s v="Exc"/>
    <s v="M"/>
    <x v="3"/>
    <n v="4.125"/>
    <n v="8.25"/>
    <x v="1"/>
    <x v="0"/>
    <x v="0"/>
  </r>
  <r>
    <s v="UJQ-54441-340"/>
    <x v="268"/>
    <s v="26822-19510-SD"/>
    <s v="A-L-0.2"/>
    <n v="5"/>
    <x v="306"/>
    <s v="gtweed8v@yolasite.com"/>
    <x v="0"/>
    <s v="Ara"/>
    <s v="L"/>
    <x v="3"/>
    <n v="3.8849999999999998"/>
    <n v="19.424999999999997"/>
    <x v="2"/>
    <x v="1"/>
    <x v="0"/>
  </r>
  <r>
    <s v="OWY-43108-475"/>
    <x v="269"/>
    <s v="06432-73165-ML"/>
    <s v="A-M-0.2"/>
    <n v="6"/>
    <x v="307"/>
    <s v="ggoggin8x@wix.com"/>
    <x v="1"/>
    <s v="Ara"/>
    <s v="M"/>
    <x v="3"/>
    <n v="3.375"/>
    <n v="20.25"/>
    <x v="2"/>
    <x v="0"/>
    <x v="0"/>
  </r>
  <r>
    <s v="GNO-91911-159"/>
    <x v="145"/>
    <s v="96503-31833-CW"/>
    <s v="L-D-0.5"/>
    <n v="3"/>
    <x v="308"/>
    <s v="sjeyness8y@biglobe.ne.jp"/>
    <x v="1"/>
    <s v="Lib"/>
    <s v="D"/>
    <x v="1"/>
    <n v="7.77"/>
    <n v="23.31"/>
    <x v="3"/>
    <x v="2"/>
    <x v="1"/>
  </r>
  <r>
    <s v="CNY-06284-066"/>
    <x v="270"/>
    <s v="63985-64148-MG"/>
    <s v="E-D-0.2"/>
    <n v="5"/>
    <x v="309"/>
    <s v="dbonhome8z@shinystat.com"/>
    <x v="0"/>
    <s v="Exc"/>
    <s v="D"/>
    <x v="3"/>
    <n v="3.645"/>
    <n v="18.225000000000001"/>
    <x v="1"/>
    <x v="2"/>
    <x v="0"/>
  </r>
  <r>
    <s v="OQS-46321-904"/>
    <x v="271"/>
    <s v="19597-91185-CM"/>
    <s v="E-M-1"/>
    <n v="1"/>
    <x v="310"/>
    <s v=""/>
    <x v="0"/>
    <s v="Exc"/>
    <s v="M"/>
    <x v="0"/>
    <n v="13.75"/>
    <n v="13.75"/>
    <x v="1"/>
    <x v="0"/>
    <x v="1"/>
  </r>
  <r>
    <s v="IBW-87442-480"/>
    <x v="272"/>
    <s v="79814-23626-JR"/>
    <s v="A-L-2.5"/>
    <n v="1"/>
    <x v="311"/>
    <s v="tle91@epa.gov"/>
    <x v="0"/>
    <s v="Ara"/>
    <s v="L"/>
    <x v="2"/>
    <n v="29.784999999999997"/>
    <n v="29.784999999999997"/>
    <x v="2"/>
    <x v="1"/>
    <x v="0"/>
  </r>
  <r>
    <s v="DGZ-82537-477"/>
    <x v="252"/>
    <s v="43439-94003-DW"/>
    <s v="R-D-1"/>
    <n v="5"/>
    <x v="312"/>
    <s v=""/>
    <x v="0"/>
    <s v="Rob"/>
    <s v="D"/>
    <x v="0"/>
    <n v="8.9499999999999993"/>
    <n v="44.75"/>
    <x v="0"/>
    <x v="2"/>
    <x v="1"/>
  </r>
  <r>
    <s v="LPS-39089-432"/>
    <x v="273"/>
    <s v="97655-45555-LI"/>
    <s v="R-D-1"/>
    <n v="5"/>
    <x v="313"/>
    <s v="balldridge93@yandex.ru"/>
    <x v="0"/>
    <s v="Rob"/>
    <s v="D"/>
    <x v="0"/>
    <n v="8.9499999999999993"/>
    <n v="44.75"/>
    <x v="0"/>
    <x v="2"/>
    <x v="0"/>
  </r>
  <r>
    <s v="MQU-86100-929"/>
    <x v="274"/>
    <s v="64418-01720-VW"/>
    <s v="L-L-0.5"/>
    <n v="4"/>
    <x v="314"/>
    <s v=""/>
    <x v="0"/>
    <s v="Lib"/>
    <s v="L"/>
    <x v="1"/>
    <n v="9.51"/>
    <n v="38.04"/>
    <x v="3"/>
    <x v="1"/>
    <x v="0"/>
  </r>
  <r>
    <s v="XUR-14132-391"/>
    <x v="275"/>
    <s v="96836-09258-RI"/>
    <s v="R-D-0.5"/>
    <n v="4"/>
    <x v="315"/>
    <s v="lgoodger95@guardian.co.uk"/>
    <x v="0"/>
    <s v="Rob"/>
    <s v="D"/>
    <x v="1"/>
    <n v="5.3699999999999992"/>
    <n v="21.479999999999997"/>
    <x v="0"/>
    <x v="2"/>
    <x v="0"/>
  </r>
  <r>
    <s v="OVI-27064-381"/>
    <x v="276"/>
    <s v="37274-08534-FM"/>
    <s v="R-D-0.5"/>
    <n v="3"/>
    <x v="316"/>
    <s v="smcmillian8t@csmonitor.com"/>
    <x v="0"/>
    <s v="Rob"/>
    <s v="D"/>
    <x v="1"/>
    <n v="5.3699999999999992"/>
    <n v="16.11"/>
    <x v="0"/>
    <x v="2"/>
    <x v="1"/>
  </r>
  <r>
    <s v="SHP-17012-870"/>
    <x v="277"/>
    <s v="69529-07533-CV"/>
    <s v="R-M-2.5"/>
    <n v="1"/>
    <x v="317"/>
    <s v="cdrewett97@wikipedia.org"/>
    <x v="0"/>
    <s v="Rob"/>
    <s v="M"/>
    <x v="2"/>
    <n v="22.884999999999998"/>
    <n v="22.884999999999998"/>
    <x v="0"/>
    <x v="0"/>
    <x v="0"/>
  </r>
  <r>
    <s v="FDY-03414-903"/>
    <x v="278"/>
    <s v="94840-49457-UD"/>
    <s v="A-D-0.5"/>
    <n v="3"/>
    <x v="318"/>
    <s v="qparsons98@blogtalkradio.com"/>
    <x v="0"/>
    <s v="Ara"/>
    <s v="D"/>
    <x v="1"/>
    <n v="5.97"/>
    <n v="17.91"/>
    <x v="2"/>
    <x v="2"/>
    <x v="0"/>
  </r>
  <r>
    <s v="WXT-85291-143"/>
    <x v="279"/>
    <s v="81414-81273-DK"/>
    <s v="R-M-0.5"/>
    <n v="4"/>
    <x v="319"/>
    <s v="vceely99@auda.org.au"/>
    <x v="0"/>
    <s v="Rob"/>
    <s v="M"/>
    <x v="1"/>
    <n v="5.97"/>
    <n v="23.88"/>
    <x v="0"/>
    <x v="0"/>
    <x v="0"/>
  </r>
  <r>
    <s v="QNP-18893-547"/>
    <x v="280"/>
    <s v="76930-61689-CH"/>
    <s v="R-L-1"/>
    <n v="5"/>
    <x v="320"/>
    <s v=""/>
    <x v="0"/>
    <s v="Rob"/>
    <s v="L"/>
    <x v="0"/>
    <n v="11.95"/>
    <n v="59.75"/>
    <x v="0"/>
    <x v="1"/>
    <x v="1"/>
  </r>
  <r>
    <s v="DOH-92927-530"/>
    <x v="281"/>
    <s v="12839-56537-TQ"/>
    <s v="L-L-0.2"/>
    <n v="6"/>
    <x v="321"/>
    <s v="cvasiliev9b@discuz.net"/>
    <x v="0"/>
    <s v="Lib"/>
    <s v="L"/>
    <x v="3"/>
    <n v="4.7549999999999999"/>
    <n v="28.53"/>
    <x v="3"/>
    <x v="1"/>
    <x v="0"/>
  </r>
  <r>
    <s v="HGJ-82768-173"/>
    <x v="282"/>
    <s v="62741-01322-HU"/>
    <s v="A-M-1"/>
    <n v="4"/>
    <x v="322"/>
    <s v="tomoylan9c@liveinternet.ru"/>
    <x v="2"/>
    <s v="Ara"/>
    <s v="M"/>
    <x v="0"/>
    <n v="11.25"/>
    <n v="45"/>
    <x v="2"/>
    <x v="0"/>
    <x v="1"/>
  </r>
  <r>
    <s v="YPT-95383-088"/>
    <x v="283"/>
    <s v="43439-94003-DW"/>
    <s v="E-D-2.5"/>
    <n v="2"/>
    <x v="323"/>
    <s v=""/>
    <x v="0"/>
    <s v="Exc"/>
    <s v="D"/>
    <x v="2"/>
    <n v="27.945"/>
    <n v="55.89"/>
    <x v="1"/>
    <x v="2"/>
    <x v="1"/>
  </r>
  <r>
    <s v="OYH-16533-767"/>
    <x v="284"/>
    <s v="44932-34838-RM"/>
    <s v="E-L-1"/>
    <n v="4"/>
    <x v="324"/>
    <s v="wfetherston9e@constantcontact.com"/>
    <x v="0"/>
    <s v="Exc"/>
    <s v="L"/>
    <x v="0"/>
    <n v="14.85"/>
    <n v="59.4"/>
    <x v="1"/>
    <x v="1"/>
    <x v="1"/>
  </r>
  <r>
    <s v="DWW-28642-549"/>
    <x v="285"/>
    <s v="91181-19412-RQ"/>
    <s v="E-D-0.2"/>
    <n v="2"/>
    <x v="325"/>
    <s v="erasmus9f@techcrunch.com"/>
    <x v="0"/>
    <s v="Exc"/>
    <s v="D"/>
    <x v="3"/>
    <n v="3.645"/>
    <n v="7.29"/>
    <x v="1"/>
    <x v="2"/>
    <x v="0"/>
  </r>
  <r>
    <s v="CGO-79583-871"/>
    <x v="286"/>
    <s v="37182-54930-XC"/>
    <s v="E-D-0.5"/>
    <n v="1"/>
    <x v="326"/>
    <s v="wgiorgioni9g@wikipedia.org"/>
    <x v="0"/>
    <s v="Exc"/>
    <s v="D"/>
    <x v="1"/>
    <n v="7.29"/>
    <n v="7.29"/>
    <x v="1"/>
    <x v="2"/>
    <x v="0"/>
  </r>
  <r>
    <s v="TFY-52090-386"/>
    <x v="287"/>
    <s v="08613-17327-XT"/>
    <s v="E-L-0.5"/>
    <n v="2"/>
    <x v="327"/>
    <s v="lscargle9h@myspace.com"/>
    <x v="0"/>
    <s v="Exc"/>
    <s v="L"/>
    <x v="1"/>
    <n v="8.91"/>
    <n v="17.82"/>
    <x v="1"/>
    <x v="1"/>
    <x v="1"/>
  </r>
  <r>
    <s v="TFY-52090-386"/>
    <x v="287"/>
    <s v="08613-17327-XT"/>
    <s v="L-D-0.5"/>
    <n v="5"/>
    <x v="327"/>
    <s v="lscargle9h@myspace.com"/>
    <x v="0"/>
    <s v="Lib"/>
    <s v="D"/>
    <x v="1"/>
    <n v="7.77"/>
    <n v="38.849999999999994"/>
    <x v="3"/>
    <x v="2"/>
    <x v="1"/>
  </r>
  <r>
    <s v="NYY-73968-094"/>
    <x v="288"/>
    <s v="70451-38048-AH"/>
    <s v="R-D-0.5"/>
    <n v="6"/>
    <x v="328"/>
    <s v="nclimance9j@europa.eu"/>
    <x v="0"/>
    <s v="Rob"/>
    <s v="D"/>
    <x v="1"/>
    <n v="5.3699999999999992"/>
    <n v="32.22"/>
    <x v="0"/>
    <x v="2"/>
    <x v="1"/>
  </r>
  <r>
    <s v="QEY-71761-460"/>
    <x v="250"/>
    <s v="35442-75769-PL"/>
    <s v="R-M-1"/>
    <n v="2"/>
    <x v="329"/>
    <s v=""/>
    <x v="1"/>
    <s v="Rob"/>
    <s v="M"/>
    <x v="0"/>
    <n v="9.9499999999999993"/>
    <n v="19.899999999999999"/>
    <x v="0"/>
    <x v="0"/>
    <x v="0"/>
  </r>
  <r>
    <s v="GKQ-82603-910"/>
    <x v="289"/>
    <s v="83737-56117-JE"/>
    <s v="R-L-1"/>
    <n v="5"/>
    <x v="330"/>
    <s v="asnazle9l@oracle.com"/>
    <x v="0"/>
    <s v="Rob"/>
    <s v="L"/>
    <x v="0"/>
    <n v="11.95"/>
    <n v="59.75"/>
    <x v="0"/>
    <x v="1"/>
    <x v="1"/>
  </r>
  <r>
    <s v="IOB-32673-745"/>
    <x v="290"/>
    <s v="07095-81281-NJ"/>
    <s v="A-L-0.5"/>
    <n v="3"/>
    <x v="331"/>
    <s v="rworg9m@arstechnica.com"/>
    <x v="0"/>
    <s v="Ara"/>
    <s v="L"/>
    <x v="1"/>
    <n v="7.77"/>
    <n v="23.31"/>
    <x v="2"/>
    <x v="1"/>
    <x v="0"/>
  </r>
  <r>
    <s v="YAU-98893-150"/>
    <x v="291"/>
    <s v="77043-48851-HG"/>
    <s v="L-M-1"/>
    <n v="3"/>
    <x v="332"/>
    <s v="ldanes9n@umn.edu"/>
    <x v="0"/>
    <s v="Lib"/>
    <s v="M"/>
    <x v="0"/>
    <n v="14.55"/>
    <n v="43.650000000000006"/>
    <x v="3"/>
    <x v="0"/>
    <x v="1"/>
  </r>
  <r>
    <s v="XNM-14163-951"/>
    <x v="292"/>
    <s v="78224-60622-KH"/>
    <s v="E-L-2.5"/>
    <n v="6"/>
    <x v="333"/>
    <s v="skeynd9o@narod.ru"/>
    <x v="0"/>
    <s v="Exc"/>
    <s v="L"/>
    <x v="2"/>
    <n v="34.154999999999994"/>
    <n v="204.92999999999995"/>
    <x v="1"/>
    <x v="1"/>
    <x v="1"/>
  </r>
  <r>
    <s v="JPB-45297-000"/>
    <x v="293"/>
    <s v="83105-86631-IU"/>
    <s v="R-L-0.2"/>
    <n v="4"/>
    <x v="334"/>
    <s v="ddaveridge9p@arstechnica.com"/>
    <x v="0"/>
    <s v="Rob"/>
    <s v="L"/>
    <x v="3"/>
    <n v="3.5849999999999995"/>
    <n v="14.339999999999998"/>
    <x v="0"/>
    <x v="1"/>
    <x v="1"/>
  </r>
  <r>
    <s v="MOU-74341-266"/>
    <x v="294"/>
    <s v="99358-65399-TC"/>
    <s v="A-D-0.5"/>
    <n v="4"/>
    <x v="335"/>
    <s v="jawdry9q@utexas.edu"/>
    <x v="0"/>
    <s v="Ara"/>
    <s v="D"/>
    <x v="1"/>
    <n v="5.97"/>
    <n v="23.88"/>
    <x v="2"/>
    <x v="2"/>
    <x v="1"/>
  </r>
  <r>
    <s v="DHJ-87461-571"/>
    <x v="295"/>
    <s v="94525-76037-JP"/>
    <s v="A-M-1"/>
    <n v="2"/>
    <x v="336"/>
    <s v="eryles9r@fastcompany.com"/>
    <x v="0"/>
    <s v="Ara"/>
    <s v="M"/>
    <x v="0"/>
    <n v="11.25"/>
    <n v="22.5"/>
    <x v="2"/>
    <x v="0"/>
    <x v="1"/>
  </r>
  <r>
    <s v="DKM-97676-850"/>
    <x v="296"/>
    <s v="43439-94003-DW"/>
    <s v="E-D-0.5"/>
    <n v="5"/>
    <x v="337"/>
    <s v=""/>
    <x v="0"/>
    <s v="Exc"/>
    <s v="D"/>
    <x v="1"/>
    <n v="7.29"/>
    <n v="36.450000000000003"/>
    <x v="1"/>
    <x v="2"/>
    <x v="1"/>
  </r>
  <r>
    <s v="UEB-09112-118"/>
    <x v="297"/>
    <s v="82718-93677-XO"/>
    <s v="A-M-0.5"/>
    <n v="4"/>
    <x v="338"/>
    <s v=""/>
    <x v="0"/>
    <s v="Ara"/>
    <s v="M"/>
    <x v="1"/>
    <n v="6.75"/>
    <n v="27"/>
    <x v="2"/>
    <x v="0"/>
    <x v="0"/>
  </r>
  <r>
    <s v="ORZ-67699-748"/>
    <x v="298"/>
    <s v="44708-78241-DF"/>
    <s v="A-M-2.5"/>
    <n v="6"/>
    <x v="339"/>
    <s v="jcaldicott9u@usda.gov"/>
    <x v="0"/>
    <s v="Ara"/>
    <s v="M"/>
    <x v="2"/>
    <n v="25.874999999999996"/>
    <n v="155.24999999999997"/>
    <x v="2"/>
    <x v="0"/>
    <x v="1"/>
  </r>
  <r>
    <s v="JXP-28398-485"/>
    <x v="299"/>
    <s v="23039-93032-FN"/>
    <s v="A-D-2.5"/>
    <n v="5"/>
    <x v="340"/>
    <s v="mvedmore9v@a8.net"/>
    <x v="0"/>
    <s v="Ara"/>
    <s v="D"/>
    <x v="2"/>
    <n v="22.884999999999998"/>
    <n v="114.42499999999998"/>
    <x v="2"/>
    <x v="2"/>
    <x v="0"/>
  </r>
  <r>
    <s v="WWH-92259-198"/>
    <x v="300"/>
    <s v="35256-12529-FT"/>
    <s v="L-D-1"/>
    <n v="4"/>
    <x v="341"/>
    <s v="wromao9w@chronoengine.com"/>
    <x v="0"/>
    <s v="Lib"/>
    <s v="D"/>
    <x v="0"/>
    <n v="12.95"/>
    <n v="51.8"/>
    <x v="3"/>
    <x v="2"/>
    <x v="0"/>
  </r>
  <r>
    <s v="FLR-82914-153"/>
    <x v="301"/>
    <s v="86100-33488-WP"/>
    <s v="A-M-2.5"/>
    <n v="6"/>
    <x v="342"/>
    <s v=""/>
    <x v="0"/>
    <s v="Ara"/>
    <s v="M"/>
    <x v="2"/>
    <n v="25.874999999999996"/>
    <n v="155.24999999999997"/>
    <x v="2"/>
    <x v="0"/>
    <x v="1"/>
  </r>
  <r>
    <s v="AMB-93600-000"/>
    <x v="302"/>
    <s v="64435-53100-WM"/>
    <s v="A-L-2.5"/>
    <n v="1"/>
    <x v="343"/>
    <s v="tcotmore9y@amazonaws.com"/>
    <x v="0"/>
    <s v="Ara"/>
    <s v="L"/>
    <x v="2"/>
    <n v="29.784999999999997"/>
    <n v="29.784999999999997"/>
    <x v="2"/>
    <x v="1"/>
    <x v="1"/>
  </r>
  <r>
    <s v="FEP-36895-658"/>
    <x v="303"/>
    <s v="44699-43836-UH"/>
    <s v="R-L-0.2"/>
    <n v="6"/>
    <x v="344"/>
    <s v="yskipsey9z@spotify.com"/>
    <x v="2"/>
    <s v="Rob"/>
    <s v="L"/>
    <x v="3"/>
    <n v="3.5849999999999995"/>
    <n v="21.509999999999998"/>
    <x v="0"/>
    <x v="1"/>
    <x v="1"/>
  </r>
  <r>
    <s v="RXW-91413-276"/>
    <x v="304"/>
    <s v="29588-35679-RG"/>
    <s v="R-D-2.5"/>
    <n v="2"/>
    <x v="345"/>
    <s v="ncorpsa0@gmpg.org"/>
    <x v="0"/>
    <s v="Rob"/>
    <s v="D"/>
    <x v="2"/>
    <n v="20.584999999999997"/>
    <n v="41.169999999999995"/>
    <x v="0"/>
    <x v="2"/>
    <x v="1"/>
  </r>
  <r>
    <s v="RXW-91413-276"/>
    <x v="304"/>
    <s v="29588-35679-RG"/>
    <s v="R-M-0.5"/>
    <n v="1"/>
    <x v="345"/>
    <s v="ncorpsa0@gmpg.org"/>
    <x v="0"/>
    <s v="Rob"/>
    <s v="M"/>
    <x v="1"/>
    <n v="5.97"/>
    <n v="5.97"/>
    <x v="0"/>
    <x v="0"/>
    <x v="1"/>
  </r>
  <r>
    <s v="SDB-77492-188"/>
    <x v="305"/>
    <s v="64815-54078-HH"/>
    <s v="E-L-1"/>
    <n v="5"/>
    <x v="346"/>
    <s v="fbabbera2@stanford.edu"/>
    <x v="0"/>
    <s v="Exc"/>
    <s v="L"/>
    <x v="0"/>
    <n v="14.85"/>
    <n v="74.25"/>
    <x v="1"/>
    <x v="1"/>
    <x v="0"/>
  </r>
  <r>
    <s v="RZN-65182-395"/>
    <x v="196"/>
    <s v="59572-41990-XY"/>
    <s v="L-M-1"/>
    <n v="6"/>
    <x v="347"/>
    <s v="kloxtona3@opensource.org"/>
    <x v="0"/>
    <s v="Lib"/>
    <s v="M"/>
    <x v="0"/>
    <n v="14.55"/>
    <n v="87.300000000000011"/>
    <x v="3"/>
    <x v="0"/>
    <x v="1"/>
  </r>
  <r>
    <s v="HDQ-86094-507"/>
    <x v="110"/>
    <s v="32481-61533-ZJ"/>
    <s v="E-D-1"/>
    <n v="6"/>
    <x v="348"/>
    <s v="ptoffula4@posterous.com"/>
    <x v="0"/>
    <s v="Exc"/>
    <s v="D"/>
    <x v="0"/>
    <n v="12.15"/>
    <n v="72.900000000000006"/>
    <x v="1"/>
    <x v="2"/>
    <x v="0"/>
  </r>
  <r>
    <s v="YXO-79631-417"/>
    <x v="24"/>
    <s v="31587-92570-HL"/>
    <s v="L-D-0.5"/>
    <n v="1"/>
    <x v="349"/>
    <s v="cgwinnetta5@behance.net"/>
    <x v="0"/>
    <s v="Lib"/>
    <s v="D"/>
    <x v="1"/>
    <n v="7.77"/>
    <n v="7.77"/>
    <x v="3"/>
    <x v="2"/>
    <x v="1"/>
  </r>
  <r>
    <s v="SNF-57032-096"/>
    <x v="306"/>
    <s v="93832-04799-ID"/>
    <s v="E-D-0.5"/>
    <n v="6"/>
    <x v="350"/>
    <s v=""/>
    <x v="0"/>
    <s v="Exc"/>
    <s v="D"/>
    <x v="1"/>
    <n v="7.29"/>
    <n v="43.74"/>
    <x v="1"/>
    <x v="2"/>
    <x v="1"/>
  </r>
  <r>
    <s v="DGL-29648-995"/>
    <x v="307"/>
    <s v="59367-30821-ZQ"/>
    <s v="L-M-0.2"/>
    <n v="2"/>
    <x v="351"/>
    <s v=""/>
    <x v="0"/>
    <s v="Lib"/>
    <s v="M"/>
    <x v="3"/>
    <n v="4.3650000000000002"/>
    <n v="8.73"/>
    <x v="3"/>
    <x v="0"/>
    <x v="0"/>
  </r>
  <r>
    <s v="GPU-65651-504"/>
    <x v="308"/>
    <s v="83947-45528-ET"/>
    <s v="E-M-2.5"/>
    <n v="2"/>
    <x v="352"/>
    <s v="lflaoniera8@wordpress.org"/>
    <x v="0"/>
    <s v="Exc"/>
    <s v="M"/>
    <x v="2"/>
    <n v="31.624999999999996"/>
    <n v="63.249999999999993"/>
    <x v="1"/>
    <x v="0"/>
    <x v="1"/>
  </r>
  <r>
    <s v="OJU-34452-896"/>
    <x v="309"/>
    <s v="60799-92593-CX"/>
    <s v="E-L-0.5"/>
    <n v="1"/>
    <x v="353"/>
    <s v=""/>
    <x v="0"/>
    <s v="Exc"/>
    <s v="L"/>
    <x v="1"/>
    <n v="8.91"/>
    <n v="8.91"/>
    <x v="1"/>
    <x v="1"/>
    <x v="0"/>
  </r>
  <r>
    <s v="GZS-50547-887"/>
    <x v="310"/>
    <s v="61600-55136-UM"/>
    <s v="E-D-1"/>
    <n v="2"/>
    <x v="354"/>
    <s v="ccatchesideaa@macromedia.com"/>
    <x v="0"/>
    <s v="Exc"/>
    <s v="D"/>
    <x v="0"/>
    <n v="12.15"/>
    <n v="24.3"/>
    <x v="1"/>
    <x v="2"/>
    <x v="0"/>
  </r>
  <r>
    <s v="ESR-54041-053"/>
    <x v="311"/>
    <s v="59771-90302-OF"/>
    <s v="A-L-0.5"/>
    <n v="6"/>
    <x v="355"/>
    <s v="cgibbonsonab@accuweather.com"/>
    <x v="0"/>
    <s v="Ara"/>
    <s v="L"/>
    <x v="1"/>
    <n v="7.77"/>
    <n v="46.62"/>
    <x v="2"/>
    <x v="1"/>
    <x v="0"/>
  </r>
  <r>
    <s v="OGD-10781-526"/>
    <x v="132"/>
    <s v="16880-78077-FB"/>
    <s v="R-L-0.5"/>
    <n v="6"/>
    <x v="356"/>
    <s v="tfarraac@behance.net"/>
    <x v="0"/>
    <s v="Rob"/>
    <s v="L"/>
    <x v="1"/>
    <n v="7.169999999999999"/>
    <n v="43.019999999999996"/>
    <x v="0"/>
    <x v="1"/>
    <x v="1"/>
  </r>
  <r>
    <s v="FVH-29271-315"/>
    <x v="312"/>
    <s v="74415-50873-FC"/>
    <s v="A-D-0.5"/>
    <n v="3"/>
    <x v="357"/>
    <s v=""/>
    <x v="1"/>
    <s v="Ara"/>
    <s v="D"/>
    <x v="1"/>
    <n v="5.97"/>
    <n v="17.91"/>
    <x v="2"/>
    <x v="2"/>
    <x v="0"/>
  </r>
  <r>
    <s v="BNZ-20544-633"/>
    <x v="313"/>
    <s v="31798-95707-NR"/>
    <s v="L-L-0.5"/>
    <n v="4"/>
    <x v="358"/>
    <s v="gbamfieldae@yellowpages.com"/>
    <x v="0"/>
    <s v="Lib"/>
    <s v="L"/>
    <x v="1"/>
    <n v="9.51"/>
    <n v="38.04"/>
    <x v="3"/>
    <x v="1"/>
    <x v="0"/>
  </r>
  <r>
    <s v="FUX-85791-078"/>
    <x v="156"/>
    <s v="59122-08794-WT"/>
    <s v="A-M-0.2"/>
    <n v="2"/>
    <x v="359"/>
    <s v="whollingdaleaf@about.me"/>
    <x v="0"/>
    <s v="Ara"/>
    <s v="M"/>
    <x v="3"/>
    <n v="3.375"/>
    <n v="6.75"/>
    <x v="2"/>
    <x v="0"/>
    <x v="0"/>
  </r>
  <r>
    <s v="YXP-20078-116"/>
    <x v="314"/>
    <s v="37238-52421-JJ"/>
    <s v="R-M-0.5"/>
    <n v="1"/>
    <x v="360"/>
    <s v="jdeag@xrea.com"/>
    <x v="0"/>
    <s v="Rob"/>
    <s v="M"/>
    <x v="1"/>
    <n v="5.97"/>
    <n v="5.97"/>
    <x v="0"/>
    <x v="0"/>
    <x v="0"/>
  </r>
  <r>
    <s v="VQV-59984-866"/>
    <x v="315"/>
    <s v="48854-01899-FN"/>
    <s v="R-D-0.2"/>
    <n v="3"/>
    <x v="361"/>
    <s v="vskulletah@tinyurl.com"/>
    <x v="1"/>
    <s v="Rob"/>
    <s v="D"/>
    <x v="3"/>
    <n v="2.6849999999999996"/>
    <n v="8.0549999999999997"/>
    <x v="0"/>
    <x v="2"/>
    <x v="1"/>
  </r>
  <r>
    <s v="JEH-37276-048"/>
    <x v="316"/>
    <s v="80896-38819-DW"/>
    <s v="A-L-0.5"/>
    <n v="3"/>
    <x v="362"/>
    <s v="jrudeforthai@wunderground.com"/>
    <x v="1"/>
    <s v="Ara"/>
    <s v="L"/>
    <x v="1"/>
    <n v="7.77"/>
    <n v="23.31"/>
    <x v="2"/>
    <x v="1"/>
    <x v="0"/>
  </r>
  <r>
    <s v="VYD-28555-589"/>
    <x v="317"/>
    <s v="29814-01459-RC"/>
    <s v="R-L-0.5"/>
    <n v="6"/>
    <x v="363"/>
    <s v="atomaszewskiaj@answers.com"/>
    <x v="2"/>
    <s v="Rob"/>
    <s v="L"/>
    <x v="1"/>
    <n v="7.169999999999999"/>
    <n v="43.019999999999996"/>
    <x v="0"/>
    <x v="1"/>
    <x v="0"/>
  </r>
  <r>
    <s v="WUG-76466-650"/>
    <x v="318"/>
    <s v="43439-94003-DW"/>
    <s v="L-D-0.5"/>
    <n v="3"/>
    <x v="364"/>
    <s v=""/>
    <x v="0"/>
    <s v="Lib"/>
    <s v="D"/>
    <x v="1"/>
    <n v="7.77"/>
    <n v="23.31"/>
    <x v="3"/>
    <x v="2"/>
    <x v="1"/>
  </r>
  <r>
    <s v="RJV-08261-583"/>
    <x v="182"/>
    <s v="48497-29281-FE"/>
    <s v="A-D-0.2"/>
    <n v="5"/>
    <x v="365"/>
    <s v="pbessal@qq.com"/>
    <x v="0"/>
    <s v="Ara"/>
    <s v="D"/>
    <x v="3"/>
    <n v="2.9849999999999999"/>
    <n v="14.924999999999999"/>
    <x v="2"/>
    <x v="2"/>
    <x v="0"/>
  </r>
  <r>
    <s v="PMR-56062-609"/>
    <x v="319"/>
    <s v="43605-12616-YH"/>
    <s v="E-D-0.5"/>
    <n v="3"/>
    <x v="366"/>
    <s v="ewindressam@marketwatch.com"/>
    <x v="0"/>
    <s v="Exc"/>
    <s v="D"/>
    <x v="1"/>
    <n v="7.29"/>
    <n v="21.87"/>
    <x v="1"/>
    <x v="2"/>
    <x v="1"/>
  </r>
  <r>
    <s v="XLD-12920-505"/>
    <x v="320"/>
    <s v="21907-75962-VB"/>
    <s v="E-L-0.5"/>
    <n v="6"/>
    <x v="367"/>
    <s v=""/>
    <x v="0"/>
    <s v="Exc"/>
    <s v="L"/>
    <x v="1"/>
    <n v="8.91"/>
    <n v="53.46"/>
    <x v="1"/>
    <x v="1"/>
    <x v="0"/>
  </r>
  <r>
    <s v="UBW-50312-037"/>
    <x v="321"/>
    <s v="69503-12127-YD"/>
    <s v="A-L-2.5"/>
    <n v="4"/>
    <x v="368"/>
    <s v=""/>
    <x v="0"/>
    <s v="Ara"/>
    <s v="L"/>
    <x v="2"/>
    <n v="29.784999999999997"/>
    <n v="119.13999999999999"/>
    <x v="2"/>
    <x v="1"/>
    <x v="1"/>
  </r>
  <r>
    <s v="QAW-05889-019"/>
    <x v="322"/>
    <s v="68810-07329-EU"/>
    <s v="L-M-0.5"/>
    <n v="5"/>
    <x v="369"/>
    <s v="vbaumadierap@google.cn"/>
    <x v="0"/>
    <s v="Lib"/>
    <s v="M"/>
    <x v="1"/>
    <n v="8.73"/>
    <n v="43.650000000000006"/>
    <x v="3"/>
    <x v="0"/>
    <x v="0"/>
  </r>
  <r>
    <s v="EPT-12715-397"/>
    <x v="128"/>
    <s v="08478-75251-OG"/>
    <s v="A-D-0.2"/>
    <n v="6"/>
    <x v="370"/>
    <s v=""/>
    <x v="0"/>
    <s v="Ara"/>
    <s v="D"/>
    <x v="3"/>
    <n v="2.9849999999999999"/>
    <n v="17.91"/>
    <x v="2"/>
    <x v="2"/>
    <x v="0"/>
  </r>
  <r>
    <s v="DHT-93810-053"/>
    <x v="323"/>
    <s v="17005-82030-EA"/>
    <s v="E-L-1"/>
    <n v="5"/>
    <x v="371"/>
    <s v="sweldsar@wired.com"/>
    <x v="0"/>
    <s v="Exc"/>
    <s v="L"/>
    <x v="0"/>
    <n v="14.85"/>
    <n v="74.25"/>
    <x v="1"/>
    <x v="1"/>
    <x v="0"/>
  </r>
  <r>
    <s v="DMY-96037-963"/>
    <x v="324"/>
    <s v="42179-95059-DO"/>
    <s v="L-D-0.2"/>
    <n v="3"/>
    <x v="372"/>
    <s v="msarvaras@artisteer.com"/>
    <x v="0"/>
    <s v="Lib"/>
    <s v="D"/>
    <x v="3"/>
    <n v="3.8849999999999998"/>
    <n v="11.654999999999999"/>
    <x v="3"/>
    <x v="2"/>
    <x v="0"/>
  </r>
  <r>
    <s v="MBM-55936-917"/>
    <x v="325"/>
    <s v="55989-39849-WO"/>
    <s v="L-D-0.5"/>
    <n v="3"/>
    <x v="373"/>
    <s v="ahavickat@nsw.gov.au"/>
    <x v="0"/>
    <s v="Lib"/>
    <s v="D"/>
    <x v="1"/>
    <n v="7.77"/>
    <n v="23.31"/>
    <x v="3"/>
    <x v="2"/>
    <x v="0"/>
  </r>
  <r>
    <s v="TPA-93614-840"/>
    <x v="326"/>
    <s v="28932-49296-TM"/>
    <s v="E-D-0.5"/>
    <n v="2"/>
    <x v="374"/>
    <s v="sdivinyau@ask.com"/>
    <x v="0"/>
    <s v="Exc"/>
    <s v="D"/>
    <x v="1"/>
    <n v="7.29"/>
    <n v="14.58"/>
    <x v="1"/>
    <x v="2"/>
    <x v="0"/>
  </r>
  <r>
    <s v="WDM-77521-710"/>
    <x v="327"/>
    <s v="86144-10144-CB"/>
    <s v="A-M-0.5"/>
    <n v="2"/>
    <x v="375"/>
    <s v="inorquoyav@businessweek.com"/>
    <x v="0"/>
    <s v="Ara"/>
    <s v="M"/>
    <x v="1"/>
    <n v="6.75"/>
    <n v="13.5"/>
    <x v="2"/>
    <x v="0"/>
    <x v="1"/>
  </r>
  <r>
    <s v="EIP-19142-462"/>
    <x v="328"/>
    <s v="60973-72562-DQ"/>
    <s v="E-L-1"/>
    <n v="6"/>
    <x v="376"/>
    <s v="aiddisonaw@usa.gov"/>
    <x v="0"/>
    <s v="Exc"/>
    <s v="L"/>
    <x v="0"/>
    <n v="14.85"/>
    <n v="89.1"/>
    <x v="1"/>
    <x v="1"/>
    <x v="1"/>
  </r>
  <r>
    <s v="EIP-19142-462"/>
    <x v="328"/>
    <s v="60973-72562-DQ"/>
    <s v="A-L-0.2"/>
    <n v="1"/>
    <x v="376"/>
    <s v="aiddisonaw@usa.gov"/>
    <x v="0"/>
    <s v="Ara"/>
    <s v="L"/>
    <x v="3"/>
    <n v="3.8849999999999998"/>
    <n v="3.8849999999999998"/>
    <x v="2"/>
    <x v="1"/>
    <x v="1"/>
  </r>
  <r>
    <s v="ZZL-76364-387"/>
    <x v="128"/>
    <s v="11263-86515-VU"/>
    <s v="R-L-2.5"/>
    <n v="4"/>
    <x v="377"/>
    <s v="rlongfielday@bluehost.com"/>
    <x v="0"/>
    <s v="Rob"/>
    <s v="L"/>
    <x v="2"/>
    <n v="27.484999999999996"/>
    <n v="109.93999999999998"/>
    <x v="0"/>
    <x v="1"/>
    <x v="1"/>
  </r>
  <r>
    <s v="GMF-18638-786"/>
    <x v="329"/>
    <s v="60004-62976-NI"/>
    <s v="L-D-0.5"/>
    <n v="6"/>
    <x v="378"/>
    <s v="gkislingburyaz@samsung.com"/>
    <x v="0"/>
    <s v="Lib"/>
    <s v="D"/>
    <x v="1"/>
    <n v="7.77"/>
    <n v="46.62"/>
    <x v="3"/>
    <x v="2"/>
    <x v="0"/>
  </r>
  <r>
    <s v="TDJ-20844-787"/>
    <x v="330"/>
    <s v="77876-28498-HI"/>
    <s v="A-L-0.5"/>
    <n v="5"/>
    <x v="379"/>
    <s v="xgibbonsb0@artisteer.com"/>
    <x v="0"/>
    <s v="Ara"/>
    <s v="L"/>
    <x v="1"/>
    <n v="7.77"/>
    <n v="38.849999999999994"/>
    <x v="2"/>
    <x v="1"/>
    <x v="1"/>
  </r>
  <r>
    <s v="BWK-39400-446"/>
    <x v="331"/>
    <s v="61302-06948-EH"/>
    <s v="L-D-0.5"/>
    <n v="4"/>
    <x v="380"/>
    <s v="fparresb1@imageshack.us"/>
    <x v="0"/>
    <s v="Lib"/>
    <s v="D"/>
    <x v="1"/>
    <n v="7.77"/>
    <n v="31.08"/>
    <x v="3"/>
    <x v="2"/>
    <x v="0"/>
  </r>
  <r>
    <s v="LCB-02099-995"/>
    <x v="332"/>
    <s v="06757-96251-UH"/>
    <s v="A-D-0.2"/>
    <n v="6"/>
    <x v="381"/>
    <s v="gsibrayb2@wsj.com"/>
    <x v="0"/>
    <s v="Ara"/>
    <s v="D"/>
    <x v="3"/>
    <n v="2.9849999999999999"/>
    <n v="17.91"/>
    <x v="2"/>
    <x v="2"/>
    <x v="0"/>
  </r>
  <r>
    <s v="UBA-43678-174"/>
    <x v="333"/>
    <s v="44530-75983-OD"/>
    <s v="E-D-2.5"/>
    <n v="6"/>
    <x v="382"/>
    <s v="ihotchkinb3@mit.edu"/>
    <x v="2"/>
    <s v="Exc"/>
    <s v="D"/>
    <x v="2"/>
    <n v="27.945"/>
    <n v="167.67000000000002"/>
    <x v="1"/>
    <x v="2"/>
    <x v="1"/>
  </r>
  <r>
    <s v="UDH-24280-432"/>
    <x v="334"/>
    <s v="44865-58249-RY"/>
    <s v="L-L-1"/>
    <n v="4"/>
    <x v="383"/>
    <s v="nbroadberrieb4@gnu.org"/>
    <x v="0"/>
    <s v="Lib"/>
    <s v="L"/>
    <x v="0"/>
    <n v="15.85"/>
    <n v="63.4"/>
    <x v="3"/>
    <x v="1"/>
    <x v="1"/>
  </r>
  <r>
    <s v="IDQ-20193-502"/>
    <x v="335"/>
    <s v="36021-61205-DF"/>
    <s v="L-M-0.2"/>
    <n v="2"/>
    <x v="384"/>
    <s v="rpithcockb5@yellowbook.com"/>
    <x v="0"/>
    <s v="Lib"/>
    <s v="M"/>
    <x v="3"/>
    <n v="4.3650000000000002"/>
    <n v="8.73"/>
    <x v="3"/>
    <x v="0"/>
    <x v="0"/>
  </r>
  <r>
    <s v="DJG-14442-608"/>
    <x v="336"/>
    <s v="75716-12782-SS"/>
    <s v="R-D-1"/>
    <n v="3"/>
    <x v="385"/>
    <s v="gcroysdaleb6@nih.gov"/>
    <x v="0"/>
    <s v="Rob"/>
    <s v="D"/>
    <x v="0"/>
    <n v="8.9499999999999993"/>
    <n v="26.849999999999998"/>
    <x v="0"/>
    <x v="2"/>
    <x v="0"/>
  </r>
  <r>
    <s v="DWB-61381-370"/>
    <x v="337"/>
    <s v="11812-00461-KH"/>
    <s v="L-L-0.2"/>
    <n v="2"/>
    <x v="386"/>
    <s v="bgozzettb7@github.com"/>
    <x v="0"/>
    <s v="Lib"/>
    <s v="L"/>
    <x v="3"/>
    <n v="4.7549999999999999"/>
    <n v="9.51"/>
    <x v="3"/>
    <x v="1"/>
    <x v="1"/>
  </r>
  <r>
    <s v="FRD-17347-990"/>
    <x v="80"/>
    <s v="46681-78850-ZW"/>
    <s v="A-D-1"/>
    <n v="4"/>
    <x v="387"/>
    <s v="tcraggsb8@house.gov"/>
    <x v="1"/>
    <s v="Ara"/>
    <s v="D"/>
    <x v="0"/>
    <n v="9.9499999999999993"/>
    <n v="39.799999999999997"/>
    <x v="2"/>
    <x v="2"/>
    <x v="1"/>
  </r>
  <r>
    <s v="YPP-27450-525"/>
    <x v="338"/>
    <s v="01932-87052-KO"/>
    <s v="E-M-0.5"/>
    <n v="3"/>
    <x v="388"/>
    <s v="lcullrfordb9@xing.com"/>
    <x v="0"/>
    <s v="Exc"/>
    <s v="M"/>
    <x v="1"/>
    <n v="8.25"/>
    <n v="24.75"/>
    <x v="1"/>
    <x v="0"/>
    <x v="0"/>
  </r>
  <r>
    <s v="EFC-39577-424"/>
    <x v="339"/>
    <s v="16046-34805-ZF"/>
    <s v="E-M-1"/>
    <n v="5"/>
    <x v="389"/>
    <s v="arizonba@xing.com"/>
    <x v="0"/>
    <s v="Exc"/>
    <s v="M"/>
    <x v="0"/>
    <n v="13.75"/>
    <n v="68.75"/>
    <x v="1"/>
    <x v="0"/>
    <x v="0"/>
  </r>
  <r>
    <s v="LAW-80062-016"/>
    <x v="340"/>
    <s v="34546-70516-LR"/>
    <s v="E-M-0.5"/>
    <n v="6"/>
    <x v="390"/>
    <s v=""/>
    <x v="1"/>
    <s v="Exc"/>
    <s v="M"/>
    <x v="1"/>
    <n v="8.25"/>
    <n v="49.5"/>
    <x v="1"/>
    <x v="0"/>
    <x v="1"/>
  </r>
  <r>
    <s v="WKL-27981-758"/>
    <x v="177"/>
    <s v="73699-93557-FZ"/>
    <s v="A-M-2.5"/>
    <n v="2"/>
    <x v="391"/>
    <s v="fmiellbc@spiegel.de"/>
    <x v="0"/>
    <s v="Ara"/>
    <s v="M"/>
    <x v="2"/>
    <n v="25.874999999999996"/>
    <n v="51.749999999999993"/>
    <x v="2"/>
    <x v="0"/>
    <x v="0"/>
  </r>
  <r>
    <s v="VRT-39834-265"/>
    <x v="341"/>
    <s v="86686-37462-CK"/>
    <s v="L-L-1"/>
    <n v="3"/>
    <x v="392"/>
    <s v=""/>
    <x v="1"/>
    <s v="Lib"/>
    <s v="L"/>
    <x v="0"/>
    <n v="15.85"/>
    <n v="47.55"/>
    <x v="3"/>
    <x v="1"/>
    <x v="0"/>
  </r>
  <r>
    <s v="QTC-71005-730"/>
    <x v="342"/>
    <s v="14298-02150-KH"/>
    <s v="A-L-0.2"/>
    <n v="4"/>
    <x v="393"/>
    <s v=""/>
    <x v="0"/>
    <s v="Ara"/>
    <s v="L"/>
    <x v="3"/>
    <n v="3.8849999999999998"/>
    <n v="15.54"/>
    <x v="2"/>
    <x v="1"/>
    <x v="1"/>
  </r>
  <r>
    <s v="TNX-09857-717"/>
    <x v="343"/>
    <s v="48675-07824-HJ"/>
    <s v="L-M-1"/>
    <n v="6"/>
    <x v="394"/>
    <s v=""/>
    <x v="0"/>
    <s v="Lib"/>
    <s v="M"/>
    <x v="0"/>
    <n v="14.55"/>
    <n v="87.300000000000011"/>
    <x v="3"/>
    <x v="0"/>
    <x v="0"/>
  </r>
  <r>
    <s v="JZV-43874-185"/>
    <x v="344"/>
    <s v="18551-80943-YQ"/>
    <s v="A-M-1"/>
    <n v="5"/>
    <x v="395"/>
    <s v=""/>
    <x v="0"/>
    <s v="Ara"/>
    <s v="M"/>
    <x v="0"/>
    <n v="11.25"/>
    <n v="56.25"/>
    <x v="2"/>
    <x v="0"/>
    <x v="0"/>
  </r>
  <r>
    <s v="ICF-17486-106"/>
    <x v="47"/>
    <s v="19196-09748-DB"/>
    <s v="L-L-2.5"/>
    <n v="1"/>
    <x v="396"/>
    <s v="wspringallbh@jugem.jp"/>
    <x v="0"/>
    <s v="Lib"/>
    <s v="L"/>
    <x v="2"/>
    <n v="36.454999999999998"/>
    <n v="36.454999999999998"/>
    <x v="3"/>
    <x v="1"/>
    <x v="0"/>
  </r>
  <r>
    <s v="BMK-49520-383"/>
    <x v="345"/>
    <s v="72233-08665-IP"/>
    <s v="R-L-0.2"/>
    <n v="3"/>
    <x v="397"/>
    <s v=""/>
    <x v="0"/>
    <s v="Rob"/>
    <s v="L"/>
    <x v="3"/>
    <n v="3.5849999999999995"/>
    <n v="10.754999999999999"/>
    <x v="0"/>
    <x v="1"/>
    <x v="0"/>
  </r>
  <r>
    <s v="HTS-15020-632"/>
    <x v="169"/>
    <s v="53817-13148-RK"/>
    <s v="R-M-0.2"/>
    <n v="3"/>
    <x v="398"/>
    <s v="ghawkyensbj@census.gov"/>
    <x v="0"/>
    <s v="Rob"/>
    <s v="M"/>
    <x v="3"/>
    <n v="2.9849999999999999"/>
    <n v="8.9550000000000001"/>
    <x v="0"/>
    <x v="0"/>
    <x v="1"/>
  </r>
  <r>
    <s v="YLE-18247-749"/>
    <x v="346"/>
    <s v="92227-49331-QR"/>
    <s v="A-L-0.5"/>
    <n v="3"/>
    <x v="399"/>
    <s v=""/>
    <x v="0"/>
    <s v="Ara"/>
    <s v="L"/>
    <x v="1"/>
    <n v="7.77"/>
    <n v="23.31"/>
    <x v="2"/>
    <x v="1"/>
    <x v="0"/>
  </r>
  <r>
    <s v="KJJ-12573-591"/>
    <x v="347"/>
    <s v="12997-41076-FQ"/>
    <s v="A-L-2.5"/>
    <n v="1"/>
    <x v="400"/>
    <s v=""/>
    <x v="0"/>
    <s v="Ara"/>
    <s v="L"/>
    <x v="2"/>
    <n v="29.784999999999997"/>
    <n v="29.784999999999997"/>
    <x v="2"/>
    <x v="1"/>
    <x v="0"/>
  </r>
  <r>
    <s v="RGU-43561-950"/>
    <x v="348"/>
    <s v="44220-00348-MB"/>
    <s v="A-L-2.5"/>
    <n v="5"/>
    <x v="401"/>
    <s v="bmcgilvrabm@so-net.ne.jp"/>
    <x v="0"/>
    <s v="Ara"/>
    <s v="L"/>
    <x v="2"/>
    <n v="29.784999999999997"/>
    <n v="148.92499999999998"/>
    <x v="2"/>
    <x v="1"/>
    <x v="0"/>
  </r>
  <r>
    <s v="JSN-73975-443"/>
    <x v="349"/>
    <s v="93047-98331-DD"/>
    <s v="L-M-0.5"/>
    <n v="1"/>
    <x v="402"/>
    <s v="adanzeybn@github.com"/>
    <x v="0"/>
    <s v="Lib"/>
    <s v="M"/>
    <x v="1"/>
    <n v="8.73"/>
    <n v="8.73"/>
    <x v="3"/>
    <x v="0"/>
    <x v="0"/>
  </r>
  <r>
    <s v="WNR-71736-993"/>
    <x v="350"/>
    <s v="16880-78077-FB"/>
    <s v="L-D-0.5"/>
    <n v="4"/>
    <x v="403"/>
    <s v="tfarraac@behance.net"/>
    <x v="0"/>
    <s v="Lib"/>
    <s v="D"/>
    <x v="1"/>
    <n v="7.77"/>
    <n v="31.08"/>
    <x v="3"/>
    <x v="2"/>
    <x v="1"/>
  </r>
  <r>
    <s v="WNR-71736-993"/>
    <x v="350"/>
    <s v="16880-78077-FB"/>
    <s v="A-D-2.5"/>
    <n v="6"/>
    <x v="404"/>
    <s v="tfarraac@behance.net"/>
    <x v="0"/>
    <s v="Ara"/>
    <s v="D"/>
    <x v="2"/>
    <n v="22.884999999999998"/>
    <n v="137.31"/>
    <x v="2"/>
    <x v="2"/>
    <x v="1"/>
  </r>
  <r>
    <s v="HNI-91338-546"/>
    <x v="54"/>
    <s v="67285-75317-XI"/>
    <s v="A-D-0.5"/>
    <n v="5"/>
    <x v="405"/>
    <s v=""/>
    <x v="0"/>
    <s v="Ara"/>
    <s v="D"/>
    <x v="1"/>
    <n v="5.97"/>
    <n v="29.849999999999998"/>
    <x v="2"/>
    <x v="2"/>
    <x v="1"/>
  </r>
  <r>
    <s v="CYH-53243-218"/>
    <x v="237"/>
    <s v="88167-57964-PH"/>
    <s v="R-M-0.5"/>
    <n v="3"/>
    <x v="406"/>
    <s v=""/>
    <x v="0"/>
    <s v="Rob"/>
    <s v="M"/>
    <x v="1"/>
    <n v="5.97"/>
    <n v="17.91"/>
    <x v="0"/>
    <x v="0"/>
    <x v="1"/>
  </r>
  <r>
    <s v="SVD-75407-177"/>
    <x v="351"/>
    <s v="16106-36039-QS"/>
    <s v="E-L-0.5"/>
    <n v="3"/>
    <x v="407"/>
    <s v="ydombrellbs@dedecms.com"/>
    <x v="0"/>
    <s v="Exc"/>
    <s v="L"/>
    <x v="1"/>
    <n v="8.91"/>
    <n v="26.73"/>
    <x v="1"/>
    <x v="1"/>
    <x v="0"/>
  </r>
  <r>
    <s v="NVN-66443-451"/>
    <x v="352"/>
    <s v="98921-82417-GN"/>
    <s v="R-D-1"/>
    <n v="2"/>
    <x v="408"/>
    <s v="adarthbt@t.co"/>
    <x v="0"/>
    <s v="Rob"/>
    <s v="D"/>
    <x v="0"/>
    <n v="8.9499999999999993"/>
    <n v="17.899999999999999"/>
    <x v="0"/>
    <x v="2"/>
    <x v="1"/>
  </r>
  <r>
    <s v="JUA-13580-095"/>
    <x v="102"/>
    <s v="55265-75151-AK"/>
    <s v="R-L-0.2"/>
    <n v="4"/>
    <x v="409"/>
    <s v="mdarrigoebu@hud.gov"/>
    <x v="1"/>
    <s v="Rob"/>
    <s v="L"/>
    <x v="3"/>
    <n v="3.5849999999999995"/>
    <n v="14.339999999999998"/>
    <x v="0"/>
    <x v="1"/>
    <x v="0"/>
  </r>
  <r>
    <s v="ACY-56225-839"/>
    <x v="353"/>
    <s v="47386-50743-FG"/>
    <s v="A-M-2.5"/>
    <n v="3"/>
    <x v="410"/>
    <s v=""/>
    <x v="0"/>
    <s v="Ara"/>
    <s v="M"/>
    <x v="2"/>
    <n v="25.874999999999996"/>
    <n v="77.624999999999986"/>
    <x v="2"/>
    <x v="0"/>
    <x v="0"/>
  </r>
  <r>
    <s v="QBB-07903-622"/>
    <x v="354"/>
    <s v="32622-54551-UC"/>
    <s v="R-L-1"/>
    <n v="5"/>
    <x v="411"/>
    <s v="mackrillbw@bandcamp.com"/>
    <x v="0"/>
    <s v="Rob"/>
    <s v="L"/>
    <x v="0"/>
    <n v="11.95"/>
    <n v="59.75"/>
    <x v="0"/>
    <x v="1"/>
    <x v="1"/>
  </r>
  <r>
    <s v="JLJ-81802-619"/>
    <x v="135"/>
    <s v="16880-78077-FB"/>
    <s v="A-L-1"/>
    <n v="6"/>
    <x v="412"/>
    <s v="tfarraac@behance.net"/>
    <x v="0"/>
    <s v="Ara"/>
    <s v="L"/>
    <x v="0"/>
    <n v="12.95"/>
    <n v="77.699999999999989"/>
    <x v="2"/>
    <x v="1"/>
    <x v="1"/>
  </r>
  <r>
    <s v="HFT-77191-168"/>
    <x v="343"/>
    <s v="48419-02347-XP"/>
    <s v="R-D-0.2"/>
    <n v="2"/>
    <x v="413"/>
    <s v="mkippenby@dion.ne.jp"/>
    <x v="0"/>
    <s v="Rob"/>
    <s v="D"/>
    <x v="3"/>
    <n v="2.6849999999999996"/>
    <n v="5.3699999999999992"/>
    <x v="0"/>
    <x v="2"/>
    <x v="0"/>
  </r>
  <r>
    <s v="SZR-35951-530"/>
    <x v="89"/>
    <s v="14121-20527-OJ"/>
    <s v="E-D-2.5"/>
    <n v="3"/>
    <x v="414"/>
    <s v="wransonbz@ted.com"/>
    <x v="1"/>
    <s v="Exc"/>
    <s v="D"/>
    <x v="2"/>
    <n v="27.945"/>
    <n v="83.835000000000008"/>
    <x v="1"/>
    <x v="2"/>
    <x v="0"/>
  </r>
  <r>
    <s v="IKL-95976-565"/>
    <x v="355"/>
    <s v="53486-73919-BQ"/>
    <s v="A-M-1"/>
    <n v="2"/>
    <x v="415"/>
    <s v=""/>
    <x v="0"/>
    <s v="Ara"/>
    <s v="M"/>
    <x v="0"/>
    <n v="11.25"/>
    <n v="22.5"/>
    <x v="2"/>
    <x v="0"/>
    <x v="1"/>
  </r>
  <r>
    <s v="XEY-48929-474"/>
    <x v="204"/>
    <s v="21889-94615-WT"/>
    <s v="L-M-2.5"/>
    <n v="6"/>
    <x v="416"/>
    <s v="lrignoldc1@miibeian.gov.cn"/>
    <x v="0"/>
    <s v="Lib"/>
    <s v="M"/>
    <x v="2"/>
    <n v="33.464999999999996"/>
    <n v="200.78999999999996"/>
    <x v="3"/>
    <x v="0"/>
    <x v="0"/>
  </r>
  <r>
    <s v="SQT-07286-736"/>
    <x v="356"/>
    <s v="87726-16941-QW"/>
    <s v="A-M-1"/>
    <n v="6"/>
    <x v="417"/>
    <s v=""/>
    <x v="0"/>
    <s v="Ara"/>
    <s v="M"/>
    <x v="0"/>
    <n v="11.25"/>
    <n v="67.5"/>
    <x v="2"/>
    <x v="0"/>
    <x v="1"/>
  </r>
  <r>
    <s v="QDU-45390-361"/>
    <x v="357"/>
    <s v="03677-09134-BC"/>
    <s v="E-M-0.5"/>
    <n v="1"/>
    <x v="418"/>
    <s v="crowthornc3@msn.com"/>
    <x v="0"/>
    <s v="Exc"/>
    <s v="M"/>
    <x v="1"/>
    <n v="8.25"/>
    <n v="8.25"/>
    <x v="1"/>
    <x v="0"/>
    <x v="1"/>
  </r>
  <r>
    <s v="RUJ-30649-712"/>
    <x v="300"/>
    <s v="93224-71517-WV"/>
    <s v="L-L-0.2"/>
    <n v="2"/>
    <x v="419"/>
    <s v="orylandc4@deviantart.com"/>
    <x v="0"/>
    <s v="Lib"/>
    <s v="L"/>
    <x v="3"/>
    <n v="4.7549999999999999"/>
    <n v="9.51"/>
    <x v="3"/>
    <x v="1"/>
    <x v="0"/>
  </r>
  <r>
    <s v="WSV-49732-075"/>
    <x v="358"/>
    <s v="76263-95145-GJ"/>
    <s v="L-D-2.5"/>
    <n v="1"/>
    <x v="420"/>
    <s v=""/>
    <x v="0"/>
    <s v="Lib"/>
    <s v="D"/>
    <x v="2"/>
    <n v="29.784999999999997"/>
    <n v="29.784999999999997"/>
    <x v="3"/>
    <x v="2"/>
    <x v="1"/>
  </r>
  <r>
    <s v="VJF-46305-323"/>
    <x v="161"/>
    <s v="68555-89840-GZ"/>
    <s v="L-D-0.5"/>
    <n v="2"/>
    <x v="421"/>
    <s v="msesonck@census.gov"/>
    <x v="0"/>
    <s v="Lib"/>
    <s v="D"/>
    <x v="1"/>
    <n v="7.77"/>
    <n v="15.54"/>
    <x v="3"/>
    <x v="2"/>
    <x v="1"/>
  </r>
  <r>
    <s v="CXD-74176-600"/>
    <x v="129"/>
    <s v="70624-19112-AO"/>
    <s v="E-L-0.5"/>
    <n v="4"/>
    <x v="422"/>
    <s v="craglessc7@webmd.com"/>
    <x v="1"/>
    <s v="Exc"/>
    <s v="L"/>
    <x v="1"/>
    <n v="8.91"/>
    <n v="35.64"/>
    <x v="1"/>
    <x v="1"/>
    <x v="1"/>
  </r>
  <r>
    <s v="ADX-50674-975"/>
    <x v="359"/>
    <s v="58916-61837-QH"/>
    <s v="A-M-2.5"/>
    <n v="4"/>
    <x v="423"/>
    <s v="fhollowsc8@blogtalkradio.com"/>
    <x v="0"/>
    <s v="Ara"/>
    <s v="M"/>
    <x v="2"/>
    <n v="25.874999999999996"/>
    <n v="103.49999999999999"/>
    <x v="2"/>
    <x v="0"/>
    <x v="0"/>
  </r>
  <r>
    <s v="RRP-51647-420"/>
    <x v="360"/>
    <s v="89292-52335-YZ"/>
    <s v="E-D-1"/>
    <n v="3"/>
    <x v="424"/>
    <s v="llathleiffc9@nationalgeographic.com"/>
    <x v="1"/>
    <s v="Exc"/>
    <s v="D"/>
    <x v="0"/>
    <n v="12.15"/>
    <n v="36.450000000000003"/>
    <x v="1"/>
    <x v="2"/>
    <x v="0"/>
  </r>
  <r>
    <s v="PKJ-99134-523"/>
    <x v="361"/>
    <s v="77284-34297-YY"/>
    <s v="R-L-0.5"/>
    <n v="5"/>
    <x v="425"/>
    <s v="kheadsca@jalbum.net"/>
    <x v="0"/>
    <s v="Rob"/>
    <s v="L"/>
    <x v="1"/>
    <n v="7.169999999999999"/>
    <n v="35.849999999999994"/>
    <x v="0"/>
    <x v="1"/>
    <x v="1"/>
  </r>
  <r>
    <s v="FZQ-29439-457"/>
    <x v="362"/>
    <s v="50449-80974-BZ"/>
    <s v="E-L-0.2"/>
    <n v="5"/>
    <x v="426"/>
    <s v="tbownecb@unicef.org"/>
    <x v="1"/>
    <s v="Exc"/>
    <s v="L"/>
    <x v="3"/>
    <n v="4.4550000000000001"/>
    <n v="22.274999999999999"/>
    <x v="1"/>
    <x v="1"/>
    <x v="0"/>
  </r>
  <r>
    <s v="USN-68115-161"/>
    <x v="363"/>
    <s v="08120-16183-AW"/>
    <s v="E-M-0.2"/>
    <n v="6"/>
    <x v="427"/>
    <s v="rjacquemardcc@acquirethisname.com"/>
    <x v="1"/>
    <s v="Exc"/>
    <s v="M"/>
    <x v="3"/>
    <n v="4.125"/>
    <n v="24.75"/>
    <x v="1"/>
    <x v="0"/>
    <x v="1"/>
  </r>
  <r>
    <s v="IXU-20263-532"/>
    <x v="364"/>
    <s v="68044-89277-ML"/>
    <s v="L-M-2.5"/>
    <n v="2"/>
    <x v="428"/>
    <s v="kwarmancd@printfriendly.com"/>
    <x v="1"/>
    <s v="Lib"/>
    <s v="M"/>
    <x v="2"/>
    <n v="33.464999999999996"/>
    <n v="66.929999999999993"/>
    <x v="3"/>
    <x v="0"/>
    <x v="0"/>
  </r>
  <r>
    <s v="CBT-15092-420"/>
    <x v="85"/>
    <s v="71364-35210-HS"/>
    <s v="L-M-0.5"/>
    <n v="1"/>
    <x v="429"/>
    <s v="wcholomince@about.com"/>
    <x v="2"/>
    <s v="Lib"/>
    <s v="M"/>
    <x v="1"/>
    <n v="8.73"/>
    <n v="8.73"/>
    <x v="3"/>
    <x v="0"/>
    <x v="0"/>
  </r>
  <r>
    <s v="PKQ-46841-696"/>
    <x v="365"/>
    <s v="37177-68797-ON"/>
    <s v="R-M-0.5"/>
    <n v="3"/>
    <x v="430"/>
    <s v="abraidmancf@census.gov"/>
    <x v="0"/>
    <s v="Rob"/>
    <s v="M"/>
    <x v="1"/>
    <n v="5.97"/>
    <n v="17.91"/>
    <x v="0"/>
    <x v="0"/>
    <x v="1"/>
  </r>
  <r>
    <s v="XDU-05471-219"/>
    <x v="366"/>
    <s v="60308-06944-GS"/>
    <s v="R-L-0.5"/>
    <n v="1"/>
    <x v="431"/>
    <s v="pdurbancg@symantec.com"/>
    <x v="1"/>
    <s v="Rob"/>
    <s v="L"/>
    <x v="1"/>
    <n v="7.169999999999999"/>
    <n v="7.169999999999999"/>
    <x v="0"/>
    <x v="1"/>
    <x v="1"/>
  </r>
  <r>
    <s v="NID-20149-329"/>
    <x v="367"/>
    <s v="49888-39458-PF"/>
    <s v="R-D-0.2"/>
    <n v="2"/>
    <x v="432"/>
    <s v="aharroldch@miibeian.gov.cn"/>
    <x v="0"/>
    <s v="Rob"/>
    <s v="D"/>
    <x v="3"/>
    <n v="2.6849999999999996"/>
    <n v="5.3699999999999992"/>
    <x v="0"/>
    <x v="2"/>
    <x v="1"/>
  </r>
  <r>
    <s v="SVU-27222-213"/>
    <x v="142"/>
    <s v="60748-46813-DZ"/>
    <s v="L-L-0.2"/>
    <n v="5"/>
    <x v="433"/>
    <s v="spamphilonci@mlb.com"/>
    <x v="1"/>
    <s v="Lib"/>
    <s v="L"/>
    <x v="3"/>
    <n v="4.7549999999999999"/>
    <n v="23.774999999999999"/>
    <x v="3"/>
    <x v="1"/>
    <x v="1"/>
  </r>
  <r>
    <s v="RWI-84131-848"/>
    <x v="368"/>
    <s v="16385-11286-NX"/>
    <s v="R-D-2.5"/>
    <n v="2"/>
    <x v="434"/>
    <s v="mspurdencj@exblog.jp"/>
    <x v="0"/>
    <s v="Rob"/>
    <s v="D"/>
    <x v="2"/>
    <n v="20.584999999999997"/>
    <n v="41.169999999999995"/>
    <x v="0"/>
    <x v="2"/>
    <x v="0"/>
  </r>
  <r>
    <s v="GUU-40666-525"/>
    <x v="31"/>
    <s v="68555-89840-GZ"/>
    <s v="A-L-0.2"/>
    <n v="3"/>
    <x v="421"/>
    <s v="msesonck@census.gov"/>
    <x v="0"/>
    <s v="Ara"/>
    <s v="L"/>
    <x v="3"/>
    <n v="3.8849999999999998"/>
    <n v="11.654999999999999"/>
    <x v="2"/>
    <x v="1"/>
    <x v="1"/>
  </r>
  <r>
    <s v="SCN-51395-066"/>
    <x v="369"/>
    <s v="72164-90254-EJ"/>
    <s v="L-L-0.5"/>
    <n v="4"/>
    <x v="435"/>
    <s v="npirronecl@weibo.com"/>
    <x v="0"/>
    <s v="Lib"/>
    <s v="L"/>
    <x v="1"/>
    <n v="9.51"/>
    <n v="38.04"/>
    <x v="3"/>
    <x v="1"/>
    <x v="1"/>
  </r>
  <r>
    <s v="ULA-24644-321"/>
    <x v="370"/>
    <s v="67010-92988-CT"/>
    <s v="R-D-2.5"/>
    <n v="4"/>
    <x v="436"/>
    <s v="rcawleycm@yellowbook.com"/>
    <x v="1"/>
    <s v="Rob"/>
    <s v="D"/>
    <x v="2"/>
    <n v="20.584999999999997"/>
    <n v="82.339999999999989"/>
    <x v="0"/>
    <x v="2"/>
    <x v="0"/>
  </r>
  <r>
    <s v="EOL-92666-762"/>
    <x v="371"/>
    <s v="15776-91507-GT"/>
    <s v="L-L-0.2"/>
    <n v="2"/>
    <x v="437"/>
    <s v="sbarribalcn@microsoft.com"/>
    <x v="1"/>
    <s v="Lib"/>
    <s v="L"/>
    <x v="3"/>
    <n v="4.7549999999999999"/>
    <n v="9.51"/>
    <x v="3"/>
    <x v="1"/>
    <x v="0"/>
  </r>
  <r>
    <s v="AJV-18231-334"/>
    <x v="372"/>
    <s v="23473-41001-CD"/>
    <s v="R-D-2.5"/>
    <n v="2"/>
    <x v="438"/>
    <s v="aadamidesco@bizjournals.com"/>
    <x v="2"/>
    <s v="Rob"/>
    <s v="D"/>
    <x v="2"/>
    <n v="20.584999999999997"/>
    <n v="41.169999999999995"/>
    <x v="0"/>
    <x v="2"/>
    <x v="1"/>
  </r>
  <r>
    <s v="ZQI-47236-301"/>
    <x v="373"/>
    <s v="23446-47798-ID"/>
    <s v="L-L-0.5"/>
    <n v="5"/>
    <x v="439"/>
    <s v="cthowescp@craigslist.org"/>
    <x v="0"/>
    <s v="Lib"/>
    <s v="L"/>
    <x v="1"/>
    <n v="9.51"/>
    <n v="47.55"/>
    <x v="3"/>
    <x v="1"/>
    <x v="1"/>
  </r>
  <r>
    <s v="ZCR-15721-658"/>
    <x v="374"/>
    <s v="28327-84469-ND"/>
    <s v="A-M-1"/>
    <n v="4"/>
    <x v="440"/>
    <s v="rwillowaycq@admin.ch"/>
    <x v="0"/>
    <s v="Ara"/>
    <s v="M"/>
    <x v="0"/>
    <n v="11.25"/>
    <n v="45"/>
    <x v="2"/>
    <x v="0"/>
    <x v="1"/>
  </r>
  <r>
    <s v="QEW-47945-682"/>
    <x v="319"/>
    <s v="42466-87067-DT"/>
    <s v="L-L-0.2"/>
    <n v="5"/>
    <x v="441"/>
    <s v="aelwincr@privacy.gov.au"/>
    <x v="0"/>
    <s v="Lib"/>
    <s v="L"/>
    <x v="3"/>
    <n v="4.7549999999999999"/>
    <n v="23.774999999999999"/>
    <x v="3"/>
    <x v="1"/>
    <x v="1"/>
  </r>
  <r>
    <s v="PSY-45485-542"/>
    <x v="375"/>
    <s v="62246-99443-HF"/>
    <s v="R-D-0.5"/>
    <n v="3"/>
    <x v="442"/>
    <s v="abilbrookcs@booking.com"/>
    <x v="1"/>
    <s v="Rob"/>
    <s v="D"/>
    <x v="1"/>
    <n v="5.3699999999999992"/>
    <n v="16.11"/>
    <x v="0"/>
    <x v="2"/>
    <x v="0"/>
  </r>
  <r>
    <s v="BAQ-74241-156"/>
    <x v="376"/>
    <s v="99869-55718-UU"/>
    <s v="R-D-0.2"/>
    <n v="4"/>
    <x v="443"/>
    <s v="rmckallct@sakura.ne.jp"/>
    <x v="2"/>
    <s v="Rob"/>
    <s v="D"/>
    <x v="3"/>
    <n v="2.6849999999999996"/>
    <n v="10.739999999999998"/>
    <x v="0"/>
    <x v="2"/>
    <x v="0"/>
  </r>
  <r>
    <s v="BVU-77367-451"/>
    <x v="377"/>
    <s v="77421-46059-RY"/>
    <s v="A-D-1"/>
    <n v="5"/>
    <x v="444"/>
    <s v="bdailecu@vistaprint.com"/>
    <x v="0"/>
    <s v="Ara"/>
    <s v="D"/>
    <x v="0"/>
    <n v="9.9499999999999993"/>
    <n v="49.75"/>
    <x v="2"/>
    <x v="2"/>
    <x v="0"/>
  </r>
  <r>
    <s v="TJE-91516-344"/>
    <x v="378"/>
    <s v="49894-06550-OQ"/>
    <s v="E-M-1"/>
    <n v="2"/>
    <x v="445"/>
    <s v="atrehernecv@state.tx.us"/>
    <x v="1"/>
    <s v="Exc"/>
    <s v="M"/>
    <x v="0"/>
    <n v="13.75"/>
    <n v="27.5"/>
    <x v="1"/>
    <x v="0"/>
    <x v="1"/>
  </r>
  <r>
    <s v="LIS-96202-702"/>
    <x v="277"/>
    <s v="72028-63343-SU"/>
    <s v="L-D-2.5"/>
    <n v="4"/>
    <x v="446"/>
    <s v="abrentnallcw@biglobe.ne.jp"/>
    <x v="2"/>
    <s v="Lib"/>
    <s v="D"/>
    <x v="2"/>
    <n v="29.784999999999997"/>
    <n v="119.13999999999999"/>
    <x v="3"/>
    <x v="2"/>
    <x v="1"/>
  </r>
  <r>
    <s v="VIO-27668-766"/>
    <x v="379"/>
    <s v="10074-20104-NN"/>
    <s v="R-D-2.5"/>
    <n v="1"/>
    <x v="447"/>
    <s v="ddrinkallcx@psu.edu"/>
    <x v="0"/>
    <s v="Rob"/>
    <s v="D"/>
    <x v="2"/>
    <n v="20.584999999999997"/>
    <n v="20.584999999999997"/>
    <x v="0"/>
    <x v="2"/>
    <x v="0"/>
  </r>
  <r>
    <s v="ZVG-20473-043"/>
    <x v="86"/>
    <s v="71769-10219-IM"/>
    <s v="A-D-0.2"/>
    <n v="3"/>
    <x v="448"/>
    <s v="dkornelcy@cyberchimps.com"/>
    <x v="0"/>
    <s v="Ara"/>
    <s v="D"/>
    <x v="3"/>
    <n v="2.9849999999999999"/>
    <n v="8.9550000000000001"/>
    <x v="2"/>
    <x v="2"/>
    <x v="0"/>
  </r>
  <r>
    <s v="KGZ-56395-231"/>
    <x v="380"/>
    <s v="22221-71106-JD"/>
    <s v="A-D-0.5"/>
    <n v="1"/>
    <x v="449"/>
    <s v="rlequeuxcz@newyorker.com"/>
    <x v="0"/>
    <s v="Ara"/>
    <s v="D"/>
    <x v="1"/>
    <n v="5.97"/>
    <n v="5.97"/>
    <x v="2"/>
    <x v="2"/>
    <x v="1"/>
  </r>
  <r>
    <s v="CUU-92244-729"/>
    <x v="381"/>
    <s v="99735-44927-OL"/>
    <s v="E-M-1"/>
    <n v="3"/>
    <x v="450"/>
    <s v="jmccaulld0@parallels.com"/>
    <x v="0"/>
    <s v="Exc"/>
    <s v="M"/>
    <x v="0"/>
    <n v="13.75"/>
    <n v="41.25"/>
    <x v="1"/>
    <x v="0"/>
    <x v="0"/>
  </r>
  <r>
    <s v="EHE-94714-312"/>
    <x v="382"/>
    <s v="27132-68907-RC"/>
    <s v="E-L-0.2"/>
    <n v="5"/>
    <x v="451"/>
    <s v="abrashda@plala.or.jp"/>
    <x v="0"/>
    <s v="Exc"/>
    <s v="L"/>
    <x v="3"/>
    <n v="4.4550000000000001"/>
    <n v="22.274999999999999"/>
    <x v="1"/>
    <x v="1"/>
    <x v="0"/>
  </r>
  <r>
    <s v="RTL-16205-161"/>
    <x v="11"/>
    <s v="90440-62727-HI"/>
    <s v="A-M-0.5"/>
    <n v="1"/>
    <x v="452"/>
    <s v="ahutchinsond2@imgur.com"/>
    <x v="0"/>
    <s v="Ara"/>
    <s v="M"/>
    <x v="1"/>
    <n v="6.75"/>
    <n v="6.75"/>
    <x v="2"/>
    <x v="0"/>
    <x v="0"/>
  </r>
  <r>
    <s v="GTS-22482-014"/>
    <x v="167"/>
    <s v="36769-16558-SX"/>
    <s v="L-M-2.5"/>
    <n v="4"/>
    <x v="453"/>
    <s v=""/>
    <x v="0"/>
    <s v="Lib"/>
    <s v="M"/>
    <x v="2"/>
    <n v="33.464999999999996"/>
    <n v="133.85999999999999"/>
    <x v="3"/>
    <x v="0"/>
    <x v="0"/>
  </r>
  <r>
    <s v="DYG-25473-881"/>
    <x v="383"/>
    <s v="10138-31681-SD"/>
    <s v="A-D-0.2"/>
    <n v="2"/>
    <x v="454"/>
    <s v="rdriversd4@hexun.com"/>
    <x v="0"/>
    <s v="Ara"/>
    <s v="D"/>
    <x v="3"/>
    <n v="2.9849999999999999"/>
    <n v="5.97"/>
    <x v="2"/>
    <x v="2"/>
    <x v="1"/>
  </r>
  <r>
    <s v="HTR-21838-286"/>
    <x v="18"/>
    <s v="24669-76297-SF"/>
    <s v="A-L-1"/>
    <n v="2"/>
    <x v="455"/>
    <s v="hzeald5@google.de"/>
    <x v="0"/>
    <s v="Ara"/>
    <s v="L"/>
    <x v="0"/>
    <n v="12.95"/>
    <n v="25.9"/>
    <x v="2"/>
    <x v="1"/>
    <x v="1"/>
  </r>
  <r>
    <s v="KYG-28296-920"/>
    <x v="84"/>
    <s v="78050-20355-DI"/>
    <s v="E-M-2.5"/>
    <n v="1"/>
    <x v="456"/>
    <s v="gsmallcombed6@ucla.edu"/>
    <x v="1"/>
    <s v="Exc"/>
    <s v="M"/>
    <x v="2"/>
    <n v="31.624999999999996"/>
    <n v="31.624999999999996"/>
    <x v="1"/>
    <x v="0"/>
    <x v="0"/>
  </r>
  <r>
    <s v="NNB-20459-430"/>
    <x v="384"/>
    <s v="79825-17822-UH"/>
    <s v="L-M-0.2"/>
    <n v="2"/>
    <x v="457"/>
    <s v="ddibleyd7@feedburner.com"/>
    <x v="0"/>
    <s v="Lib"/>
    <s v="M"/>
    <x v="3"/>
    <n v="4.3650000000000002"/>
    <n v="8.73"/>
    <x v="3"/>
    <x v="0"/>
    <x v="1"/>
  </r>
  <r>
    <s v="FEK-14025-351"/>
    <x v="385"/>
    <s v="03990-21586-MQ"/>
    <s v="E-L-0.2"/>
    <n v="6"/>
    <x v="458"/>
    <s v="gdimitrioud8@chronoengine.com"/>
    <x v="0"/>
    <s v="Exc"/>
    <s v="L"/>
    <x v="3"/>
    <n v="4.4550000000000001"/>
    <n v="26.73"/>
    <x v="1"/>
    <x v="1"/>
    <x v="0"/>
  </r>
  <r>
    <s v="AWH-16980-469"/>
    <x v="386"/>
    <s v="27493-46921-TZ"/>
    <s v="L-M-0.2"/>
    <n v="6"/>
    <x v="459"/>
    <s v="fflanagand9@woothemes.com"/>
    <x v="0"/>
    <s v="Lib"/>
    <s v="M"/>
    <x v="3"/>
    <n v="4.3650000000000002"/>
    <n v="26.19"/>
    <x v="3"/>
    <x v="0"/>
    <x v="1"/>
  </r>
  <r>
    <s v="ZPW-31329-741"/>
    <x v="387"/>
    <s v="27132-68907-RC"/>
    <s v="R-D-1"/>
    <n v="6"/>
    <x v="451"/>
    <s v="abrashda@plala.or.jp"/>
    <x v="0"/>
    <s v="Rob"/>
    <s v="D"/>
    <x v="0"/>
    <n v="8.9499999999999993"/>
    <n v="53.699999999999996"/>
    <x v="0"/>
    <x v="2"/>
    <x v="0"/>
  </r>
  <r>
    <s v="ZPW-31329-741"/>
    <x v="387"/>
    <s v="27132-68907-RC"/>
    <s v="E-M-2.5"/>
    <n v="4"/>
    <x v="451"/>
    <s v="abrashda@plala.or.jp"/>
    <x v="0"/>
    <s v="Exc"/>
    <s v="M"/>
    <x v="2"/>
    <n v="31.624999999999996"/>
    <n v="126.49999999999999"/>
    <x v="1"/>
    <x v="0"/>
    <x v="0"/>
  </r>
  <r>
    <s v="ZPW-31329-741"/>
    <x v="387"/>
    <s v="27132-68907-RC"/>
    <s v="E-M-0.2"/>
    <n v="1"/>
    <x v="460"/>
    <s v="abrashda@plala.or.jp"/>
    <x v="0"/>
    <s v="Exc"/>
    <s v="M"/>
    <x v="3"/>
    <n v="4.125"/>
    <n v="4.125"/>
    <x v="1"/>
    <x v="0"/>
    <x v="0"/>
  </r>
  <r>
    <s v="UBI-83843-396"/>
    <x v="388"/>
    <s v="58816-74064-TF"/>
    <s v="R-L-1"/>
    <n v="2"/>
    <x v="461"/>
    <s v="nizhakovdd@aol.com"/>
    <x v="2"/>
    <s v="Rob"/>
    <s v="L"/>
    <x v="0"/>
    <n v="11.95"/>
    <n v="23.9"/>
    <x v="0"/>
    <x v="1"/>
    <x v="1"/>
  </r>
  <r>
    <s v="VID-40587-569"/>
    <x v="389"/>
    <s v="09818-59895-EH"/>
    <s v="E-D-2.5"/>
    <n v="5"/>
    <x v="462"/>
    <s v="skeetsde@answers.com"/>
    <x v="0"/>
    <s v="Exc"/>
    <s v="D"/>
    <x v="2"/>
    <n v="27.945"/>
    <n v="139.72499999999999"/>
    <x v="1"/>
    <x v="2"/>
    <x v="0"/>
  </r>
  <r>
    <s v="KBB-52530-416"/>
    <x v="229"/>
    <s v="06488-46303-IZ"/>
    <s v="L-D-2.5"/>
    <n v="2"/>
    <x v="463"/>
    <s v=""/>
    <x v="0"/>
    <s v="Lib"/>
    <s v="D"/>
    <x v="2"/>
    <n v="29.784999999999997"/>
    <n v="59.569999999999993"/>
    <x v="3"/>
    <x v="2"/>
    <x v="0"/>
  </r>
  <r>
    <s v="ISJ-48676-420"/>
    <x v="390"/>
    <s v="93046-67561-AY"/>
    <s v="L-L-0.5"/>
    <n v="6"/>
    <x v="464"/>
    <s v="kcakedg@huffingtonpost.com"/>
    <x v="0"/>
    <s v="Lib"/>
    <s v="L"/>
    <x v="1"/>
    <n v="9.51"/>
    <n v="57.06"/>
    <x v="3"/>
    <x v="1"/>
    <x v="1"/>
  </r>
  <r>
    <s v="MIF-17920-768"/>
    <x v="391"/>
    <s v="68946-40750-LK"/>
    <s v="R-L-0.2"/>
    <n v="6"/>
    <x v="465"/>
    <s v="mhanseddh@instagram.com"/>
    <x v="1"/>
    <s v="Rob"/>
    <s v="L"/>
    <x v="3"/>
    <n v="3.5849999999999995"/>
    <n v="21.509999999999998"/>
    <x v="0"/>
    <x v="1"/>
    <x v="0"/>
  </r>
  <r>
    <s v="CPX-19312-088"/>
    <x v="117"/>
    <s v="38387-64959-WW"/>
    <s v="L-M-0.5"/>
    <n v="6"/>
    <x v="466"/>
    <s v="fkienleindi@trellian.com"/>
    <x v="1"/>
    <s v="Lib"/>
    <s v="M"/>
    <x v="1"/>
    <n v="8.73"/>
    <n v="52.38"/>
    <x v="3"/>
    <x v="0"/>
    <x v="0"/>
  </r>
  <r>
    <s v="RXI-67978-260"/>
    <x v="392"/>
    <s v="48418-60841-CC"/>
    <s v="E-D-1"/>
    <n v="6"/>
    <x v="467"/>
    <s v="kegglestonedj@sphinn.com"/>
    <x v="1"/>
    <s v="Exc"/>
    <s v="D"/>
    <x v="0"/>
    <n v="12.15"/>
    <n v="72.900000000000006"/>
    <x v="1"/>
    <x v="2"/>
    <x v="1"/>
  </r>
  <r>
    <s v="LKE-14821-285"/>
    <x v="393"/>
    <s v="13736-92418-JS"/>
    <s v="R-M-0.2"/>
    <n v="5"/>
    <x v="468"/>
    <s v="bsemkinsdk@unc.edu"/>
    <x v="1"/>
    <s v="Rob"/>
    <s v="M"/>
    <x v="3"/>
    <n v="2.9849999999999999"/>
    <n v="14.924999999999999"/>
    <x v="0"/>
    <x v="0"/>
    <x v="0"/>
  </r>
  <r>
    <s v="LRK-97117-150"/>
    <x v="394"/>
    <s v="33000-22405-LO"/>
    <s v="L-L-1"/>
    <n v="6"/>
    <x v="469"/>
    <s v="slorenzettidl@is.gd"/>
    <x v="0"/>
    <s v="Lib"/>
    <s v="L"/>
    <x v="0"/>
    <n v="15.85"/>
    <n v="95.1"/>
    <x v="3"/>
    <x v="1"/>
    <x v="1"/>
  </r>
  <r>
    <s v="IGK-51227-573"/>
    <x v="137"/>
    <s v="46959-60474-LT"/>
    <s v="L-D-0.5"/>
    <n v="2"/>
    <x v="470"/>
    <s v="bgiannazzidm@apple.com"/>
    <x v="0"/>
    <s v="Lib"/>
    <s v="D"/>
    <x v="1"/>
    <n v="7.77"/>
    <n v="15.54"/>
    <x v="3"/>
    <x v="2"/>
    <x v="1"/>
  </r>
  <r>
    <s v="ZAY-43009-775"/>
    <x v="395"/>
    <s v="73431-39823-UP"/>
    <s v="L-D-0.2"/>
    <n v="6"/>
    <x v="471"/>
    <s v=""/>
    <x v="0"/>
    <s v="Lib"/>
    <s v="D"/>
    <x v="3"/>
    <n v="3.8849999999999998"/>
    <n v="23.31"/>
    <x v="3"/>
    <x v="2"/>
    <x v="1"/>
  </r>
  <r>
    <s v="EMA-63190-618"/>
    <x v="396"/>
    <s v="90993-98984-JK"/>
    <s v="E-M-0.2"/>
    <n v="1"/>
    <x v="472"/>
    <s v="ulethbrigdo@hc360.com"/>
    <x v="0"/>
    <s v="Exc"/>
    <s v="M"/>
    <x v="3"/>
    <n v="4.125"/>
    <n v="4.125"/>
    <x v="1"/>
    <x v="0"/>
    <x v="0"/>
  </r>
  <r>
    <s v="FBI-35855-418"/>
    <x v="189"/>
    <s v="06552-04430-AG"/>
    <s v="R-M-0.5"/>
    <n v="6"/>
    <x v="473"/>
    <s v="sfarnishdp@dmoz.org"/>
    <x v="2"/>
    <s v="Rob"/>
    <s v="M"/>
    <x v="1"/>
    <n v="5.97"/>
    <n v="35.82"/>
    <x v="0"/>
    <x v="0"/>
    <x v="1"/>
  </r>
  <r>
    <s v="TXB-80533-417"/>
    <x v="8"/>
    <s v="54597-57004-QM"/>
    <s v="L-L-1"/>
    <n v="2"/>
    <x v="474"/>
    <s v="fjecockdq@unicef.org"/>
    <x v="0"/>
    <s v="Lib"/>
    <s v="L"/>
    <x v="0"/>
    <n v="15.85"/>
    <n v="31.7"/>
    <x v="3"/>
    <x v="1"/>
    <x v="1"/>
  </r>
  <r>
    <s v="MBM-00112-248"/>
    <x v="397"/>
    <s v="50238-24377-ZS"/>
    <s v="L-L-1"/>
    <n v="5"/>
    <x v="475"/>
    <s v=""/>
    <x v="0"/>
    <s v="Lib"/>
    <s v="L"/>
    <x v="0"/>
    <n v="15.85"/>
    <n v="79.25"/>
    <x v="3"/>
    <x v="1"/>
    <x v="0"/>
  </r>
  <r>
    <s v="EUO-69145-988"/>
    <x v="398"/>
    <s v="60370-41934-IF"/>
    <s v="E-D-0.2"/>
    <n v="3"/>
    <x v="476"/>
    <s v="hpallisterds@ning.com"/>
    <x v="0"/>
    <s v="Exc"/>
    <s v="D"/>
    <x v="3"/>
    <n v="3.645"/>
    <n v="10.935"/>
    <x v="1"/>
    <x v="2"/>
    <x v="1"/>
  </r>
  <r>
    <s v="GYA-80327-368"/>
    <x v="399"/>
    <s v="06899-54551-EH"/>
    <s v="A-D-1"/>
    <n v="4"/>
    <x v="477"/>
    <s v="cmershdt@drupal.org"/>
    <x v="1"/>
    <s v="Ara"/>
    <s v="D"/>
    <x v="0"/>
    <n v="9.9499999999999993"/>
    <n v="39.799999999999997"/>
    <x v="2"/>
    <x v="2"/>
    <x v="1"/>
  </r>
  <r>
    <s v="TNW-41601-420"/>
    <x v="400"/>
    <s v="66458-91190-YC"/>
    <s v="R-M-1"/>
    <n v="5"/>
    <x v="478"/>
    <s v="murione5@alexa.com"/>
    <x v="1"/>
    <s v="Rob"/>
    <s v="M"/>
    <x v="0"/>
    <n v="9.9499999999999993"/>
    <n v="49.75"/>
    <x v="0"/>
    <x v="0"/>
    <x v="0"/>
  </r>
  <r>
    <s v="ALR-62963-723"/>
    <x v="401"/>
    <s v="80463-43913-WZ"/>
    <s v="R-D-0.2"/>
    <n v="3"/>
    <x v="479"/>
    <s v=""/>
    <x v="1"/>
    <s v="Rob"/>
    <s v="D"/>
    <x v="3"/>
    <n v="2.6849999999999996"/>
    <n v="8.0549999999999997"/>
    <x v="0"/>
    <x v="2"/>
    <x v="0"/>
  </r>
  <r>
    <s v="JIG-27636-870"/>
    <x v="402"/>
    <s v="67204-04870-LG"/>
    <s v="R-L-1"/>
    <n v="4"/>
    <x v="480"/>
    <s v=""/>
    <x v="0"/>
    <s v="Rob"/>
    <s v="L"/>
    <x v="0"/>
    <n v="11.95"/>
    <n v="47.8"/>
    <x v="0"/>
    <x v="1"/>
    <x v="1"/>
  </r>
  <r>
    <s v="CTE-31437-326"/>
    <x v="6"/>
    <s v="22721-63196-UJ"/>
    <s v="R-M-0.2"/>
    <n v="4"/>
    <x v="481"/>
    <s v="gduckerdx@patch.com"/>
    <x v="2"/>
    <s v="Rob"/>
    <s v="M"/>
    <x v="3"/>
    <n v="2.9849999999999999"/>
    <n v="11.94"/>
    <x v="0"/>
    <x v="0"/>
    <x v="1"/>
  </r>
  <r>
    <s v="CTE-31437-326"/>
    <x v="6"/>
    <s v="22721-63196-UJ"/>
    <s v="E-M-0.2"/>
    <n v="4"/>
    <x v="481"/>
    <s v="gduckerdx@patch.com"/>
    <x v="2"/>
    <s v="Exc"/>
    <s v="M"/>
    <x v="3"/>
    <n v="4.125"/>
    <n v="16.5"/>
    <x v="1"/>
    <x v="0"/>
    <x v="1"/>
  </r>
  <r>
    <s v="CTE-31437-326"/>
    <x v="6"/>
    <s v="22721-63196-UJ"/>
    <s v="L-D-1"/>
    <n v="4"/>
    <x v="482"/>
    <s v="gduckerdx@patch.com"/>
    <x v="2"/>
    <s v="Lib"/>
    <s v="D"/>
    <x v="0"/>
    <n v="12.95"/>
    <n v="51.8"/>
    <x v="3"/>
    <x v="2"/>
    <x v="1"/>
  </r>
  <r>
    <s v="CTE-31437-326"/>
    <x v="6"/>
    <s v="22721-63196-UJ"/>
    <s v="L-L-0.2"/>
    <n v="3"/>
    <x v="483"/>
    <s v="gduckerdx@patch.com"/>
    <x v="2"/>
    <s v="Lib"/>
    <s v="L"/>
    <x v="3"/>
    <n v="4.7549999999999999"/>
    <n v="14.265000000000001"/>
    <x v="3"/>
    <x v="1"/>
    <x v="1"/>
  </r>
  <r>
    <s v="SLD-63003-334"/>
    <x v="403"/>
    <s v="55515-37571-RS"/>
    <s v="L-M-0.2"/>
    <n v="6"/>
    <x v="484"/>
    <s v="wstearleye1@census.gov"/>
    <x v="0"/>
    <s v="Lib"/>
    <s v="M"/>
    <x v="3"/>
    <n v="4.3650000000000002"/>
    <n v="26.19"/>
    <x v="3"/>
    <x v="0"/>
    <x v="1"/>
  </r>
  <r>
    <s v="BXN-64230-789"/>
    <x v="404"/>
    <s v="25598-77476-CB"/>
    <s v="A-L-1"/>
    <n v="2"/>
    <x v="485"/>
    <s v="dwincere2@marriott.com"/>
    <x v="0"/>
    <s v="Ara"/>
    <s v="L"/>
    <x v="0"/>
    <n v="12.95"/>
    <n v="25.9"/>
    <x v="2"/>
    <x v="1"/>
    <x v="0"/>
  </r>
  <r>
    <s v="XEE-37895-169"/>
    <x v="21"/>
    <s v="14888-85625-TM"/>
    <s v="A-L-2.5"/>
    <n v="3"/>
    <x v="486"/>
    <s v="plyfielde3@baidu.com"/>
    <x v="0"/>
    <s v="Ara"/>
    <s v="L"/>
    <x v="2"/>
    <n v="29.784999999999997"/>
    <n v="89.35499999999999"/>
    <x v="2"/>
    <x v="1"/>
    <x v="0"/>
  </r>
  <r>
    <s v="ZTX-80764-911"/>
    <x v="239"/>
    <s v="92793-68332-NR"/>
    <s v="L-D-0.5"/>
    <n v="6"/>
    <x v="487"/>
    <s v="hperrise4@studiopress.com"/>
    <x v="1"/>
    <s v="Lib"/>
    <s v="D"/>
    <x v="1"/>
    <n v="7.77"/>
    <n v="46.62"/>
    <x v="3"/>
    <x v="2"/>
    <x v="1"/>
  </r>
  <r>
    <s v="WVT-88135-549"/>
    <x v="405"/>
    <s v="66458-91190-YC"/>
    <s v="A-D-1"/>
    <n v="3"/>
    <x v="478"/>
    <s v="murione5@alexa.com"/>
    <x v="1"/>
    <s v="Ara"/>
    <s v="D"/>
    <x v="0"/>
    <n v="9.9499999999999993"/>
    <n v="29.849999999999998"/>
    <x v="2"/>
    <x v="2"/>
    <x v="0"/>
  </r>
  <r>
    <s v="IPA-94170-889"/>
    <x v="292"/>
    <s v="64439-27325-LG"/>
    <s v="R-L-0.2"/>
    <n v="3"/>
    <x v="488"/>
    <s v="ckide6@narod.ru"/>
    <x v="1"/>
    <s v="Rob"/>
    <s v="L"/>
    <x v="3"/>
    <n v="3.5849999999999995"/>
    <n v="10.754999999999999"/>
    <x v="0"/>
    <x v="1"/>
    <x v="0"/>
  </r>
  <r>
    <s v="YQL-63755-365"/>
    <x v="117"/>
    <s v="78570-76770-LB"/>
    <s v="A-M-0.2"/>
    <n v="4"/>
    <x v="489"/>
    <s v="cbeinee7@xinhuanet.com"/>
    <x v="0"/>
    <s v="Ara"/>
    <s v="M"/>
    <x v="3"/>
    <n v="3.375"/>
    <n v="13.5"/>
    <x v="2"/>
    <x v="0"/>
    <x v="0"/>
  </r>
  <r>
    <s v="RKW-81145-984"/>
    <x v="406"/>
    <s v="98661-69719-VI"/>
    <s v="L-L-1"/>
    <n v="3"/>
    <x v="490"/>
    <s v="cbakeupe8@globo.com"/>
    <x v="0"/>
    <s v="Lib"/>
    <s v="L"/>
    <x v="0"/>
    <n v="15.85"/>
    <n v="47.55"/>
    <x v="3"/>
    <x v="1"/>
    <x v="1"/>
  </r>
  <r>
    <s v="MBT-23379-866"/>
    <x v="407"/>
    <s v="82990-92703-IX"/>
    <s v="L-L-1"/>
    <n v="5"/>
    <x v="491"/>
    <s v="nhelkine9@example.com"/>
    <x v="0"/>
    <s v="Lib"/>
    <s v="L"/>
    <x v="0"/>
    <n v="15.85"/>
    <n v="79.25"/>
    <x v="3"/>
    <x v="1"/>
    <x v="1"/>
  </r>
  <r>
    <s v="GEJ-39834-935"/>
    <x v="408"/>
    <s v="49412-86877-VY"/>
    <s v="L-M-0.2"/>
    <n v="6"/>
    <x v="492"/>
    <s v="pwitheringtonea@networkadvertising.org"/>
    <x v="0"/>
    <s v="Lib"/>
    <s v="M"/>
    <x v="3"/>
    <n v="4.3650000000000002"/>
    <n v="26.19"/>
    <x v="3"/>
    <x v="0"/>
    <x v="0"/>
  </r>
  <r>
    <s v="KRW-91640-596"/>
    <x v="409"/>
    <s v="70879-00984-FJ"/>
    <s v="R-L-0.5"/>
    <n v="3"/>
    <x v="493"/>
    <s v="ttilzeyeb@hostgator.com"/>
    <x v="0"/>
    <s v="Rob"/>
    <s v="L"/>
    <x v="1"/>
    <n v="7.169999999999999"/>
    <n v="21.509999999999998"/>
    <x v="0"/>
    <x v="1"/>
    <x v="1"/>
  </r>
  <r>
    <s v="AOT-70449-651"/>
    <x v="410"/>
    <s v="53414-73391-CR"/>
    <s v="R-D-2.5"/>
    <n v="5"/>
    <x v="494"/>
    <s v=""/>
    <x v="0"/>
    <s v="Rob"/>
    <s v="D"/>
    <x v="2"/>
    <n v="20.584999999999997"/>
    <n v="102.92499999999998"/>
    <x v="0"/>
    <x v="2"/>
    <x v="0"/>
  </r>
  <r>
    <s v="DGC-21813-731"/>
    <x v="127"/>
    <s v="43606-83072-OA"/>
    <s v="L-D-0.2"/>
    <n v="2"/>
    <x v="495"/>
    <s v=""/>
    <x v="0"/>
    <s v="Lib"/>
    <s v="D"/>
    <x v="3"/>
    <n v="3.8849999999999998"/>
    <n v="7.77"/>
    <x v="3"/>
    <x v="2"/>
    <x v="1"/>
  </r>
  <r>
    <s v="JBE-92943-643"/>
    <x v="411"/>
    <s v="84466-22864-CE"/>
    <s v="E-D-2.5"/>
    <n v="5"/>
    <x v="496"/>
    <s v="kimortsee@alexa.com"/>
    <x v="0"/>
    <s v="Exc"/>
    <s v="D"/>
    <x v="2"/>
    <n v="27.945"/>
    <n v="139.72499999999999"/>
    <x v="1"/>
    <x v="2"/>
    <x v="1"/>
  </r>
  <r>
    <s v="ZIL-34948-499"/>
    <x v="112"/>
    <s v="66458-91190-YC"/>
    <s v="A-D-0.5"/>
    <n v="2"/>
    <x v="497"/>
    <s v="murione5@alexa.com"/>
    <x v="1"/>
    <s v="Ara"/>
    <s v="D"/>
    <x v="1"/>
    <n v="5.97"/>
    <n v="11.94"/>
    <x v="2"/>
    <x v="2"/>
    <x v="0"/>
  </r>
  <r>
    <s v="JSU-23781-256"/>
    <x v="412"/>
    <s v="76499-89100-JQ"/>
    <s v="L-D-0.2"/>
    <n v="1"/>
    <x v="498"/>
    <s v="marmisteadeg@blogtalkradio.com"/>
    <x v="0"/>
    <s v="Lib"/>
    <s v="D"/>
    <x v="3"/>
    <n v="3.8849999999999998"/>
    <n v="3.8849999999999998"/>
    <x v="3"/>
    <x v="2"/>
    <x v="1"/>
  </r>
  <r>
    <s v="JSU-23781-256"/>
    <x v="412"/>
    <s v="76499-89100-JQ"/>
    <s v="R-M-1"/>
    <n v="4"/>
    <x v="498"/>
    <s v="marmisteadeg@blogtalkradio.com"/>
    <x v="0"/>
    <s v="Rob"/>
    <s v="M"/>
    <x v="0"/>
    <n v="9.9499999999999993"/>
    <n v="39.799999999999997"/>
    <x v="0"/>
    <x v="0"/>
    <x v="1"/>
  </r>
  <r>
    <s v="VPX-44956-367"/>
    <x v="413"/>
    <s v="39582-35773-ZJ"/>
    <s v="R-M-0.5"/>
    <n v="5"/>
    <x v="499"/>
    <s v="vupstoneei@google.pl"/>
    <x v="0"/>
    <s v="Rob"/>
    <s v="M"/>
    <x v="1"/>
    <n v="5.97"/>
    <n v="29.849999999999998"/>
    <x v="0"/>
    <x v="0"/>
    <x v="1"/>
  </r>
  <r>
    <s v="VTB-46451-959"/>
    <x v="414"/>
    <s v="66240-46962-IO"/>
    <s v="L-D-2.5"/>
    <n v="1"/>
    <x v="500"/>
    <s v="bbeelbyej@rediff.com"/>
    <x v="1"/>
    <s v="Lib"/>
    <s v="D"/>
    <x v="2"/>
    <n v="29.784999999999997"/>
    <n v="29.784999999999997"/>
    <x v="3"/>
    <x v="2"/>
    <x v="1"/>
  </r>
  <r>
    <s v="DNZ-11665-950"/>
    <x v="415"/>
    <s v="10637-45522-ID"/>
    <s v="L-L-2.5"/>
    <n v="2"/>
    <x v="501"/>
    <s v=""/>
    <x v="0"/>
    <s v="Lib"/>
    <s v="L"/>
    <x v="2"/>
    <n v="36.454999999999998"/>
    <n v="72.91"/>
    <x v="3"/>
    <x v="1"/>
    <x v="1"/>
  </r>
  <r>
    <s v="ITR-54735-364"/>
    <x v="416"/>
    <s v="92599-58687-CS"/>
    <s v="R-D-0.2"/>
    <n v="5"/>
    <x v="502"/>
    <s v=""/>
    <x v="0"/>
    <s v="Rob"/>
    <s v="D"/>
    <x v="3"/>
    <n v="2.6849999999999996"/>
    <n v="13.424999999999997"/>
    <x v="0"/>
    <x v="2"/>
    <x v="0"/>
  </r>
  <r>
    <s v="YDS-02797-307"/>
    <x v="417"/>
    <s v="06058-48844-PI"/>
    <s v="E-M-2.5"/>
    <n v="4"/>
    <x v="503"/>
    <s v="wspeechlyem@amazon.com"/>
    <x v="0"/>
    <s v="Exc"/>
    <s v="M"/>
    <x v="2"/>
    <n v="31.624999999999996"/>
    <n v="126.49999999999999"/>
    <x v="1"/>
    <x v="0"/>
    <x v="0"/>
  </r>
  <r>
    <s v="BPG-68988-842"/>
    <x v="418"/>
    <s v="53631-24432-SY"/>
    <s v="E-M-0.5"/>
    <n v="5"/>
    <x v="504"/>
    <s v="iphillpoten@buzzfeed.com"/>
    <x v="2"/>
    <s v="Exc"/>
    <s v="M"/>
    <x v="1"/>
    <n v="8.25"/>
    <n v="41.25"/>
    <x v="1"/>
    <x v="0"/>
    <x v="1"/>
  </r>
  <r>
    <s v="XZG-51938-658"/>
    <x v="419"/>
    <s v="18275-73980-KL"/>
    <s v="E-L-0.5"/>
    <n v="6"/>
    <x v="505"/>
    <s v="lpennaccieo@statcounter.com"/>
    <x v="0"/>
    <s v="Exc"/>
    <s v="L"/>
    <x v="1"/>
    <n v="8.91"/>
    <n v="53.46"/>
    <x v="1"/>
    <x v="1"/>
    <x v="1"/>
  </r>
  <r>
    <s v="KAR-24978-271"/>
    <x v="420"/>
    <s v="23187-65750-HZ"/>
    <s v="R-M-1"/>
    <n v="6"/>
    <x v="506"/>
    <s v="sarpinep@moonfruit.com"/>
    <x v="0"/>
    <s v="Rob"/>
    <s v="M"/>
    <x v="0"/>
    <n v="9.9499999999999993"/>
    <n v="59.699999999999996"/>
    <x v="0"/>
    <x v="0"/>
    <x v="1"/>
  </r>
  <r>
    <s v="FQK-28730-361"/>
    <x v="421"/>
    <s v="22725-79522-GP"/>
    <s v="R-M-1"/>
    <n v="6"/>
    <x v="507"/>
    <s v="dfrieseq@cargocollective.com"/>
    <x v="0"/>
    <s v="Rob"/>
    <s v="M"/>
    <x v="0"/>
    <n v="9.9499999999999993"/>
    <n v="59.699999999999996"/>
    <x v="0"/>
    <x v="0"/>
    <x v="1"/>
  </r>
  <r>
    <s v="BGB-67996-089"/>
    <x v="422"/>
    <s v="06279-72603-JE"/>
    <s v="R-D-1"/>
    <n v="5"/>
    <x v="508"/>
    <s v="rsharerer@flavors.me"/>
    <x v="0"/>
    <s v="Rob"/>
    <s v="D"/>
    <x v="0"/>
    <n v="8.9499999999999993"/>
    <n v="44.75"/>
    <x v="0"/>
    <x v="2"/>
    <x v="1"/>
  </r>
  <r>
    <s v="XMC-20620-809"/>
    <x v="423"/>
    <s v="83543-79246-ON"/>
    <s v="E-M-0.5"/>
    <n v="2"/>
    <x v="509"/>
    <s v="nnasebyes@umich.edu"/>
    <x v="0"/>
    <s v="Exc"/>
    <s v="M"/>
    <x v="1"/>
    <n v="8.25"/>
    <n v="16.5"/>
    <x v="1"/>
    <x v="0"/>
    <x v="0"/>
  </r>
  <r>
    <s v="ZSO-58292-191"/>
    <x v="109"/>
    <s v="66794-66795-VW"/>
    <s v="R-D-0.5"/>
    <n v="4"/>
    <x v="510"/>
    <s v=""/>
    <x v="0"/>
    <s v="Rob"/>
    <s v="D"/>
    <x v="1"/>
    <n v="5.3699999999999992"/>
    <n v="21.479999999999997"/>
    <x v="0"/>
    <x v="2"/>
    <x v="1"/>
  </r>
  <r>
    <s v="LWJ-06793-303"/>
    <x v="204"/>
    <s v="95424-67020-AP"/>
    <s v="R-M-2.5"/>
    <n v="2"/>
    <x v="511"/>
    <s v="koculleneu@ca.gov"/>
    <x v="1"/>
    <s v="Rob"/>
    <s v="M"/>
    <x v="2"/>
    <n v="22.884999999999998"/>
    <n v="45.769999999999996"/>
    <x v="0"/>
    <x v="0"/>
    <x v="0"/>
  </r>
  <r>
    <s v="FLM-82229-989"/>
    <x v="424"/>
    <s v="73017-69644-MS"/>
    <s v="L-L-0.2"/>
    <n v="2"/>
    <x v="512"/>
    <s v=""/>
    <x v="1"/>
    <s v="Lib"/>
    <s v="L"/>
    <x v="3"/>
    <n v="4.7549999999999999"/>
    <n v="9.51"/>
    <x v="3"/>
    <x v="1"/>
    <x v="1"/>
  </r>
  <r>
    <s v="CPV-90280-133"/>
    <x v="13"/>
    <s v="66458-91190-YC"/>
    <s v="R-D-0.2"/>
    <n v="3"/>
    <x v="513"/>
    <s v="murione5@alexa.com"/>
    <x v="1"/>
    <s v="Rob"/>
    <s v="D"/>
    <x v="3"/>
    <n v="2.6849999999999996"/>
    <n v="8.0549999999999997"/>
    <x v="0"/>
    <x v="2"/>
    <x v="0"/>
  </r>
  <r>
    <s v="OGW-60685-912"/>
    <x v="224"/>
    <s v="67423-10113-LM"/>
    <s v="E-D-2.5"/>
    <n v="4"/>
    <x v="514"/>
    <s v="hbranganex@woothemes.com"/>
    <x v="0"/>
    <s v="Exc"/>
    <s v="D"/>
    <x v="2"/>
    <n v="27.945"/>
    <n v="111.78"/>
    <x v="1"/>
    <x v="2"/>
    <x v="0"/>
  </r>
  <r>
    <s v="DEC-11160-362"/>
    <x v="220"/>
    <s v="48582-05061-RY"/>
    <s v="R-D-0.2"/>
    <n v="4"/>
    <x v="515"/>
    <s v="agallyoney@engadget.com"/>
    <x v="0"/>
    <s v="Rob"/>
    <s v="D"/>
    <x v="3"/>
    <n v="2.6849999999999996"/>
    <n v="10.739999999999998"/>
    <x v="0"/>
    <x v="2"/>
    <x v="0"/>
  </r>
  <r>
    <s v="WCT-07869-499"/>
    <x v="91"/>
    <s v="32031-49093-KE"/>
    <s v="R-D-0.5"/>
    <n v="5"/>
    <x v="516"/>
    <s v="bdomangeez@yahoo.co.jp"/>
    <x v="0"/>
    <s v="Rob"/>
    <s v="D"/>
    <x v="1"/>
    <n v="5.3699999999999992"/>
    <n v="26.849999999999994"/>
    <x v="0"/>
    <x v="2"/>
    <x v="1"/>
  </r>
  <r>
    <s v="FHD-89872-325"/>
    <x v="425"/>
    <s v="31715-98714-OO"/>
    <s v="L-L-1"/>
    <n v="4"/>
    <x v="517"/>
    <s v="koslerf0@gmpg.org"/>
    <x v="0"/>
    <s v="Lib"/>
    <s v="L"/>
    <x v="0"/>
    <n v="15.85"/>
    <n v="63.4"/>
    <x v="3"/>
    <x v="1"/>
    <x v="0"/>
  </r>
  <r>
    <s v="AZF-45991-584"/>
    <x v="426"/>
    <s v="73759-17258-KA"/>
    <s v="A-D-2.5"/>
    <n v="1"/>
    <x v="518"/>
    <s v=""/>
    <x v="1"/>
    <s v="Ara"/>
    <s v="D"/>
    <x v="2"/>
    <n v="22.884999999999998"/>
    <n v="22.884999999999998"/>
    <x v="2"/>
    <x v="2"/>
    <x v="0"/>
  </r>
  <r>
    <s v="MDG-14481-513"/>
    <x v="427"/>
    <s v="64897-79178-MH"/>
    <s v="A-M-2.5"/>
    <n v="4"/>
    <x v="519"/>
    <s v="zpellettf2@dailymotion.com"/>
    <x v="0"/>
    <s v="Ara"/>
    <s v="M"/>
    <x v="2"/>
    <n v="25.874999999999996"/>
    <n v="103.49999999999999"/>
    <x v="2"/>
    <x v="0"/>
    <x v="1"/>
  </r>
  <r>
    <s v="OFN-49424-848"/>
    <x v="428"/>
    <s v="73346-85564-JB"/>
    <s v="R-L-2.5"/>
    <n v="2"/>
    <x v="520"/>
    <s v="isprakesf3@spiegel.de"/>
    <x v="0"/>
    <s v="Rob"/>
    <s v="L"/>
    <x v="2"/>
    <n v="27.484999999999996"/>
    <n v="54.969999999999992"/>
    <x v="0"/>
    <x v="1"/>
    <x v="1"/>
  </r>
  <r>
    <s v="NFA-03411-746"/>
    <x v="383"/>
    <s v="07476-13102-NJ"/>
    <s v="A-L-0.5"/>
    <n v="2"/>
    <x v="521"/>
    <s v="hfromantf4@ucsd.edu"/>
    <x v="0"/>
    <s v="Ara"/>
    <s v="L"/>
    <x v="1"/>
    <n v="7.77"/>
    <n v="15.54"/>
    <x v="2"/>
    <x v="1"/>
    <x v="1"/>
  </r>
  <r>
    <s v="CYM-74988-450"/>
    <x v="156"/>
    <s v="87223-37422-SK"/>
    <s v="L-D-0.2"/>
    <n v="4"/>
    <x v="522"/>
    <s v="rflearf5@artisteer.com"/>
    <x v="2"/>
    <s v="Lib"/>
    <s v="D"/>
    <x v="3"/>
    <n v="3.8849999999999998"/>
    <n v="15.54"/>
    <x v="3"/>
    <x v="2"/>
    <x v="1"/>
  </r>
  <r>
    <s v="WTV-24996-658"/>
    <x v="429"/>
    <s v="57837-15577-YK"/>
    <s v="E-D-2.5"/>
    <n v="3"/>
    <x v="523"/>
    <s v=""/>
    <x v="1"/>
    <s v="Exc"/>
    <s v="D"/>
    <x v="2"/>
    <n v="27.945"/>
    <n v="83.835000000000008"/>
    <x v="1"/>
    <x v="2"/>
    <x v="1"/>
  </r>
  <r>
    <s v="DSL-69915-544"/>
    <x v="103"/>
    <s v="10142-55267-YO"/>
    <s v="R-L-0.2"/>
    <n v="3"/>
    <x v="524"/>
    <s v="wlightollersf9@baidu.com"/>
    <x v="0"/>
    <s v="Rob"/>
    <s v="L"/>
    <x v="3"/>
    <n v="3.5849999999999995"/>
    <n v="10.754999999999999"/>
    <x v="0"/>
    <x v="1"/>
    <x v="0"/>
  </r>
  <r>
    <s v="NBT-35757-542"/>
    <x v="361"/>
    <s v="73647-66148-VM"/>
    <s v="E-L-0.2"/>
    <n v="3"/>
    <x v="525"/>
    <s v="bmundenf8@elpais.com"/>
    <x v="0"/>
    <s v="Exc"/>
    <s v="L"/>
    <x v="3"/>
    <n v="4.4550000000000001"/>
    <n v="13.365"/>
    <x v="1"/>
    <x v="1"/>
    <x v="0"/>
  </r>
  <r>
    <s v="OYU-25085-528"/>
    <x v="120"/>
    <s v="10142-55267-YO"/>
    <s v="E-L-0.2"/>
    <n v="4"/>
    <x v="524"/>
    <s v="wlightollersf9@baidu.com"/>
    <x v="0"/>
    <s v="Exc"/>
    <s v="L"/>
    <x v="3"/>
    <n v="4.4550000000000001"/>
    <n v="17.82"/>
    <x v="1"/>
    <x v="1"/>
    <x v="0"/>
  </r>
  <r>
    <s v="XCG-07109-195"/>
    <x v="430"/>
    <s v="92976-19453-DT"/>
    <s v="L-D-0.2"/>
    <n v="6"/>
    <x v="526"/>
    <s v="nbrakespearfa@rediff.com"/>
    <x v="0"/>
    <s v="Lib"/>
    <s v="D"/>
    <x v="3"/>
    <n v="3.8849999999999998"/>
    <n v="23.31"/>
    <x v="3"/>
    <x v="2"/>
    <x v="0"/>
  </r>
  <r>
    <s v="YZA-25234-630"/>
    <x v="125"/>
    <s v="89757-51438-HX"/>
    <s v="E-D-0.2"/>
    <n v="2"/>
    <x v="527"/>
    <s v="mglawsopfb@reverbnation.com"/>
    <x v="0"/>
    <s v="Exc"/>
    <s v="D"/>
    <x v="3"/>
    <n v="3.645"/>
    <n v="7.29"/>
    <x v="1"/>
    <x v="2"/>
    <x v="1"/>
  </r>
  <r>
    <s v="OKU-29966-417"/>
    <x v="431"/>
    <s v="76192-13390-HZ"/>
    <s v="E-L-0.2"/>
    <n v="4"/>
    <x v="528"/>
    <s v="galbertsfc@etsy.com"/>
    <x v="2"/>
    <s v="Exc"/>
    <s v="L"/>
    <x v="3"/>
    <n v="4.4550000000000001"/>
    <n v="17.82"/>
    <x v="1"/>
    <x v="1"/>
    <x v="0"/>
  </r>
  <r>
    <s v="MEX-29350-659"/>
    <x v="40"/>
    <s v="02009-87294-SY"/>
    <s v="E-M-1"/>
    <n v="5"/>
    <x v="529"/>
    <s v="vpolglasefd@about.me"/>
    <x v="0"/>
    <s v="Exc"/>
    <s v="M"/>
    <x v="0"/>
    <n v="13.75"/>
    <n v="68.75"/>
    <x v="1"/>
    <x v="0"/>
    <x v="1"/>
  </r>
  <r>
    <s v="NOY-99738-977"/>
    <x v="432"/>
    <s v="82872-34456-LJ"/>
    <s v="R-L-2.5"/>
    <n v="2"/>
    <x v="530"/>
    <s v=""/>
    <x v="2"/>
    <s v="Rob"/>
    <s v="L"/>
    <x v="2"/>
    <n v="27.484999999999996"/>
    <n v="54.969999999999992"/>
    <x v="0"/>
    <x v="1"/>
    <x v="0"/>
  </r>
  <r>
    <s v="TCR-01064-030"/>
    <x v="254"/>
    <s v="13181-04387-LI"/>
    <s v="E-M-1"/>
    <n v="6"/>
    <x v="531"/>
    <s v="sbuschff@so-net.ne.jp"/>
    <x v="1"/>
    <s v="Exc"/>
    <s v="M"/>
    <x v="0"/>
    <n v="13.75"/>
    <n v="82.5"/>
    <x v="1"/>
    <x v="0"/>
    <x v="1"/>
  </r>
  <r>
    <s v="YUL-42750-776"/>
    <x v="219"/>
    <s v="24845-36117-TI"/>
    <s v="L-M-0.2"/>
    <n v="2"/>
    <x v="532"/>
    <s v="craisbeckfg@webnode.com"/>
    <x v="0"/>
    <s v="Lib"/>
    <s v="M"/>
    <x v="3"/>
    <n v="4.3650000000000002"/>
    <n v="8.73"/>
    <x v="3"/>
    <x v="0"/>
    <x v="0"/>
  </r>
  <r>
    <s v="XQJ-86887-506"/>
    <x v="433"/>
    <s v="66458-91190-YC"/>
    <s v="E-L-1"/>
    <n v="4"/>
    <x v="533"/>
    <s v="murione5@alexa.com"/>
    <x v="1"/>
    <s v="Exc"/>
    <s v="L"/>
    <x v="0"/>
    <n v="14.85"/>
    <n v="59.4"/>
    <x v="1"/>
    <x v="1"/>
    <x v="0"/>
  </r>
  <r>
    <s v="CUN-90044-279"/>
    <x v="434"/>
    <s v="86646-65810-TD"/>
    <s v="L-D-0.2"/>
    <n v="4"/>
    <x v="534"/>
    <s v=""/>
    <x v="0"/>
    <s v="Lib"/>
    <s v="D"/>
    <x v="3"/>
    <n v="3.8849999999999998"/>
    <n v="15.54"/>
    <x v="3"/>
    <x v="2"/>
    <x v="0"/>
  </r>
  <r>
    <s v="ICC-73030-502"/>
    <x v="435"/>
    <s v="59480-02795-IU"/>
    <s v="A-L-1"/>
    <n v="3"/>
    <x v="535"/>
    <s v="raynoldfj@ustream.tv"/>
    <x v="0"/>
    <s v="Ara"/>
    <s v="L"/>
    <x v="0"/>
    <n v="12.95"/>
    <n v="38.849999999999994"/>
    <x v="2"/>
    <x v="1"/>
    <x v="0"/>
  </r>
  <r>
    <s v="ADP-04506-084"/>
    <x v="436"/>
    <s v="61809-87758-LJ"/>
    <s v="E-M-2.5"/>
    <n v="6"/>
    <x v="536"/>
    <s v=""/>
    <x v="0"/>
    <s v="Exc"/>
    <s v="M"/>
    <x v="2"/>
    <n v="31.624999999999996"/>
    <n v="189.74999999999997"/>
    <x v="1"/>
    <x v="0"/>
    <x v="0"/>
  </r>
  <r>
    <s v="PNU-22150-408"/>
    <x v="437"/>
    <s v="77408-43873-RS"/>
    <s v="A-D-0.2"/>
    <n v="6"/>
    <x v="537"/>
    <s v=""/>
    <x v="1"/>
    <s v="Ara"/>
    <s v="D"/>
    <x v="3"/>
    <n v="2.9849999999999999"/>
    <n v="17.91"/>
    <x v="2"/>
    <x v="2"/>
    <x v="0"/>
  </r>
  <r>
    <s v="VSQ-07182-513"/>
    <x v="438"/>
    <s v="18366-65239-WF"/>
    <s v="L-L-0.2"/>
    <n v="6"/>
    <x v="538"/>
    <s v="bgrecefm@naver.com"/>
    <x v="2"/>
    <s v="Lib"/>
    <s v="L"/>
    <x v="3"/>
    <n v="4.7549999999999999"/>
    <n v="28.53"/>
    <x v="3"/>
    <x v="1"/>
    <x v="1"/>
  </r>
  <r>
    <s v="SPF-31673-217"/>
    <x v="439"/>
    <s v="19485-98072-PS"/>
    <s v="E-M-1"/>
    <n v="6"/>
    <x v="539"/>
    <s v="dflintiffg1@e-recht24.de"/>
    <x v="2"/>
    <s v="Exc"/>
    <s v="M"/>
    <x v="0"/>
    <n v="13.75"/>
    <n v="82.5"/>
    <x v="1"/>
    <x v="0"/>
    <x v="1"/>
  </r>
  <r>
    <s v="NEX-63825-598"/>
    <x v="175"/>
    <s v="72072-33025-SD"/>
    <s v="R-L-0.5"/>
    <n v="2"/>
    <x v="540"/>
    <s v="athysfo@cdc.gov"/>
    <x v="0"/>
    <s v="Rob"/>
    <s v="L"/>
    <x v="1"/>
    <n v="7.169999999999999"/>
    <n v="14.339999999999998"/>
    <x v="0"/>
    <x v="1"/>
    <x v="1"/>
  </r>
  <r>
    <s v="XPG-66112-335"/>
    <x v="440"/>
    <s v="58118-22461-GC"/>
    <s v="R-D-2.5"/>
    <n v="4"/>
    <x v="541"/>
    <s v="jchuggfp@about.me"/>
    <x v="0"/>
    <s v="Rob"/>
    <s v="D"/>
    <x v="2"/>
    <n v="20.584999999999997"/>
    <n v="82.339999999999989"/>
    <x v="0"/>
    <x v="2"/>
    <x v="1"/>
  </r>
  <r>
    <s v="NSQ-72210-345"/>
    <x v="441"/>
    <s v="90940-63327-DJ"/>
    <s v="A-M-0.2"/>
    <n v="6"/>
    <x v="542"/>
    <s v="akelstonfq@sakura.ne.jp"/>
    <x v="0"/>
    <s v="Ara"/>
    <s v="M"/>
    <x v="3"/>
    <n v="3.375"/>
    <n v="20.25"/>
    <x v="2"/>
    <x v="0"/>
    <x v="0"/>
  </r>
  <r>
    <s v="XRR-28376-277"/>
    <x v="442"/>
    <s v="64481-42546-II"/>
    <s v="R-L-2.5"/>
    <n v="6"/>
    <x v="543"/>
    <s v=""/>
    <x v="1"/>
    <s v="Rob"/>
    <s v="L"/>
    <x v="2"/>
    <n v="27.484999999999996"/>
    <n v="164.90999999999997"/>
    <x v="0"/>
    <x v="1"/>
    <x v="1"/>
  </r>
  <r>
    <s v="WHQ-25197-475"/>
    <x v="443"/>
    <s v="27536-28463-NJ"/>
    <s v="L-L-0.2"/>
    <n v="4"/>
    <x v="544"/>
    <s v="cmottramfs@harvard.edu"/>
    <x v="0"/>
    <s v="Lib"/>
    <s v="L"/>
    <x v="3"/>
    <n v="4.7549999999999999"/>
    <n v="19.02"/>
    <x v="3"/>
    <x v="1"/>
    <x v="0"/>
  </r>
  <r>
    <s v="HMB-30634-745"/>
    <x v="216"/>
    <s v="19485-98072-PS"/>
    <s v="A-D-2.5"/>
    <n v="6"/>
    <x v="539"/>
    <s v="dflintiffg1@e-recht24.de"/>
    <x v="2"/>
    <s v="Ara"/>
    <s v="D"/>
    <x v="2"/>
    <n v="22.884999999999998"/>
    <n v="137.31"/>
    <x v="2"/>
    <x v="2"/>
    <x v="1"/>
  </r>
  <r>
    <s v="XTL-68000-371"/>
    <x v="444"/>
    <s v="70140-82812-KD"/>
    <s v="A-M-0.5"/>
    <n v="4"/>
    <x v="545"/>
    <s v="dsangwinfu@weebly.com"/>
    <x v="0"/>
    <s v="Ara"/>
    <s v="M"/>
    <x v="1"/>
    <n v="6.75"/>
    <n v="27"/>
    <x v="2"/>
    <x v="0"/>
    <x v="1"/>
  </r>
  <r>
    <s v="YES-51109-625"/>
    <x v="37"/>
    <s v="91895-55605-LS"/>
    <s v="E-L-0.5"/>
    <n v="4"/>
    <x v="546"/>
    <s v="eaizikowitzfv@virginia.edu"/>
    <x v="2"/>
    <s v="Exc"/>
    <s v="L"/>
    <x v="1"/>
    <n v="8.91"/>
    <n v="35.64"/>
    <x v="1"/>
    <x v="1"/>
    <x v="1"/>
  </r>
  <r>
    <s v="EAY-89850-211"/>
    <x v="445"/>
    <s v="43155-71724-XP"/>
    <s v="A-D-0.2"/>
    <n v="2"/>
    <x v="547"/>
    <s v=""/>
    <x v="0"/>
    <s v="Ara"/>
    <s v="D"/>
    <x v="3"/>
    <n v="2.9849999999999999"/>
    <n v="5.97"/>
    <x v="2"/>
    <x v="2"/>
    <x v="0"/>
  </r>
  <r>
    <s v="IOQ-84840-827"/>
    <x v="446"/>
    <s v="32038-81174-JF"/>
    <s v="A-M-1"/>
    <n v="6"/>
    <x v="548"/>
    <s v="cvenourfx@ask.com"/>
    <x v="0"/>
    <s v="Ara"/>
    <s v="M"/>
    <x v="0"/>
    <n v="11.25"/>
    <n v="67.5"/>
    <x v="2"/>
    <x v="0"/>
    <x v="1"/>
  </r>
  <r>
    <s v="FBD-56220-430"/>
    <x v="245"/>
    <s v="59205-20324-NB"/>
    <s v="R-L-0.2"/>
    <n v="6"/>
    <x v="549"/>
    <s v="mharbyfy@163.com"/>
    <x v="0"/>
    <s v="Rob"/>
    <s v="L"/>
    <x v="3"/>
    <n v="3.5849999999999995"/>
    <n v="21.509999999999998"/>
    <x v="0"/>
    <x v="1"/>
    <x v="0"/>
  </r>
  <r>
    <s v="COV-52659-202"/>
    <x v="447"/>
    <s v="99899-54612-NX"/>
    <s v="L-M-2.5"/>
    <n v="2"/>
    <x v="550"/>
    <s v="rthickpennyfz@cafepress.com"/>
    <x v="0"/>
    <s v="Lib"/>
    <s v="M"/>
    <x v="2"/>
    <n v="33.464999999999996"/>
    <n v="66.929999999999993"/>
    <x v="3"/>
    <x v="0"/>
    <x v="1"/>
  </r>
  <r>
    <s v="YUO-76652-814"/>
    <x v="448"/>
    <s v="26248-84194-FI"/>
    <s v="A-D-0.2"/>
    <n v="6"/>
    <x v="551"/>
    <s v="pormerodg0@redcross.org"/>
    <x v="0"/>
    <s v="Ara"/>
    <s v="D"/>
    <x v="3"/>
    <n v="2.9849999999999999"/>
    <n v="17.91"/>
    <x v="2"/>
    <x v="2"/>
    <x v="1"/>
  </r>
  <r>
    <s v="PBT-36926-102"/>
    <x v="344"/>
    <s v="19485-98072-PS"/>
    <s v="L-M-1"/>
    <n v="4"/>
    <x v="539"/>
    <s v="dflintiffg1@e-recht24.de"/>
    <x v="2"/>
    <s v="Lib"/>
    <s v="M"/>
    <x v="0"/>
    <n v="14.55"/>
    <n v="58.2"/>
    <x v="3"/>
    <x v="0"/>
    <x v="1"/>
  </r>
  <r>
    <s v="BLV-60087-454"/>
    <x v="152"/>
    <s v="84493-71314-WX"/>
    <s v="E-L-0.2"/>
    <n v="3"/>
    <x v="552"/>
    <s v="tzanettig2@gravatar.com"/>
    <x v="1"/>
    <s v="Exc"/>
    <s v="L"/>
    <x v="3"/>
    <n v="4.4550000000000001"/>
    <n v="13.365"/>
    <x v="1"/>
    <x v="1"/>
    <x v="1"/>
  </r>
  <r>
    <s v="BLV-60087-454"/>
    <x v="152"/>
    <s v="84493-71314-WX"/>
    <s v="A-M-0.5"/>
    <n v="5"/>
    <x v="552"/>
    <s v="tzanettig2@gravatar.com"/>
    <x v="1"/>
    <s v="Ara"/>
    <s v="M"/>
    <x v="1"/>
    <n v="6.75"/>
    <n v="33.75"/>
    <x v="2"/>
    <x v="0"/>
    <x v="1"/>
  </r>
  <r>
    <s v="QYC-63914-195"/>
    <x v="449"/>
    <s v="39789-43945-IV"/>
    <s v="E-L-1"/>
    <n v="3"/>
    <x v="553"/>
    <s v="rkirtleyg4@hatena.ne.jp"/>
    <x v="0"/>
    <s v="Exc"/>
    <s v="L"/>
    <x v="0"/>
    <n v="14.85"/>
    <n v="44.55"/>
    <x v="1"/>
    <x v="1"/>
    <x v="0"/>
  </r>
  <r>
    <s v="OIB-77163-890"/>
    <x v="450"/>
    <s v="38972-89678-ZM"/>
    <s v="E-L-0.5"/>
    <n v="5"/>
    <x v="554"/>
    <s v="cclemencetg5@weather.com"/>
    <x v="2"/>
    <s v="Exc"/>
    <s v="L"/>
    <x v="1"/>
    <n v="8.91"/>
    <n v="44.55"/>
    <x v="1"/>
    <x v="1"/>
    <x v="0"/>
  </r>
  <r>
    <s v="SGS-87525-238"/>
    <x v="451"/>
    <s v="91465-84526-IJ"/>
    <s v="E-D-1"/>
    <n v="5"/>
    <x v="555"/>
    <s v="rdonetg6@oakley.com"/>
    <x v="0"/>
    <s v="Exc"/>
    <s v="D"/>
    <x v="0"/>
    <n v="12.15"/>
    <n v="60.75"/>
    <x v="1"/>
    <x v="2"/>
    <x v="1"/>
  </r>
  <r>
    <s v="GQR-12490-152"/>
    <x v="83"/>
    <s v="22832-98538-RB"/>
    <s v="R-L-0.2"/>
    <n v="1"/>
    <x v="556"/>
    <s v="sgaweng7@creativecommons.org"/>
    <x v="0"/>
    <s v="Rob"/>
    <s v="L"/>
    <x v="3"/>
    <n v="3.5849999999999995"/>
    <n v="3.5849999999999995"/>
    <x v="0"/>
    <x v="1"/>
    <x v="0"/>
  </r>
  <r>
    <s v="UOJ-28238-299"/>
    <x v="452"/>
    <s v="30844-91890-ZA"/>
    <s v="R-L-0.2"/>
    <n v="6"/>
    <x v="557"/>
    <s v="rreadieg8@guardian.co.uk"/>
    <x v="0"/>
    <s v="Rob"/>
    <s v="L"/>
    <x v="3"/>
    <n v="3.5849999999999995"/>
    <n v="21.509999999999998"/>
    <x v="0"/>
    <x v="1"/>
    <x v="1"/>
  </r>
  <r>
    <s v="ETD-58130-674"/>
    <x v="453"/>
    <s v="05325-97750-WP"/>
    <s v="E-M-0.5"/>
    <n v="2"/>
    <x v="558"/>
    <s v="cverissimogh@theglobeandmail.com"/>
    <x v="2"/>
    <s v="Exc"/>
    <s v="M"/>
    <x v="1"/>
    <n v="8.25"/>
    <n v="16.5"/>
    <x v="1"/>
    <x v="0"/>
    <x v="0"/>
  </r>
  <r>
    <s v="UPF-60123-025"/>
    <x v="454"/>
    <s v="88992-49081-AT"/>
    <s v="R-L-2.5"/>
    <n v="3"/>
    <x v="559"/>
    <s v=""/>
    <x v="0"/>
    <s v="Rob"/>
    <s v="L"/>
    <x v="2"/>
    <n v="27.484999999999996"/>
    <n v="82.454999999999984"/>
    <x v="0"/>
    <x v="1"/>
    <x v="1"/>
  </r>
  <r>
    <s v="NQS-01613-687"/>
    <x v="455"/>
    <s v="10204-31464-SA"/>
    <s v="L-D-0.5"/>
    <n v="1"/>
    <x v="560"/>
    <s v="bogb@elpais.com"/>
    <x v="0"/>
    <s v="Lib"/>
    <s v="D"/>
    <x v="1"/>
    <n v="7.77"/>
    <n v="7.77"/>
    <x v="3"/>
    <x v="2"/>
    <x v="0"/>
  </r>
  <r>
    <s v="MGH-36050-573"/>
    <x v="456"/>
    <s v="75156-80911-YT"/>
    <s v="R-M-0.5"/>
    <n v="2"/>
    <x v="561"/>
    <s v="vstansburygc@unblog.fr"/>
    <x v="0"/>
    <s v="Rob"/>
    <s v="M"/>
    <x v="1"/>
    <n v="5.97"/>
    <n v="11.94"/>
    <x v="0"/>
    <x v="0"/>
    <x v="0"/>
  </r>
  <r>
    <s v="UVF-59322-459"/>
    <x v="373"/>
    <s v="53971-49906-PZ"/>
    <s v="E-L-2.5"/>
    <n v="6"/>
    <x v="562"/>
    <s v="dheinonengd@printfriendly.com"/>
    <x v="0"/>
    <s v="Exc"/>
    <s v="L"/>
    <x v="2"/>
    <n v="34.154999999999994"/>
    <n v="204.92999999999995"/>
    <x v="1"/>
    <x v="1"/>
    <x v="1"/>
  </r>
  <r>
    <s v="VET-41158-896"/>
    <x v="457"/>
    <s v="10728-17633-ST"/>
    <s v="E-M-2.5"/>
    <n v="2"/>
    <x v="563"/>
    <s v="jshentonge@google.com.hk"/>
    <x v="0"/>
    <s v="Exc"/>
    <s v="M"/>
    <x v="2"/>
    <n v="31.624999999999996"/>
    <n v="63.249999999999993"/>
    <x v="1"/>
    <x v="0"/>
    <x v="0"/>
  </r>
  <r>
    <s v="XYL-52196-459"/>
    <x v="458"/>
    <s v="13549-65017-VE"/>
    <s v="R-D-0.2"/>
    <n v="3"/>
    <x v="564"/>
    <s v="jwilkissongf@nba.com"/>
    <x v="0"/>
    <s v="Rob"/>
    <s v="D"/>
    <x v="3"/>
    <n v="2.6849999999999996"/>
    <n v="8.0549999999999997"/>
    <x v="0"/>
    <x v="2"/>
    <x v="0"/>
  </r>
  <r>
    <s v="BPZ-51283-916"/>
    <x v="264"/>
    <s v="87688-42420-TO"/>
    <s v="A-M-2.5"/>
    <n v="2"/>
    <x v="565"/>
    <s v=""/>
    <x v="0"/>
    <s v="Ara"/>
    <s v="M"/>
    <x v="2"/>
    <n v="25.874999999999996"/>
    <n v="51.749999999999993"/>
    <x v="2"/>
    <x v="0"/>
    <x v="1"/>
  </r>
  <r>
    <s v="VQW-91903-926"/>
    <x v="459"/>
    <s v="05325-97750-WP"/>
    <s v="E-D-2.5"/>
    <n v="1"/>
    <x v="558"/>
    <s v="cverissimogh@theglobeandmail.com"/>
    <x v="2"/>
    <s v="Exc"/>
    <s v="D"/>
    <x v="2"/>
    <n v="27.945"/>
    <n v="27.945"/>
    <x v="1"/>
    <x v="2"/>
    <x v="0"/>
  </r>
  <r>
    <s v="OLF-77983-457"/>
    <x v="460"/>
    <s v="51901-35210-UI"/>
    <s v="A-L-2.5"/>
    <n v="2"/>
    <x v="566"/>
    <s v="gstarcksgi@abc.net.au"/>
    <x v="0"/>
    <s v="Ara"/>
    <s v="L"/>
    <x v="2"/>
    <n v="29.784999999999997"/>
    <n v="59.569999999999993"/>
    <x v="2"/>
    <x v="1"/>
    <x v="1"/>
  </r>
  <r>
    <s v="MVI-04946-827"/>
    <x v="461"/>
    <s v="62483-50867-OM"/>
    <s v="E-L-1"/>
    <n v="1"/>
    <x v="567"/>
    <s v=""/>
    <x v="2"/>
    <s v="Exc"/>
    <s v="L"/>
    <x v="0"/>
    <n v="14.85"/>
    <n v="14.85"/>
    <x v="1"/>
    <x v="1"/>
    <x v="1"/>
  </r>
  <r>
    <s v="UOG-94188-104"/>
    <x v="219"/>
    <s v="92753-50029-SD"/>
    <s v="A-M-0.5"/>
    <n v="5"/>
    <x v="568"/>
    <s v="kscholardgk@sbwire.com"/>
    <x v="0"/>
    <s v="Ara"/>
    <s v="M"/>
    <x v="1"/>
    <n v="6.75"/>
    <n v="33.75"/>
    <x v="2"/>
    <x v="0"/>
    <x v="1"/>
  </r>
  <r>
    <s v="DSN-15872-519"/>
    <x v="462"/>
    <s v="53809-98498-SN"/>
    <s v="L-L-2.5"/>
    <n v="4"/>
    <x v="569"/>
    <s v="bkindleygl@wikimedia.org"/>
    <x v="0"/>
    <s v="Lib"/>
    <s v="L"/>
    <x v="2"/>
    <n v="36.454999999999998"/>
    <n v="145.82"/>
    <x v="3"/>
    <x v="1"/>
    <x v="0"/>
  </r>
  <r>
    <s v="OUQ-73954-002"/>
    <x v="463"/>
    <s v="66308-13503-KD"/>
    <s v="R-M-0.2"/>
    <n v="4"/>
    <x v="570"/>
    <s v="khammettgm@dmoz.org"/>
    <x v="0"/>
    <s v="Rob"/>
    <s v="M"/>
    <x v="3"/>
    <n v="2.9849999999999999"/>
    <n v="11.94"/>
    <x v="0"/>
    <x v="0"/>
    <x v="0"/>
  </r>
  <r>
    <s v="LGL-16843-667"/>
    <x v="464"/>
    <s v="82458-87830-JE"/>
    <s v="A-D-0.2"/>
    <n v="4"/>
    <x v="571"/>
    <s v="ahulburtgn@fda.gov"/>
    <x v="0"/>
    <s v="Ara"/>
    <s v="D"/>
    <x v="3"/>
    <n v="2.9849999999999999"/>
    <n v="11.94"/>
    <x v="2"/>
    <x v="2"/>
    <x v="0"/>
  </r>
  <r>
    <s v="TCC-89722-031"/>
    <x v="465"/>
    <s v="41611-34336-WT"/>
    <s v="L-D-0.5"/>
    <n v="1"/>
    <x v="572"/>
    <s v="plauritzengo@photobucket.com"/>
    <x v="0"/>
    <s v="Lib"/>
    <s v="D"/>
    <x v="1"/>
    <n v="7.77"/>
    <n v="7.77"/>
    <x v="3"/>
    <x v="2"/>
    <x v="1"/>
  </r>
  <r>
    <s v="TRA-79507-007"/>
    <x v="466"/>
    <s v="70089-27418-UJ"/>
    <s v="R-L-2.5"/>
    <n v="4"/>
    <x v="573"/>
    <s v="aburgwingp@redcross.org"/>
    <x v="0"/>
    <s v="Rob"/>
    <s v="L"/>
    <x v="2"/>
    <n v="27.484999999999996"/>
    <n v="109.93999999999998"/>
    <x v="0"/>
    <x v="1"/>
    <x v="0"/>
  </r>
  <r>
    <s v="MZJ-77284-941"/>
    <x v="467"/>
    <s v="99978-56910-BN"/>
    <s v="E-L-0.2"/>
    <n v="5"/>
    <x v="574"/>
    <s v="erolingq@google.fr"/>
    <x v="0"/>
    <s v="Exc"/>
    <s v="L"/>
    <x v="3"/>
    <n v="4.4550000000000001"/>
    <n v="22.274999999999999"/>
    <x v="1"/>
    <x v="1"/>
    <x v="0"/>
  </r>
  <r>
    <s v="AXN-57779-891"/>
    <x v="468"/>
    <s v="09668-23340-IC"/>
    <s v="R-M-0.2"/>
    <n v="3"/>
    <x v="575"/>
    <s v="dfowlegr@epa.gov"/>
    <x v="0"/>
    <s v="Rob"/>
    <s v="M"/>
    <x v="3"/>
    <n v="2.9849999999999999"/>
    <n v="8.9550000000000001"/>
    <x v="0"/>
    <x v="0"/>
    <x v="1"/>
  </r>
  <r>
    <s v="PJB-15659-994"/>
    <x v="469"/>
    <s v="39457-62611-YK"/>
    <s v="L-D-2.5"/>
    <n v="4"/>
    <x v="576"/>
    <s v=""/>
    <x v="1"/>
    <s v="Lib"/>
    <s v="D"/>
    <x v="2"/>
    <n v="29.784999999999997"/>
    <n v="119.13999999999999"/>
    <x v="3"/>
    <x v="2"/>
    <x v="1"/>
  </r>
  <r>
    <s v="LTS-03470-353"/>
    <x v="470"/>
    <s v="90985-89807-RW"/>
    <s v="A-L-2.5"/>
    <n v="5"/>
    <x v="577"/>
    <s v="wpowleslandgt@soundcloud.com"/>
    <x v="0"/>
    <s v="Ara"/>
    <s v="L"/>
    <x v="2"/>
    <n v="29.784999999999997"/>
    <n v="148.92499999999998"/>
    <x v="2"/>
    <x v="1"/>
    <x v="0"/>
  </r>
  <r>
    <s v="UMM-28497-689"/>
    <x v="471"/>
    <s v="05325-97750-WP"/>
    <s v="L-L-2.5"/>
    <n v="3"/>
    <x v="578"/>
    <s v="cverissimogh@theglobeandmail.com"/>
    <x v="2"/>
    <s v="Lib"/>
    <s v="L"/>
    <x v="2"/>
    <n v="36.454999999999998"/>
    <n v="109.36499999999999"/>
    <x v="3"/>
    <x v="1"/>
    <x v="0"/>
  </r>
  <r>
    <s v="MJZ-93232-402"/>
    <x v="472"/>
    <s v="17816-67941-ZS"/>
    <s v="E-D-0.2"/>
    <n v="1"/>
    <x v="579"/>
    <s v="lellinghamgv@sciencedaily.com"/>
    <x v="0"/>
    <s v="Exc"/>
    <s v="D"/>
    <x v="3"/>
    <n v="3.645"/>
    <n v="3.645"/>
    <x v="1"/>
    <x v="2"/>
    <x v="0"/>
  </r>
  <r>
    <s v="UHW-74617-126"/>
    <x v="173"/>
    <s v="90816-65619-LM"/>
    <s v="E-D-2.5"/>
    <n v="2"/>
    <x v="580"/>
    <s v=""/>
    <x v="0"/>
    <s v="Exc"/>
    <s v="D"/>
    <x v="2"/>
    <n v="27.945"/>
    <n v="55.89"/>
    <x v="1"/>
    <x v="2"/>
    <x v="1"/>
  </r>
  <r>
    <s v="RIK-61730-794"/>
    <x v="473"/>
    <s v="69761-61146-KD"/>
    <s v="L-M-0.2"/>
    <n v="6"/>
    <x v="581"/>
    <s v="afendtgx@forbes.com"/>
    <x v="0"/>
    <s v="Lib"/>
    <s v="M"/>
    <x v="3"/>
    <n v="4.3650000000000002"/>
    <n v="26.19"/>
    <x v="3"/>
    <x v="0"/>
    <x v="0"/>
  </r>
  <r>
    <s v="IDJ-55379-750"/>
    <x v="474"/>
    <s v="24040-20817-QB"/>
    <s v="R-M-1"/>
    <n v="4"/>
    <x v="582"/>
    <s v="acleyburngy@lycos.com"/>
    <x v="0"/>
    <s v="Rob"/>
    <s v="M"/>
    <x v="0"/>
    <n v="9.9499999999999993"/>
    <n v="39.799999999999997"/>
    <x v="0"/>
    <x v="0"/>
    <x v="1"/>
  </r>
  <r>
    <s v="OHX-11953-965"/>
    <x v="475"/>
    <s v="19524-21432-XP"/>
    <s v="E-L-2.5"/>
    <n v="2"/>
    <x v="583"/>
    <s v="tcastiglionegz@xing.com"/>
    <x v="0"/>
    <s v="Exc"/>
    <s v="L"/>
    <x v="2"/>
    <n v="34.154999999999994"/>
    <n v="68.309999999999988"/>
    <x v="1"/>
    <x v="1"/>
    <x v="1"/>
  </r>
  <r>
    <s v="TVV-42245-088"/>
    <x v="476"/>
    <s v="14398-43114-RV"/>
    <s v="A-M-0.2"/>
    <n v="4"/>
    <x v="584"/>
    <s v=""/>
    <x v="1"/>
    <s v="Ara"/>
    <s v="M"/>
    <x v="3"/>
    <n v="3.375"/>
    <n v="13.5"/>
    <x v="2"/>
    <x v="0"/>
    <x v="1"/>
  </r>
  <r>
    <s v="DYP-74337-787"/>
    <x v="431"/>
    <s v="41486-52502-QQ"/>
    <s v="R-M-0.5"/>
    <n v="1"/>
    <x v="585"/>
    <s v=""/>
    <x v="0"/>
    <s v="Rob"/>
    <s v="M"/>
    <x v="1"/>
    <n v="5.97"/>
    <n v="5.97"/>
    <x v="0"/>
    <x v="0"/>
    <x v="1"/>
  </r>
  <r>
    <s v="OKA-93124-100"/>
    <x v="477"/>
    <s v="05325-97750-WP"/>
    <s v="R-M-0.5"/>
    <n v="5"/>
    <x v="586"/>
    <s v="cverissimogh@theglobeandmail.com"/>
    <x v="2"/>
    <s v="Rob"/>
    <s v="M"/>
    <x v="1"/>
    <n v="5.97"/>
    <n v="29.849999999999998"/>
    <x v="0"/>
    <x v="0"/>
    <x v="0"/>
  </r>
  <r>
    <s v="IXW-20780-268"/>
    <x v="478"/>
    <s v="20236-64364-QL"/>
    <s v="L-L-2.5"/>
    <n v="2"/>
    <x v="587"/>
    <s v="scouronneh3@mozilla.org"/>
    <x v="0"/>
    <s v="Lib"/>
    <s v="L"/>
    <x v="2"/>
    <n v="36.454999999999998"/>
    <n v="72.91"/>
    <x v="3"/>
    <x v="1"/>
    <x v="0"/>
  </r>
  <r>
    <s v="NGG-24006-937"/>
    <x v="45"/>
    <s v="29102-40100-TZ"/>
    <s v="E-M-2.5"/>
    <n v="4"/>
    <x v="588"/>
    <s v="lflippellih4@github.io"/>
    <x v="2"/>
    <s v="Exc"/>
    <s v="M"/>
    <x v="2"/>
    <n v="31.624999999999996"/>
    <n v="126.49999999999999"/>
    <x v="1"/>
    <x v="0"/>
    <x v="1"/>
  </r>
  <r>
    <s v="JZC-31180-557"/>
    <x v="444"/>
    <s v="09171-42203-EB"/>
    <s v="L-M-2.5"/>
    <n v="1"/>
    <x v="589"/>
    <s v="relizabethh5@live.com"/>
    <x v="0"/>
    <s v="Lib"/>
    <s v="M"/>
    <x v="2"/>
    <n v="33.464999999999996"/>
    <n v="33.464999999999996"/>
    <x v="3"/>
    <x v="0"/>
    <x v="1"/>
  </r>
  <r>
    <s v="ZMU-63715-204"/>
    <x v="479"/>
    <s v="29060-75856-UI"/>
    <s v="E-D-1"/>
    <n v="6"/>
    <x v="590"/>
    <s v="irenhardh6@i2i.jp"/>
    <x v="0"/>
    <s v="Exc"/>
    <s v="D"/>
    <x v="0"/>
    <n v="12.15"/>
    <n v="72.900000000000006"/>
    <x v="1"/>
    <x v="2"/>
    <x v="0"/>
  </r>
  <r>
    <s v="GND-08192-056"/>
    <x v="480"/>
    <s v="17088-16989-PL"/>
    <s v="L-D-0.5"/>
    <n v="2"/>
    <x v="591"/>
    <s v="wrocheh7@xinhuanet.com"/>
    <x v="0"/>
    <s v="Lib"/>
    <s v="D"/>
    <x v="1"/>
    <n v="7.77"/>
    <n v="15.54"/>
    <x v="3"/>
    <x v="2"/>
    <x v="0"/>
  </r>
  <r>
    <s v="RYY-38961-093"/>
    <x v="481"/>
    <s v="14756-18321-CL"/>
    <s v="A-M-0.2"/>
    <n v="6"/>
    <x v="592"/>
    <s v="lalawayhh@weather.com"/>
    <x v="0"/>
    <s v="Ara"/>
    <s v="M"/>
    <x v="3"/>
    <n v="3.375"/>
    <n v="20.25"/>
    <x v="2"/>
    <x v="0"/>
    <x v="1"/>
  </r>
  <r>
    <s v="CVA-64996-969"/>
    <x v="478"/>
    <s v="13324-78688-MI"/>
    <s v="A-L-1"/>
    <n v="6"/>
    <x v="593"/>
    <s v="codgaardh9@nsw.gov.au"/>
    <x v="0"/>
    <s v="Ara"/>
    <s v="L"/>
    <x v="0"/>
    <n v="12.95"/>
    <n v="77.699999999999989"/>
    <x v="2"/>
    <x v="1"/>
    <x v="1"/>
  </r>
  <r>
    <s v="XTH-67276-442"/>
    <x v="482"/>
    <s v="73799-04749-BM"/>
    <s v="L-M-2.5"/>
    <n v="4"/>
    <x v="594"/>
    <s v="bbyrdha@4shared.com"/>
    <x v="0"/>
    <s v="Lib"/>
    <s v="M"/>
    <x v="2"/>
    <n v="33.464999999999996"/>
    <n v="133.85999999999999"/>
    <x v="3"/>
    <x v="0"/>
    <x v="1"/>
  </r>
  <r>
    <s v="PVU-02950-470"/>
    <x v="353"/>
    <s v="01927-46702-YT"/>
    <s v="E-D-1"/>
    <n v="1"/>
    <x v="595"/>
    <s v=""/>
    <x v="2"/>
    <s v="Exc"/>
    <s v="D"/>
    <x v="0"/>
    <n v="12.15"/>
    <n v="12.15"/>
    <x v="1"/>
    <x v="2"/>
    <x v="1"/>
  </r>
  <r>
    <s v="XSN-26809-910"/>
    <x v="199"/>
    <s v="80467-17137-TO"/>
    <s v="E-M-2.5"/>
    <n v="2"/>
    <x v="596"/>
    <s v="dchardinhc@nhs.uk"/>
    <x v="1"/>
    <s v="Exc"/>
    <s v="M"/>
    <x v="2"/>
    <n v="31.624999999999996"/>
    <n v="63.249999999999993"/>
    <x v="1"/>
    <x v="0"/>
    <x v="0"/>
  </r>
  <r>
    <s v="UDN-88321-005"/>
    <x v="372"/>
    <s v="14640-87215-BK"/>
    <s v="R-L-0.5"/>
    <n v="5"/>
    <x v="597"/>
    <s v="hradbonehd@newsvine.com"/>
    <x v="0"/>
    <s v="Rob"/>
    <s v="L"/>
    <x v="1"/>
    <n v="7.169999999999999"/>
    <n v="35.849999999999994"/>
    <x v="0"/>
    <x v="1"/>
    <x v="1"/>
  </r>
  <r>
    <s v="EXP-21628-670"/>
    <x v="267"/>
    <s v="94447-35885-HK"/>
    <s v="A-M-2.5"/>
    <n v="3"/>
    <x v="598"/>
    <s v="wbernthhe@miitbeian.gov.cn"/>
    <x v="0"/>
    <s v="Ara"/>
    <s v="M"/>
    <x v="2"/>
    <n v="25.874999999999996"/>
    <n v="77.624999999999986"/>
    <x v="2"/>
    <x v="0"/>
    <x v="1"/>
  </r>
  <r>
    <s v="VGM-24161-361"/>
    <x v="480"/>
    <s v="71034-49694-CS"/>
    <s v="E-M-2.5"/>
    <n v="2"/>
    <x v="599"/>
    <s v="bacarsonhf@cnn.com"/>
    <x v="0"/>
    <s v="Exc"/>
    <s v="M"/>
    <x v="2"/>
    <n v="31.624999999999996"/>
    <n v="63.249999999999993"/>
    <x v="1"/>
    <x v="0"/>
    <x v="0"/>
  </r>
  <r>
    <s v="PKN-19556-918"/>
    <x v="483"/>
    <s v="00445-42781-KX"/>
    <s v="E-L-0.2"/>
    <n v="6"/>
    <x v="600"/>
    <s v="fbrighamhg@blog.com"/>
    <x v="1"/>
    <s v="Exc"/>
    <s v="L"/>
    <x v="3"/>
    <n v="4.4550000000000001"/>
    <n v="26.73"/>
    <x v="1"/>
    <x v="1"/>
    <x v="0"/>
  </r>
  <r>
    <s v="PKN-19556-918"/>
    <x v="483"/>
    <s v="00445-42781-KX"/>
    <s v="L-D-0.5"/>
    <n v="4"/>
    <x v="600"/>
    <s v="fbrighamhg@blog.com"/>
    <x v="1"/>
    <s v="Lib"/>
    <s v="D"/>
    <x v="1"/>
    <n v="7.77"/>
    <n v="31.08"/>
    <x v="3"/>
    <x v="2"/>
    <x v="0"/>
  </r>
  <r>
    <s v="PKN-19556-918"/>
    <x v="483"/>
    <s v="00445-42781-KX"/>
    <s v="A-D-0.2"/>
    <n v="1"/>
    <x v="601"/>
    <s v="fbrighamhg@blog.com"/>
    <x v="1"/>
    <s v="Ara"/>
    <s v="D"/>
    <x v="3"/>
    <n v="2.9849999999999999"/>
    <n v="2.9849999999999999"/>
    <x v="2"/>
    <x v="2"/>
    <x v="0"/>
  </r>
  <r>
    <s v="PKN-19556-918"/>
    <x v="483"/>
    <s v="00445-42781-KX"/>
    <s v="R-D-2.5"/>
    <n v="5"/>
    <x v="602"/>
    <s v="fbrighamhg@blog.com"/>
    <x v="1"/>
    <s v="Rob"/>
    <s v="D"/>
    <x v="2"/>
    <n v="20.584999999999997"/>
    <n v="102.92499999999998"/>
    <x v="0"/>
    <x v="2"/>
    <x v="0"/>
  </r>
  <r>
    <s v="DXQ-44537-297"/>
    <x v="484"/>
    <s v="96116-24737-LV"/>
    <s v="E-L-0.5"/>
    <n v="4"/>
    <x v="603"/>
    <s v="myoxenhk@google.com"/>
    <x v="0"/>
    <s v="Exc"/>
    <s v="L"/>
    <x v="1"/>
    <n v="8.91"/>
    <n v="35.64"/>
    <x v="1"/>
    <x v="1"/>
    <x v="1"/>
  </r>
  <r>
    <s v="BPC-54727-307"/>
    <x v="485"/>
    <s v="18684-73088-YL"/>
    <s v="R-L-1"/>
    <n v="4"/>
    <x v="604"/>
    <s v="gmcgavinhl@histats.com"/>
    <x v="0"/>
    <s v="Rob"/>
    <s v="L"/>
    <x v="0"/>
    <n v="11.95"/>
    <n v="47.8"/>
    <x v="0"/>
    <x v="1"/>
    <x v="1"/>
  </r>
  <r>
    <s v="KSH-47717-456"/>
    <x v="486"/>
    <s v="74671-55639-TU"/>
    <s v="L-M-1"/>
    <n v="3"/>
    <x v="605"/>
    <s v="luttermarehm@engadget.com"/>
    <x v="0"/>
    <s v="Lib"/>
    <s v="M"/>
    <x v="0"/>
    <n v="14.55"/>
    <n v="43.650000000000006"/>
    <x v="3"/>
    <x v="0"/>
    <x v="1"/>
  </r>
  <r>
    <s v="ANK-59436-446"/>
    <x v="487"/>
    <s v="17488-65879-XL"/>
    <s v="E-L-0.5"/>
    <n v="4"/>
    <x v="606"/>
    <s v="edambrogiohn@techcrunch.com"/>
    <x v="0"/>
    <s v="Exc"/>
    <s v="L"/>
    <x v="1"/>
    <n v="8.91"/>
    <n v="35.64"/>
    <x v="1"/>
    <x v="1"/>
    <x v="0"/>
  </r>
  <r>
    <s v="AYY-83051-752"/>
    <x v="488"/>
    <s v="46431-09298-OU"/>
    <s v="L-L-1"/>
    <n v="6"/>
    <x v="607"/>
    <s v="cwinchcombeho@jiathis.com"/>
    <x v="0"/>
    <s v="Lib"/>
    <s v="L"/>
    <x v="0"/>
    <n v="15.85"/>
    <n v="95.1"/>
    <x v="3"/>
    <x v="1"/>
    <x v="0"/>
  </r>
  <r>
    <s v="CSW-59644-267"/>
    <x v="489"/>
    <s v="60378-26473-FE"/>
    <s v="E-M-2.5"/>
    <n v="1"/>
    <x v="608"/>
    <s v="bpaumierhp@umn.edu"/>
    <x v="1"/>
    <s v="Exc"/>
    <s v="M"/>
    <x v="2"/>
    <n v="31.624999999999996"/>
    <n v="31.624999999999996"/>
    <x v="1"/>
    <x v="0"/>
    <x v="0"/>
  </r>
  <r>
    <s v="ITY-92466-909"/>
    <x v="162"/>
    <s v="34927-68586-ZV"/>
    <s v="A-M-2.5"/>
    <n v="3"/>
    <x v="609"/>
    <s v=""/>
    <x v="1"/>
    <s v="Ara"/>
    <s v="M"/>
    <x v="2"/>
    <n v="25.874999999999996"/>
    <n v="77.624999999999986"/>
    <x v="2"/>
    <x v="0"/>
    <x v="0"/>
  </r>
  <r>
    <s v="IGW-04801-466"/>
    <x v="490"/>
    <s v="29051-27555-GD"/>
    <s v="L-D-0.2"/>
    <n v="1"/>
    <x v="610"/>
    <s v="jcapeyhr@bravesites.com"/>
    <x v="0"/>
    <s v="Lib"/>
    <s v="D"/>
    <x v="3"/>
    <n v="3.8849999999999998"/>
    <n v="3.8849999999999998"/>
    <x v="3"/>
    <x v="2"/>
    <x v="0"/>
  </r>
  <r>
    <s v="LJN-34281-921"/>
    <x v="491"/>
    <s v="52143-35672-JF"/>
    <s v="R-L-2.5"/>
    <n v="5"/>
    <x v="611"/>
    <s v="tmathonneti0@google.co.jp"/>
    <x v="0"/>
    <s v="Rob"/>
    <s v="L"/>
    <x v="2"/>
    <n v="27.484999999999996"/>
    <n v="137.42499999999998"/>
    <x v="0"/>
    <x v="1"/>
    <x v="1"/>
  </r>
  <r>
    <s v="BWZ-46364-547"/>
    <x v="301"/>
    <s v="64918-67725-MN"/>
    <s v="R-L-1"/>
    <n v="3"/>
    <x v="612"/>
    <s v="ybasillht@theguardian.com"/>
    <x v="0"/>
    <s v="Rob"/>
    <s v="L"/>
    <x v="0"/>
    <n v="11.95"/>
    <n v="35.849999999999994"/>
    <x v="0"/>
    <x v="1"/>
    <x v="0"/>
  </r>
  <r>
    <s v="SBC-95710-706"/>
    <x v="194"/>
    <s v="85634-61759-ND"/>
    <s v="E-M-0.2"/>
    <n v="2"/>
    <x v="613"/>
    <s v="mbaistowhu@i2i.jp"/>
    <x v="2"/>
    <s v="Exc"/>
    <s v="M"/>
    <x v="3"/>
    <n v="4.125"/>
    <n v="8.25"/>
    <x v="1"/>
    <x v="0"/>
    <x v="0"/>
  </r>
  <r>
    <s v="WRN-55114-031"/>
    <x v="26"/>
    <s v="40180-22940-QB"/>
    <s v="E-L-2.5"/>
    <n v="3"/>
    <x v="614"/>
    <s v="cpallanthv@typepad.com"/>
    <x v="0"/>
    <s v="Exc"/>
    <s v="L"/>
    <x v="2"/>
    <n v="34.154999999999994"/>
    <n v="102.46499999999997"/>
    <x v="1"/>
    <x v="1"/>
    <x v="0"/>
  </r>
  <r>
    <s v="TZU-64255-831"/>
    <x v="125"/>
    <s v="34666-76738-SQ"/>
    <s v="R-D-2.5"/>
    <n v="2"/>
    <x v="615"/>
    <s v=""/>
    <x v="0"/>
    <s v="Rob"/>
    <s v="D"/>
    <x v="2"/>
    <n v="20.584999999999997"/>
    <n v="41.169999999999995"/>
    <x v="0"/>
    <x v="2"/>
    <x v="1"/>
  </r>
  <r>
    <s v="JVF-91003-729"/>
    <x v="492"/>
    <s v="98536-88616-FF"/>
    <s v="A-D-2.5"/>
    <n v="3"/>
    <x v="616"/>
    <s v="dohx@redcross.org"/>
    <x v="0"/>
    <s v="Ara"/>
    <s v="D"/>
    <x v="2"/>
    <n v="22.884999999999998"/>
    <n v="68.655000000000001"/>
    <x v="2"/>
    <x v="2"/>
    <x v="0"/>
  </r>
  <r>
    <s v="MVB-22135-665"/>
    <x v="462"/>
    <s v="55621-06130-SA"/>
    <s v="A-D-1"/>
    <n v="1"/>
    <x v="617"/>
    <s v="drallinhy@howstuffworks.com"/>
    <x v="0"/>
    <s v="Ara"/>
    <s v="D"/>
    <x v="0"/>
    <n v="9.9499999999999993"/>
    <n v="9.9499999999999993"/>
    <x v="2"/>
    <x v="2"/>
    <x v="0"/>
  </r>
  <r>
    <s v="CKS-47815-571"/>
    <x v="493"/>
    <s v="45666-86771-EH"/>
    <s v="L-L-0.5"/>
    <n v="3"/>
    <x v="618"/>
    <s v="achillhz@epa.gov"/>
    <x v="2"/>
    <s v="Lib"/>
    <s v="L"/>
    <x v="1"/>
    <n v="9.51"/>
    <n v="28.53"/>
    <x v="3"/>
    <x v="1"/>
    <x v="0"/>
  </r>
  <r>
    <s v="OAW-17338-101"/>
    <x v="494"/>
    <s v="52143-35672-JF"/>
    <s v="R-D-0.2"/>
    <n v="6"/>
    <x v="611"/>
    <s v="tmathonneti0@google.co.jp"/>
    <x v="0"/>
    <s v="Rob"/>
    <s v="D"/>
    <x v="3"/>
    <n v="2.6849999999999996"/>
    <n v="16.11"/>
    <x v="0"/>
    <x v="2"/>
    <x v="1"/>
  </r>
  <r>
    <s v="ALP-37623-536"/>
    <x v="495"/>
    <s v="24689-69376-XX"/>
    <s v="L-L-1"/>
    <n v="6"/>
    <x v="619"/>
    <s v="cdenysi1@is.gd"/>
    <x v="2"/>
    <s v="Lib"/>
    <s v="L"/>
    <x v="0"/>
    <n v="15.85"/>
    <n v="95.1"/>
    <x v="3"/>
    <x v="1"/>
    <x v="1"/>
  </r>
  <r>
    <s v="WMU-87639-108"/>
    <x v="496"/>
    <s v="71891-51101-VQ"/>
    <s v="R-D-0.5"/>
    <n v="1"/>
    <x v="620"/>
    <s v="cstebbingsi2@drupal.org"/>
    <x v="0"/>
    <s v="Rob"/>
    <s v="D"/>
    <x v="1"/>
    <n v="5.3699999999999992"/>
    <n v="5.3699999999999992"/>
    <x v="0"/>
    <x v="2"/>
    <x v="0"/>
  </r>
  <r>
    <s v="USN-44968-231"/>
    <x v="497"/>
    <s v="71749-05400-CN"/>
    <s v="R-L-1"/>
    <n v="4"/>
    <x v="621"/>
    <s v=""/>
    <x v="0"/>
    <s v="Rob"/>
    <s v="L"/>
    <x v="0"/>
    <n v="11.95"/>
    <n v="47.8"/>
    <x v="0"/>
    <x v="1"/>
    <x v="1"/>
  </r>
  <r>
    <s v="YZG-20575-451"/>
    <x v="498"/>
    <s v="64845-00270-NO"/>
    <s v="L-L-1"/>
    <n v="4"/>
    <x v="622"/>
    <s v="rzywickii4@ifeng.com"/>
    <x v="1"/>
    <s v="Lib"/>
    <s v="L"/>
    <x v="0"/>
    <n v="15.85"/>
    <n v="63.4"/>
    <x v="3"/>
    <x v="1"/>
    <x v="1"/>
  </r>
  <r>
    <s v="HTH-52867-812"/>
    <x v="382"/>
    <s v="29851-36402-UX"/>
    <s v="A-M-2.5"/>
    <n v="4"/>
    <x v="623"/>
    <s v="aburgetti5@moonfruit.com"/>
    <x v="0"/>
    <s v="Ara"/>
    <s v="M"/>
    <x v="2"/>
    <n v="25.874999999999996"/>
    <n v="103.49999999999999"/>
    <x v="2"/>
    <x v="0"/>
    <x v="1"/>
  </r>
  <r>
    <s v="FWU-44971-444"/>
    <x v="499"/>
    <s v="12190-25421-WM"/>
    <s v="A-D-2.5"/>
    <n v="3"/>
    <x v="624"/>
    <s v="mmalloyi6@seattletimes.com"/>
    <x v="0"/>
    <s v="Ara"/>
    <s v="D"/>
    <x v="2"/>
    <n v="22.884999999999998"/>
    <n v="68.655000000000001"/>
    <x v="2"/>
    <x v="2"/>
    <x v="1"/>
  </r>
  <r>
    <s v="EQI-82205-066"/>
    <x v="500"/>
    <s v="52316-30571-GD"/>
    <s v="R-M-2.5"/>
    <n v="2"/>
    <x v="625"/>
    <s v="mmcparlandi7@w3.org"/>
    <x v="0"/>
    <s v="Rob"/>
    <s v="M"/>
    <x v="2"/>
    <n v="22.884999999999998"/>
    <n v="45.769999999999996"/>
    <x v="0"/>
    <x v="0"/>
    <x v="0"/>
  </r>
  <r>
    <s v="NAR-00747-074"/>
    <x v="501"/>
    <s v="23243-92649-RY"/>
    <s v="L-D-1"/>
    <n v="4"/>
    <x v="626"/>
    <s v="sjennaroyi8@purevolume.com"/>
    <x v="0"/>
    <s v="Lib"/>
    <s v="D"/>
    <x v="0"/>
    <n v="12.95"/>
    <n v="51.8"/>
    <x v="3"/>
    <x v="2"/>
    <x v="1"/>
  </r>
  <r>
    <s v="JYR-22052-185"/>
    <x v="502"/>
    <s v="39528-19971-OR"/>
    <s v="A-M-0.5"/>
    <n v="2"/>
    <x v="627"/>
    <s v="wplacei9@wsj.com"/>
    <x v="0"/>
    <s v="Ara"/>
    <s v="M"/>
    <x v="1"/>
    <n v="6.75"/>
    <n v="13.5"/>
    <x v="2"/>
    <x v="0"/>
    <x v="0"/>
  </r>
  <r>
    <s v="XKO-54097-932"/>
    <x v="503"/>
    <s v="32743-78448-KT"/>
    <s v="E-M-0.5"/>
    <n v="3"/>
    <x v="628"/>
    <s v="jmillettik@addtoany.com"/>
    <x v="0"/>
    <s v="Exc"/>
    <s v="M"/>
    <x v="1"/>
    <n v="8.25"/>
    <n v="24.75"/>
    <x v="1"/>
    <x v="0"/>
    <x v="0"/>
  </r>
  <r>
    <s v="HXA-72415-025"/>
    <x v="504"/>
    <s v="93417-12322-YB"/>
    <s v="A-D-2.5"/>
    <n v="2"/>
    <x v="629"/>
    <s v="dgadsdenib@google.com.hk"/>
    <x v="1"/>
    <s v="Ara"/>
    <s v="D"/>
    <x v="2"/>
    <n v="22.884999999999998"/>
    <n v="45.769999999999996"/>
    <x v="2"/>
    <x v="2"/>
    <x v="0"/>
  </r>
  <r>
    <s v="MJF-20065-335"/>
    <x v="497"/>
    <s v="56891-86662-UY"/>
    <s v="E-L-0.5"/>
    <n v="6"/>
    <x v="630"/>
    <s v="vwakelinic@unesco.org"/>
    <x v="0"/>
    <s v="Exc"/>
    <s v="L"/>
    <x v="1"/>
    <n v="8.91"/>
    <n v="53.46"/>
    <x v="1"/>
    <x v="1"/>
    <x v="1"/>
  </r>
  <r>
    <s v="GFI-83300-059"/>
    <x v="501"/>
    <s v="40414-26467-VE"/>
    <s v="A-M-0.2"/>
    <n v="6"/>
    <x v="631"/>
    <s v="acampsallid@zimbio.com"/>
    <x v="0"/>
    <s v="Ara"/>
    <s v="M"/>
    <x v="3"/>
    <n v="3.375"/>
    <n v="20.25"/>
    <x v="2"/>
    <x v="0"/>
    <x v="0"/>
  </r>
  <r>
    <s v="WJR-51493-682"/>
    <x v="1"/>
    <s v="87858-83734-RK"/>
    <s v="L-D-2.5"/>
    <n v="5"/>
    <x v="632"/>
    <s v="smosebyie@stanford.edu"/>
    <x v="0"/>
    <s v="Lib"/>
    <s v="D"/>
    <x v="2"/>
    <n v="29.784999999999997"/>
    <n v="148.92499999999998"/>
    <x v="3"/>
    <x v="2"/>
    <x v="1"/>
  </r>
  <r>
    <s v="SHP-55648-472"/>
    <x v="505"/>
    <s v="46818-20198-GB"/>
    <s v="A-M-1"/>
    <n v="6"/>
    <x v="633"/>
    <s v="cwassif@prweb.com"/>
    <x v="0"/>
    <s v="Ara"/>
    <s v="M"/>
    <x v="0"/>
    <n v="11.25"/>
    <n v="67.5"/>
    <x v="2"/>
    <x v="0"/>
    <x v="1"/>
  </r>
  <r>
    <s v="HYR-03455-684"/>
    <x v="506"/>
    <s v="29808-89098-XD"/>
    <s v="E-D-1"/>
    <n v="6"/>
    <x v="634"/>
    <s v="isjostromig@pbs.org"/>
    <x v="0"/>
    <s v="Exc"/>
    <s v="D"/>
    <x v="0"/>
    <n v="12.15"/>
    <n v="72.900000000000006"/>
    <x v="1"/>
    <x v="2"/>
    <x v="1"/>
  </r>
  <r>
    <s v="HYR-03455-684"/>
    <x v="506"/>
    <s v="29808-89098-XD"/>
    <s v="L-D-0.2"/>
    <n v="2"/>
    <x v="634"/>
    <s v="isjostromig@pbs.org"/>
    <x v="0"/>
    <s v="Lib"/>
    <s v="D"/>
    <x v="3"/>
    <n v="3.8849999999999998"/>
    <n v="7.77"/>
    <x v="3"/>
    <x v="2"/>
    <x v="1"/>
  </r>
  <r>
    <s v="HUG-52766-375"/>
    <x v="507"/>
    <s v="78786-77449-RQ"/>
    <s v="A-D-2.5"/>
    <n v="4"/>
    <x v="635"/>
    <s v="jbranchettii@bravesites.com"/>
    <x v="0"/>
    <s v="Ara"/>
    <s v="D"/>
    <x v="2"/>
    <n v="22.884999999999998"/>
    <n v="91.539999999999992"/>
    <x v="2"/>
    <x v="2"/>
    <x v="1"/>
  </r>
  <r>
    <s v="DAH-46595-917"/>
    <x v="508"/>
    <s v="27878-42224-QF"/>
    <s v="A-D-1"/>
    <n v="6"/>
    <x v="636"/>
    <s v="nrudlandij@blogs.com"/>
    <x v="1"/>
    <s v="Ara"/>
    <s v="D"/>
    <x v="0"/>
    <n v="9.9499999999999993"/>
    <n v="59.699999999999996"/>
    <x v="2"/>
    <x v="2"/>
    <x v="1"/>
  </r>
  <r>
    <s v="VEM-79839-466"/>
    <x v="509"/>
    <s v="32743-78448-KT"/>
    <s v="R-L-2.5"/>
    <n v="5"/>
    <x v="628"/>
    <s v="jmillettik@addtoany.com"/>
    <x v="0"/>
    <s v="Rob"/>
    <s v="L"/>
    <x v="2"/>
    <n v="27.484999999999996"/>
    <n v="137.42499999999998"/>
    <x v="0"/>
    <x v="1"/>
    <x v="0"/>
  </r>
  <r>
    <s v="OWH-11126-533"/>
    <x v="131"/>
    <s v="25331-13794-SB"/>
    <s v="L-M-2.5"/>
    <n v="2"/>
    <x v="637"/>
    <s v="ftourryil@google.de"/>
    <x v="0"/>
    <s v="Lib"/>
    <s v="M"/>
    <x v="2"/>
    <n v="33.464999999999996"/>
    <n v="66.929999999999993"/>
    <x v="3"/>
    <x v="0"/>
    <x v="1"/>
  </r>
  <r>
    <s v="UMT-26130-151"/>
    <x v="510"/>
    <s v="55864-37682-GQ"/>
    <s v="L-M-0.2"/>
    <n v="3"/>
    <x v="638"/>
    <s v="cweatherallim@toplist.cz"/>
    <x v="0"/>
    <s v="Lib"/>
    <s v="M"/>
    <x v="3"/>
    <n v="4.3650000000000002"/>
    <n v="13.095000000000001"/>
    <x v="3"/>
    <x v="0"/>
    <x v="0"/>
  </r>
  <r>
    <s v="JKA-27899-806"/>
    <x v="511"/>
    <s v="97005-25609-CQ"/>
    <s v="R-L-1"/>
    <n v="5"/>
    <x v="639"/>
    <s v="gheindrickin@usda.gov"/>
    <x v="0"/>
    <s v="Rob"/>
    <s v="L"/>
    <x v="0"/>
    <n v="11.95"/>
    <n v="59.75"/>
    <x v="0"/>
    <x v="1"/>
    <x v="1"/>
  </r>
  <r>
    <s v="ULU-07744-724"/>
    <x v="512"/>
    <s v="94058-95794-IJ"/>
    <s v="L-M-0.5"/>
    <n v="5"/>
    <x v="640"/>
    <s v="limasonio@discuz.net"/>
    <x v="0"/>
    <s v="Lib"/>
    <s v="M"/>
    <x v="1"/>
    <n v="8.73"/>
    <n v="43.650000000000006"/>
    <x v="3"/>
    <x v="0"/>
    <x v="0"/>
  </r>
  <r>
    <s v="NOM-56457-507"/>
    <x v="513"/>
    <s v="40214-03678-GU"/>
    <s v="E-M-1"/>
    <n v="6"/>
    <x v="641"/>
    <s v="hsaillip@odnoklassniki.ru"/>
    <x v="0"/>
    <s v="Exc"/>
    <s v="M"/>
    <x v="0"/>
    <n v="13.75"/>
    <n v="82.5"/>
    <x v="1"/>
    <x v="0"/>
    <x v="0"/>
  </r>
  <r>
    <s v="NZN-71683-705"/>
    <x v="514"/>
    <s v="04921-85445-SL"/>
    <s v="A-L-2.5"/>
    <n v="6"/>
    <x v="642"/>
    <s v="hlarvoriq@last.fm"/>
    <x v="0"/>
    <s v="Ara"/>
    <s v="L"/>
    <x v="2"/>
    <n v="29.784999999999997"/>
    <n v="178.70999999999998"/>
    <x v="2"/>
    <x v="1"/>
    <x v="0"/>
  </r>
  <r>
    <s v="WMA-34232-850"/>
    <x v="7"/>
    <s v="53386-94266-LJ"/>
    <s v="L-D-2.5"/>
    <n v="4"/>
    <x v="643"/>
    <s v=""/>
    <x v="0"/>
    <s v="Lib"/>
    <s v="D"/>
    <x v="2"/>
    <n v="29.784999999999997"/>
    <n v="119.13999999999999"/>
    <x v="3"/>
    <x v="2"/>
    <x v="0"/>
  </r>
  <r>
    <s v="EZL-27919-704"/>
    <x v="481"/>
    <s v="49480-85909-DG"/>
    <s v="L-L-0.5"/>
    <n v="5"/>
    <x v="644"/>
    <s v=""/>
    <x v="0"/>
    <s v="Lib"/>
    <s v="L"/>
    <x v="1"/>
    <n v="9.51"/>
    <n v="47.55"/>
    <x v="3"/>
    <x v="1"/>
    <x v="1"/>
  </r>
  <r>
    <s v="ZYU-11345-774"/>
    <x v="515"/>
    <s v="18293-78136-MN"/>
    <s v="L-M-0.5"/>
    <n v="5"/>
    <x v="645"/>
    <s v="cpenwardenit@mlb.com"/>
    <x v="1"/>
    <s v="Lib"/>
    <s v="M"/>
    <x v="1"/>
    <n v="8.73"/>
    <n v="43.650000000000006"/>
    <x v="3"/>
    <x v="0"/>
    <x v="1"/>
  </r>
  <r>
    <s v="CPW-34587-459"/>
    <x v="516"/>
    <s v="84641-67384-TD"/>
    <s v="A-L-2.5"/>
    <n v="6"/>
    <x v="646"/>
    <s v="mmiddisiu@dmoz.org"/>
    <x v="0"/>
    <s v="Ara"/>
    <s v="L"/>
    <x v="2"/>
    <n v="29.784999999999997"/>
    <n v="178.70999999999998"/>
    <x v="2"/>
    <x v="1"/>
    <x v="0"/>
  </r>
  <r>
    <s v="NQZ-82067-394"/>
    <x v="517"/>
    <s v="72320-29738-EB"/>
    <s v="R-L-2.5"/>
    <n v="1"/>
    <x v="647"/>
    <s v="avairowiv@studiopress.com"/>
    <x v="2"/>
    <s v="Rob"/>
    <s v="L"/>
    <x v="2"/>
    <n v="27.484999999999996"/>
    <n v="27.484999999999996"/>
    <x v="0"/>
    <x v="1"/>
    <x v="1"/>
  </r>
  <r>
    <s v="JBW-95055-851"/>
    <x v="518"/>
    <s v="47355-97488-XS"/>
    <s v="A-M-1"/>
    <n v="5"/>
    <x v="648"/>
    <s v="agoldieiw@goo.gl"/>
    <x v="0"/>
    <s v="Ara"/>
    <s v="M"/>
    <x v="0"/>
    <n v="11.25"/>
    <n v="56.25"/>
    <x v="2"/>
    <x v="0"/>
    <x v="1"/>
  </r>
  <r>
    <s v="AHY-20324-088"/>
    <x v="519"/>
    <s v="63499-24884-PP"/>
    <s v="L-L-0.2"/>
    <n v="2"/>
    <x v="649"/>
    <s v="nayrisix@t-online.de"/>
    <x v="2"/>
    <s v="Lib"/>
    <s v="L"/>
    <x v="3"/>
    <n v="4.7549999999999999"/>
    <n v="9.51"/>
    <x v="3"/>
    <x v="1"/>
    <x v="0"/>
  </r>
  <r>
    <s v="ZSL-66684-103"/>
    <x v="520"/>
    <s v="39193-51770-FM"/>
    <s v="E-M-0.2"/>
    <n v="2"/>
    <x v="650"/>
    <s v="lbenediktovichiy@wunderground.com"/>
    <x v="0"/>
    <s v="Exc"/>
    <s v="M"/>
    <x v="3"/>
    <n v="4.125"/>
    <n v="8.25"/>
    <x v="1"/>
    <x v="0"/>
    <x v="0"/>
  </r>
  <r>
    <s v="WNE-73911-475"/>
    <x v="521"/>
    <s v="61323-91967-GG"/>
    <s v="L-D-0.5"/>
    <n v="6"/>
    <x v="651"/>
    <s v="tjacobovitziz@cbc.ca"/>
    <x v="0"/>
    <s v="Lib"/>
    <s v="D"/>
    <x v="1"/>
    <n v="7.77"/>
    <n v="46.62"/>
    <x v="3"/>
    <x v="2"/>
    <x v="1"/>
  </r>
  <r>
    <s v="EZB-68383-559"/>
    <x v="418"/>
    <s v="90123-01967-KS"/>
    <s v="R-L-1"/>
    <n v="6"/>
    <x v="652"/>
    <s v=""/>
    <x v="0"/>
    <s v="Rob"/>
    <s v="L"/>
    <x v="0"/>
    <n v="11.95"/>
    <n v="71.699999999999989"/>
    <x v="0"/>
    <x v="1"/>
    <x v="1"/>
  </r>
  <r>
    <s v="OVO-01283-090"/>
    <x v="122"/>
    <s v="15958-25089-OS"/>
    <s v="L-L-2.5"/>
    <n v="2"/>
    <x v="653"/>
    <s v="jdruittj1@feedburner.com"/>
    <x v="0"/>
    <s v="Lib"/>
    <s v="L"/>
    <x v="2"/>
    <n v="36.454999999999998"/>
    <n v="72.91"/>
    <x v="3"/>
    <x v="1"/>
    <x v="0"/>
  </r>
  <r>
    <s v="TXH-78646-919"/>
    <x v="423"/>
    <s v="98430-37820-UV"/>
    <s v="R-D-0.2"/>
    <n v="3"/>
    <x v="654"/>
    <s v="dshortallj2@wikipedia.org"/>
    <x v="0"/>
    <s v="Rob"/>
    <s v="D"/>
    <x v="3"/>
    <n v="2.6849999999999996"/>
    <n v="8.0549999999999997"/>
    <x v="0"/>
    <x v="2"/>
    <x v="0"/>
  </r>
  <r>
    <s v="CYZ-37122-164"/>
    <x v="463"/>
    <s v="21798-04171-XC"/>
    <s v="E-M-0.5"/>
    <n v="2"/>
    <x v="655"/>
    <s v="wcottierj3@cafepress.com"/>
    <x v="0"/>
    <s v="Exc"/>
    <s v="M"/>
    <x v="1"/>
    <n v="8.25"/>
    <n v="16.5"/>
    <x v="1"/>
    <x v="0"/>
    <x v="1"/>
  </r>
  <r>
    <s v="AGQ-06534-750"/>
    <x v="273"/>
    <s v="52798-46508-HP"/>
    <s v="A-L-1"/>
    <n v="5"/>
    <x v="656"/>
    <s v="kgrinstedj4@google.com.br"/>
    <x v="1"/>
    <s v="Ara"/>
    <s v="L"/>
    <x v="0"/>
    <n v="12.95"/>
    <n v="64.75"/>
    <x v="2"/>
    <x v="1"/>
    <x v="1"/>
  </r>
  <r>
    <s v="QVL-32245-818"/>
    <x v="522"/>
    <s v="46478-42970-EM"/>
    <s v="A-M-0.5"/>
    <n v="5"/>
    <x v="657"/>
    <s v="dskynerj5@hubpages.com"/>
    <x v="0"/>
    <s v="Ara"/>
    <s v="M"/>
    <x v="1"/>
    <n v="6.75"/>
    <n v="33.75"/>
    <x v="2"/>
    <x v="0"/>
    <x v="1"/>
  </r>
  <r>
    <s v="LTD-96842-834"/>
    <x v="523"/>
    <s v="00246-15080-LE"/>
    <s v="L-D-2.5"/>
    <n v="6"/>
    <x v="658"/>
    <s v=""/>
    <x v="0"/>
    <s v="Lib"/>
    <s v="D"/>
    <x v="2"/>
    <n v="29.784999999999997"/>
    <n v="178.70999999999998"/>
    <x v="3"/>
    <x v="2"/>
    <x v="1"/>
  </r>
  <r>
    <s v="SEC-91807-425"/>
    <x v="260"/>
    <s v="94091-86957-HX"/>
    <s v="A-M-1"/>
    <n v="2"/>
    <x v="659"/>
    <s v="jdymokeje@prnewswire.com"/>
    <x v="1"/>
    <s v="Ara"/>
    <s v="M"/>
    <x v="0"/>
    <n v="11.25"/>
    <n v="22.5"/>
    <x v="2"/>
    <x v="0"/>
    <x v="1"/>
  </r>
  <r>
    <s v="MHM-44857-599"/>
    <x v="331"/>
    <s v="26295-44907-DK"/>
    <s v="L-D-1"/>
    <n v="1"/>
    <x v="660"/>
    <s v="aweinmannj8@shinystat.com"/>
    <x v="0"/>
    <s v="Lib"/>
    <s v="D"/>
    <x v="0"/>
    <n v="12.95"/>
    <n v="12.95"/>
    <x v="3"/>
    <x v="2"/>
    <x v="1"/>
  </r>
  <r>
    <s v="KGC-95046-911"/>
    <x v="524"/>
    <s v="95351-96177-QV"/>
    <s v="A-M-2.5"/>
    <n v="2"/>
    <x v="661"/>
    <s v="eandriessenj9@europa.eu"/>
    <x v="0"/>
    <s v="Ara"/>
    <s v="M"/>
    <x v="2"/>
    <n v="25.874999999999996"/>
    <n v="51.749999999999993"/>
    <x v="2"/>
    <x v="0"/>
    <x v="0"/>
  </r>
  <r>
    <s v="RZC-75150-413"/>
    <x v="525"/>
    <s v="92204-96636-BS"/>
    <s v="E-D-0.5"/>
    <n v="5"/>
    <x v="662"/>
    <s v="rdeaconsonja@archive.org"/>
    <x v="0"/>
    <s v="Exc"/>
    <s v="D"/>
    <x v="1"/>
    <n v="7.29"/>
    <n v="36.450000000000003"/>
    <x v="1"/>
    <x v="2"/>
    <x v="1"/>
  </r>
  <r>
    <s v="EYH-88288-452"/>
    <x v="526"/>
    <s v="03010-30348-UA"/>
    <s v="L-L-2.5"/>
    <n v="5"/>
    <x v="663"/>
    <s v="dcarojb@twitter.com"/>
    <x v="0"/>
    <s v="Lib"/>
    <s v="L"/>
    <x v="2"/>
    <n v="36.454999999999998"/>
    <n v="182.27499999999998"/>
    <x v="3"/>
    <x v="1"/>
    <x v="0"/>
  </r>
  <r>
    <s v="NYQ-24237-772"/>
    <x v="104"/>
    <s v="13441-34686-SW"/>
    <s v="L-D-0.5"/>
    <n v="4"/>
    <x v="664"/>
    <s v="jbluckjc@imageshack.us"/>
    <x v="0"/>
    <s v="Lib"/>
    <s v="D"/>
    <x v="1"/>
    <n v="7.77"/>
    <n v="31.08"/>
    <x v="3"/>
    <x v="2"/>
    <x v="1"/>
  </r>
  <r>
    <s v="WKB-21680-566"/>
    <x v="491"/>
    <s v="96612-41722-VJ"/>
    <s v="A-M-0.5"/>
    <n v="3"/>
    <x v="665"/>
    <s v=""/>
    <x v="1"/>
    <s v="Ara"/>
    <s v="M"/>
    <x v="1"/>
    <n v="6.75"/>
    <n v="20.25"/>
    <x v="2"/>
    <x v="0"/>
    <x v="1"/>
  </r>
  <r>
    <s v="THE-61147-027"/>
    <x v="157"/>
    <s v="94091-86957-HX"/>
    <s v="L-D-1"/>
    <n v="2"/>
    <x v="659"/>
    <s v="jdymokeje@prnewswire.com"/>
    <x v="1"/>
    <s v="Lib"/>
    <s v="D"/>
    <x v="0"/>
    <n v="12.95"/>
    <n v="25.9"/>
    <x v="3"/>
    <x v="2"/>
    <x v="1"/>
  </r>
  <r>
    <s v="PTY-86420-119"/>
    <x v="527"/>
    <s v="25504-41681-WA"/>
    <s v="A-D-0.5"/>
    <n v="4"/>
    <x v="666"/>
    <s v="otadmanjf@ft.com"/>
    <x v="0"/>
    <s v="Ara"/>
    <s v="D"/>
    <x v="1"/>
    <n v="5.97"/>
    <n v="23.88"/>
    <x v="2"/>
    <x v="2"/>
    <x v="0"/>
  </r>
  <r>
    <s v="QHL-27188-431"/>
    <x v="528"/>
    <s v="75443-07820-DZ"/>
    <s v="L-L-0.5"/>
    <n v="2"/>
    <x v="667"/>
    <s v="bguddejg@dailymotion.com"/>
    <x v="0"/>
    <s v="Lib"/>
    <s v="L"/>
    <x v="1"/>
    <n v="9.51"/>
    <n v="19.02"/>
    <x v="3"/>
    <x v="1"/>
    <x v="1"/>
  </r>
  <r>
    <s v="MIS-54381-047"/>
    <x v="99"/>
    <s v="39276-95489-XV"/>
    <s v="A-D-0.5"/>
    <n v="5"/>
    <x v="668"/>
    <s v="nsictornesjh@buzzfeed.com"/>
    <x v="1"/>
    <s v="Ara"/>
    <s v="D"/>
    <x v="1"/>
    <n v="5.97"/>
    <n v="29.849999999999998"/>
    <x v="2"/>
    <x v="2"/>
    <x v="0"/>
  </r>
  <r>
    <s v="TBB-29780-459"/>
    <x v="529"/>
    <s v="61437-83623-PZ"/>
    <s v="A-L-0.5"/>
    <n v="1"/>
    <x v="669"/>
    <s v="vdunningji@independent.co.uk"/>
    <x v="0"/>
    <s v="Ara"/>
    <s v="L"/>
    <x v="1"/>
    <n v="7.77"/>
    <n v="7.77"/>
    <x v="2"/>
    <x v="1"/>
    <x v="0"/>
  </r>
  <r>
    <s v="QLC-52637-305"/>
    <x v="530"/>
    <s v="34317-87258-HQ"/>
    <s v="L-D-2.5"/>
    <n v="4"/>
    <x v="670"/>
    <s v=""/>
    <x v="1"/>
    <s v="Lib"/>
    <s v="D"/>
    <x v="2"/>
    <n v="29.784999999999997"/>
    <n v="119.13999999999999"/>
    <x v="3"/>
    <x v="2"/>
    <x v="0"/>
  </r>
  <r>
    <s v="CWT-27056-328"/>
    <x v="531"/>
    <s v="18570-80998-ZS"/>
    <s v="E-D-0.2"/>
    <n v="6"/>
    <x v="671"/>
    <s v=""/>
    <x v="0"/>
    <s v="Exc"/>
    <s v="D"/>
    <x v="3"/>
    <n v="3.645"/>
    <n v="21.87"/>
    <x v="1"/>
    <x v="2"/>
    <x v="0"/>
  </r>
  <r>
    <s v="ASS-05878-128"/>
    <x v="210"/>
    <s v="66580-33745-OQ"/>
    <s v="E-L-0.5"/>
    <n v="2"/>
    <x v="672"/>
    <s v="sgehringjl@gnu.org"/>
    <x v="0"/>
    <s v="Exc"/>
    <s v="L"/>
    <x v="1"/>
    <n v="8.91"/>
    <n v="17.82"/>
    <x v="1"/>
    <x v="1"/>
    <x v="1"/>
  </r>
  <r>
    <s v="EGK-03027-418"/>
    <x v="532"/>
    <s v="19820-29285-FD"/>
    <s v="E-M-0.2"/>
    <n v="3"/>
    <x v="673"/>
    <s v="bfallowesjm@purevolume.com"/>
    <x v="0"/>
    <s v="Exc"/>
    <s v="M"/>
    <x v="3"/>
    <n v="4.125"/>
    <n v="12.375"/>
    <x v="1"/>
    <x v="0"/>
    <x v="1"/>
  </r>
  <r>
    <s v="KCY-61732-849"/>
    <x v="533"/>
    <s v="11349-55147-SN"/>
    <s v="L-D-1"/>
    <n v="2"/>
    <x v="674"/>
    <s v=""/>
    <x v="1"/>
    <s v="Lib"/>
    <s v="D"/>
    <x v="0"/>
    <n v="12.95"/>
    <n v="25.9"/>
    <x v="3"/>
    <x v="2"/>
    <x v="1"/>
  </r>
  <r>
    <s v="BLI-21697-702"/>
    <x v="534"/>
    <s v="21141-12455-VB"/>
    <s v="A-M-0.5"/>
    <n v="2"/>
    <x v="675"/>
    <s v="sdejo@newsvine.com"/>
    <x v="0"/>
    <s v="Ara"/>
    <s v="M"/>
    <x v="1"/>
    <n v="6.75"/>
    <n v="13.5"/>
    <x v="2"/>
    <x v="0"/>
    <x v="0"/>
  </r>
  <r>
    <s v="KFJ-46568-890"/>
    <x v="535"/>
    <s v="71003-85639-HB"/>
    <s v="E-L-0.5"/>
    <n v="2"/>
    <x v="676"/>
    <s v=""/>
    <x v="0"/>
    <s v="Exc"/>
    <s v="L"/>
    <x v="1"/>
    <n v="8.91"/>
    <n v="17.82"/>
    <x v="1"/>
    <x v="1"/>
    <x v="0"/>
  </r>
  <r>
    <s v="SOK-43535-680"/>
    <x v="536"/>
    <s v="58443-95866-YO"/>
    <s v="E-M-0.5"/>
    <n v="3"/>
    <x v="677"/>
    <s v="scountjq@nba.com"/>
    <x v="0"/>
    <s v="Exc"/>
    <s v="M"/>
    <x v="1"/>
    <n v="8.25"/>
    <n v="24.75"/>
    <x v="1"/>
    <x v="0"/>
    <x v="1"/>
  </r>
  <r>
    <s v="XUE-87260-201"/>
    <x v="537"/>
    <s v="89646-21249-OH"/>
    <s v="R-M-0.2"/>
    <n v="6"/>
    <x v="678"/>
    <s v="sraglesjr@blogtalkradio.com"/>
    <x v="0"/>
    <s v="Rob"/>
    <s v="M"/>
    <x v="3"/>
    <n v="2.9849999999999999"/>
    <n v="17.91"/>
    <x v="0"/>
    <x v="0"/>
    <x v="1"/>
  </r>
  <r>
    <s v="CZF-40873-691"/>
    <x v="61"/>
    <s v="64988-20636-XQ"/>
    <s v="E-M-0.5"/>
    <n v="2"/>
    <x v="679"/>
    <s v=""/>
    <x v="2"/>
    <s v="Exc"/>
    <s v="M"/>
    <x v="1"/>
    <n v="8.25"/>
    <n v="16.5"/>
    <x v="1"/>
    <x v="0"/>
    <x v="1"/>
  </r>
  <r>
    <s v="AIA-98989-755"/>
    <x v="242"/>
    <s v="34704-83143-KS"/>
    <s v="R-M-0.2"/>
    <n v="1"/>
    <x v="680"/>
    <s v="sbruunjt@blogtalkradio.com"/>
    <x v="0"/>
    <s v="Rob"/>
    <s v="M"/>
    <x v="3"/>
    <n v="2.9849999999999999"/>
    <n v="2.9849999999999999"/>
    <x v="0"/>
    <x v="0"/>
    <x v="1"/>
  </r>
  <r>
    <s v="ITZ-21793-986"/>
    <x v="299"/>
    <s v="67388-17544-XX"/>
    <s v="E-D-0.2"/>
    <n v="4"/>
    <x v="681"/>
    <s v="aplluju@dagondesign.com"/>
    <x v="1"/>
    <s v="Exc"/>
    <s v="D"/>
    <x v="3"/>
    <n v="3.645"/>
    <n v="14.58"/>
    <x v="1"/>
    <x v="2"/>
    <x v="0"/>
  </r>
  <r>
    <s v="YOK-93322-608"/>
    <x v="343"/>
    <s v="69411-48470-ID"/>
    <s v="E-L-1"/>
    <n v="6"/>
    <x v="682"/>
    <s v="gcornierjv@techcrunch.com"/>
    <x v="0"/>
    <s v="Exc"/>
    <s v="L"/>
    <x v="0"/>
    <n v="14.85"/>
    <n v="89.1"/>
    <x v="1"/>
    <x v="1"/>
    <x v="1"/>
  </r>
  <r>
    <s v="LXK-00634-611"/>
    <x v="538"/>
    <s v="94091-86957-HX"/>
    <s v="R-L-1"/>
    <n v="3"/>
    <x v="683"/>
    <s v="jdymokeje@prnewswire.com"/>
    <x v="1"/>
    <s v="Rob"/>
    <s v="L"/>
    <x v="0"/>
    <n v="11.95"/>
    <n v="35.849999999999994"/>
    <x v="0"/>
    <x v="1"/>
    <x v="1"/>
  </r>
  <r>
    <s v="CQW-37388-302"/>
    <x v="539"/>
    <s v="97741-98924-KT"/>
    <s v="A-D-2.5"/>
    <n v="3"/>
    <x v="684"/>
    <s v="wharvisonjx@gizmodo.com"/>
    <x v="0"/>
    <s v="Ara"/>
    <s v="D"/>
    <x v="2"/>
    <n v="22.884999999999998"/>
    <n v="68.655000000000001"/>
    <x v="2"/>
    <x v="2"/>
    <x v="1"/>
  </r>
  <r>
    <s v="SPA-79365-334"/>
    <x v="27"/>
    <s v="79857-78167-KO"/>
    <s v="L-D-1"/>
    <n v="3"/>
    <x v="685"/>
    <s v="dheafordjy@twitpic.com"/>
    <x v="0"/>
    <s v="Lib"/>
    <s v="D"/>
    <x v="0"/>
    <n v="12.95"/>
    <n v="38.849999999999994"/>
    <x v="3"/>
    <x v="2"/>
    <x v="1"/>
  </r>
  <r>
    <s v="VPX-08817-517"/>
    <x v="540"/>
    <s v="46963-10322-ZA"/>
    <s v="L-L-1"/>
    <n v="5"/>
    <x v="686"/>
    <s v="gfanthamjz@hexun.com"/>
    <x v="0"/>
    <s v="Lib"/>
    <s v="L"/>
    <x v="0"/>
    <n v="15.85"/>
    <n v="79.25"/>
    <x v="3"/>
    <x v="1"/>
    <x v="0"/>
  </r>
  <r>
    <s v="PBP-87115-410"/>
    <x v="541"/>
    <s v="93812-74772-MV"/>
    <s v="E-D-0.5"/>
    <n v="5"/>
    <x v="687"/>
    <s v="rcrookshanksk0@unc.edu"/>
    <x v="0"/>
    <s v="Exc"/>
    <s v="D"/>
    <x v="1"/>
    <n v="7.29"/>
    <n v="36.450000000000003"/>
    <x v="1"/>
    <x v="2"/>
    <x v="0"/>
  </r>
  <r>
    <s v="SFB-93752-440"/>
    <x v="390"/>
    <s v="48203-23480-UB"/>
    <s v="R-M-0.2"/>
    <n v="3"/>
    <x v="688"/>
    <s v="nleakek1@cmu.edu"/>
    <x v="0"/>
    <s v="Rob"/>
    <s v="M"/>
    <x v="3"/>
    <n v="2.9849999999999999"/>
    <n v="8.9550000000000001"/>
    <x v="0"/>
    <x v="0"/>
    <x v="0"/>
  </r>
  <r>
    <s v="TBU-65158-068"/>
    <x v="396"/>
    <s v="60357-65386-RD"/>
    <s v="E-D-1"/>
    <n v="2"/>
    <x v="689"/>
    <s v=""/>
    <x v="0"/>
    <s v="Exc"/>
    <s v="D"/>
    <x v="0"/>
    <n v="12.15"/>
    <n v="24.3"/>
    <x v="1"/>
    <x v="2"/>
    <x v="1"/>
  </r>
  <r>
    <s v="TEH-08414-216"/>
    <x v="185"/>
    <s v="35099-13971-JI"/>
    <s v="E-M-2.5"/>
    <n v="2"/>
    <x v="690"/>
    <s v="geilhersenk3@networksolutions.com"/>
    <x v="0"/>
    <s v="Exc"/>
    <s v="M"/>
    <x v="2"/>
    <n v="31.624999999999996"/>
    <n v="63.249999999999993"/>
    <x v="1"/>
    <x v="0"/>
    <x v="1"/>
  </r>
  <r>
    <s v="MAY-77231-536"/>
    <x v="542"/>
    <s v="01304-59807-OB"/>
    <s v="A-M-0.2"/>
    <n v="2"/>
    <x v="691"/>
    <s v=""/>
    <x v="0"/>
    <s v="Ara"/>
    <s v="M"/>
    <x v="3"/>
    <n v="3.375"/>
    <n v="6.75"/>
    <x v="2"/>
    <x v="0"/>
    <x v="0"/>
  </r>
  <r>
    <s v="ATY-28980-884"/>
    <x v="117"/>
    <s v="50705-17295-NK"/>
    <s v="A-L-0.2"/>
    <n v="6"/>
    <x v="692"/>
    <s v="caleixok5@globo.com"/>
    <x v="0"/>
    <s v="Ara"/>
    <s v="L"/>
    <x v="3"/>
    <n v="3.8849999999999998"/>
    <n v="23.31"/>
    <x v="2"/>
    <x v="1"/>
    <x v="1"/>
  </r>
  <r>
    <s v="SWP-88281-918"/>
    <x v="543"/>
    <s v="77657-61366-FY"/>
    <s v="L-L-2.5"/>
    <n v="4"/>
    <x v="693"/>
    <s v=""/>
    <x v="0"/>
    <s v="Lib"/>
    <s v="L"/>
    <x v="2"/>
    <n v="36.454999999999998"/>
    <n v="145.82"/>
    <x v="3"/>
    <x v="1"/>
    <x v="1"/>
  </r>
  <r>
    <s v="VCE-56531-986"/>
    <x v="544"/>
    <s v="57192-13428-PL"/>
    <s v="R-M-0.5"/>
    <n v="5"/>
    <x v="694"/>
    <s v="rtomkowiczk7@bravesites.com"/>
    <x v="1"/>
    <s v="Rob"/>
    <s v="M"/>
    <x v="1"/>
    <n v="5.97"/>
    <n v="29.849999999999998"/>
    <x v="0"/>
    <x v="0"/>
    <x v="0"/>
  </r>
  <r>
    <s v="FVV-75700-005"/>
    <x v="545"/>
    <s v="24891-77957-LU"/>
    <s v="E-D-0.5"/>
    <n v="3"/>
    <x v="695"/>
    <s v="rhuscroftk8@jimdo.com"/>
    <x v="0"/>
    <s v="Exc"/>
    <s v="D"/>
    <x v="1"/>
    <n v="7.29"/>
    <n v="21.87"/>
    <x v="1"/>
    <x v="2"/>
    <x v="0"/>
  </r>
  <r>
    <s v="CFZ-53492-600"/>
    <x v="546"/>
    <s v="64896-18468-BT"/>
    <s v="L-M-0.2"/>
    <n v="1"/>
    <x v="696"/>
    <s v="sscurrerk9@flavors.me"/>
    <x v="2"/>
    <s v="Lib"/>
    <s v="M"/>
    <x v="3"/>
    <n v="4.3650000000000002"/>
    <n v="4.3650000000000002"/>
    <x v="3"/>
    <x v="0"/>
    <x v="1"/>
  </r>
  <r>
    <s v="LDK-71031-121"/>
    <x v="420"/>
    <s v="84761-40784-SV"/>
    <s v="L-L-2.5"/>
    <n v="1"/>
    <x v="697"/>
    <s v="arudramka@prnewswire.com"/>
    <x v="0"/>
    <s v="Lib"/>
    <s v="L"/>
    <x v="2"/>
    <n v="36.454999999999998"/>
    <n v="36.454999999999998"/>
    <x v="3"/>
    <x v="1"/>
    <x v="1"/>
  </r>
  <r>
    <s v="EBA-82404-343"/>
    <x v="547"/>
    <s v="20236-42322-CM"/>
    <s v="L-D-0.2"/>
    <n v="4"/>
    <x v="698"/>
    <s v=""/>
    <x v="0"/>
    <s v="Lib"/>
    <s v="D"/>
    <x v="3"/>
    <n v="3.8849999999999998"/>
    <n v="15.54"/>
    <x v="3"/>
    <x v="2"/>
    <x v="0"/>
  </r>
  <r>
    <s v="USA-42811-560"/>
    <x v="548"/>
    <s v="49671-11547-WG"/>
    <s v="E-L-0.2"/>
    <n v="2"/>
    <x v="699"/>
    <s v="jmahakc@cyberchimps.com"/>
    <x v="0"/>
    <s v="Exc"/>
    <s v="L"/>
    <x v="3"/>
    <n v="4.4550000000000001"/>
    <n v="8.91"/>
    <x v="1"/>
    <x v="1"/>
    <x v="1"/>
  </r>
  <r>
    <s v="SNL-83703-516"/>
    <x v="549"/>
    <s v="57976-33535-WK"/>
    <s v="L-M-2.5"/>
    <n v="3"/>
    <x v="700"/>
    <s v="gclemonkd@networksolutions.com"/>
    <x v="0"/>
    <s v="Lib"/>
    <s v="M"/>
    <x v="2"/>
    <n v="33.464999999999996"/>
    <n v="100.39499999999998"/>
    <x v="3"/>
    <x v="0"/>
    <x v="0"/>
  </r>
  <r>
    <s v="SUZ-83036-175"/>
    <x v="550"/>
    <s v="55915-19477-MK"/>
    <s v="R-D-0.2"/>
    <n v="5"/>
    <x v="701"/>
    <s v=""/>
    <x v="0"/>
    <s v="Rob"/>
    <s v="D"/>
    <x v="3"/>
    <n v="2.6849999999999996"/>
    <n v="13.424999999999997"/>
    <x v="0"/>
    <x v="2"/>
    <x v="1"/>
  </r>
  <r>
    <s v="RGM-01187-513"/>
    <x v="551"/>
    <s v="28121-11641-UA"/>
    <s v="E-D-0.2"/>
    <n v="6"/>
    <x v="702"/>
    <s v="bpollinskf@shinystat.com"/>
    <x v="0"/>
    <s v="Exc"/>
    <s v="D"/>
    <x v="3"/>
    <n v="3.645"/>
    <n v="21.87"/>
    <x v="1"/>
    <x v="2"/>
    <x v="1"/>
  </r>
  <r>
    <s v="CZG-01299-952"/>
    <x v="552"/>
    <s v="09540-70637-EV"/>
    <s v="L-D-1"/>
    <n v="2"/>
    <x v="703"/>
    <s v="jtoyekg@pinterest.com"/>
    <x v="1"/>
    <s v="Lib"/>
    <s v="D"/>
    <x v="0"/>
    <n v="12.95"/>
    <n v="25.9"/>
    <x v="3"/>
    <x v="2"/>
    <x v="0"/>
  </r>
  <r>
    <s v="KLD-88731-484"/>
    <x v="553"/>
    <s v="17775-77072-PP"/>
    <s v="A-M-1"/>
    <n v="5"/>
    <x v="704"/>
    <s v="clinskillkh@sphinn.com"/>
    <x v="0"/>
    <s v="Ara"/>
    <s v="M"/>
    <x v="0"/>
    <n v="11.25"/>
    <n v="56.25"/>
    <x v="2"/>
    <x v="0"/>
    <x v="1"/>
  </r>
  <r>
    <s v="BQK-38412-229"/>
    <x v="554"/>
    <s v="90392-73338-BC"/>
    <s v="R-L-0.2"/>
    <n v="3"/>
    <x v="705"/>
    <s v="nvigrasski@ezinearticles.com"/>
    <x v="2"/>
    <s v="Rob"/>
    <s v="L"/>
    <x v="3"/>
    <n v="3.5849999999999995"/>
    <n v="10.754999999999999"/>
    <x v="0"/>
    <x v="1"/>
    <x v="1"/>
  </r>
  <r>
    <s v="TCX-76953-071"/>
    <x v="555"/>
    <s v="94091-86957-HX"/>
    <s v="E-D-0.2"/>
    <n v="5"/>
    <x v="706"/>
    <s v="jdymokeje@prnewswire.com"/>
    <x v="1"/>
    <s v="Exc"/>
    <s v="D"/>
    <x v="3"/>
    <n v="3.645"/>
    <n v="18.225000000000001"/>
    <x v="1"/>
    <x v="2"/>
    <x v="1"/>
  </r>
  <r>
    <s v="LIN-88046-551"/>
    <x v="150"/>
    <s v="10725-45724-CO"/>
    <s v="R-L-0.5"/>
    <n v="4"/>
    <x v="707"/>
    <s v="kcragellkk@google.com"/>
    <x v="1"/>
    <s v="Rob"/>
    <s v="L"/>
    <x v="1"/>
    <n v="7.169999999999999"/>
    <n v="28.679999999999996"/>
    <x v="0"/>
    <x v="1"/>
    <x v="1"/>
  </r>
  <r>
    <s v="PMV-54491-220"/>
    <x v="556"/>
    <s v="87242-18006-IR"/>
    <s v="L-M-0.2"/>
    <n v="2"/>
    <x v="708"/>
    <s v="libertkl@huffingtonpost.com"/>
    <x v="0"/>
    <s v="Lib"/>
    <s v="M"/>
    <x v="3"/>
    <n v="4.3650000000000002"/>
    <n v="8.73"/>
    <x v="3"/>
    <x v="0"/>
    <x v="1"/>
  </r>
  <r>
    <s v="SKA-73676-005"/>
    <x v="327"/>
    <s v="36572-91896-PP"/>
    <s v="L-M-1"/>
    <n v="4"/>
    <x v="709"/>
    <s v="rlidgeykm@vimeo.com"/>
    <x v="0"/>
    <s v="Lib"/>
    <s v="M"/>
    <x v="0"/>
    <n v="14.55"/>
    <n v="58.2"/>
    <x v="3"/>
    <x v="0"/>
    <x v="1"/>
  </r>
  <r>
    <s v="TKH-62197-239"/>
    <x v="557"/>
    <s v="25181-97933-UX"/>
    <s v="A-D-0.5"/>
    <n v="3"/>
    <x v="710"/>
    <s v="tcastagnekn@wikia.com"/>
    <x v="0"/>
    <s v="Ara"/>
    <s v="D"/>
    <x v="1"/>
    <n v="5.97"/>
    <n v="17.91"/>
    <x v="2"/>
    <x v="2"/>
    <x v="1"/>
  </r>
  <r>
    <s v="YXF-57218-272"/>
    <x v="333"/>
    <s v="55374-03175-IA"/>
    <s v="R-M-0.2"/>
    <n v="6"/>
    <x v="711"/>
    <s v=""/>
    <x v="0"/>
    <s v="Rob"/>
    <s v="M"/>
    <x v="3"/>
    <n v="2.9849999999999999"/>
    <n v="17.91"/>
    <x v="0"/>
    <x v="0"/>
    <x v="0"/>
  </r>
  <r>
    <s v="PKJ-30083-501"/>
    <x v="558"/>
    <s v="76948-43532-JS"/>
    <s v="E-D-0.5"/>
    <n v="2"/>
    <x v="712"/>
    <s v="jhaldenkp@comcast.net"/>
    <x v="1"/>
    <s v="Exc"/>
    <s v="D"/>
    <x v="1"/>
    <n v="7.29"/>
    <n v="14.58"/>
    <x v="1"/>
    <x v="2"/>
    <x v="1"/>
  </r>
  <r>
    <s v="WTT-91832-645"/>
    <x v="559"/>
    <s v="24344-88599-PP"/>
    <s v="A-M-1"/>
    <n v="3"/>
    <x v="713"/>
    <s v="holliffkq@sciencedirect.com"/>
    <x v="1"/>
    <s v="Ara"/>
    <s v="M"/>
    <x v="0"/>
    <n v="11.25"/>
    <n v="33.75"/>
    <x v="2"/>
    <x v="0"/>
    <x v="1"/>
  </r>
  <r>
    <s v="TRZ-94735-865"/>
    <x v="310"/>
    <s v="54462-58311-YF"/>
    <s v="L-M-0.5"/>
    <n v="4"/>
    <x v="714"/>
    <s v="tquadrikr@opensource.org"/>
    <x v="1"/>
    <s v="Lib"/>
    <s v="M"/>
    <x v="1"/>
    <n v="8.73"/>
    <n v="34.92"/>
    <x v="3"/>
    <x v="0"/>
    <x v="0"/>
  </r>
  <r>
    <s v="UDB-09651-780"/>
    <x v="560"/>
    <s v="90767-92589-LV"/>
    <s v="E-D-0.5"/>
    <n v="2"/>
    <x v="715"/>
    <s v="feshmadeks@umn.edu"/>
    <x v="0"/>
    <s v="Exc"/>
    <s v="D"/>
    <x v="1"/>
    <n v="7.29"/>
    <n v="14.58"/>
    <x v="1"/>
    <x v="2"/>
    <x v="1"/>
  </r>
  <r>
    <s v="EHJ-82097-549"/>
    <x v="561"/>
    <s v="27517-43747-YD"/>
    <s v="R-D-0.2"/>
    <n v="2"/>
    <x v="716"/>
    <s v="moilierkt@paginegialle.it"/>
    <x v="1"/>
    <s v="Rob"/>
    <s v="D"/>
    <x v="3"/>
    <n v="2.6849999999999996"/>
    <n v="5.3699999999999992"/>
    <x v="0"/>
    <x v="2"/>
    <x v="0"/>
  </r>
  <r>
    <s v="ZFR-79447-696"/>
    <x v="562"/>
    <s v="77828-66867-KH"/>
    <s v="R-M-0.5"/>
    <n v="1"/>
    <x v="717"/>
    <s v=""/>
    <x v="0"/>
    <s v="Rob"/>
    <s v="M"/>
    <x v="1"/>
    <n v="5.97"/>
    <n v="5.97"/>
    <x v="0"/>
    <x v="0"/>
    <x v="0"/>
  </r>
  <r>
    <s v="NUU-03893-975"/>
    <x v="563"/>
    <s v="41054-59693-XE"/>
    <s v="L-L-0.5"/>
    <n v="2"/>
    <x v="718"/>
    <s v="vshoebothamkv@redcross.org"/>
    <x v="0"/>
    <s v="Lib"/>
    <s v="L"/>
    <x v="1"/>
    <n v="9.51"/>
    <n v="19.02"/>
    <x v="3"/>
    <x v="1"/>
    <x v="1"/>
  </r>
  <r>
    <s v="GVG-59542-307"/>
    <x v="564"/>
    <s v="26314-66792-VP"/>
    <s v="E-M-1"/>
    <n v="2"/>
    <x v="719"/>
    <s v="bsterkekw@biblegateway.com"/>
    <x v="0"/>
    <s v="Exc"/>
    <s v="M"/>
    <x v="0"/>
    <n v="13.75"/>
    <n v="27.5"/>
    <x v="1"/>
    <x v="0"/>
    <x v="0"/>
  </r>
  <r>
    <s v="YLY-35287-172"/>
    <x v="565"/>
    <s v="69410-04668-MA"/>
    <s v="A-D-0.5"/>
    <n v="5"/>
    <x v="720"/>
    <s v="scaponkx@craigslist.org"/>
    <x v="0"/>
    <s v="Ara"/>
    <s v="D"/>
    <x v="1"/>
    <n v="5.97"/>
    <n v="29.849999999999998"/>
    <x v="2"/>
    <x v="2"/>
    <x v="1"/>
  </r>
  <r>
    <s v="DCI-96254-548"/>
    <x v="566"/>
    <s v="94091-86957-HX"/>
    <s v="A-D-0.2"/>
    <n v="6"/>
    <x v="721"/>
    <s v="jdymokeje@prnewswire.com"/>
    <x v="1"/>
    <s v="Ara"/>
    <s v="D"/>
    <x v="3"/>
    <n v="2.9849999999999999"/>
    <n v="17.91"/>
    <x v="2"/>
    <x v="2"/>
    <x v="1"/>
  </r>
  <r>
    <s v="KHZ-26264-253"/>
    <x v="160"/>
    <s v="24972-55878-KX"/>
    <s v="L-L-0.2"/>
    <n v="6"/>
    <x v="722"/>
    <s v="fconstancekz@ifeng.com"/>
    <x v="0"/>
    <s v="Lib"/>
    <s v="L"/>
    <x v="3"/>
    <n v="4.7549999999999999"/>
    <n v="28.53"/>
    <x v="3"/>
    <x v="1"/>
    <x v="1"/>
  </r>
  <r>
    <s v="AAQ-13644-699"/>
    <x v="567"/>
    <s v="46296-42617-OQ"/>
    <s v="R-D-1"/>
    <n v="4"/>
    <x v="723"/>
    <s v="fsulmanl0@washington.edu"/>
    <x v="0"/>
    <s v="Rob"/>
    <s v="D"/>
    <x v="0"/>
    <n v="8.9499999999999993"/>
    <n v="35.799999999999997"/>
    <x v="0"/>
    <x v="2"/>
    <x v="0"/>
  </r>
  <r>
    <s v="LWL-68108-794"/>
    <x v="568"/>
    <s v="44494-89923-UW"/>
    <s v="A-D-0.5"/>
    <n v="3"/>
    <x v="724"/>
    <s v="dhollymanl1@ibm.com"/>
    <x v="0"/>
    <s v="Ara"/>
    <s v="D"/>
    <x v="1"/>
    <n v="5.97"/>
    <n v="17.91"/>
    <x v="2"/>
    <x v="2"/>
    <x v="0"/>
  </r>
  <r>
    <s v="JQT-14347-517"/>
    <x v="569"/>
    <s v="11621-09964-ID"/>
    <s v="R-D-1"/>
    <n v="1"/>
    <x v="725"/>
    <s v="lnardonil2@hao123.com"/>
    <x v="0"/>
    <s v="Rob"/>
    <s v="D"/>
    <x v="0"/>
    <n v="8.9499999999999993"/>
    <n v="8.9499999999999993"/>
    <x v="0"/>
    <x v="2"/>
    <x v="1"/>
  </r>
  <r>
    <s v="BMM-86471-923"/>
    <x v="570"/>
    <s v="76319-80715-II"/>
    <s v="L-D-2.5"/>
    <n v="1"/>
    <x v="726"/>
    <s v="dyarhaml3@moonfruit.com"/>
    <x v="0"/>
    <s v="Lib"/>
    <s v="D"/>
    <x v="2"/>
    <n v="29.784999999999997"/>
    <n v="29.784999999999997"/>
    <x v="3"/>
    <x v="2"/>
    <x v="0"/>
  </r>
  <r>
    <s v="IXU-67272-326"/>
    <x v="571"/>
    <s v="91654-79216-IC"/>
    <s v="E-L-0.5"/>
    <n v="5"/>
    <x v="727"/>
    <s v="aferreal4@wikia.com"/>
    <x v="0"/>
    <s v="Exc"/>
    <s v="L"/>
    <x v="1"/>
    <n v="8.91"/>
    <n v="44.55"/>
    <x v="1"/>
    <x v="1"/>
    <x v="1"/>
  </r>
  <r>
    <s v="ITE-28312-615"/>
    <x v="139"/>
    <s v="56450-21890-HK"/>
    <s v="E-L-1"/>
    <n v="6"/>
    <x v="728"/>
    <s v="ckendrickl5@webnode.com"/>
    <x v="0"/>
    <s v="Exc"/>
    <s v="L"/>
    <x v="0"/>
    <n v="14.85"/>
    <n v="89.1"/>
    <x v="1"/>
    <x v="1"/>
    <x v="0"/>
  </r>
  <r>
    <s v="ZHQ-30471-635"/>
    <x v="303"/>
    <s v="40600-58915-WZ"/>
    <s v="L-M-0.5"/>
    <n v="5"/>
    <x v="729"/>
    <s v="sdanilchikl6@mit.edu"/>
    <x v="2"/>
    <s v="Lib"/>
    <s v="M"/>
    <x v="1"/>
    <n v="8.73"/>
    <n v="43.650000000000006"/>
    <x v="3"/>
    <x v="0"/>
    <x v="1"/>
  </r>
  <r>
    <s v="LTP-31133-134"/>
    <x v="572"/>
    <s v="66527-94478-PB"/>
    <s v="A-L-0.5"/>
    <n v="3"/>
    <x v="730"/>
    <s v=""/>
    <x v="0"/>
    <s v="Ara"/>
    <s v="L"/>
    <x v="1"/>
    <n v="7.77"/>
    <n v="23.31"/>
    <x v="2"/>
    <x v="1"/>
    <x v="1"/>
  </r>
  <r>
    <s v="ZVQ-26122-859"/>
    <x v="573"/>
    <s v="77154-45038-IH"/>
    <s v="A-L-2.5"/>
    <n v="6"/>
    <x v="731"/>
    <s v="bfolomkinl8@yolasite.com"/>
    <x v="0"/>
    <s v="Ara"/>
    <s v="L"/>
    <x v="2"/>
    <n v="29.784999999999997"/>
    <n v="178.70999999999998"/>
    <x v="2"/>
    <x v="1"/>
    <x v="0"/>
  </r>
  <r>
    <s v="MIU-01481-194"/>
    <x v="574"/>
    <s v="08439-55669-AI"/>
    <s v="R-M-1"/>
    <n v="6"/>
    <x v="732"/>
    <s v="rpursglovel9@biblegateway.com"/>
    <x v="0"/>
    <s v="Rob"/>
    <s v="M"/>
    <x v="0"/>
    <n v="9.9499999999999993"/>
    <n v="59.699999999999996"/>
    <x v="0"/>
    <x v="0"/>
    <x v="0"/>
  </r>
  <r>
    <s v="MIU-01481-194"/>
    <x v="574"/>
    <s v="08439-55669-AI"/>
    <s v="A-L-0.5"/>
    <n v="2"/>
    <x v="732"/>
    <s v="rpursglovel9@biblegateway.com"/>
    <x v="0"/>
    <s v="Ara"/>
    <s v="L"/>
    <x v="1"/>
    <n v="7.77"/>
    <n v="15.54"/>
    <x v="2"/>
    <x v="1"/>
    <x v="0"/>
  </r>
  <r>
    <s v="UEA-72681-629"/>
    <x v="455"/>
    <s v="24972-55878-KX"/>
    <s v="A-L-2.5"/>
    <n v="3"/>
    <x v="733"/>
    <s v="fconstancekz@ifeng.com"/>
    <x v="0"/>
    <s v="Ara"/>
    <s v="L"/>
    <x v="2"/>
    <n v="29.784999999999997"/>
    <n v="89.35499999999999"/>
    <x v="2"/>
    <x v="1"/>
    <x v="1"/>
  </r>
  <r>
    <s v="CVE-15042-481"/>
    <x v="575"/>
    <s v="24972-55878-KX"/>
    <s v="R-L-1"/>
    <n v="2"/>
    <x v="734"/>
    <s v="fconstancekz@ifeng.com"/>
    <x v="0"/>
    <s v="Rob"/>
    <s v="L"/>
    <x v="0"/>
    <n v="11.95"/>
    <n v="23.9"/>
    <x v="0"/>
    <x v="1"/>
    <x v="1"/>
  </r>
  <r>
    <s v="EJA-79176-833"/>
    <x v="576"/>
    <s v="91509-62250-GN"/>
    <s v="R-M-2.5"/>
    <n v="6"/>
    <x v="735"/>
    <s v="deburahld@google.co.jp"/>
    <x v="2"/>
    <s v="Rob"/>
    <s v="M"/>
    <x v="2"/>
    <n v="22.884999999999998"/>
    <n v="137.31"/>
    <x v="0"/>
    <x v="0"/>
    <x v="1"/>
  </r>
  <r>
    <s v="AHQ-40440-522"/>
    <x v="577"/>
    <s v="83833-46106-ZC"/>
    <s v="A-D-1"/>
    <n v="1"/>
    <x v="736"/>
    <s v="mbrimilcombele@cnn.com"/>
    <x v="0"/>
    <s v="Ara"/>
    <s v="D"/>
    <x v="0"/>
    <n v="9.9499999999999993"/>
    <n v="9.9499999999999993"/>
    <x v="2"/>
    <x v="2"/>
    <x v="1"/>
  </r>
  <r>
    <s v="TID-21626-411"/>
    <x v="578"/>
    <s v="19383-33606-PW"/>
    <s v="R-L-0.5"/>
    <n v="3"/>
    <x v="737"/>
    <s v="sbollamlf@list-manage.com"/>
    <x v="0"/>
    <s v="Rob"/>
    <s v="L"/>
    <x v="1"/>
    <n v="7.169999999999999"/>
    <n v="21.509999999999998"/>
    <x v="0"/>
    <x v="1"/>
    <x v="1"/>
  </r>
  <r>
    <s v="RSR-96390-187"/>
    <x v="579"/>
    <s v="67052-76184-CB"/>
    <s v="E-M-1"/>
    <n v="6"/>
    <x v="738"/>
    <s v=""/>
    <x v="0"/>
    <s v="Exc"/>
    <s v="M"/>
    <x v="0"/>
    <n v="13.75"/>
    <n v="82.5"/>
    <x v="1"/>
    <x v="0"/>
    <x v="1"/>
  </r>
  <r>
    <s v="BZE-96093-118"/>
    <x v="91"/>
    <s v="43452-18035-DH"/>
    <s v="L-M-0.2"/>
    <n v="2"/>
    <x v="739"/>
    <s v="afilipczaklh@ning.com"/>
    <x v="1"/>
    <s v="Lib"/>
    <s v="M"/>
    <x v="3"/>
    <n v="4.3650000000000002"/>
    <n v="8.73"/>
    <x v="3"/>
    <x v="0"/>
    <x v="1"/>
  </r>
  <r>
    <s v="LOU-41819-242"/>
    <x v="272"/>
    <s v="88060-50676-MV"/>
    <s v="R-M-1"/>
    <n v="2"/>
    <x v="740"/>
    <s v=""/>
    <x v="0"/>
    <s v="Rob"/>
    <s v="M"/>
    <x v="0"/>
    <n v="9.9499999999999993"/>
    <n v="19.899999999999999"/>
    <x v="0"/>
    <x v="0"/>
    <x v="0"/>
  </r>
  <r>
    <s v="FND-99527-640"/>
    <x v="65"/>
    <s v="89574-96203-EP"/>
    <s v="E-L-0.5"/>
    <n v="2"/>
    <x v="741"/>
    <s v="relnaughlj@comsenz.com"/>
    <x v="0"/>
    <s v="Exc"/>
    <s v="L"/>
    <x v="1"/>
    <n v="8.91"/>
    <n v="17.82"/>
    <x v="1"/>
    <x v="1"/>
    <x v="0"/>
  </r>
  <r>
    <s v="ASG-27179-958"/>
    <x v="580"/>
    <s v="12607-75113-UV"/>
    <s v="A-M-0.5"/>
    <n v="3"/>
    <x v="742"/>
    <s v="jdeehanlk@about.me"/>
    <x v="0"/>
    <s v="Ara"/>
    <s v="M"/>
    <x v="1"/>
    <n v="6.75"/>
    <n v="20.25"/>
    <x v="2"/>
    <x v="0"/>
    <x v="1"/>
  </r>
  <r>
    <s v="YKX-23510-272"/>
    <x v="581"/>
    <s v="56991-05510-PR"/>
    <s v="A-L-2.5"/>
    <n v="2"/>
    <x v="743"/>
    <s v="jedenll@e-recht24.de"/>
    <x v="0"/>
    <s v="Ara"/>
    <s v="L"/>
    <x v="2"/>
    <n v="29.784999999999997"/>
    <n v="59.569999999999993"/>
    <x v="2"/>
    <x v="1"/>
    <x v="1"/>
  </r>
  <r>
    <s v="FSA-98650-921"/>
    <x v="489"/>
    <s v="01841-48191-NL"/>
    <s v="L-L-0.5"/>
    <n v="2"/>
    <x v="744"/>
    <s v="cjewsterlu@moonfruit.com"/>
    <x v="0"/>
    <s v="Lib"/>
    <s v="L"/>
    <x v="1"/>
    <n v="9.51"/>
    <n v="19.02"/>
    <x v="3"/>
    <x v="1"/>
    <x v="0"/>
  </r>
  <r>
    <s v="ZUR-55774-294"/>
    <x v="234"/>
    <s v="33269-10023-CO"/>
    <s v="L-D-1"/>
    <n v="6"/>
    <x v="745"/>
    <s v="usoutherdenln@hao123.com"/>
    <x v="0"/>
    <s v="Lib"/>
    <s v="D"/>
    <x v="0"/>
    <n v="12.95"/>
    <n v="77.699999999999989"/>
    <x v="3"/>
    <x v="2"/>
    <x v="0"/>
  </r>
  <r>
    <s v="FUO-99821-974"/>
    <x v="175"/>
    <s v="31245-81098-PJ"/>
    <s v="E-M-1"/>
    <n v="3"/>
    <x v="746"/>
    <s v=""/>
    <x v="0"/>
    <s v="Exc"/>
    <s v="M"/>
    <x v="0"/>
    <n v="13.75"/>
    <n v="41.25"/>
    <x v="1"/>
    <x v="0"/>
    <x v="1"/>
  </r>
  <r>
    <s v="YVH-19865-819"/>
    <x v="582"/>
    <s v="08946-56610-IH"/>
    <s v="L-L-2.5"/>
    <n v="4"/>
    <x v="747"/>
    <s v="lburtenshawlp@shinystat.com"/>
    <x v="0"/>
    <s v="Lib"/>
    <s v="L"/>
    <x v="2"/>
    <n v="36.454999999999998"/>
    <n v="145.82"/>
    <x v="3"/>
    <x v="1"/>
    <x v="1"/>
  </r>
  <r>
    <s v="NNF-47422-501"/>
    <x v="583"/>
    <s v="20260-32948-EB"/>
    <s v="E-L-0.2"/>
    <n v="6"/>
    <x v="748"/>
    <s v="agregorattilq@vistaprint.com"/>
    <x v="1"/>
    <s v="Exc"/>
    <s v="L"/>
    <x v="3"/>
    <n v="4.4550000000000001"/>
    <n v="26.73"/>
    <x v="1"/>
    <x v="1"/>
    <x v="1"/>
  </r>
  <r>
    <s v="RJI-71409-490"/>
    <x v="548"/>
    <s v="31613-41626-KX"/>
    <s v="L-M-0.5"/>
    <n v="5"/>
    <x v="749"/>
    <s v="ccrosterlr@gov.uk"/>
    <x v="0"/>
    <s v="Lib"/>
    <s v="M"/>
    <x v="1"/>
    <n v="8.73"/>
    <n v="43.650000000000006"/>
    <x v="3"/>
    <x v="0"/>
    <x v="0"/>
  </r>
  <r>
    <s v="UZL-46108-213"/>
    <x v="584"/>
    <s v="75961-20170-RD"/>
    <s v="L-L-1"/>
    <n v="2"/>
    <x v="750"/>
    <s v="gwhiteheadls@hp.com"/>
    <x v="0"/>
    <s v="Lib"/>
    <s v="L"/>
    <x v="0"/>
    <n v="15.85"/>
    <n v="31.7"/>
    <x v="3"/>
    <x v="1"/>
    <x v="1"/>
  </r>
  <r>
    <s v="AOX-44467-109"/>
    <x v="64"/>
    <s v="72524-06410-KD"/>
    <s v="A-D-2.5"/>
    <n v="1"/>
    <x v="751"/>
    <s v="hjodrellelt@samsung.com"/>
    <x v="0"/>
    <s v="Ara"/>
    <s v="D"/>
    <x v="2"/>
    <n v="22.884999999999998"/>
    <n v="22.884999999999998"/>
    <x v="2"/>
    <x v="2"/>
    <x v="1"/>
  </r>
  <r>
    <s v="TZD-67261-174"/>
    <x v="585"/>
    <s v="01841-48191-NL"/>
    <s v="E-D-2.5"/>
    <n v="1"/>
    <x v="744"/>
    <s v="cjewsterlu@moonfruit.com"/>
    <x v="0"/>
    <s v="Exc"/>
    <s v="D"/>
    <x v="2"/>
    <n v="27.945"/>
    <n v="27.945"/>
    <x v="1"/>
    <x v="2"/>
    <x v="0"/>
  </r>
  <r>
    <s v="TBU-64277-625"/>
    <x v="32"/>
    <s v="98918-34330-GY"/>
    <s v="E-M-1"/>
    <n v="6"/>
    <x v="752"/>
    <s v=""/>
    <x v="0"/>
    <s v="Exc"/>
    <s v="M"/>
    <x v="0"/>
    <n v="13.75"/>
    <n v="82.5"/>
    <x v="1"/>
    <x v="0"/>
    <x v="0"/>
  </r>
  <r>
    <s v="TYP-85767-944"/>
    <x v="586"/>
    <s v="51497-50894-WU"/>
    <s v="R-M-2.5"/>
    <n v="2"/>
    <x v="753"/>
    <s v="knottramlw@odnoklassniki.ru"/>
    <x v="1"/>
    <s v="Rob"/>
    <s v="M"/>
    <x v="2"/>
    <n v="22.884999999999998"/>
    <n v="45.769999999999996"/>
    <x v="0"/>
    <x v="0"/>
    <x v="0"/>
  </r>
  <r>
    <s v="GTT-73214-334"/>
    <x v="535"/>
    <s v="98636-90072-YE"/>
    <s v="A-L-1"/>
    <n v="6"/>
    <x v="754"/>
    <s v="nbuneylx@jugem.jp"/>
    <x v="0"/>
    <s v="Ara"/>
    <s v="L"/>
    <x v="0"/>
    <n v="12.95"/>
    <n v="77.699999999999989"/>
    <x v="2"/>
    <x v="1"/>
    <x v="1"/>
  </r>
  <r>
    <s v="WAI-89905-069"/>
    <x v="587"/>
    <s v="47011-57815-HJ"/>
    <s v="A-L-0.5"/>
    <n v="3"/>
    <x v="755"/>
    <s v="smcshealy@photobucket.com"/>
    <x v="0"/>
    <s v="Ara"/>
    <s v="L"/>
    <x v="1"/>
    <n v="7.77"/>
    <n v="23.31"/>
    <x v="2"/>
    <x v="1"/>
    <x v="1"/>
  </r>
  <r>
    <s v="OJL-96844-459"/>
    <x v="393"/>
    <s v="61253-98356-VD"/>
    <s v="L-L-0.2"/>
    <n v="5"/>
    <x v="756"/>
    <s v="khuddartlz@about.com"/>
    <x v="0"/>
    <s v="Lib"/>
    <s v="L"/>
    <x v="3"/>
    <n v="4.7549999999999999"/>
    <n v="23.774999999999999"/>
    <x v="3"/>
    <x v="1"/>
    <x v="0"/>
  </r>
  <r>
    <s v="VGI-33205-360"/>
    <x v="588"/>
    <s v="96762-10814-DA"/>
    <s v="L-M-0.5"/>
    <n v="6"/>
    <x v="757"/>
    <s v="jgippesm0@cloudflare.com"/>
    <x v="2"/>
    <s v="Lib"/>
    <s v="M"/>
    <x v="1"/>
    <n v="8.73"/>
    <n v="52.38"/>
    <x v="3"/>
    <x v="0"/>
    <x v="0"/>
  </r>
  <r>
    <s v="PCA-14081-576"/>
    <x v="15"/>
    <s v="63112-10870-LC"/>
    <s v="R-L-0.2"/>
    <n v="5"/>
    <x v="758"/>
    <s v="lwhittleseem1@e-recht24.de"/>
    <x v="0"/>
    <s v="Rob"/>
    <s v="L"/>
    <x v="3"/>
    <n v="3.5849999999999995"/>
    <n v="17.924999999999997"/>
    <x v="0"/>
    <x v="1"/>
    <x v="1"/>
  </r>
  <r>
    <s v="SCS-67069-962"/>
    <x v="507"/>
    <s v="21403-49423-PD"/>
    <s v="A-L-2.5"/>
    <n v="5"/>
    <x v="759"/>
    <s v="gtrengrovem2@elpais.com"/>
    <x v="0"/>
    <s v="Ara"/>
    <s v="L"/>
    <x v="2"/>
    <n v="29.784999999999997"/>
    <n v="148.92499999999998"/>
    <x v="2"/>
    <x v="1"/>
    <x v="1"/>
  </r>
  <r>
    <s v="BDM-03174-485"/>
    <x v="533"/>
    <s v="29581-13303-VB"/>
    <s v="R-L-0.5"/>
    <n v="4"/>
    <x v="760"/>
    <s v="wcalderom3@stumbleupon.com"/>
    <x v="0"/>
    <s v="Rob"/>
    <s v="L"/>
    <x v="1"/>
    <n v="7.169999999999999"/>
    <n v="28.679999999999996"/>
    <x v="0"/>
    <x v="1"/>
    <x v="1"/>
  </r>
  <r>
    <s v="UJV-32333-364"/>
    <x v="589"/>
    <s v="86110-83695-YS"/>
    <s v="L-L-0.5"/>
    <n v="1"/>
    <x v="761"/>
    <s v=""/>
    <x v="0"/>
    <s v="Lib"/>
    <s v="L"/>
    <x v="1"/>
    <n v="9.51"/>
    <n v="9.51"/>
    <x v="3"/>
    <x v="1"/>
    <x v="1"/>
  </r>
  <r>
    <s v="FLI-11493-954"/>
    <x v="590"/>
    <s v="80454-42225-FT"/>
    <s v="A-L-0.5"/>
    <n v="4"/>
    <x v="762"/>
    <s v="jkennicottm5@yahoo.co.jp"/>
    <x v="0"/>
    <s v="Ara"/>
    <s v="L"/>
    <x v="1"/>
    <n v="7.77"/>
    <n v="31.08"/>
    <x v="2"/>
    <x v="1"/>
    <x v="1"/>
  </r>
  <r>
    <s v="IWL-13117-537"/>
    <x v="457"/>
    <s v="29129-60664-KO"/>
    <s v="R-D-0.2"/>
    <n v="3"/>
    <x v="763"/>
    <s v="gruggenm6@nymag.com"/>
    <x v="0"/>
    <s v="Rob"/>
    <s v="D"/>
    <x v="3"/>
    <n v="2.6849999999999996"/>
    <n v="8.0549999999999997"/>
    <x v="0"/>
    <x v="2"/>
    <x v="0"/>
  </r>
  <r>
    <s v="OAM-76916-748"/>
    <x v="591"/>
    <s v="63025-62939-AN"/>
    <s v="E-D-1"/>
    <n v="3"/>
    <x v="764"/>
    <s v=""/>
    <x v="0"/>
    <s v="Exc"/>
    <s v="D"/>
    <x v="0"/>
    <n v="12.15"/>
    <n v="36.450000000000003"/>
    <x v="1"/>
    <x v="2"/>
    <x v="0"/>
  </r>
  <r>
    <s v="UMB-11223-710"/>
    <x v="592"/>
    <s v="49012-12987-QT"/>
    <s v="R-D-0.2"/>
    <n v="6"/>
    <x v="765"/>
    <s v="mfrightm8@harvard.edu"/>
    <x v="1"/>
    <s v="Rob"/>
    <s v="D"/>
    <x v="3"/>
    <n v="2.6849999999999996"/>
    <n v="16.11"/>
    <x v="0"/>
    <x v="2"/>
    <x v="1"/>
  </r>
  <r>
    <s v="LXR-09892-726"/>
    <x v="402"/>
    <s v="50924-94200-SQ"/>
    <s v="R-D-2.5"/>
    <n v="2"/>
    <x v="766"/>
    <s v="btartem9@aol.com"/>
    <x v="0"/>
    <s v="Rob"/>
    <s v="D"/>
    <x v="2"/>
    <n v="20.584999999999997"/>
    <n v="41.169999999999995"/>
    <x v="0"/>
    <x v="2"/>
    <x v="0"/>
  </r>
  <r>
    <s v="QXX-89943-393"/>
    <x v="593"/>
    <s v="15673-18812-IU"/>
    <s v="R-D-0.2"/>
    <n v="4"/>
    <x v="767"/>
    <s v="ckrzysztofiakma@skyrock.com"/>
    <x v="0"/>
    <s v="Rob"/>
    <s v="D"/>
    <x v="3"/>
    <n v="2.6849999999999996"/>
    <n v="10.739999999999998"/>
    <x v="0"/>
    <x v="2"/>
    <x v="1"/>
  </r>
  <r>
    <s v="WVS-57822-366"/>
    <x v="594"/>
    <s v="52151-75971-YY"/>
    <s v="E-M-2.5"/>
    <n v="4"/>
    <x v="768"/>
    <s v="dpenquetmb@diigo.com"/>
    <x v="0"/>
    <s v="Exc"/>
    <s v="M"/>
    <x v="2"/>
    <n v="31.624999999999996"/>
    <n v="126.49999999999999"/>
    <x v="1"/>
    <x v="0"/>
    <x v="1"/>
  </r>
  <r>
    <s v="CLJ-23403-689"/>
    <x v="77"/>
    <s v="19413-02045-CG"/>
    <s v="R-L-1"/>
    <n v="2"/>
    <x v="769"/>
    <s v=""/>
    <x v="2"/>
    <s v="Rob"/>
    <s v="L"/>
    <x v="0"/>
    <n v="11.95"/>
    <n v="23.9"/>
    <x v="0"/>
    <x v="1"/>
    <x v="1"/>
  </r>
  <r>
    <s v="XNU-83276-288"/>
    <x v="595"/>
    <s v="98185-92775-KT"/>
    <s v="R-M-0.5"/>
    <n v="1"/>
    <x v="770"/>
    <s v=""/>
    <x v="0"/>
    <s v="Rob"/>
    <s v="M"/>
    <x v="1"/>
    <n v="5.97"/>
    <n v="5.97"/>
    <x v="0"/>
    <x v="0"/>
    <x v="1"/>
  </r>
  <r>
    <s v="YOG-94666-679"/>
    <x v="596"/>
    <s v="86991-53901-AT"/>
    <s v="L-D-0.2"/>
    <n v="2"/>
    <x v="771"/>
    <s v=""/>
    <x v="2"/>
    <s v="Lib"/>
    <s v="D"/>
    <x v="3"/>
    <n v="3.8849999999999998"/>
    <n v="7.77"/>
    <x v="3"/>
    <x v="2"/>
    <x v="0"/>
  </r>
  <r>
    <s v="KHG-33953-115"/>
    <x v="514"/>
    <s v="78226-97287-JI"/>
    <s v="L-D-0.5"/>
    <n v="3"/>
    <x v="772"/>
    <s v="kferrettimf@huffingtonpost.com"/>
    <x v="1"/>
    <s v="Lib"/>
    <s v="D"/>
    <x v="1"/>
    <n v="7.77"/>
    <n v="23.31"/>
    <x v="3"/>
    <x v="2"/>
    <x v="1"/>
  </r>
  <r>
    <s v="MHD-95615-696"/>
    <x v="54"/>
    <s v="27930-59250-JT"/>
    <s v="R-L-2.5"/>
    <n v="5"/>
    <x v="773"/>
    <s v=""/>
    <x v="0"/>
    <s v="Rob"/>
    <s v="L"/>
    <x v="2"/>
    <n v="27.484999999999996"/>
    <n v="137.42499999999998"/>
    <x v="0"/>
    <x v="1"/>
    <x v="1"/>
  </r>
  <r>
    <s v="HBH-64794-080"/>
    <x v="597"/>
    <s v="40560-18556-YE"/>
    <s v="R-D-0.2"/>
    <n v="3"/>
    <x v="774"/>
    <s v=""/>
    <x v="0"/>
    <s v="Rob"/>
    <s v="D"/>
    <x v="3"/>
    <n v="2.6849999999999996"/>
    <n v="8.0549999999999997"/>
    <x v="0"/>
    <x v="2"/>
    <x v="0"/>
  </r>
  <r>
    <s v="CNJ-56058-223"/>
    <x v="105"/>
    <s v="40780-22081-LX"/>
    <s v="L-L-0.5"/>
    <n v="3"/>
    <x v="775"/>
    <s v="abalsdonemi@toplist.cz"/>
    <x v="0"/>
    <s v="Lib"/>
    <s v="L"/>
    <x v="1"/>
    <n v="9.51"/>
    <n v="28.53"/>
    <x v="3"/>
    <x v="1"/>
    <x v="1"/>
  </r>
  <r>
    <s v="KHO-27106-786"/>
    <x v="210"/>
    <s v="01603-43789-TN"/>
    <s v="A-M-1"/>
    <n v="6"/>
    <x v="776"/>
    <s v="bromeramj@list-manage.com"/>
    <x v="1"/>
    <s v="Ara"/>
    <s v="M"/>
    <x v="0"/>
    <n v="11.25"/>
    <n v="67.5"/>
    <x v="2"/>
    <x v="0"/>
    <x v="0"/>
  </r>
  <r>
    <s v="KHO-27106-786"/>
    <x v="210"/>
    <s v="01603-43789-TN"/>
    <s v="L-D-2.5"/>
    <n v="6"/>
    <x v="776"/>
    <s v="bromeramj@list-manage.com"/>
    <x v="1"/>
    <s v="Lib"/>
    <s v="D"/>
    <x v="2"/>
    <n v="29.784999999999997"/>
    <n v="178.70999999999998"/>
    <x v="3"/>
    <x v="2"/>
    <x v="0"/>
  </r>
  <r>
    <s v="YAC-50329-982"/>
    <x v="598"/>
    <s v="75419-92838-TI"/>
    <s v="E-M-2.5"/>
    <n v="1"/>
    <x v="777"/>
    <s v="cbrydeml@tuttocitta.it"/>
    <x v="0"/>
    <s v="Exc"/>
    <s v="M"/>
    <x v="2"/>
    <n v="31.624999999999996"/>
    <n v="31.624999999999996"/>
    <x v="1"/>
    <x v="0"/>
    <x v="0"/>
  </r>
  <r>
    <s v="VVL-95291-039"/>
    <x v="360"/>
    <s v="96516-97464-MF"/>
    <s v="E-L-0.2"/>
    <n v="2"/>
    <x v="778"/>
    <s v="senefermm@blog.com"/>
    <x v="0"/>
    <s v="Exc"/>
    <s v="L"/>
    <x v="3"/>
    <n v="4.4550000000000001"/>
    <n v="8.91"/>
    <x v="1"/>
    <x v="1"/>
    <x v="1"/>
  </r>
  <r>
    <s v="VUT-20974-364"/>
    <x v="62"/>
    <s v="90285-56295-PO"/>
    <s v="R-M-0.5"/>
    <n v="6"/>
    <x v="779"/>
    <s v="lhaggerstonemn@independent.co.uk"/>
    <x v="0"/>
    <s v="Rob"/>
    <s v="M"/>
    <x v="1"/>
    <n v="5.97"/>
    <n v="35.82"/>
    <x v="0"/>
    <x v="0"/>
    <x v="1"/>
  </r>
  <r>
    <s v="SFC-34054-213"/>
    <x v="599"/>
    <s v="08100-71102-HQ"/>
    <s v="L-L-0.5"/>
    <n v="4"/>
    <x v="780"/>
    <s v="mgundrymo@omniture.com"/>
    <x v="1"/>
    <s v="Lib"/>
    <s v="L"/>
    <x v="1"/>
    <n v="9.51"/>
    <n v="38.04"/>
    <x v="3"/>
    <x v="1"/>
    <x v="1"/>
  </r>
  <r>
    <s v="UDS-04807-593"/>
    <x v="600"/>
    <s v="84074-28110-OV"/>
    <s v="L-D-0.5"/>
    <n v="2"/>
    <x v="781"/>
    <s v="bwellanmp@cafepress.com"/>
    <x v="0"/>
    <s v="Lib"/>
    <s v="D"/>
    <x v="1"/>
    <n v="7.77"/>
    <n v="15.54"/>
    <x v="3"/>
    <x v="2"/>
    <x v="1"/>
  </r>
  <r>
    <s v="FWE-98471-488"/>
    <x v="601"/>
    <s v="27930-59250-JT"/>
    <s v="L-L-1"/>
    <n v="5"/>
    <x v="773"/>
    <s v=""/>
    <x v="0"/>
    <s v="Lib"/>
    <s v="L"/>
    <x v="0"/>
    <n v="15.85"/>
    <n v="79.25"/>
    <x v="3"/>
    <x v="1"/>
    <x v="1"/>
  </r>
  <r>
    <s v="RAU-17060-674"/>
    <x v="602"/>
    <s v="12747-63766-EU"/>
    <s v="L-L-0.2"/>
    <n v="1"/>
    <x v="782"/>
    <s v="catchesonmr@xinhuanet.com"/>
    <x v="0"/>
    <s v="Lib"/>
    <s v="L"/>
    <x v="3"/>
    <n v="4.7549999999999999"/>
    <n v="4.7549999999999999"/>
    <x v="3"/>
    <x v="1"/>
    <x v="0"/>
  </r>
  <r>
    <s v="AOL-13866-711"/>
    <x v="603"/>
    <s v="83490-88357-LJ"/>
    <s v="E-M-1"/>
    <n v="4"/>
    <x v="783"/>
    <s v="estentonms@google.it"/>
    <x v="0"/>
    <s v="Exc"/>
    <s v="M"/>
    <x v="0"/>
    <n v="13.75"/>
    <n v="55"/>
    <x v="1"/>
    <x v="0"/>
    <x v="0"/>
  </r>
  <r>
    <s v="NOA-79645-377"/>
    <x v="604"/>
    <s v="53729-30320-XZ"/>
    <s v="R-D-0.5"/>
    <n v="5"/>
    <x v="784"/>
    <s v="etrippmt@wp.com"/>
    <x v="0"/>
    <s v="Rob"/>
    <s v="D"/>
    <x v="1"/>
    <n v="5.3699999999999992"/>
    <n v="26.849999999999994"/>
    <x v="0"/>
    <x v="2"/>
    <x v="1"/>
  </r>
  <r>
    <s v="KMS-49214-806"/>
    <x v="605"/>
    <s v="50384-52703-LA"/>
    <s v="E-L-2.5"/>
    <n v="4"/>
    <x v="785"/>
    <s v="lmacmanusmu@imdb.com"/>
    <x v="0"/>
    <s v="Exc"/>
    <s v="L"/>
    <x v="2"/>
    <n v="34.154999999999994"/>
    <n v="136.61999999999998"/>
    <x v="1"/>
    <x v="1"/>
    <x v="1"/>
  </r>
  <r>
    <s v="ABK-08091-531"/>
    <x v="606"/>
    <s v="53864-36201-FG"/>
    <s v="L-L-1"/>
    <n v="3"/>
    <x v="786"/>
    <s v="tbenediktovichmv@ebay.com"/>
    <x v="0"/>
    <s v="Lib"/>
    <s v="L"/>
    <x v="0"/>
    <n v="15.85"/>
    <n v="47.55"/>
    <x v="3"/>
    <x v="1"/>
    <x v="0"/>
  </r>
  <r>
    <s v="GPT-67705-953"/>
    <x v="446"/>
    <s v="70631-33225-MZ"/>
    <s v="A-M-0.2"/>
    <n v="5"/>
    <x v="787"/>
    <s v="cbournermw@chronoengine.com"/>
    <x v="0"/>
    <s v="Ara"/>
    <s v="M"/>
    <x v="3"/>
    <n v="3.375"/>
    <n v="16.875"/>
    <x v="2"/>
    <x v="0"/>
    <x v="0"/>
  </r>
  <r>
    <s v="JNA-21450-177"/>
    <x v="18"/>
    <s v="54798-14109-HC"/>
    <s v="A-D-1"/>
    <n v="3"/>
    <x v="788"/>
    <s v="oskermen3@hatena.ne.jp"/>
    <x v="0"/>
    <s v="Ara"/>
    <s v="D"/>
    <x v="0"/>
    <n v="9.9499999999999993"/>
    <n v="29.849999999999998"/>
    <x v="2"/>
    <x v="2"/>
    <x v="0"/>
  </r>
  <r>
    <s v="MPQ-23421-608"/>
    <x v="180"/>
    <s v="08023-52962-ET"/>
    <s v="E-M-0.5"/>
    <n v="5"/>
    <x v="789"/>
    <s v="kheddanmy@icq.com"/>
    <x v="0"/>
    <s v="Exc"/>
    <s v="M"/>
    <x v="1"/>
    <n v="8.25"/>
    <n v="41.25"/>
    <x v="1"/>
    <x v="0"/>
    <x v="0"/>
  </r>
  <r>
    <s v="NLI-63891-565"/>
    <x v="580"/>
    <s v="41899-00283-VK"/>
    <s v="E-M-0.2"/>
    <n v="5"/>
    <x v="790"/>
    <s v="ichartersmz@abc.net.au"/>
    <x v="0"/>
    <s v="Exc"/>
    <s v="M"/>
    <x v="3"/>
    <n v="4.125"/>
    <n v="20.625"/>
    <x v="1"/>
    <x v="0"/>
    <x v="1"/>
  </r>
  <r>
    <s v="HHF-36647-854"/>
    <x v="453"/>
    <s v="39011-18412-GR"/>
    <s v="A-D-2.5"/>
    <n v="6"/>
    <x v="791"/>
    <s v="aroubertn0@tmall.com"/>
    <x v="0"/>
    <s v="Ara"/>
    <s v="D"/>
    <x v="2"/>
    <n v="22.884999999999998"/>
    <n v="137.31"/>
    <x v="2"/>
    <x v="2"/>
    <x v="0"/>
  </r>
  <r>
    <s v="SBN-16537-046"/>
    <x v="259"/>
    <s v="60255-12579-PZ"/>
    <s v="A-D-0.2"/>
    <n v="1"/>
    <x v="792"/>
    <s v="hmairsn1@so-net.ne.jp"/>
    <x v="0"/>
    <s v="Ara"/>
    <s v="D"/>
    <x v="3"/>
    <n v="2.9849999999999999"/>
    <n v="2.9849999999999999"/>
    <x v="2"/>
    <x v="2"/>
    <x v="1"/>
  </r>
  <r>
    <s v="XZD-44484-632"/>
    <x v="607"/>
    <s v="80541-38332-BP"/>
    <s v="E-M-1"/>
    <n v="2"/>
    <x v="793"/>
    <s v="hrainforthn2@blog.com"/>
    <x v="0"/>
    <s v="Exc"/>
    <s v="M"/>
    <x v="0"/>
    <n v="13.75"/>
    <n v="27.5"/>
    <x v="1"/>
    <x v="0"/>
    <x v="1"/>
  </r>
  <r>
    <s v="XZD-44484-632"/>
    <x v="607"/>
    <s v="80541-38332-BP"/>
    <s v="A-D-0.2"/>
    <n v="2"/>
    <x v="793"/>
    <s v="hrainforthn2@blog.com"/>
    <x v="0"/>
    <s v="Ara"/>
    <s v="D"/>
    <x v="3"/>
    <n v="2.9849999999999999"/>
    <n v="5.97"/>
    <x v="2"/>
    <x v="2"/>
    <x v="1"/>
  </r>
  <r>
    <s v="IKQ-39946-768"/>
    <x v="385"/>
    <s v="72778-50968-UQ"/>
    <s v="R-M-1"/>
    <n v="6"/>
    <x v="794"/>
    <s v="ijespern4@theglobeandmail.com"/>
    <x v="0"/>
    <s v="Rob"/>
    <s v="M"/>
    <x v="0"/>
    <n v="9.9499999999999993"/>
    <n v="59.699999999999996"/>
    <x v="0"/>
    <x v="0"/>
    <x v="1"/>
  </r>
  <r>
    <s v="KMB-95211-174"/>
    <x v="608"/>
    <s v="23941-30203-MO"/>
    <s v="R-D-2.5"/>
    <n v="4"/>
    <x v="795"/>
    <s v="ldwerryhousen5@gravatar.com"/>
    <x v="0"/>
    <s v="Rob"/>
    <s v="D"/>
    <x v="2"/>
    <n v="20.584999999999997"/>
    <n v="82.339999999999989"/>
    <x v="0"/>
    <x v="2"/>
    <x v="0"/>
  </r>
  <r>
    <s v="QWY-99467-368"/>
    <x v="609"/>
    <s v="96434-50068-DZ"/>
    <s v="A-D-2.5"/>
    <n v="1"/>
    <x v="796"/>
    <s v="nbroomern6@examiner.com"/>
    <x v="0"/>
    <s v="Ara"/>
    <s v="D"/>
    <x v="2"/>
    <n v="22.884999999999998"/>
    <n v="22.884999999999998"/>
    <x v="2"/>
    <x v="2"/>
    <x v="1"/>
  </r>
  <r>
    <s v="SRG-76791-614"/>
    <x v="147"/>
    <s v="11729-74102-XB"/>
    <s v="E-L-0.5"/>
    <n v="1"/>
    <x v="797"/>
    <s v="kthoumassonn7@bloglovin.com"/>
    <x v="0"/>
    <s v="Exc"/>
    <s v="L"/>
    <x v="1"/>
    <n v="8.91"/>
    <n v="8.91"/>
    <x v="1"/>
    <x v="1"/>
    <x v="0"/>
  </r>
  <r>
    <s v="VSN-94485-621"/>
    <x v="172"/>
    <s v="88116-12604-TE"/>
    <s v="A-D-0.2"/>
    <n v="4"/>
    <x v="798"/>
    <s v="fhabberghamn8@discovery.com"/>
    <x v="0"/>
    <s v="Ara"/>
    <s v="D"/>
    <x v="3"/>
    <n v="2.9849999999999999"/>
    <n v="11.94"/>
    <x v="2"/>
    <x v="2"/>
    <x v="1"/>
  </r>
  <r>
    <s v="UFZ-24348-219"/>
    <x v="610"/>
    <s v="27930-59250-JT"/>
    <s v="L-M-2.5"/>
    <n v="3"/>
    <x v="799"/>
    <s v=""/>
    <x v="0"/>
    <s v="Lib"/>
    <s v="M"/>
    <x v="2"/>
    <n v="33.464999999999996"/>
    <n v="100.39499999999998"/>
    <x v="3"/>
    <x v="0"/>
    <x v="1"/>
  </r>
  <r>
    <s v="UKS-93055-397"/>
    <x v="611"/>
    <s v="13082-41034-PD"/>
    <s v="A-D-2.5"/>
    <n v="5"/>
    <x v="800"/>
    <s v="ravrashinna@tamu.edu"/>
    <x v="0"/>
    <s v="Ara"/>
    <s v="D"/>
    <x v="2"/>
    <n v="22.884999999999998"/>
    <n v="114.42499999999998"/>
    <x v="2"/>
    <x v="2"/>
    <x v="1"/>
  </r>
  <r>
    <s v="AVH-56062-335"/>
    <x v="612"/>
    <s v="18082-74419-QH"/>
    <s v="E-M-0.5"/>
    <n v="5"/>
    <x v="801"/>
    <s v="mdoidgenb@etsy.com"/>
    <x v="0"/>
    <s v="Exc"/>
    <s v="M"/>
    <x v="1"/>
    <n v="8.25"/>
    <n v="41.25"/>
    <x v="1"/>
    <x v="0"/>
    <x v="1"/>
  </r>
  <r>
    <s v="HGE-19842-613"/>
    <x v="613"/>
    <s v="49401-45041-ZU"/>
    <s v="R-L-0.5"/>
    <n v="4"/>
    <x v="802"/>
    <s v="jedinboronc@reverbnation.com"/>
    <x v="0"/>
    <s v="Rob"/>
    <s v="L"/>
    <x v="1"/>
    <n v="7.169999999999999"/>
    <n v="28.679999999999996"/>
    <x v="0"/>
    <x v="1"/>
    <x v="0"/>
  </r>
  <r>
    <s v="WBA-85905-175"/>
    <x v="611"/>
    <s v="41252-45992-VS"/>
    <s v="L-M-0.2"/>
    <n v="1"/>
    <x v="803"/>
    <s v="ttewelsonnd@cdbaby.com"/>
    <x v="0"/>
    <s v="Lib"/>
    <s v="M"/>
    <x v="3"/>
    <n v="4.3650000000000002"/>
    <n v="4.3650000000000002"/>
    <x v="3"/>
    <x v="0"/>
    <x v="1"/>
  </r>
  <r>
    <s v="DZI-35365-596"/>
    <x v="493"/>
    <s v="54798-14109-HC"/>
    <s v="E-M-0.2"/>
    <n v="2"/>
    <x v="804"/>
    <s v="oskermen3@hatena.ne.jp"/>
    <x v="0"/>
    <s v="Exc"/>
    <s v="M"/>
    <x v="3"/>
    <n v="4.125"/>
    <n v="8.25"/>
    <x v="1"/>
    <x v="0"/>
    <x v="0"/>
  </r>
  <r>
    <s v="XIR-88982-743"/>
    <x v="614"/>
    <s v="00852-54571-WP"/>
    <s v="E-M-0.2"/>
    <n v="2"/>
    <x v="805"/>
    <s v="ddrewittnf@mapquest.com"/>
    <x v="0"/>
    <s v="Exc"/>
    <s v="M"/>
    <x v="3"/>
    <n v="4.125"/>
    <n v="8.25"/>
    <x v="1"/>
    <x v="0"/>
    <x v="0"/>
  </r>
  <r>
    <s v="VUC-72395-865"/>
    <x v="151"/>
    <s v="13321-57602-GK"/>
    <s v="A-D-0.5"/>
    <n v="6"/>
    <x v="806"/>
    <s v="agladhillng@stanford.edu"/>
    <x v="0"/>
    <s v="Ara"/>
    <s v="D"/>
    <x v="1"/>
    <n v="5.97"/>
    <n v="35.82"/>
    <x v="2"/>
    <x v="2"/>
    <x v="0"/>
  </r>
  <r>
    <s v="BQJ-44755-910"/>
    <x v="489"/>
    <s v="75006-89922-VW"/>
    <s v="E-D-2.5"/>
    <n v="6"/>
    <x v="807"/>
    <s v="mlorineznh@whitehouse.gov"/>
    <x v="0"/>
    <s v="Exc"/>
    <s v="D"/>
    <x v="2"/>
    <n v="27.945"/>
    <n v="167.67000000000002"/>
    <x v="1"/>
    <x v="2"/>
    <x v="1"/>
  </r>
  <r>
    <s v="JKC-64636-831"/>
    <x v="615"/>
    <s v="52098-80103-FD"/>
    <s v="A-M-2.5"/>
    <n v="2"/>
    <x v="808"/>
    <s v=""/>
    <x v="0"/>
    <s v="Ara"/>
    <s v="M"/>
    <x v="2"/>
    <n v="25.874999999999996"/>
    <n v="51.749999999999993"/>
    <x v="2"/>
    <x v="0"/>
    <x v="0"/>
  </r>
  <r>
    <s v="ZKI-78561-066"/>
    <x v="616"/>
    <s v="60121-12432-VU"/>
    <s v="A-D-0.2"/>
    <n v="3"/>
    <x v="809"/>
    <s v="mvannj@wikipedia.org"/>
    <x v="0"/>
    <s v="Ara"/>
    <s v="D"/>
    <x v="3"/>
    <n v="2.9849999999999999"/>
    <n v="8.9550000000000001"/>
    <x v="2"/>
    <x v="2"/>
    <x v="0"/>
  </r>
  <r>
    <s v="IMP-12563-728"/>
    <x v="578"/>
    <s v="68346-14810-UA"/>
    <s v="E-L-0.5"/>
    <n v="6"/>
    <x v="810"/>
    <s v=""/>
    <x v="0"/>
    <s v="Exc"/>
    <s v="L"/>
    <x v="1"/>
    <n v="8.91"/>
    <n v="53.46"/>
    <x v="1"/>
    <x v="1"/>
    <x v="1"/>
  </r>
  <r>
    <s v="MZL-81126-390"/>
    <x v="617"/>
    <s v="48464-99723-HK"/>
    <s v="A-L-0.2"/>
    <n v="6"/>
    <x v="811"/>
    <s v="jethelstonnl@creativecommons.org"/>
    <x v="0"/>
    <s v="Ara"/>
    <s v="L"/>
    <x v="3"/>
    <n v="3.8849999999999998"/>
    <n v="23.31"/>
    <x v="2"/>
    <x v="1"/>
    <x v="0"/>
  </r>
  <r>
    <s v="MZL-81126-390"/>
    <x v="617"/>
    <s v="48464-99723-HK"/>
    <s v="A-M-0.2"/>
    <n v="2"/>
    <x v="811"/>
    <s v="jethelstonnl@creativecommons.org"/>
    <x v="0"/>
    <s v="Ara"/>
    <s v="M"/>
    <x v="3"/>
    <n v="3.375"/>
    <n v="6.75"/>
    <x v="2"/>
    <x v="0"/>
    <x v="0"/>
  </r>
  <r>
    <s v="TVF-57766-608"/>
    <x v="155"/>
    <s v="88420-46464-XE"/>
    <s v="L-D-0.5"/>
    <n v="1"/>
    <x v="812"/>
    <s v="peberznn@woothemes.com"/>
    <x v="0"/>
    <s v="Lib"/>
    <s v="D"/>
    <x v="1"/>
    <n v="7.77"/>
    <n v="7.77"/>
    <x v="3"/>
    <x v="2"/>
    <x v="0"/>
  </r>
  <r>
    <s v="RUX-37995-892"/>
    <x v="461"/>
    <s v="37762-09530-MP"/>
    <s v="L-D-2.5"/>
    <n v="4"/>
    <x v="813"/>
    <s v="bgaishno@altervista.org"/>
    <x v="0"/>
    <s v="Lib"/>
    <s v="D"/>
    <x v="2"/>
    <n v="29.784999999999997"/>
    <n v="119.13999999999999"/>
    <x v="3"/>
    <x v="2"/>
    <x v="0"/>
  </r>
  <r>
    <s v="AVK-76526-953"/>
    <x v="87"/>
    <s v="47268-50127-XY"/>
    <s v="A-D-1"/>
    <n v="2"/>
    <x v="814"/>
    <s v="ldantonnp@miitbeian.gov.cn"/>
    <x v="0"/>
    <s v="Ara"/>
    <s v="D"/>
    <x v="0"/>
    <n v="9.9499999999999993"/>
    <n v="19.899999999999999"/>
    <x v="2"/>
    <x v="2"/>
    <x v="1"/>
  </r>
  <r>
    <s v="RIU-02231-623"/>
    <x v="618"/>
    <s v="25544-84179-QC"/>
    <s v="R-L-0.5"/>
    <n v="5"/>
    <x v="815"/>
    <s v="smorrallnq@answers.com"/>
    <x v="0"/>
    <s v="Rob"/>
    <s v="L"/>
    <x v="1"/>
    <n v="7.169999999999999"/>
    <n v="35.849999999999994"/>
    <x v="0"/>
    <x v="1"/>
    <x v="0"/>
  </r>
  <r>
    <s v="WFK-99317-827"/>
    <x v="619"/>
    <s v="32058-76765-ZL"/>
    <s v="L-D-2.5"/>
    <n v="3"/>
    <x v="816"/>
    <s v="dcrownshawnr@photobucket.com"/>
    <x v="0"/>
    <s v="Lib"/>
    <s v="D"/>
    <x v="2"/>
    <n v="29.784999999999997"/>
    <n v="89.35499999999999"/>
    <x v="3"/>
    <x v="2"/>
    <x v="1"/>
  </r>
  <r>
    <s v="SFD-00372-284"/>
    <x v="440"/>
    <s v="54798-14109-HC"/>
    <s v="L-M-0.2"/>
    <n v="2"/>
    <x v="817"/>
    <s v="oskermen3@hatena.ne.jp"/>
    <x v="0"/>
    <s v="Lib"/>
    <s v="M"/>
    <x v="3"/>
    <n v="4.3650000000000002"/>
    <n v="8.73"/>
    <x v="3"/>
    <x v="0"/>
    <x v="0"/>
  </r>
  <r>
    <s v="SXC-62166-515"/>
    <x v="489"/>
    <s v="69171-65646-UC"/>
    <s v="R-L-2.5"/>
    <n v="5"/>
    <x v="818"/>
    <s v="jreddochnt@sun.com"/>
    <x v="0"/>
    <s v="Rob"/>
    <s v="L"/>
    <x v="2"/>
    <n v="27.484999999999996"/>
    <n v="137.42499999999998"/>
    <x v="0"/>
    <x v="1"/>
    <x v="1"/>
  </r>
  <r>
    <s v="YIE-87008-621"/>
    <x v="620"/>
    <s v="22503-52799-MI"/>
    <s v="L-M-0.5"/>
    <n v="4"/>
    <x v="819"/>
    <s v="stitleynu@whitehouse.gov"/>
    <x v="0"/>
    <s v="Lib"/>
    <s v="M"/>
    <x v="1"/>
    <n v="8.73"/>
    <n v="34.92"/>
    <x v="3"/>
    <x v="0"/>
    <x v="1"/>
  </r>
  <r>
    <s v="HRM-94548-288"/>
    <x v="621"/>
    <s v="08934-65581-ZI"/>
    <s v="A-L-2.5"/>
    <n v="6"/>
    <x v="820"/>
    <s v="rsimaonv@simplemachines.org"/>
    <x v="0"/>
    <s v="Ara"/>
    <s v="L"/>
    <x v="2"/>
    <n v="29.784999999999997"/>
    <n v="178.70999999999998"/>
    <x v="2"/>
    <x v="1"/>
    <x v="1"/>
  </r>
  <r>
    <s v="UJG-34731-295"/>
    <x v="374"/>
    <s v="15764-22559-ZT"/>
    <s v="A-M-2.5"/>
    <n v="1"/>
    <x v="821"/>
    <s v=""/>
    <x v="0"/>
    <s v="Ara"/>
    <s v="M"/>
    <x v="2"/>
    <n v="25.874999999999996"/>
    <n v="25.874999999999996"/>
    <x v="2"/>
    <x v="0"/>
    <x v="1"/>
  </r>
  <r>
    <s v="TWD-70988-853"/>
    <x v="345"/>
    <s v="87519-68847-ZG"/>
    <s v="L-D-1"/>
    <n v="6"/>
    <x v="822"/>
    <s v="nchisholmnx@example.com"/>
    <x v="0"/>
    <s v="Lib"/>
    <s v="D"/>
    <x v="0"/>
    <n v="12.95"/>
    <n v="77.699999999999989"/>
    <x v="3"/>
    <x v="2"/>
    <x v="0"/>
  </r>
  <r>
    <s v="CIX-22904-641"/>
    <x v="622"/>
    <s v="78012-56878-UB"/>
    <s v="R-M-1"/>
    <n v="1"/>
    <x v="823"/>
    <s v="goatsny@live.com"/>
    <x v="0"/>
    <s v="Rob"/>
    <s v="M"/>
    <x v="0"/>
    <n v="9.9499999999999993"/>
    <n v="9.9499999999999993"/>
    <x v="0"/>
    <x v="0"/>
    <x v="0"/>
  </r>
  <r>
    <s v="DLV-65840-759"/>
    <x v="623"/>
    <s v="77192-72145-RG"/>
    <s v="L-M-1"/>
    <n v="2"/>
    <x v="824"/>
    <s v="mbirkinnz@java.com"/>
    <x v="0"/>
    <s v="Lib"/>
    <s v="M"/>
    <x v="0"/>
    <n v="14.55"/>
    <n v="29.1"/>
    <x v="3"/>
    <x v="0"/>
    <x v="0"/>
  </r>
  <r>
    <s v="RXN-55491-201"/>
    <x v="354"/>
    <s v="86071-79238-CX"/>
    <s v="R-L-0.2"/>
    <n v="6"/>
    <x v="825"/>
    <s v="rpysono0@constantcontact.com"/>
    <x v="1"/>
    <s v="Rob"/>
    <s v="L"/>
    <x v="3"/>
    <n v="3.5849999999999995"/>
    <n v="21.509999999999998"/>
    <x v="0"/>
    <x v="1"/>
    <x v="1"/>
  </r>
  <r>
    <s v="UHK-63283-868"/>
    <x v="624"/>
    <s v="16809-16936-WF"/>
    <s v="A-M-0.5"/>
    <n v="1"/>
    <x v="826"/>
    <s v="mmacconnechieo9@reuters.com"/>
    <x v="0"/>
    <s v="Ara"/>
    <s v="M"/>
    <x v="1"/>
    <n v="6.75"/>
    <n v="6.75"/>
    <x v="2"/>
    <x v="0"/>
    <x v="0"/>
  </r>
  <r>
    <s v="PJC-31401-893"/>
    <x v="561"/>
    <s v="11212-69985-ZJ"/>
    <s v="A-D-0.5"/>
    <n v="3"/>
    <x v="827"/>
    <s v="rtreachero2@usa.gov"/>
    <x v="1"/>
    <s v="Ara"/>
    <s v="D"/>
    <x v="1"/>
    <n v="5.97"/>
    <n v="17.91"/>
    <x v="2"/>
    <x v="2"/>
    <x v="1"/>
  </r>
  <r>
    <s v="HHO-79903-185"/>
    <x v="42"/>
    <s v="53893-01719-CL"/>
    <s v="A-L-2.5"/>
    <n v="1"/>
    <x v="828"/>
    <s v="bfattorinio3@quantcast.com"/>
    <x v="1"/>
    <s v="Ara"/>
    <s v="L"/>
    <x v="2"/>
    <n v="29.784999999999997"/>
    <n v="29.784999999999997"/>
    <x v="2"/>
    <x v="1"/>
    <x v="0"/>
  </r>
  <r>
    <s v="YWM-07310-594"/>
    <x v="267"/>
    <s v="66028-99867-WJ"/>
    <s v="E-M-0.5"/>
    <n v="5"/>
    <x v="829"/>
    <s v="mpalleskeo4@nyu.edu"/>
    <x v="0"/>
    <s v="Exc"/>
    <s v="M"/>
    <x v="1"/>
    <n v="8.25"/>
    <n v="41.25"/>
    <x v="1"/>
    <x v="0"/>
    <x v="0"/>
  </r>
  <r>
    <s v="FHD-94983-982"/>
    <x v="625"/>
    <s v="62839-56723-CH"/>
    <s v="R-M-0.5"/>
    <n v="3"/>
    <x v="830"/>
    <s v=""/>
    <x v="0"/>
    <s v="Rob"/>
    <s v="M"/>
    <x v="1"/>
    <n v="5.97"/>
    <n v="17.91"/>
    <x v="0"/>
    <x v="0"/>
    <x v="0"/>
  </r>
  <r>
    <s v="WQK-10857-119"/>
    <x v="616"/>
    <s v="96849-52854-CR"/>
    <s v="E-D-0.5"/>
    <n v="1"/>
    <x v="831"/>
    <s v="fantcliffeo6@amazon.co.jp"/>
    <x v="1"/>
    <s v="Exc"/>
    <s v="D"/>
    <x v="1"/>
    <n v="7.29"/>
    <n v="7.29"/>
    <x v="1"/>
    <x v="2"/>
    <x v="0"/>
  </r>
  <r>
    <s v="DXA-50313-073"/>
    <x v="626"/>
    <s v="19755-55847-VW"/>
    <s v="E-L-1"/>
    <n v="2"/>
    <x v="832"/>
    <s v="pmatignono7@harvard.edu"/>
    <x v="2"/>
    <s v="Exc"/>
    <s v="L"/>
    <x v="0"/>
    <n v="14.85"/>
    <n v="29.7"/>
    <x v="1"/>
    <x v="1"/>
    <x v="0"/>
  </r>
  <r>
    <s v="ONW-00560-570"/>
    <x v="52"/>
    <s v="32900-82606-BO"/>
    <s v="A-M-1"/>
    <n v="2"/>
    <x v="833"/>
    <s v="cweondo8@theglobeandmail.com"/>
    <x v="0"/>
    <s v="Ara"/>
    <s v="M"/>
    <x v="0"/>
    <n v="11.25"/>
    <n v="22.5"/>
    <x v="2"/>
    <x v="0"/>
    <x v="1"/>
  </r>
  <r>
    <s v="BRJ-19414-277"/>
    <x v="622"/>
    <s v="16809-16936-WF"/>
    <s v="R-M-0.2"/>
    <n v="4"/>
    <x v="826"/>
    <s v="mmacconnechieo9@reuters.com"/>
    <x v="0"/>
    <s v="Rob"/>
    <s v="M"/>
    <x v="3"/>
    <n v="2.9849999999999999"/>
    <n v="11.94"/>
    <x v="0"/>
    <x v="0"/>
    <x v="0"/>
  </r>
  <r>
    <s v="MIQ-16322-908"/>
    <x v="627"/>
    <s v="20118-28138-QD"/>
    <s v="A-L-1"/>
    <n v="2"/>
    <x v="834"/>
    <s v="jskentelberyoa@paypal.com"/>
    <x v="0"/>
    <s v="Ara"/>
    <s v="L"/>
    <x v="0"/>
    <n v="12.95"/>
    <n v="25.9"/>
    <x v="2"/>
    <x v="1"/>
    <x v="1"/>
  </r>
  <r>
    <s v="MVO-39328-830"/>
    <x v="628"/>
    <s v="84057-45461-AH"/>
    <s v="L-M-0.5"/>
    <n v="5"/>
    <x v="835"/>
    <s v="ocomberob@goo.gl"/>
    <x v="1"/>
    <s v="Lib"/>
    <s v="M"/>
    <x v="1"/>
    <n v="8.73"/>
    <n v="43.650000000000006"/>
    <x v="3"/>
    <x v="0"/>
    <x v="1"/>
  </r>
  <r>
    <s v="MVO-39328-830"/>
    <x v="628"/>
    <s v="84057-45461-AH"/>
    <s v="A-L-0.5"/>
    <n v="6"/>
    <x v="835"/>
    <s v="ocomberob@goo.gl"/>
    <x v="1"/>
    <s v="Ara"/>
    <s v="L"/>
    <x v="1"/>
    <n v="7.77"/>
    <n v="46.62"/>
    <x v="2"/>
    <x v="1"/>
    <x v="1"/>
  </r>
  <r>
    <s v="NTJ-88319-746"/>
    <x v="629"/>
    <s v="90882-88130-KQ"/>
    <s v="L-L-0.5"/>
    <n v="3"/>
    <x v="836"/>
    <s v="ztramelod@netlog.com"/>
    <x v="0"/>
    <s v="Lib"/>
    <s v="L"/>
    <x v="1"/>
    <n v="9.51"/>
    <n v="28.53"/>
    <x v="3"/>
    <x v="1"/>
    <x v="1"/>
  </r>
  <r>
    <s v="LCY-24377-948"/>
    <x v="630"/>
    <s v="21617-79890-DD"/>
    <s v="R-L-2.5"/>
    <n v="1"/>
    <x v="837"/>
    <s v=""/>
    <x v="0"/>
    <s v="Rob"/>
    <s v="L"/>
    <x v="2"/>
    <n v="27.484999999999996"/>
    <n v="27.484999999999996"/>
    <x v="0"/>
    <x v="1"/>
    <x v="0"/>
  </r>
  <r>
    <s v="FWD-85967-769"/>
    <x v="631"/>
    <s v="20256-54689-LO"/>
    <s v="E-D-0.2"/>
    <n v="3"/>
    <x v="838"/>
    <s v=""/>
    <x v="0"/>
    <s v="Exc"/>
    <s v="D"/>
    <x v="3"/>
    <n v="3.645"/>
    <n v="10.935"/>
    <x v="1"/>
    <x v="2"/>
    <x v="1"/>
  </r>
  <r>
    <s v="KTO-53793-109"/>
    <x v="229"/>
    <s v="17572-27091-AA"/>
    <s v="R-L-0.2"/>
    <n v="2"/>
    <x v="839"/>
    <s v="chatfullog@ebay.com"/>
    <x v="0"/>
    <s v="Rob"/>
    <s v="L"/>
    <x v="3"/>
    <n v="3.5849999999999995"/>
    <n v="7.169999999999999"/>
    <x v="0"/>
    <x v="1"/>
    <x v="1"/>
  </r>
  <r>
    <s v="OCK-89033-348"/>
    <x v="632"/>
    <s v="82300-88786-UE"/>
    <s v="A-L-0.2"/>
    <n v="6"/>
    <x v="840"/>
    <s v=""/>
    <x v="0"/>
    <s v="Ara"/>
    <s v="L"/>
    <x v="3"/>
    <n v="3.8849999999999998"/>
    <n v="23.31"/>
    <x v="2"/>
    <x v="1"/>
    <x v="0"/>
  </r>
  <r>
    <s v="GPZ-36017-366"/>
    <x v="633"/>
    <s v="65732-22589-OW"/>
    <s v="A-D-2.5"/>
    <n v="5"/>
    <x v="841"/>
    <s v="kmarrisonoq@dropbox.com"/>
    <x v="0"/>
    <s v="Ara"/>
    <s v="D"/>
    <x v="2"/>
    <n v="22.884999999999998"/>
    <n v="114.42499999999998"/>
    <x v="2"/>
    <x v="2"/>
    <x v="0"/>
  </r>
  <r>
    <s v="BZP-33213-637"/>
    <x v="95"/>
    <s v="77175-09826-SF"/>
    <s v="A-M-2.5"/>
    <n v="3"/>
    <x v="842"/>
    <s v="lagnolooj@pinterest.com"/>
    <x v="0"/>
    <s v="Ara"/>
    <s v="M"/>
    <x v="2"/>
    <n v="25.874999999999996"/>
    <n v="77.624999999999986"/>
    <x v="2"/>
    <x v="0"/>
    <x v="0"/>
  </r>
  <r>
    <s v="WFH-21507-708"/>
    <x v="521"/>
    <s v="07237-32539-NB"/>
    <s v="R-D-0.5"/>
    <n v="1"/>
    <x v="843"/>
    <s v="dkiddyok@fda.gov"/>
    <x v="0"/>
    <s v="Rob"/>
    <s v="D"/>
    <x v="1"/>
    <n v="5.3699999999999992"/>
    <n v="5.3699999999999992"/>
    <x v="0"/>
    <x v="2"/>
    <x v="0"/>
  </r>
  <r>
    <s v="HST-96923-073"/>
    <x v="76"/>
    <s v="54722-76431-EX"/>
    <s v="R-D-2.5"/>
    <n v="6"/>
    <x v="844"/>
    <s v="hpetroulisol@state.tx.us"/>
    <x v="1"/>
    <s v="Rob"/>
    <s v="D"/>
    <x v="2"/>
    <n v="20.584999999999997"/>
    <n v="123.50999999999999"/>
    <x v="0"/>
    <x v="2"/>
    <x v="1"/>
  </r>
  <r>
    <s v="ENN-79947-323"/>
    <x v="634"/>
    <s v="67847-82662-TE"/>
    <s v="L-M-0.5"/>
    <n v="2"/>
    <x v="845"/>
    <s v="mschollom@taobao.com"/>
    <x v="0"/>
    <s v="Lib"/>
    <s v="M"/>
    <x v="1"/>
    <n v="8.73"/>
    <n v="17.46"/>
    <x v="3"/>
    <x v="0"/>
    <x v="1"/>
  </r>
  <r>
    <s v="BHA-47429-889"/>
    <x v="635"/>
    <s v="51114-51191-EW"/>
    <s v="E-L-0.2"/>
    <n v="3"/>
    <x v="846"/>
    <s v="kfersonon@g.co"/>
    <x v="0"/>
    <s v="Exc"/>
    <s v="L"/>
    <x v="3"/>
    <n v="4.4550000000000001"/>
    <n v="13.365"/>
    <x v="1"/>
    <x v="1"/>
    <x v="1"/>
  </r>
  <r>
    <s v="SZY-63017-318"/>
    <x v="636"/>
    <s v="91809-58808-TV"/>
    <s v="A-L-0.2"/>
    <n v="2"/>
    <x v="847"/>
    <s v="bkellowayoo@omniture.com"/>
    <x v="0"/>
    <s v="Ara"/>
    <s v="L"/>
    <x v="3"/>
    <n v="3.8849999999999998"/>
    <n v="7.77"/>
    <x v="2"/>
    <x v="1"/>
    <x v="0"/>
  </r>
  <r>
    <s v="LCU-93317-340"/>
    <x v="637"/>
    <s v="84996-26826-DK"/>
    <s v="R-D-0.2"/>
    <n v="1"/>
    <x v="848"/>
    <s v="soliffeop@yellowbook.com"/>
    <x v="0"/>
    <s v="Rob"/>
    <s v="D"/>
    <x v="3"/>
    <n v="2.6849999999999996"/>
    <n v="2.6849999999999996"/>
    <x v="0"/>
    <x v="2"/>
    <x v="0"/>
  </r>
  <r>
    <s v="UOM-71431-481"/>
    <x v="182"/>
    <s v="65732-22589-OW"/>
    <s v="R-D-2.5"/>
    <n v="1"/>
    <x v="841"/>
    <s v="kmarrisonoq@dropbox.com"/>
    <x v="0"/>
    <s v="Rob"/>
    <s v="D"/>
    <x v="2"/>
    <n v="20.584999999999997"/>
    <n v="20.584999999999997"/>
    <x v="0"/>
    <x v="2"/>
    <x v="0"/>
  </r>
  <r>
    <s v="PJH-42618-877"/>
    <x v="479"/>
    <s v="93676-95250-XJ"/>
    <s v="A-D-2.5"/>
    <n v="5"/>
    <x v="849"/>
    <s v="cdolohuntyor@dailymail.co.uk"/>
    <x v="0"/>
    <s v="Ara"/>
    <s v="D"/>
    <x v="2"/>
    <n v="22.884999999999998"/>
    <n v="114.42499999999998"/>
    <x v="2"/>
    <x v="2"/>
    <x v="0"/>
  </r>
  <r>
    <s v="XED-90333-402"/>
    <x v="638"/>
    <s v="28300-14355-GF"/>
    <s v="E-M-0.2"/>
    <n v="5"/>
    <x v="850"/>
    <s v="pvasilenkoos@addtoany.com"/>
    <x v="2"/>
    <s v="Exc"/>
    <s v="M"/>
    <x v="3"/>
    <n v="4.125"/>
    <n v="20.625"/>
    <x v="1"/>
    <x v="0"/>
    <x v="1"/>
  </r>
  <r>
    <s v="IKK-62234-199"/>
    <x v="639"/>
    <s v="91190-84826-IQ"/>
    <s v="L-L-0.5"/>
    <n v="6"/>
    <x v="851"/>
    <s v="rschankelborgot@ameblo.jp"/>
    <x v="0"/>
    <s v="Lib"/>
    <s v="L"/>
    <x v="1"/>
    <n v="9.51"/>
    <n v="57.06"/>
    <x v="3"/>
    <x v="1"/>
    <x v="0"/>
  </r>
  <r>
    <s v="KAW-95195-329"/>
    <x v="640"/>
    <s v="34570-99384-AF"/>
    <s v="R-D-2.5"/>
    <n v="4"/>
    <x v="852"/>
    <s v=""/>
    <x v="1"/>
    <s v="Rob"/>
    <s v="D"/>
    <x v="2"/>
    <n v="20.584999999999997"/>
    <n v="82.339999999999989"/>
    <x v="0"/>
    <x v="2"/>
    <x v="0"/>
  </r>
  <r>
    <s v="QDO-57268-842"/>
    <x v="612"/>
    <s v="57808-90533-UE"/>
    <s v="E-M-2.5"/>
    <n v="5"/>
    <x v="853"/>
    <s v=""/>
    <x v="0"/>
    <s v="Exc"/>
    <s v="M"/>
    <x v="2"/>
    <n v="31.624999999999996"/>
    <n v="158.12499999999997"/>
    <x v="1"/>
    <x v="0"/>
    <x v="1"/>
  </r>
  <r>
    <s v="IIZ-24416-212"/>
    <x v="641"/>
    <s v="76060-30540-LB"/>
    <s v="R-D-0.5"/>
    <n v="6"/>
    <x v="854"/>
    <s v="bcargenow@geocities.jp"/>
    <x v="0"/>
    <s v="Rob"/>
    <s v="D"/>
    <x v="1"/>
    <n v="5.3699999999999992"/>
    <n v="32.22"/>
    <x v="0"/>
    <x v="2"/>
    <x v="0"/>
  </r>
  <r>
    <s v="AWP-11469-510"/>
    <x v="36"/>
    <s v="76730-63769-ND"/>
    <s v="E-D-1"/>
    <n v="2"/>
    <x v="855"/>
    <s v="rsticklerox@printfriendly.com"/>
    <x v="2"/>
    <s v="Exc"/>
    <s v="D"/>
    <x v="0"/>
    <n v="12.15"/>
    <n v="24.3"/>
    <x v="1"/>
    <x v="2"/>
    <x v="1"/>
  </r>
  <r>
    <s v="KXA-27983-918"/>
    <x v="642"/>
    <s v="96042-27290-EQ"/>
    <s v="R-L-0.5"/>
    <n v="5"/>
    <x v="856"/>
    <s v=""/>
    <x v="0"/>
    <s v="Rob"/>
    <s v="L"/>
    <x v="1"/>
    <n v="7.169999999999999"/>
    <n v="35.849999999999994"/>
    <x v="0"/>
    <x v="1"/>
    <x v="1"/>
  </r>
  <r>
    <s v="VKQ-39009-292"/>
    <x v="219"/>
    <s v="57808-90533-UE"/>
    <s v="L-M-1"/>
    <n v="5"/>
    <x v="857"/>
    <s v=""/>
    <x v="0"/>
    <s v="Lib"/>
    <s v="M"/>
    <x v="0"/>
    <n v="14.55"/>
    <n v="72.75"/>
    <x v="3"/>
    <x v="0"/>
    <x v="1"/>
  </r>
  <r>
    <s v="PDB-98743-282"/>
    <x v="643"/>
    <s v="51940-02669-OR"/>
    <s v="L-L-1"/>
    <n v="3"/>
    <x v="858"/>
    <s v=""/>
    <x v="1"/>
    <s v="Lib"/>
    <s v="L"/>
    <x v="0"/>
    <n v="15.85"/>
    <n v="47.55"/>
    <x v="3"/>
    <x v="1"/>
    <x v="1"/>
  </r>
  <r>
    <s v="SXW-34014-556"/>
    <x v="644"/>
    <s v="99144-98314-GN"/>
    <s v="R-L-0.2"/>
    <n v="1"/>
    <x v="859"/>
    <s v="djevonp1@ibm.com"/>
    <x v="0"/>
    <s v="Rob"/>
    <s v="L"/>
    <x v="3"/>
    <n v="3.5849999999999995"/>
    <n v="3.5849999999999995"/>
    <x v="0"/>
    <x v="1"/>
    <x v="0"/>
  </r>
  <r>
    <s v="QOJ-38788-727"/>
    <x v="136"/>
    <s v="16358-63919-CE"/>
    <s v="E-M-2.5"/>
    <n v="5"/>
    <x v="860"/>
    <s v="hrannerp2@omniture.com"/>
    <x v="0"/>
    <s v="Exc"/>
    <s v="M"/>
    <x v="2"/>
    <n v="31.624999999999996"/>
    <n v="158.12499999999997"/>
    <x v="1"/>
    <x v="0"/>
    <x v="1"/>
  </r>
  <r>
    <s v="TGF-38649-658"/>
    <x v="645"/>
    <s v="67743-54817-UT"/>
    <s v="L-M-0.5"/>
    <n v="2"/>
    <x v="861"/>
    <s v="bimriep3@addtoany.com"/>
    <x v="0"/>
    <s v="Lib"/>
    <s v="M"/>
    <x v="1"/>
    <n v="8.73"/>
    <n v="17.46"/>
    <x v="3"/>
    <x v="0"/>
    <x v="1"/>
  </r>
  <r>
    <s v="EAI-25194-209"/>
    <x v="646"/>
    <s v="44601-51441-BH"/>
    <s v="A-L-2.5"/>
    <n v="5"/>
    <x v="862"/>
    <s v="dsopperp4@eventbrite.com"/>
    <x v="0"/>
    <s v="Ara"/>
    <s v="L"/>
    <x v="2"/>
    <n v="29.784999999999997"/>
    <n v="148.92499999999998"/>
    <x v="2"/>
    <x v="1"/>
    <x v="1"/>
  </r>
  <r>
    <s v="IJK-34441-720"/>
    <x v="647"/>
    <s v="97201-58870-WB"/>
    <s v="A-M-0.5"/>
    <n v="6"/>
    <x v="863"/>
    <s v=""/>
    <x v="0"/>
    <s v="Ara"/>
    <s v="M"/>
    <x v="1"/>
    <n v="6.75"/>
    <n v="40.5"/>
    <x v="2"/>
    <x v="0"/>
    <x v="0"/>
  </r>
  <r>
    <s v="ZMC-00336-619"/>
    <x v="591"/>
    <s v="19849-12926-QF"/>
    <s v="A-M-0.5"/>
    <n v="4"/>
    <x v="864"/>
    <s v="lledgleyp6@de.vu"/>
    <x v="0"/>
    <s v="Ara"/>
    <s v="M"/>
    <x v="1"/>
    <n v="6.75"/>
    <n v="27"/>
    <x v="2"/>
    <x v="0"/>
    <x v="0"/>
  </r>
  <r>
    <s v="UPX-54529-618"/>
    <x v="648"/>
    <s v="40535-56770-UM"/>
    <s v="L-D-1"/>
    <n v="3"/>
    <x v="865"/>
    <s v="tmenaryp7@phoca.cz"/>
    <x v="0"/>
    <s v="Lib"/>
    <s v="D"/>
    <x v="0"/>
    <n v="12.95"/>
    <n v="38.849999999999994"/>
    <x v="3"/>
    <x v="2"/>
    <x v="1"/>
  </r>
  <r>
    <s v="DLX-01059-899"/>
    <x v="191"/>
    <s v="74940-09646-MU"/>
    <s v="R-L-1"/>
    <n v="5"/>
    <x v="866"/>
    <s v="gciccottip8@so-net.ne.jp"/>
    <x v="0"/>
    <s v="Rob"/>
    <s v="L"/>
    <x v="0"/>
    <n v="11.95"/>
    <n v="59.75"/>
    <x v="0"/>
    <x v="1"/>
    <x v="1"/>
  </r>
  <r>
    <s v="MEK-85120-243"/>
    <x v="649"/>
    <s v="06623-54610-HC"/>
    <s v="R-L-0.2"/>
    <n v="3"/>
    <x v="867"/>
    <s v=""/>
    <x v="0"/>
    <s v="Rob"/>
    <s v="L"/>
    <x v="3"/>
    <n v="3.5849999999999995"/>
    <n v="10.754999999999999"/>
    <x v="0"/>
    <x v="1"/>
    <x v="1"/>
  </r>
  <r>
    <s v="NFI-37188-246"/>
    <x v="553"/>
    <s v="89490-75361-AF"/>
    <s v="A-D-2.5"/>
    <n v="4"/>
    <x v="868"/>
    <s v="wjallinpa@pcworld.com"/>
    <x v="0"/>
    <s v="Ara"/>
    <s v="D"/>
    <x v="2"/>
    <n v="22.884999999999998"/>
    <n v="91.539999999999992"/>
    <x v="2"/>
    <x v="2"/>
    <x v="1"/>
  </r>
  <r>
    <s v="BXH-62195-013"/>
    <x v="584"/>
    <s v="94526-79230-GZ"/>
    <s v="A-M-1"/>
    <n v="4"/>
    <x v="869"/>
    <s v="mbogeypb@thetimes.co.uk"/>
    <x v="0"/>
    <s v="Ara"/>
    <s v="M"/>
    <x v="0"/>
    <n v="11.25"/>
    <n v="45"/>
    <x v="2"/>
    <x v="0"/>
    <x v="0"/>
  </r>
  <r>
    <s v="YLK-78851-470"/>
    <x v="650"/>
    <s v="58559-08254-UY"/>
    <s v="R-M-2.5"/>
    <n v="6"/>
    <x v="870"/>
    <s v=""/>
    <x v="0"/>
    <s v="Rob"/>
    <s v="M"/>
    <x v="2"/>
    <n v="22.884999999999998"/>
    <n v="137.31"/>
    <x v="0"/>
    <x v="0"/>
    <x v="0"/>
  </r>
  <r>
    <s v="DXY-76225-633"/>
    <x v="121"/>
    <s v="88574-37083-WX"/>
    <s v="A-M-0.5"/>
    <n v="1"/>
    <x v="871"/>
    <s v="mcobbledickpd@ucsd.edu"/>
    <x v="0"/>
    <s v="Ara"/>
    <s v="M"/>
    <x v="1"/>
    <n v="6.75"/>
    <n v="6.75"/>
    <x v="2"/>
    <x v="0"/>
    <x v="1"/>
  </r>
  <r>
    <s v="UHP-24614-199"/>
    <x v="472"/>
    <s v="67953-79896-AC"/>
    <s v="A-M-1"/>
    <n v="4"/>
    <x v="872"/>
    <s v="alewrype@whitehouse.gov"/>
    <x v="0"/>
    <s v="Ara"/>
    <s v="M"/>
    <x v="0"/>
    <n v="11.25"/>
    <n v="45"/>
    <x v="2"/>
    <x v="0"/>
    <x v="1"/>
  </r>
  <r>
    <s v="HBY-35655-049"/>
    <x v="594"/>
    <s v="69207-93422-CQ"/>
    <s v="E-D-2.5"/>
    <n v="3"/>
    <x v="873"/>
    <s v="ihesselpf@ox.ac.uk"/>
    <x v="0"/>
    <s v="Exc"/>
    <s v="D"/>
    <x v="2"/>
    <n v="27.945"/>
    <n v="83.835000000000008"/>
    <x v="1"/>
    <x v="2"/>
    <x v="0"/>
  </r>
  <r>
    <s v="DCE-22886-861"/>
    <x v="89"/>
    <s v="56060-17602-RG"/>
    <s v="E-D-0.2"/>
    <n v="1"/>
    <x v="874"/>
    <s v=""/>
    <x v="1"/>
    <s v="Exc"/>
    <s v="D"/>
    <x v="3"/>
    <n v="3.645"/>
    <n v="3.645"/>
    <x v="1"/>
    <x v="2"/>
    <x v="0"/>
  </r>
  <r>
    <s v="QTG-93823-843"/>
    <x v="651"/>
    <s v="46859-14212-FI"/>
    <s v="A-M-0.5"/>
    <n v="1"/>
    <x v="875"/>
    <s v="csorrellph@amazon.com"/>
    <x v="2"/>
    <s v="Ara"/>
    <s v="M"/>
    <x v="1"/>
    <n v="6.75"/>
    <n v="6.75"/>
    <x v="2"/>
    <x v="0"/>
    <x v="1"/>
  </r>
  <r>
    <s v="QTG-93823-843"/>
    <x v="651"/>
    <s v="46859-14212-FI"/>
    <s v="E-D-0.5"/>
    <n v="3"/>
    <x v="875"/>
    <s v="csorrellph@amazon.com"/>
    <x v="2"/>
    <s v="Exc"/>
    <s v="D"/>
    <x v="1"/>
    <n v="7.29"/>
    <n v="21.87"/>
    <x v="1"/>
    <x v="2"/>
    <x v="1"/>
  </r>
  <r>
    <s v="WFT-16178-396"/>
    <x v="249"/>
    <s v="33555-01585-RP"/>
    <s v="R-D-0.2"/>
    <n v="5"/>
    <x v="876"/>
    <s v="qheavysidepj@unc.edu"/>
    <x v="0"/>
    <s v="Rob"/>
    <s v="D"/>
    <x v="3"/>
    <n v="2.6849999999999996"/>
    <n v="13.424999999999997"/>
    <x v="0"/>
    <x v="2"/>
    <x v="0"/>
  </r>
  <r>
    <s v="ERC-54560-934"/>
    <x v="652"/>
    <s v="11932-85629-CU"/>
    <s v="R-D-2.5"/>
    <n v="6"/>
    <x v="877"/>
    <s v="hreuvenpk@whitehouse.gov"/>
    <x v="0"/>
    <s v="Rob"/>
    <s v="D"/>
    <x v="2"/>
    <n v="20.584999999999997"/>
    <n v="123.50999999999999"/>
    <x v="0"/>
    <x v="2"/>
    <x v="1"/>
  </r>
  <r>
    <s v="RUK-78200-416"/>
    <x v="653"/>
    <s v="36192-07175-XC"/>
    <s v="L-D-0.2"/>
    <n v="2"/>
    <x v="878"/>
    <s v="mattwoolpl@nba.com"/>
    <x v="0"/>
    <s v="Lib"/>
    <s v="D"/>
    <x v="3"/>
    <n v="3.8849999999999998"/>
    <n v="7.77"/>
    <x v="3"/>
    <x v="2"/>
    <x v="1"/>
  </r>
  <r>
    <s v="KHK-13105-388"/>
    <x v="177"/>
    <s v="46242-54946-ZW"/>
    <s v="A-M-1"/>
    <n v="6"/>
    <x v="879"/>
    <s v=""/>
    <x v="0"/>
    <s v="Ara"/>
    <s v="M"/>
    <x v="0"/>
    <n v="11.25"/>
    <n v="67.5"/>
    <x v="2"/>
    <x v="0"/>
    <x v="0"/>
  </r>
  <r>
    <s v="NJR-03699-189"/>
    <x v="22"/>
    <s v="95152-82155-VQ"/>
    <s v="E-D-2.5"/>
    <n v="1"/>
    <x v="880"/>
    <s v="gwynespn@dagondesign.com"/>
    <x v="0"/>
    <s v="Exc"/>
    <s v="D"/>
    <x v="2"/>
    <n v="27.945"/>
    <n v="27.945"/>
    <x v="1"/>
    <x v="2"/>
    <x v="1"/>
  </r>
  <r>
    <s v="PJV-20427-019"/>
    <x v="508"/>
    <s v="13404-39127-WQ"/>
    <s v="A-L-2.5"/>
    <n v="3"/>
    <x v="881"/>
    <s v="cmaccourtpo@amazon.com"/>
    <x v="0"/>
    <s v="Ara"/>
    <s v="L"/>
    <x v="2"/>
    <n v="29.784999999999997"/>
    <n v="89.35499999999999"/>
    <x v="2"/>
    <x v="1"/>
    <x v="1"/>
  </r>
  <r>
    <s v="UGK-07613-982"/>
    <x v="654"/>
    <s v="57808-90533-UE"/>
    <s v="A-M-0.5"/>
    <n v="3"/>
    <x v="882"/>
    <s v=""/>
    <x v="0"/>
    <s v="Ara"/>
    <s v="M"/>
    <x v="1"/>
    <n v="6.75"/>
    <n v="20.25"/>
    <x v="2"/>
    <x v="0"/>
    <x v="1"/>
  </r>
  <r>
    <s v="OLA-68289-577"/>
    <x v="524"/>
    <s v="40226-52317-IO"/>
    <s v="A-M-0.5"/>
    <n v="5"/>
    <x v="883"/>
    <s v="ewilsonepq@eepurl.com"/>
    <x v="0"/>
    <s v="Ara"/>
    <s v="M"/>
    <x v="1"/>
    <n v="6.75"/>
    <n v="33.75"/>
    <x v="2"/>
    <x v="0"/>
    <x v="0"/>
  </r>
  <r>
    <s v="TNR-84447-052"/>
    <x v="655"/>
    <s v="34419-18068-AG"/>
    <s v="E-D-2.5"/>
    <n v="4"/>
    <x v="884"/>
    <s v="dduffiepr@time.com"/>
    <x v="0"/>
    <s v="Exc"/>
    <s v="D"/>
    <x v="2"/>
    <n v="27.945"/>
    <n v="111.78"/>
    <x v="1"/>
    <x v="2"/>
    <x v="1"/>
  </r>
  <r>
    <s v="FBZ-64200-586"/>
    <x v="523"/>
    <s v="51738-61457-RS"/>
    <s v="E-M-2.5"/>
    <n v="2"/>
    <x v="885"/>
    <s v="mmatiasekps@ucoz.ru"/>
    <x v="0"/>
    <s v="Exc"/>
    <s v="M"/>
    <x v="2"/>
    <n v="31.624999999999996"/>
    <n v="63.249999999999993"/>
    <x v="1"/>
    <x v="0"/>
    <x v="0"/>
  </r>
  <r>
    <s v="OBN-66334-505"/>
    <x v="656"/>
    <s v="86757-52367-ON"/>
    <s v="E-L-0.2"/>
    <n v="2"/>
    <x v="886"/>
    <s v="jcamillopt@shinystat.com"/>
    <x v="0"/>
    <s v="Exc"/>
    <s v="L"/>
    <x v="3"/>
    <n v="4.4550000000000001"/>
    <n v="8.91"/>
    <x v="1"/>
    <x v="1"/>
    <x v="0"/>
  </r>
  <r>
    <s v="NXM-89323-646"/>
    <x v="657"/>
    <s v="28158-93383-CK"/>
    <s v="E-D-1"/>
    <n v="1"/>
    <x v="887"/>
    <s v="kphilbrickpu@cdc.gov"/>
    <x v="0"/>
    <s v="Exc"/>
    <s v="D"/>
    <x v="0"/>
    <n v="12.15"/>
    <n v="12.15"/>
    <x v="1"/>
    <x v="2"/>
    <x v="0"/>
  </r>
  <r>
    <s v="NHI-23264-055"/>
    <x v="658"/>
    <s v="44799-09711-XW"/>
    <s v="A-D-0.5"/>
    <n v="4"/>
    <x v="888"/>
    <s v=""/>
    <x v="0"/>
    <s v="Ara"/>
    <s v="D"/>
    <x v="1"/>
    <n v="5.97"/>
    <n v="23.88"/>
    <x v="2"/>
    <x v="2"/>
    <x v="0"/>
  </r>
  <r>
    <s v="EQH-53569-934"/>
    <x v="659"/>
    <s v="53667-91553-LT"/>
    <s v="E-M-1"/>
    <n v="4"/>
    <x v="889"/>
    <s v="bsillispw@istockphoto.com"/>
    <x v="0"/>
    <s v="Exc"/>
    <s v="M"/>
    <x v="0"/>
    <n v="13.75"/>
    <n v="55"/>
    <x v="1"/>
    <x v="0"/>
    <x v="1"/>
  </r>
  <r>
    <s v="XKK-06692-189"/>
    <x v="558"/>
    <s v="86579-92122-OC"/>
    <s v="R-D-1"/>
    <n v="3"/>
    <x v="890"/>
    <s v=""/>
    <x v="0"/>
    <s v="Rob"/>
    <s v="D"/>
    <x v="0"/>
    <n v="8.9499999999999993"/>
    <n v="26.849999999999998"/>
    <x v="0"/>
    <x v="2"/>
    <x v="0"/>
  </r>
  <r>
    <s v="BYP-16005-016"/>
    <x v="660"/>
    <s v="01474-63436-TP"/>
    <s v="R-M-2.5"/>
    <n v="5"/>
    <x v="891"/>
    <s v="rcuttspy@techcrunch.com"/>
    <x v="0"/>
    <s v="Rob"/>
    <s v="M"/>
    <x v="2"/>
    <n v="22.884999999999998"/>
    <n v="114.42499999999998"/>
    <x v="0"/>
    <x v="0"/>
    <x v="1"/>
  </r>
  <r>
    <s v="LWS-13938-905"/>
    <x v="661"/>
    <s v="90533-82440-EE"/>
    <s v="A-M-2.5"/>
    <n v="6"/>
    <x v="892"/>
    <s v="mdelvespz@nature.com"/>
    <x v="0"/>
    <s v="Ara"/>
    <s v="M"/>
    <x v="2"/>
    <n v="25.874999999999996"/>
    <n v="155.24999999999997"/>
    <x v="2"/>
    <x v="0"/>
    <x v="0"/>
  </r>
  <r>
    <s v="OLH-95722-362"/>
    <x v="662"/>
    <s v="48553-69225-VX"/>
    <s v="L-D-0.5"/>
    <n v="3"/>
    <x v="893"/>
    <s v="dgrittonq0@nydailynews.com"/>
    <x v="0"/>
    <s v="Lib"/>
    <s v="D"/>
    <x v="1"/>
    <n v="7.77"/>
    <n v="23.31"/>
    <x v="3"/>
    <x v="2"/>
    <x v="0"/>
  </r>
  <r>
    <s v="OLH-95722-362"/>
    <x v="662"/>
    <s v="48553-69225-VX"/>
    <s v="R-M-2.5"/>
    <n v="4"/>
    <x v="893"/>
    <s v="dgrittonq0@nydailynews.com"/>
    <x v="0"/>
    <s v="Rob"/>
    <s v="M"/>
    <x v="2"/>
    <n v="22.884999999999998"/>
    <n v="91.539999999999992"/>
    <x v="0"/>
    <x v="0"/>
    <x v="0"/>
  </r>
  <r>
    <s v="KCW-50949-318"/>
    <x v="184"/>
    <s v="52374-27313-IV"/>
    <s v="E-L-1"/>
    <n v="5"/>
    <x v="894"/>
    <s v="dgutq2@umich.edu"/>
    <x v="0"/>
    <s v="Exc"/>
    <s v="L"/>
    <x v="0"/>
    <n v="14.85"/>
    <n v="74.25"/>
    <x v="1"/>
    <x v="1"/>
    <x v="0"/>
  </r>
  <r>
    <s v="JGZ-16947-591"/>
    <x v="663"/>
    <s v="14264-41252-SL"/>
    <s v="L-L-0.2"/>
    <n v="6"/>
    <x v="895"/>
    <s v="wpummeryq3@topsy.com"/>
    <x v="0"/>
    <s v="Lib"/>
    <s v="L"/>
    <x v="3"/>
    <n v="4.7549999999999999"/>
    <n v="28.53"/>
    <x v="3"/>
    <x v="1"/>
    <x v="1"/>
  </r>
  <r>
    <s v="LXS-63326-144"/>
    <x v="334"/>
    <s v="35367-50483-AR"/>
    <s v="R-L-0.5"/>
    <n v="2"/>
    <x v="896"/>
    <s v="gsiudaq4@nytimes.com"/>
    <x v="0"/>
    <s v="Rob"/>
    <s v="L"/>
    <x v="1"/>
    <n v="7.169999999999999"/>
    <n v="14.339999999999998"/>
    <x v="0"/>
    <x v="1"/>
    <x v="0"/>
  </r>
  <r>
    <s v="CZG-86544-655"/>
    <x v="664"/>
    <s v="69443-77665-QW"/>
    <s v="A-L-0.5"/>
    <n v="2"/>
    <x v="897"/>
    <s v="hcrowneq5@wufoo.com"/>
    <x v="1"/>
    <s v="Ara"/>
    <s v="L"/>
    <x v="1"/>
    <n v="7.77"/>
    <n v="15.54"/>
    <x v="2"/>
    <x v="1"/>
    <x v="0"/>
  </r>
  <r>
    <s v="WFV-88138-247"/>
    <x v="24"/>
    <s v="63411-51758-QC"/>
    <s v="R-L-1"/>
    <n v="3"/>
    <x v="898"/>
    <s v="vpawseyq6@tiny.cc"/>
    <x v="0"/>
    <s v="Rob"/>
    <s v="L"/>
    <x v="0"/>
    <n v="11.95"/>
    <n v="35.849999999999994"/>
    <x v="0"/>
    <x v="1"/>
    <x v="1"/>
  </r>
  <r>
    <s v="RFG-28227-288"/>
    <x v="12"/>
    <s v="68605-21835-UF"/>
    <s v="A-L-0.5"/>
    <n v="6"/>
    <x v="899"/>
    <s v="awaterhouseq7@istockphoto.com"/>
    <x v="0"/>
    <s v="Ara"/>
    <s v="L"/>
    <x v="1"/>
    <n v="7.77"/>
    <n v="46.62"/>
    <x v="2"/>
    <x v="1"/>
    <x v="1"/>
  </r>
  <r>
    <s v="QAK-77286-758"/>
    <x v="105"/>
    <s v="34786-30419-XY"/>
    <s v="R-L-0.5"/>
    <n v="5"/>
    <x v="900"/>
    <s v="fhaughianq8@1688.com"/>
    <x v="0"/>
    <s v="Rob"/>
    <s v="L"/>
    <x v="1"/>
    <n v="7.169999999999999"/>
    <n v="35.849999999999994"/>
    <x v="0"/>
    <x v="1"/>
    <x v="1"/>
  </r>
  <r>
    <s v="CZD-56716-840"/>
    <x v="665"/>
    <s v="15456-29250-RU"/>
    <s v="L-D-2.5"/>
    <n v="4"/>
    <x v="901"/>
    <s v=""/>
    <x v="0"/>
    <s v="Lib"/>
    <s v="D"/>
    <x v="2"/>
    <n v="29.784999999999997"/>
    <n v="119.13999999999999"/>
    <x v="3"/>
    <x v="2"/>
    <x v="1"/>
  </r>
  <r>
    <s v="UBI-59229-277"/>
    <x v="44"/>
    <s v="00886-35803-FG"/>
    <s v="L-D-0.5"/>
    <n v="3"/>
    <x v="902"/>
    <s v=""/>
    <x v="0"/>
    <s v="Lib"/>
    <s v="D"/>
    <x v="1"/>
    <n v="7.77"/>
    <n v="23.31"/>
    <x v="3"/>
    <x v="2"/>
    <x v="1"/>
  </r>
  <r>
    <s v="WJJ-37489-898"/>
    <x v="171"/>
    <s v="31599-82152-AD"/>
    <s v="A-M-1"/>
    <n v="1"/>
    <x v="903"/>
    <s v="rfaltinqb@topsy.com"/>
    <x v="1"/>
    <s v="Ara"/>
    <s v="M"/>
    <x v="0"/>
    <n v="11.25"/>
    <n v="11.25"/>
    <x v="2"/>
    <x v="0"/>
    <x v="1"/>
  </r>
  <r>
    <s v="ORX-57454-917"/>
    <x v="328"/>
    <s v="76209-39601-ZR"/>
    <s v="E-D-2.5"/>
    <n v="3"/>
    <x v="904"/>
    <s v="gcheekeqc@sitemeter.com"/>
    <x v="2"/>
    <s v="Exc"/>
    <s v="D"/>
    <x v="2"/>
    <n v="27.945"/>
    <n v="83.835000000000008"/>
    <x v="1"/>
    <x v="2"/>
    <x v="0"/>
  </r>
  <r>
    <s v="GRB-68838-629"/>
    <x v="648"/>
    <s v="15064-65241-HB"/>
    <s v="R-L-2.5"/>
    <n v="4"/>
    <x v="905"/>
    <s v="grattqd@phpbb.com"/>
    <x v="1"/>
    <s v="Rob"/>
    <s v="L"/>
    <x v="2"/>
    <n v="27.484999999999996"/>
    <n v="109.93999999999998"/>
    <x v="0"/>
    <x v="1"/>
    <x v="1"/>
  </r>
  <r>
    <s v="SHT-04865-419"/>
    <x v="666"/>
    <s v="69215-90789-DL"/>
    <s v="R-L-0.2"/>
    <n v="4"/>
    <x v="906"/>
    <s v=""/>
    <x v="0"/>
    <s v="Rob"/>
    <s v="L"/>
    <x v="3"/>
    <n v="3.5849999999999995"/>
    <n v="14.339999999999998"/>
    <x v="0"/>
    <x v="1"/>
    <x v="0"/>
  </r>
  <r>
    <s v="UQI-28177-865"/>
    <x v="577"/>
    <s v="04317-46176-TB"/>
    <s v="R-L-0.2"/>
    <n v="6"/>
    <x v="907"/>
    <s v="ieberleinqf@hc360.com"/>
    <x v="0"/>
    <s v="Rob"/>
    <s v="L"/>
    <x v="3"/>
    <n v="3.5849999999999995"/>
    <n v="21.509999999999998"/>
    <x v="0"/>
    <x v="1"/>
    <x v="1"/>
  </r>
  <r>
    <s v="OIB-13664-879"/>
    <x v="114"/>
    <s v="04713-57765-KR"/>
    <s v="A-M-1"/>
    <n v="2"/>
    <x v="908"/>
    <s v="jdrengqg@uiuc.edu"/>
    <x v="1"/>
    <s v="Ara"/>
    <s v="M"/>
    <x v="0"/>
    <n v="11.25"/>
    <n v="22.5"/>
    <x v="2"/>
    <x v="0"/>
    <x v="0"/>
  </r>
  <r>
    <s v="PJS-30996-485"/>
    <x v="4"/>
    <s v="86579-92122-OC"/>
    <s v="A-L-0.2"/>
    <n v="1"/>
    <x v="909"/>
    <s v=""/>
    <x v="0"/>
    <s v="Ara"/>
    <s v="L"/>
    <x v="3"/>
    <n v="3.8849999999999998"/>
    <n v="3.8849999999999998"/>
    <x v="2"/>
    <x v="1"/>
    <x v="0"/>
  </r>
  <r>
    <s v="HEL-86709-449"/>
    <x v="667"/>
    <s v="86579-92122-OC"/>
    <s v="E-D-2.5"/>
    <n v="1"/>
    <x v="910"/>
    <s v=""/>
    <x v="0"/>
    <s v="Exc"/>
    <s v="D"/>
    <x v="2"/>
    <n v="27.945"/>
    <n v="27.945"/>
    <x v="1"/>
    <x v="2"/>
    <x v="0"/>
  </r>
  <r>
    <s v="NCH-55389-562"/>
    <x v="110"/>
    <s v="86579-92122-OC"/>
    <s v="E-L-2.5"/>
    <n v="5"/>
    <x v="911"/>
    <s v=""/>
    <x v="0"/>
    <s v="Exc"/>
    <s v="L"/>
    <x v="2"/>
    <n v="34.154999999999994"/>
    <n v="170.77499999999998"/>
    <x v="1"/>
    <x v="1"/>
    <x v="0"/>
  </r>
  <r>
    <s v="NCH-55389-562"/>
    <x v="110"/>
    <s v="86579-92122-OC"/>
    <s v="R-L-2.5"/>
    <n v="2"/>
    <x v="912"/>
    <s v=""/>
    <x v="0"/>
    <s v="Rob"/>
    <s v="L"/>
    <x v="2"/>
    <n v="27.484999999999996"/>
    <n v="54.969999999999992"/>
    <x v="0"/>
    <x v="1"/>
    <x v="0"/>
  </r>
  <r>
    <s v="NCH-55389-562"/>
    <x v="110"/>
    <s v="86579-92122-OC"/>
    <s v="E-L-1"/>
    <n v="1"/>
    <x v="913"/>
    <s v=""/>
    <x v="0"/>
    <s v="Exc"/>
    <s v="L"/>
    <x v="0"/>
    <n v="14.85"/>
    <n v="14.85"/>
    <x v="1"/>
    <x v="1"/>
    <x v="0"/>
  </r>
  <r>
    <s v="NCH-55389-562"/>
    <x v="110"/>
    <s v="86579-92122-OC"/>
    <s v="A-L-0.2"/>
    <n v="2"/>
    <x v="914"/>
    <s v=""/>
    <x v="0"/>
    <s v="Ara"/>
    <s v="L"/>
    <x v="3"/>
    <n v="3.8849999999999998"/>
    <n v="7.77"/>
    <x v="2"/>
    <x v="1"/>
    <x v="0"/>
  </r>
  <r>
    <s v="GUG-45603-775"/>
    <x v="668"/>
    <s v="40959-32642-DN"/>
    <s v="L-L-0.2"/>
    <n v="5"/>
    <x v="915"/>
    <s v="rstrathernqn@devhub.com"/>
    <x v="0"/>
    <s v="Lib"/>
    <s v="L"/>
    <x v="3"/>
    <n v="4.7549999999999999"/>
    <n v="23.774999999999999"/>
    <x v="3"/>
    <x v="1"/>
    <x v="0"/>
  </r>
  <r>
    <s v="KJB-98240-098"/>
    <x v="422"/>
    <s v="77746-08153-PM"/>
    <s v="L-L-1"/>
    <n v="5"/>
    <x v="916"/>
    <s v="cmiguelqo@exblog.jp"/>
    <x v="0"/>
    <s v="Lib"/>
    <s v="L"/>
    <x v="0"/>
    <n v="15.85"/>
    <n v="79.25"/>
    <x v="3"/>
    <x v="1"/>
    <x v="0"/>
  </r>
  <r>
    <s v="JMS-48374-462"/>
    <x v="669"/>
    <s v="49667-96708-JL"/>
    <s v="A-D-2.5"/>
    <n v="2"/>
    <x v="917"/>
    <s v=""/>
    <x v="0"/>
    <s v="Ara"/>
    <s v="D"/>
    <x v="2"/>
    <n v="22.884999999999998"/>
    <n v="45.769999999999996"/>
    <x v="2"/>
    <x v="2"/>
    <x v="0"/>
  </r>
  <r>
    <s v="YIT-15877-117"/>
    <x v="670"/>
    <s v="24155-79322-EQ"/>
    <s v="R-D-1"/>
    <n v="1"/>
    <x v="918"/>
    <s v="mrocksqq@exblog.jp"/>
    <x v="1"/>
    <s v="Rob"/>
    <s v="D"/>
    <x v="0"/>
    <n v="8.9499999999999993"/>
    <n v="8.9499999999999993"/>
    <x v="0"/>
    <x v="2"/>
    <x v="0"/>
  </r>
  <r>
    <s v="YVK-82679-655"/>
    <x v="341"/>
    <s v="95342-88311-SF"/>
    <s v="R-M-0.5"/>
    <n v="4"/>
    <x v="919"/>
    <s v="yburrellsqr@vinaora.com"/>
    <x v="0"/>
    <s v="Rob"/>
    <s v="M"/>
    <x v="1"/>
    <n v="5.97"/>
    <n v="23.88"/>
    <x v="0"/>
    <x v="0"/>
    <x v="0"/>
  </r>
  <r>
    <s v="TYH-81940-054"/>
    <x v="671"/>
    <s v="69374-08133-RI"/>
    <s v="E-L-0.2"/>
    <n v="5"/>
    <x v="920"/>
    <s v="cgoodrumqs@goodreads.com"/>
    <x v="0"/>
    <s v="Exc"/>
    <s v="L"/>
    <x v="3"/>
    <n v="4.4550000000000001"/>
    <n v="22.274999999999999"/>
    <x v="1"/>
    <x v="1"/>
    <x v="1"/>
  </r>
  <r>
    <s v="HTY-30660-254"/>
    <x v="672"/>
    <s v="83844-95908-RX"/>
    <s v="R-M-1"/>
    <n v="3"/>
    <x v="921"/>
    <s v="jjefferysqt@blog.com"/>
    <x v="0"/>
    <s v="Rob"/>
    <s v="M"/>
    <x v="0"/>
    <n v="9.9499999999999993"/>
    <n v="29.849999999999998"/>
    <x v="0"/>
    <x v="0"/>
    <x v="0"/>
  </r>
  <r>
    <s v="GPW-43956-761"/>
    <x v="673"/>
    <s v="09667-09231-YM"/>
    <s v="E-L-0.5"/>
    <n v="6"/>
    <x v="922"/>
    <s v="bwardellqu@adobe.com"/>
    <x v="0"/>
    <s v="Exc"/>
    <s v="L"/>
    <x v="1"/>
    <n v="8.91"/>
    <n v="53.46"/>
    <x v="1"/>
    <x v="1"/>
    <x v="0"/>
  </r>
  <r>
    <s v="DWY-56352-412"/>
    <x v="674"/>
    <s v="55427-08059-DF"/>
    <s v="R-D-0.2"/>
    <n v="1"/>
    <x v="923"/>
    <s v="zwalisiakqv@ucsd.edu"/>
    <x v="1"/>
    <s v="Rob"/>
    <s v="D"/>
    <x v="3"/>
    <n v="2.6849999999999996"/>
    <n v="2.6849999999999996"/>
    <x v="0"/>
    <x v="2"/>
    <x v="0"/>
  </r>
  <r>
    <s v="PUH-55647-976"/>
    <x v="675"/>
    <s v="06624-54037-BQ"/>
    <s v="R-M-0.2"/>
    <n v="2"/>
    <x v="924"/>
    <s v="wleopoldqw@blogspot.com"/>
    <x v="0"/>
    <s v="Rob"/>
    <s v="M"/>
    <x v="3"/>
    <n v="2.9849999999999999"/>
    <n v="5.97"/>
    <x v="0"/>
    <x v="0"/>
    <x v="1"/>
  </r>
  <r>
    <s v="DTB-71371-705"/>
    <x v="539"/>
    <s v="48544-90737-AZ"/>
    <s v="L-D-1"/>
    <n v="1"/>
    <x v="925"/>
    <s v="cshaldersqx@cisco.com"/>
    <x v="0"/>
    <s v="Lib"/>
    <s v="D"/>
    <x v="0"/>
    <n v="12.95"/>
    <n v="12.95"/>
    <x v="3"/>
    <x v="2"/>
    <x v="0"/>
  </r>
  <r>
    <s v="ZDC-64769-740"/>
    <x v="676"/>
    <s v="79463-01597-FQ"/>
    <s v="E-M-0.5"/>
    <n v="1"/>
    <x v="926"/>
    <s v=""/>
    <x v="0"/>
    <s v="Exc"/>
    <s v="M"/>
    <x v="1"/>
    <n v="8.25"/>
    <n v="8.25"/>
    <x v="1"/>
    <x v="0"/>
    <x v="1"/>
  </r>
  <r>
    <s v="TED-81959-419"/>
    <x v="677"/>
    <s v="27702-50024-XC"/>
    <s v="A-L-2.5"/>
    <n v="5"/>
    <x v="927"/>
    <s v="nfurberqz@jugem.jp"/>
    <x v="0"/>
    <s v="Ara"/>
    <s v="L"/>
    <x v="2"/>
    <n v="29.784999999999997"/>
    <n v="148.92499999999998"/>
    <x v="2"/>
    <x v="1"/>
    <x v="1"/>
  </r>
  <r>
    <s v="FDO-25756-141"/>
    <x v="629"/>
    <s v="57360-46846-NS"/>
    <s v="A-L-2.5"/>
    <n v="3"/>
    <x v="928"/>
    <s v=""/>
    <x v="1"/>
    <s v="Ara"/>
    <s v="L"/>
    <x v="2"/>
    <n v="29.784999999999997"/>
    <n v="89.35499999999999"/>
    <x v="2"/>
    <x v="1"/>
    <x v="0"/>
  </r>
  <r>
    <s v="HKN-31467-517"/>
    <x v="662"/>
    <s v="84045-66771-SL"/>
    <s v="L-M-1"/>
    <n v="6"/>
    <x v="929"/>
    <s v="ckeaver1@ucoz.com"/>
    <x v="0"/>
    <s v="Lib"/>
    <s v="M"/>
    <x v="0"/>
    <n v="14.55"/>
    <n v="87.300000000000011"/>
    <x v="3"/>
    <x v="0"/>
    <x v="1"/>
  </r>
  <r>
    <s v="POF-29666-012"/>
    <x v="102"/>
    <s v="46885-00260-TL"/>
    <s v="R-D-0.5"/>
    <n v="1"/>
    <x v="930"/>
    <s v="sroseboroughr2@virginia.edu"/>
    <x v="0"/>
    <s v="Rob"/>
    <s v="D"/>
    <x v="1"/>
    <n v="5.3699999999999992"/>
    <n v="5.3699999999999992"/>
    <x v="0"/>
    <x v="2"/>
    <x v="0"/>
  </r>
  <r>
    <s v="IRX-59256-644"/>
    <x v="678"/>
    <s v="96446-62142-EN"/>
    <s v="A-D-0.2"/>
    <n v="3"/>
    <x v="931"/>
    <s v="ckingwellr3@squarespace.com"/>
    <x v="1"/>
    <s v="Ara"/>
    <s v="D"/>
    <x v="3"/>
    <n v="2.9849999999999999"/>
    <n v="8.9550000000000001"/>
    <x v="2"/>
    <x v="2"/>
    <x v="0"/>
  </r>
  <r>
    <s v="LTN-89139-350"/>
    <x v="679"/>
    <s v="07756-71018-GU"/>
    <s v="R-L-2.5"/>
    <n v="5"/>
    <x v="932"/>
    <s v="kcantor4@gmpg.org"/>
    <x v="0"/>
    <s v="Rob"/>
    <s v="L"/>
    <x v="2"/>
    <n v="27.484999999999996"/>
    <n v="137.42499999999998"/>
    <x v="0"/>
    <x v="1"/>
    <x v="0"/>
  </r>
  <r>
    <s v="TXF-79780-017"/>
    <x v="112"/>
    <s v="92048-47813-QB"/>
    <s v="R-L-1"/>
    <n v="5"/>
    <x v="933"/>
    <s v="mblakemorer5@nsw.gov.au"/>
    <x v="0"/>
    <s v="Rob"/>
    <s v="L"/>
    <x v="0"/>
    <n v="11.95"/>
    <n v="59.75"/>
    <x v="0"/>
    <x v="1"/>
    <x v="1"/>
  </r>
  <r>
    <s v="ALM-80762-974"/>
    <x v="55"/>
    <s v="84045-66771-SL"/>
    <s v="A-L-0.5"/>
    <n v="3"/>
    <x v="934"/>
    <s v="ckeaver1@ucoz.com"/>
    <x v="0"/>
    <s v="Ara"/>
    <s v="L"/>
    <x v="1"/>
    <n v="7.77"/>
    <n v="23.31"/>
    <x v="2"/>
    <x v="1"/>
    <x v="1"/>
  </r>
  <r>
    <s v="NXF-15738-707"/>
    <x v="680"/>
    <s v="28699-16256-XV"/>
    <s v="R-D-0.5"/>
    <n v="2"/>
    <x v="935"/>
    <s v=""/>
    <x v="0"/>
    <s v="Rob"/>
    <s v="D"/>
    <x v="1"/>
    <n v="5.3699999999999992"/>
    <n v="10.739999999999998"/>
    <x v="0"/>
    <x v="2"/>
    <x v="1"/>
  </r>
  <r>
    <s v="MVV-19034-198"/>
    <x v="94"/>
    <s v="98476-63654-CG"/>
    <s v="E-D-2.5"/>
    <n v="6"/>
    <x v="936"/>
    <s v=""/>
    <x v="0"/>
    <s v="Exc"/>
    <s v="D"/>
    <x v="2"/>
    <n v="27.945"/>
    <n v="167.67000000000002"/>
    <x v="1"/>
    <x v="2"/>
    <x v="0"/>
  </r>
  <r>
    <s v="KUX-19632-830"/>
    <x v="160"/>
    <s v="55409-07759-YG"/>
    <s v="E-D-0.2"/>
    <n v="6"/>
    <x v="937"/>
    <s v="cbernardotr9@wix.com"/>
    <x v="0"/>
    <s v="Exc"/>
    <s v="D"/>
    <x v="3"/>
    <n v="3.645"/>
    <n v="21.87"/>
    <x v="1"/>
    <x v="2"/>
    <x v="0"/>
  </r>
  <r>
    <s v="SNZ-44595-152"/>
    <x v="681"/>
    <s v="06136-65250-PG"/>
    <s v="R-L-1"/>
    <n v="2"/>
    <x v="938"/>
    <s v="kkemeryra@t.co"/>
    <x v="0"/>
    <s v="Rob"/>
    <s v="L"/>
    <x v="0"/>
    <n v="11.95"/>
    <n v="23.9"/>
    <x v="0"/>
    <x v="1"/>
    <x v="0"/>
  </r>
  <r>
    <s v="GQA-37241-629"/>
    <x v="502"/>
    <s v="08405-33165-BS"/>
    <s v="A-M-0.2"/>
    <n v="2"/>
    <x v="939"/>
    <s v="fparlotrb@forbes.com"/>
    <x v="0"/>
    <s v="Ara"/>
    <s v="M"/>
    <x v="3"/>
    <n v="3.375"/>
    <n v="6.75"/>
    <x v="2"/>
    <x v="0"/>
    <x v="0"/>
  </r>
  <r>
    <s v="WVV-79948-067"/>
    <x v="682"/>
    <s v="66070-30559-WI"/>
    <s v="E-M-2.5"/>
    <n v="1"/>
    <x v="940"/>
    <s v="rcheakrc@tripadvisor.com"/>
    <x v="1"/>
    <s v="Exc"/>
    <s v="M"/>
    <x v="2"/>
    <n v="31.624999999999996"/>
    <n v="31.624999999999996"/>
    <x v="1"/>
    <x v="0"/>
    <x v="0"/>
  </r>
  <r>
    <s v="LHX-81117-166"/>
    <x v="683"/>
    <s v="01282-28364-RZ"/>
    <s v="R-L-1"/>
    <n v="4"/>
    <x v="941"/>
    <s v="kogeneayrd@utexas.edu"/>
    <x v="0"/>
    <s v="Rob"/>
    <s v="L"/>
    <x v="0"/>
    <n v="11.95"/>
    <n v="47.8"/>
    <x v="0"/>
    <x v="1"/>
    <x v="1"/>
  </r>
  <r>
    <s v="GCD-75444-320"/>
    <x v="594"/>
    <s v="51277-93873-RP"/>
    <s v="L-M-2.5"/>
    <n v="1"/>
    <x v="942"/>
    <s v="cayrere@symantec.com"/>
    <x v="0"/>
    <s v="Lib"/>
    <s v="M"/>
    <x v="2"/>
    <n v="33.464999999999996"/>
    <n v="33.464999999999996"/>
    <x v="3"/>
    <x v="0"/>
    <x v="1"/>
  </r>
  <r>
    <s v="SGA-30059-217"/>
    <x v="389"/>
    <s v="84405-83364-DG"/>
    <s v="A-D-0.5"/>
    <n v="5"/>
    <x v="943"/>
    <s v="lkynetonrf@macromedia.com"/>
    <x v="2"/>
    <s v="Ara"/>
    <s v="D"/>
    <x v="1"/>
    <n v="5.97"/>
    <n v="29.849999999999998"/>
    <x v="2"/>
    <x v="2"/>
    <x v="0"/>
  </r>
  <r>
    <s v="GNL-98714-885"/>
    <x v="583"/>
    <s v="83731-53280-YC"/>
    <s v="R-M-1"/>
    <n v="3"/>
    <x v="944"/>
    <s v=""/>
    <x v="2"/>
    <s v="Rob"/>
    <s v="M"/>
    <x v="0"/>
    <n v="9.9499999999999993"/>
    <n v="29.849999999999998"/>
    <x v="0"/>
    <x v="0"/>
    <x v="0"/>
  </r>
  <r>
    <s v="OQA-93249-841"/>
    <x v="647"/>
    <s v="03917-13632-KC"/>
    <s v="A-M-2.5"/>
    <n v="6"/>
    <x v="945"/>
    <s v=""/>
    <x v="0"/>
    <s v="Ara"/>
    <s v="M"/>
    <x v="2"/>
    <n v="25.874999999999996"/>
    <n v="155.24999999999997"/>
    <x v="2"/>
    <x v="0"/>
    <x v="0"/>
  </r>
  <r>
    <s v="DUV-12075-132"/>
    <x v="366"/>
    <s v="62494-09113-RP"/>
    <s v="E-D-0.2"/>
    <n v="5"/>
    <x v="946"/>
    <s v=""/>
    <x v="0"/>
    <s v="Exc"/>
    <s v="D"/>
    <x v="3"/>
    <n v="3.645"/>
    <n v="18.225000000000001"/>
    <x v="1"/>
    <x v="2"/>
    <x v="1"/>
  </r>
  <r>
    <s v="DUV-12075-132"/>
    <x v="366"/>
    <s v="62494-09113-RP"/>
    <s v="L-D-0.5"/>
    <n v="2"/>
    <x v="946"/>
    <s v=""/>
    <x v="0"/>
    <s v="Lib"/>
    <s v="D"/>
    <x v="1"/>
    <n v="7.77"/>
    <n v="15.54"/>
    <x v="3"/>
    <x v="2"/>
    <x v="1"/>
  </r>
  <r>
    <s v="KPO-24942-184"/>
    <x v="684"/>
    <s v="70567-65133-CN"/>
    <s v="L-L-2.5"/>
    <n v="3"/>
    <x v="947"/>
    <s v=""/>
    <x v="1"/>
    <s v="Lib"/>
    <s v="L"/>
    <x v="2"/>
    <n v="36.454999999999998"/>
    <n v="109.36499999999999"/>
    <x v="3"/>
    <x v="1"/>
    <x v="1"/>
  </r>
  <r>
    <s v="SRJ-79353-838"/>
    <x v="506"/>
    <s v="77869-81373-AY"/>
    <s v="A-L-1"/>
    <n v="6"/>
    <x v="948"/>
    <s v=""/>
    <x v="0"/>
    <s v="Ara"/>
    <s v="L"/>
    <x v="0"/>
    <n v="12.95"/>
    <n v="77.699999999999989"/>
    <x v="2"/>
    <x v="1"/>
    <x v="1"/>
  </r>
  <r>
    <s v="XBV-40336-071"/>
    <x v="685"/>
    <s v="38536-98293-JZ"/>
    <s v="A-D-0.2"/>
    <n v="3"/>
    <x v="949"/>
    <s v=""/>
    <x v="1"/>
    <s v="Ara"/>
    <s v="D"/>
    <x v="3"/>
    <n v="2.9849999999999999"/>
    <n v="8.9550000000000001"/>
    <x v="2"/>
    <x v="2"/>
    <x v="1"/>
  </r>
  <r>
    <s v="RLM-96511-467"/>
    <x v="191"/>
    <s v="43014-53743-XK"/>
    <s v="R-L-2.5"/>
    <n v="1"/>
    <x v="950"/>
    <s v="jtewelsonrn@samsung.com"/>
    <x v="0"/>
    <s v="Rob"/>
    <s v="L"/>
    <x v="2"/>
    <n v="27.484999999999996"/>
    <n v="27.484999999999996"/>
    <x v="0"/>
    <x v="1"/>
    <x v="1"/>
  </r>
  <r>
    <s v="AEZ-13242-456"/>
    <x v="686"/>
    <s v="62494-09113-RP"/>
    <s v="R-M-0.5"/>
    <n v="5"/>
    <x v="946"/>
    <s v=""/>
    <x v="0"/>
    <s v="Rob"/>
    <s v="M"/>
    <x v="1"/>
    <n v="5.97"/>
    <n v="29.849999999999998"/>
    <x v="0"/>
    <x v="0"/>
    <x v="1"/>
  </r>
  <r>
    <s v="UME-75640-698"/>
    <x v="687"/>
    <s v="62494-09113-RP"/>
    <s v="A-M-0.5"/>
    <n v="4"/>
    <x v="946"/>
    <s v=""/>
    <x v="0"/>
    <s v="Ara"/>
    <s v="M"/>
    <x v="1"/>
    <n v="6.75"/>
    <n v="27"/>
    <x v="2"/>
    <x v="0"/>
    <x v="1"/>
  </r>
  <r>
    <s v="GJC-66474-557"/>
    <x v="629"/>
    <s v="64965-78386-MY"/>
    <s v="A-D-1"/>
    <n v="1"/>
    <x v="951"/>
    <s v="njennyrq@bigcartel.com"/>
    <x v="0"/>
    <s v="Ara"/>
    <s v="D"/>
    <x v="0"/>
    <n v="9.9499999999999993"/>
    <n v="9.9499999999999993"/>
    <x v="2"/>
    <x v="2"/>
    <x v="1"/>
  </r>
  <r>
    <s v="IRV-20769-219"/>
    <x v="688"/>
    <s v="77131-58092-GE"/>
    <s v="E-M-0.2"/>
    <n v="3"/>
    <x v="95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66A0F8-0EB5-4FA3-9E0D-86624674FA8D}" name="TotalSales" cacheId="0" applyNumberFormats="0" applyBorderFormats="0" applyFontFormats="0" applyPatternFormats="0" applyAlignmentFormats="0" applyWidthHeightFormats="1" dataCaption="Nilai" updatedVersion="8" minRefreshableVersion="5" useAutoFormatting="1" itemPrintTitles="1" createdVersion="8" indent="0" compact="0" compactData="0" multipleFieldFilters="0" chartFormat="28">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Jumlah dari Sales" fld="12" baseField="15" baseItem="1" numFmtId="168"/>
  </dataFields>
  <chartFormats count="5">
    <chartFormat chart="27" format="8" series="1">
      <pivotArea type="data" outline="0" fieldPosition="0">
        <references count="2">
          <reference field="4294967294" count="1" selected="0">
            <x v="0"/>
          </reference>
          <reference field="13" count="1" selected="0">
            <x v="0"/>
          </reference>
        </references>
      </pivotArea>
    </chartFormat>
    <chartFormat chart="27" format="9" series="1">
      <pivotArea type="data" outline="0" fieldPosition="0">
        <references count="2">
          <reference field="4294967294" count="1" selected="0">
            <x v="0"/>
          </reference>
          <reference field="13" count="1" selected="0">
            <x v="1"/>
          </reference>
        </references>
      </pivotArea>
    </chartFormat>
    <chartFormat chart="27" format="10" series="1">
      <pivotArea type="data" outline="0" fieldPosition="0">
        <references count="2">
          <reference field="4294967294" count="1" selected="0">
            <x v="0"/>
          </reference>
          <reference field="13" count="1" selected="0">
            <x v="2"/>
          </reference>
        </references>
      </pivotArea>
    </chartFormat>
    <chartFormat chart="27" format="11" series="1">
      <pivotArea type="data" outline="0" fieldPosition="0">
        <references count="2">
          <reference field="4294967294" count="1" selected="0">
            <x v="0"/>
          </reference>
          <reference field="13" count="1" selected="0">
            <x v="3"/>
          </reference>
        </references>
      </pivotArea>
    </chartFormat>
    <chartFormat chart="27"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49556E-C013-43E7-9C21-2F81EE944AFD}" name="TotalSales" cacheId="0" applyNumberFormats="0" applyBorderFormats="0" applyFontFormats="0" applyPatternFormats="0" applyAlignmentFormats="0" applyWidthHeightFormats="1" dataCaption="Nilai" updatedVersion="8" minRefreshableVersion="5" useAutoFormatting="1" itemPrintTitles="1" createdVersion="8" indent="0" compact="0" compactData="0" multipleFieldFilters="0" chartFormat="40">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Jumlah dari Sales" fld="12" baseField="7" baseItem="0" numFmtId="169"/>
  </dataFields>
  <chartFormats count="4">
    <chartFormat chart="39" format="8" series="1">
      <pivotArea type="data" outline="0" fieldPosition="0">
        <references count="1">
          <reference field="4294967294" count="1" selected="0">
            <x v="0"/>
          </reference>
        </references>
      </pivotArea>
    </chartFormat>
    <chartFormat chart="39" format="9">
      <pivotArea type="data" outline="0" fieldPosition="0">
        <references count="2">
          <reference field="4294967294" count="1" selected="0">
            <x v="0"/>
          </reference>
          <reference field="7" count="1" selected="0">
            <x v="1"/>
          </reference>
        </references>
      </pivotArea>
    </chartFormat>
    <chartFormat chart="39" format="10">
      <pivotArea type="data" outline="0" fieldPosition="0">
        <references count="2">
          <reference field="4294967294" count="1" selected="0">
            <x v="0"/>
          </reference>
          <reference field="7" count="1" selected="0">
            <x v="0"/>
          </reference>
        </references>
      </pivotArea>
    </chartFormat>
    <chartFormat chart="3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26CCE4-E939-43CC-8F9B-CEF35A7D863C}" name="TotalSales" cacheId="0" applyNumberFormats="0" applyBorderFormats="0" applyFontFormats="0" applyPatternFormats="0" applyAlignmentFormats="0" applyWidthHeightFormats="1" dataCaption="Nilai" updatedVersion="8" minRefreshableVersion="5" useAutoFormatting="1" itemPrintTitles="1" createdVersion="8" indent="0" compact="0" compactData="0" multipleFieldFilters="0" chartFormat="41">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53">
        <item x="128"/>
        <item x="909"/>
        <item x="256"/>
        <item x="882"/>
        <item x="601"/>
        <item x="460"/>
        <item x="190"/>
        <item x="533"/>
        <item x="483"/>
        <item x="364"/>
        <item x="817"/>
        <item x="412"/>
        <item x="602"/>
        <item x="114"/>
        <item x="804"/>
        <item x="586"/>
        <item x="914"/>
        <item x="734"/>
        <item x="910"/>
        <item x="911"/>
        <item x="28"/>
        <item x="188"/>
        <item x="323"/>
        <item x="912"/>
        <item x="721"/>
        <item x="683"/>
        <item x="189"/>
        <item x="513"/>
        <item x="733"/>
        <item x="404"/>
        <item x="497"/>
        <item x="799"/>
        <item x="482"/>
        <item x="913"/>
        <item x="706"/>
        <item x="578"/>
        <item x="934"/>
        <item x="403"/>
        <item x="337"/>
        <item x="857"/>
        <item x="316"/>
        <item x="353"/>
        <item x="540"/>
        <item x="38"/>
        <item x="131"/>
        <item x="172"/>
        <item x="944"/>
        <item x="806"/>
        <item x="406"/>
        <item x="85"/>
        <item x="445"/>
        <item x="791"/>
        <item x="748"/>
        <item x="27"/>
        <item x="191"/>
        <item x="647"/>
        <item x="438"/>
        <item x="300"/>
        <item x="451"/>
        <item x="775"/>
        <item x="452"/>
        <item x="151"/>
        <item x="830"/>
        <item x="480"/>
        <item x="206"/>
        <item x="701"/>
        <item x="68"/>
        <item x="571"/>
        <item x="182"/>
        <item x="773"/>
        <item x="623"/>
        <item x="0"/>
        <item x="681"/>
        <item x="408"/>
        <item x="739"/>
        <item x="441"/>
        <item x="660"/>
        <item x="330"/>
        <item x="75"/>
        <item x="515"/>
        <item x="271"/>
        <item x="215"/>
        <item x="581"/>
        <item x="697"/>
        <item x="373"/>
        <item x="582"/>
        <item x="60"/>
        <item x="176"/>
        <item x="648"/>
        <item x="19"/>
        <item x="402"/>
        <item x="58"/>
        <item x="446"/>
        <item x="631"/>
        <item x="173"/>
        <item x="200"/>
        <item x="376"/>
        <item x="432"/>
        <item x="872"/>
        <item x="252"/>
        <item x="442"/>
        <item x="49"/>
        <item x="43"/>
        <item x="618"/>
        <item x="288"/>
        <item x="727"/>
        <item x="430"/>
        <item x="363"/>
        <item x="179"/>
        <item x="93"/>
        <item x="542"/>
        <item x="389"/>
        <item x="899"/>
        <item x="17"/>
        <item x="573"/>
        <item x="67"/>
        <item x="18"/>
        <item x="702"/>
        <item x="560"/>
        <item x="889"/>
        <item x="258"/>
        <item x="667"/>
        <item x="673"/>
        <item x="164"/>
        <item x="313"/>
        <item x="854"/>
        <item x="781"/>
        <item x="813"/>
        <item x="922"/>
        <item x="652"/>
        <item x="468"/>
        <item x="828"/>
        <item x="81"/>
        <item x="217"/>
        <item x="61"/>
        <item x="386"/>
        <item x="608"/>
        <item x="293"/>
        <item x="861"/>
        <item x="594"/>
        <item x="500"/>
        <item x="752"/>
        <item x="3"/>
        <item x="222"/>
        <item x="525"/>
        <item x="584"/>
        <item x="144"/>
        <item x="105"/>
        <item x="123"/>
        <item x="580"/>
        <item x="516"/>
        <item x="847"/>
        <item x="569"/>
        <item x="470"/>
        <item x="840"/>
        <item x="212"/>
        <item x="867"/>
        <item x="731"/>
        <item x="124"/>
        <item x="444"/>
        <item x="766"/>
        <item x="134"/>
        <item x="97"/>
        <item x="719"/>
        <item x="538"/>
        <item x="890"/>
        <item x="776"/>
        <item x="838"/>
        <item x="401"/>
        <item x="111"/>
        <item x="77"/>
        <item x="180"/>
        <item x="274"/>
        <item x="599"/>
        <item x="782"/>
        <item x="767"/>
        <item x="744"/>
        <item x="488"/>
        <item x="225"/>
        <item x="704"/>
        <item x="439"/>
        <item x="108"/>
        <item x="554"/>
        <item x="489"/>
        <item x="607"/>
        <item x="349"/>
        <item x="281"/>
        <item x="329"/>
        <item x="949"/>
        <item x="821"/>
        <item x="638"/>
        <item x="620"/>
        <item x="849"/>
        <item x="490"/>
        <item x="881"/>
        <item x="916"/>
        <item x="774"/>
        <item x="418"/>
        <item x="495"/>
        <item x="477"/>
        <item x="879"/>
        <item x="645"/>
        <item x="209"/>
        <item x="929"/>
        <item x="619"/>
        <item x="770"/>
        <item x="925"/>
        <item x="422"/>
        <item x="937"/>
        <item x="875"/>
        <item x="749"/>
        <item x="230"/>
        <item x="2"/>
        <item x="268"/>
        <item x="21"/>
        <item x="728"/>
        <item x="494"/>
        <item x="532"/>
        <item x="156"/>
        <item x="544"/>
        <item x="942"/>
        <item x="292"/>
        <item x="833"/>
        <item x="931"/>
        <item x="321"/>
        <item x="920"/>
        <item x="74"/>
        <item x="244"/>
        <item x="246"/>
        <item x="229"/>
        <item x="558"/>
        <item x="72"/>
        <item x="777"/>
        <item x="240"/>
        <item x="221"/>
        <item x="198"/>
        <item x="839"/>
        <item x="113"/>
        <item x="593"/>
        <item x="317"/>
        <item x="354"/>
        <item x="357"/>
        <item x="548"/>
        <item x="787"/>
        <item x="55"/>
        <item x="633"/>
        <item x="355"/>
        <item x="296"/>
        <item x="614"/>
        <item x="226"/>
        <item x="692"/>
        <item x="22"/>
        <item x="475"/>
        <item x="283"/>
        <item x="202"/>
        <item x="448"/>
        <item x="735"/>
        <item x="726"/>
        <item x="562"/>
        <item x="567"/>
        <item x="863"/>
        <item x="685"/>
        <item x="768"/>
        <item x="291"/>
        <item x="856"/>
        <item x="457"/>
        <item x="663"/>
        <item x="805"/>
        <item x="136"/>
        <item x="843"/>
        <item x="334"/>
        <item x="894"/>
        <item x="236"/>
        <item x="936"/>
        <item x="616"/>
        <item x="245"/>
        <item x="654"/>
        <item x="853"/>
        <item x="693"/>
        <item x="947"/>
        <item x="816"/>
        <item x="893"/>
        <item x="228"/>
        <item x="241"/>
        <item x="485"/>
        <item x="596"/>
        <item x="447"/>
        <item x="310"/>
        <item x="928"/>
        <item x="657"/>
        <item x="116"/>
        <item x="629"/>
        <item x="884"/>
        <item x="523"/>
        <item x="278"/>
        <item x="539"/>
        <item x="545"/>
        <item x="575"/>
        <item x="309"/>
        <item x="42"/>
        <item x="262"/>
        <item x="507"/>
        <item x="670"/>
        <item x="264"/>
        <item x="740"/>
        <item x="862"/>
        <item x="284"/>
        <item x="34"/>
        <item x="724"/>
        <item x="617"/>
        <item x="154"/>
        <item x="859"/>
        <item x="9"/>
        <item x="96"/>
        <item x="606"/>
        <item x="285"/>
        <item x="902"/>
        <item x="808"/>
        <item x="502"/>
        <item x="233"/>
        <item x="661"/>
        <item x="546"/>
        <item x="366"/>
        <item x="82"/>
        <item x="320"/>
        <item x="130"/>
        <item x="214"/>
        <item x="87"/>
        <item x="543"/>
        <item x="166"/>
        <item x="574"/>
        <item x="203"/>
        <item x="98"/>
        <item x="169"/>
        <item x="185"/>
        <item x="266"/>
        <item x="325"/>
        <item x="342"/>
        <item x="784"/>
        <item x="295"/>
        <item x="501"/>
        <item x="336"/>
        <item x="167"/>
        <item x="783"/>
        <item x="297"/>
        <item x="122"/>
        <item x="883"/>
        <item x="127"/>
        <item x="31"/>
        <item x="939"/>
        <item x="900"/>
        <item x="459"/>
        <item x="600"/>
        <item x="59"/>
        <item x="391"/>
        <item x="474"/>
        <item x="346"/>
        <item x="161"/>
        <item x="715"/>
        <item x="637"/>
        <item x="723"/>
        <item x="8"/>
        <item x="148"/>
        <item x="831"/>
        <item x="380"/>
        <item x="917"/>
        <item x="270"/>
        <item x="312"/>
        <item x="722"/>
        <item x="658"/>
        <item x="466"/>
        <item x="798"/>
        <item x="199"/>
        <item x="423"/>
        <item x="395"/>
        <item x="227"/>
        <item x="644"/>
        <item x="306"/>
        <item x="566"/>
        <item x="307"/>
        <item x="385"/>
        <item x="639"/>
        <item x="29"/>
        <item x="458"/>
        <item x="604"/>
        <item x="690"/>
        <item x="64"/>
        <item x="110"/>
        <item x="896"/>
        <item x="235"/>
        <item x="141"/>
        <item x="155"/>
        <item x="140"/>
        <item x="621"/>
        <item x="682"/>
        <item x="393"/>
        <item x="481"/>
        <item x="700"/>
        <item x="904"/>
        <item x="207"/>
        <item x="880"/>
        <item x="764"/>
        <item x="358"/>
        <item x="750"/>
        <item x="381"/>
        <item x="686"/>
        <item x="456"/>
        <item x="528"/>
        <item x="823"/>
        <item x="398"/>
        <item x="378"/>
        <item x="759"/>
        <item x="147"/>
        <item x="763"/>
        <item x="585"/>
        <item x="265"/>
        <item x="866"/>
        <item x="6"/>
        <item x="905"/>
        <item x="877"/>
        <item x="597"/>
        <item x="860"/>
        <item x="78"/>
        <item x="86"/>
        <item x="392"/>
        <item x="476"/>
        <item x="874"/>
        <item x="48"/>
        <item x="394"/>
        <item x="751"/>
        <item x="536"/>
        <item x="63"/>
        <item x="717"/>
        <item x="641"/>
        <item x="487"/>
        <item x="521"/>
        <item x="793"/>
        <item x="844"/>
        <item x="455"/>
        <item x="897"/>
        <item x="547"/>
        <item x="642"/>
        <item x="945"/>
        <item x="689"/>
        <item x="145"/>
        <item x="119"/>
        <item x="514"/>
        <item x="792"/>
        <item x="314"/>
        <item x="713"/>
        <item x="35"/>
        <item x="790"/>
        <item x="520"/>
        <item x="205"/>
        <item x="91"/>
        <item x="907"/>
        <item x="109"/>
        <item x="382"/>
        <item x="46"/>
        <item x="590"/>
        <item x="20"/>
        <item x="634"/>
        <item x="247"/>
        <item x="504"/>
        <item x="175"/>
        <item x="794"/>
        <item x="102"/>
        <item x="280"/>
        <item x="873"/>
        <item x="45"/>
        <item x="375"/>
        <item x="837"/>
        <item x="142"/>
        <item x="541"/>
        <item x="699"/>
        <item x="901"/>
        <item x="1"/>
        <item x="769"/>
        <item x="743"/>
        <item x="628"/>
        <item x="802"/>
        <item x="294"/>
        <item x="362"/>
        <item x="834"/>
        <item x="886"/>
        <item x="703"/>
        <item x="259"/>
        <item x="935"/>
        <item x="250"/>
        <item x="762"/>
        <item x="80"/>
        <item x="811"/>
        <item x="950"/>
        <item x="69"/>
        <item x="564"/>
        <item x="610"/>
        <item x="653"/>
        <item x="757"/>
        <item x="635"/>
        <item x="36"/>
        <item x="563"/>
        <item x="908"/>
        <item x="659"/>
        <item x="818"/>
        <item x="146"/>
        <item x="339"/>
        <item x="921"/>
        <item x="664"/>
        <item x="906"/>
        <item x="712"/>
        <item x="576"/>
        <item x="671"/>
        <item x="335"/>
        <item x="360"/>
        <item x="742"/>
        <item x="135"/>
        <item x="450"/>
        <item x="932"/>
        <item x="753"/>
        <item x="347"/>
        <item x="887"/>
        <item x="707"/>
        <item x="789"/>
        <item x="152"/>
        <item x="496"/>
        <item x="269"/>
        <item x="47"/>
        <item x="756"/>
        <item x="170"/>
        <item x="771"/>
        <item x="464"/>
        <item x="286"/>
        <item x="471"/>
        <item x="195"/>
        <item x="534"/>
        <item x="275"/>
        <item x="213"/>
        <item x="656"/>
        <item x="846"/>
        <item x="568"/>
        <item x="517"/>
        <item x="938"/>
        <item x="184"/>
        <item x="70"/>
        <item x="841"/>
        <item x="397"/>
        <item x="428"/>
        <item x="467"/>
        <item x="797"/>
        <item x="425"/>
        <item x="772"/>
        <item x="941"/>
        <item x="511"/>
        <item x="570"/>
        <item x="218"/>
        <item x="565"/>
        <item x="410"/>
        <item x="747"/>
        <item x="287"/>
        <item x="453"/>
        <item x="650"/>
        <item x="579"/>
        <item x="864"/>
        <item x="178"/>
        <item x="640"/>
        <item x="352"/>
        <item x="242"/>
        <item x="505"/>
        <item x="416"/>
        <item x="779"/>
        <item x="795"/>
        <item x="210"/>
        <item x="370"/>
        <item x="388"/>
        <item x="139"/>
        <item x="153"/>
        <item x="698"/>
        <item x="332"/>
        <item x="234"/>
        <item x="100"/>
        <item x="842"/>
        <item x="605"/>
        <item x="592"/>
        <item x="588"/>
        <item x="315"/>
        <item x="424"/>
        <item x="13"/>
        <item x="518"/>
        <item x="725"/>
        <item x="37"/>
        <item x="943"/>
        <item x="390"/>
        <item x="73"/>
        <item x="129"/>
        <item x="84"/>
        <item x="327"/>
        <item x="758"/>
        <item x="676"/>
        <item x="237"/>
        <item x="785"/>
        <item x="273"/>
        <item x="814"/>
        <item x="708"/>
        <item x="933"/>
        <item x="530"/>
        <item x="181"/>
        <item x="498"/>
        <item x="613"/>
        <item x="549"/>
        <item x="115"/>
        <item x="372"/>
        <item x="338"/>
        <item x="888"/>
        <item x="527"/>
        <item x="479"/>
        <item x="765"/>
        <item x="409"/>
        <item x="251"/>
        <item x="948"/>
        <item x="829"/>
        <item x="946"/>
        <item x="340"/>
        <item x="104"/>
        <item x="478"/>
        <item x="603"/>
        <item x="186"/>
        <item x="615"/>
        <item x="277"/>
        <item x="736"/>
        <item x="367"/>
        <item x="845"/>
        <item x="780"/>
        <item x="624"/>
        <item x="276"/>
        <item x="885"/>
        <item x="39"/>
        <item x="625"/>
        <item x="824"/>
        <item x="71"/>
        <item x="302"/>
        <item x="738"/>
        <item x="716"/>
        <item x="413"/>
        <item x="5"/>
        <item x="239"/>
        <item x="761"/>
        <item x="107"/>
        <item x="871"/>
        <item x="892"/>
        <item x="282"/>
        <item x="646"/>
        <item x="157"/>
        <item x="869"/>
        <item x="411"/>
        <item x="201"/>
        <item x="14"/>
        <item x="163"/>
        <item x="801"/>
        <item x="878"/>
        <item x="826"/>
        <item x="434"/>
        <item x="257"/>
        <item x="249"/>
        <item x="177"/>
        <item x="809"/>
        <item x="421"/>
        <item x="918"/>
        <item x="465"/>
        <item x="26"/>
        <item x="112"/>
        <item x="204"/>
        <item x="807"/>
        <item x="254"/>
        <item x="665"/>
        <item x="796"/>
        <item x="435"/>
        <item x="272"/>
        <item x="509"/>
        <item x="461"/>
        <item x="303"/>
        <item x="62"/>
        <item x="705"/>
        <item x="491"/>
        <item x="668"/>
        <item x="537"/>
        <item x="299"/>
        <item x="187"/>
        <item x="383"/>
        <item x="595"/>
        <item x="196"/>
        <item x="609"/>
        <item x="405"/>
        <item x="417"/>
        <item x="526"/>
        <item x="368"/>
        <item x="95"/>
        <item x="345"/>
        <item x="649"/>
        <item x="691"/>
        <item x="674"/>
        <item x="951"/>
        <item x="688"/>
        <item x="636"/>
        <item x="216"/>
        <item x="328"/>
        <item x="754"/>
        <item x="822"/>
        <item x="57"/>
        <item x="927"/>
        <item x="89"/>
        <item x="788"/>
        <item x="168"/>
        <item x="40"/>
        <item x="165"/>
        <item x="835"/>
        <item x="197"/>
        <item x="463"/>
        <item x="666"/>
        <item x="419"/>
        <item x="125"/>
        <item x="138"/>
        <item x="126"/>
        <item x="16"/>
        <item x="56"/>
        <item x="298"/>
        <item x="348"/>
        <item x="267"/>
        <item x="12"/>
        <item x="850"/>
        <item x="400"/>
        <item x="870"/>
        <item x="149"/>
        <item x="101"/>
        <item x="812"/>
        <item x="290"/>
        <item x="486"/>
        <item x="41"/>
        <item x="572"/>
        <item x="832"/>
        <item x="183"/>
        <item x="551"/>
        <item x="492"/>
        <item x="219"/>
        <item x="365"/>
        <item x="431"/>
        <item x="99"/>
        <item x="318"/>
        <item x="876"/>
        <item x="143"/>
        <item x="589"/>
        <item x="827"/>
        <item x="732"/>
        <item x="120"/>
        <item x="940"/>
        <item x="508"/>
        <item x="377"/>
        <item x="443"/>
        <item x="851"/>
        <item x="427"/>
        <item x="44"/>
        <item x="510"/>
        <item x="891"/>
        <item x="535"/>
        <item x="331"/>
        <item x="820"/>
        <item x="709"/>
        <item x="550"/>
        <item x="399"/>
        <item x="553"/>
        <item x="208"/>
        <item x="436"/>
        <item x="687"/>
        <item x="741"/>
        <item x="622"/>
        <item x="15"/>
        <item x="915"/>
        <item x="449"/>
        <item x="557"/>
        <item x="903"/>
        <item x="694"/>
        <item x="132"/>
        <item x="695"/>
        <item x="415"/>
        <item x="7"/>
        <item x="440"/>
        <item x="800"/>
        <item x="825"/>
        <item x="10"/>
        <item x="243"/>
        <item x="662"/>
        <item x="454"/>
        <item x="52"/>
        <item x="94"/>
        <item x="88"/>
        <item x="522"/>
        <item x="555"/>
        <item x="384"/>
        <item x="92"/>
        <item x="855"/>
        <item x="680"/>
        <item x="930"/>
        <item x="50"/>
        <item x="224"/>
        <item x="711"/>
        <item x="730"/>
        <item x="350"/>
        <item x="194"/>
        <item x="150"/>
        <item x="848"/>
        <item x="469"/>
        <item x="23"/>
        <item x="678"/>
        <item x="696"/>
        <item x="304"/>
        <item x="162"/>
        <item x="65"/>
        <item x="852"/>
        <item x="926"/>
        <item x="729"/>
        <item x="106"/>
        <item x="587"/>
        <item x="4"/>
        <item x="672"/>
        <item x="819"/>
        <item x="675"/>
        <item x="333"/>
        <item x="76"/>
        <item x="158"/>
        <item x="632"/>
        <item x="371"/>
        <item x="66"/>
        <item x="231"/>
        <item x="556"/>
        <item x="531"/>
        <item x="679"/>
        <item x="755"/>
        <item x="255"/>
        <item x="778"/>
        <item x="351"/>
        <item x="33"/>
        <item x="433"/>
        <item x="720"/>
        <item x="220"/>
        <item x="858"/>
        <item x="815"/>
        <item x="473"/>
        <item x="308"/>
        <item x="374"/>
        <item x="810"/>
        <item x="301"/>
        <item x="437"/>
        <item x="117"/>
        <item x="54"/>
        <item x="160"/>
        <item x="462"/>
        <item x="506"/>
        <item x="677"/>
        <item x="118"/>
        <item x="737"/>
        <item x="626"/>
        <item x="192"/>
        <item x="159"/>
        <item x="232"/>
        <item x="248"/>
        <item x="387"/>
        <item x="865"/>
        <item x="263"/>
        <item x="714"/>
        <item x="583"/>
        <item x="11"/>
        <item x="322"/>
        <item x="356"/>
        <item x="643"/>
        <item x="103"/>
        <item x="710"/>
        <item x="786"/>
        <item x="305"/>
        <item x="51"/>
        <item x="426"/>
        <item x="651"/>
        <item x="25"/>
        <item x="171"/>
        <item x="493"/>
        <item x="121"/>
        <item x="512"/>
        <item x="223"/>
        <item x="343"/>
        <item x="83"/>
        <item x="174"/>
        <item x="289"/>
        <item x="311"/>
        <item x="803"/>
        <item x="611"/>
        <item x="552"/>
        <item x="745"/>
        <item x="30"/>
        <item x="472"/>
        <item x="630"/>
        <item x="561"/>
        <item x="133"/>
        <item x="193"/>
        <item x="361"/>
        <item x="499"/>
        <item x="529"/>
        <item x="746"/>
        <item x="898"/>
        <item x="90"/>
        <item x="952"/>
        <item x="718"/>
        <item x="279"/>
        <item x="253"/>
        <item x="369"/>
        <item x="24"/>
        <item x="319"/>
        <item x="669"/>
        <item x="429"/>
        <item x="484"/>
        <item x="598"/>
        <item x="211"/>
        <item x="577"/>
        <item x="261"/>
        <item x="396"/>
        <item x="359"/>
        <item x="503"/>
        <item x="326"/>
        <item x="524"/>
        <item x="924"/>
        <item x="53"/>
        <item x="420"/>
        <item x="684"/>
        <item x="341"/>
        <item x="895"/>
        <item x="655"/>
        <item x="868"/>
        <item x="137"/>
        <item x="591"/>
        <item x="414"/>
        <item x="627"/>
        <item x="760"/>
        <item x="324"/>
        <item x="379"/>
        <item x="612"/>
        <item x="407"/>
        <item x="344"/>
        <item x="919"/>
        <item x="79"/>
        <item x="260"/>
        <item x="238"/>
        <item x="836"/>
        <item x="519"/>
        <item x="923"/>
        <item x="559"/>
        <item x="3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4">
    <i>
      <x v="61"/>
    </i>
    <i>
      <x v="166"/>
    </i>
    <i>
      <x v="295"/>
    </i>
    <i t="grand">
      <x/>
    </i>
  </rowItems>
  <colItems count="1">
    <i/>
  </colItems>
  <dataFields count="1">
    <dataField name="Jumlah dari Sales" fld="12" baseField="7" baseItem="0" numFmtId="169"/>
  </dataFields>
  <chartFormats count="4">
    <chartFormat chart="34" format="0" series="1">
      <pivotArea type="data" outline="0" fieldPosition="0">
        <references count="1">
          <reference field="4294967294" count="1" selected="0">
            <x v="0"/>
          </reference>
        </references>
      </pivotArea>
    </chartFormat>
    <chartFormat chart="38" format="8" series="1">
      <pivotArea type="data" outline="0" fieldPosition="0">
        <references count="1">
          <reference field="4294967294" count="1" selected="0">
            <x v="0"/>
          </reference>
        </references>
      </pivotArea>
    </chartFormat>
    <chartFormat chart="39" format="9" series="1">
      <pivotArea type="data" outline="0" fieldPosition="0">
        <references count="1">
          <reference field="4294967294" count="1" selected="0">
            <x v="0"/>
          </reference>
        </references>
      </pivotArea>
    </chartFormat>
    <chartFormat chart="4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Size" xr10:uid="{851827FB-18EA-421E-BE84-BDC710D597A2}" sourceName="Size">
  <pivotTables>
    <pivotTable tabId="18" name="TotalSales"/>
    <pivotTable tabId="19" name="TotalSales"/>
  </pivotTables>
  <data>
    <tabular pivotCacheId="188014412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Roast_Type_Name" xr10:uid="{5F8749B5-5AAA-4027-9EE3-76839D6E66BE}" sourceName="Roast Type Name">
  <pivotTables>
    <pivotTable tabId="18" name="TotalSales"/>
    <pivotTable tabId="19" name="TotalSales"/>
    <pivotTable tabId="21" name="TotalSales"/>
  </pivotTables>
  <data>
    <tabular pivotCacheId="188014412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Loyalty_Card" xr10:uid="{7D27B805-71D3-4550-AAD3-3A9BF37E13DE}" sourceName="Loyalty Card">
  <pivotTables>
    <pivotTable tabId="18" name="TotalSales"/>
    <pivotTable tabId="19" name="TotalSales"/>
    <pivotTable tabId="21" name="TotalSales"/>
  </pivotTables>
  <data>
    <tabular pivotCacheId="18801441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D705178-2404-47B6-BEEE-62FEA302E1DB}" cache="Pemotong_Size" caption="Size" columnCount="2" style="SlicerStyleLight1 2" rowHeight="234950"/>
  <slicer name="Roast Type Name" xr10:uid="{F36DA688-8970-423E-B768-AA5A086A2A1C}" cache="Pemotong_Roast_Type_Name" caption="Roast Type Name" columnCount="3" style="SlicerStyleLight1 2" rowHeight="234950"/>
  <slicer name="Loyalty Card" xr10:uid="{4E3ED3D5-4714-4175-8B80-D4DE2BA60CD2}" cache="Pemotong_Loyalty_Card" caption="Loyalty Card" style="SlicerStyleLight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8BD93C3-F27C-4BA9-9AF6-23EABFB69639}" name="Orders" displayName="Orders" ref="A1:P1001" totalsRowShown="0" headerRowDxfId="11">
  <autoFilter ref="A1:P1001" xr:uid="{08BD93C3-F27C-4BA9-9AF6-23EABFB69639}"/>
  <tableColumns count="16">
    <tableColumn id="1" xr3:uid="{F7D9F7D3-FACB-4332-AE7C-B576E7A54425}" name="Order ID" dataDxfId="10"/>
    <tableColumn id="2" xr3:uid="{5D92BEDE-5EFD-4D1F-8F38-8DCB52F27AFF}" name="Order Date" dataDxfId="9"/>
    <tableColumn id="3" xr3:uid="{ECC8A6A2-5DFA-48DF-AB5A-ABDE0D71A966}" name="Customer ID" dataDxfId="8"/>
    <tableColumn id="4" xr3:uid="{FE9FAF50-BEA1-4473-8144-34CE67B58836}" name="Product ID"/>
    <tableColumn id="5" xr3:uid="{E92EEBCD-2F6B-4F63-95A5-ED4DC263B5F4}" name="Quantity" dataDxfId="7"/>
    <tableColumn id="6" xr3:uid="{3981AC69-4CEB-452C-BC76-331999918575}" name="Customer Name" dataDxfId="6">
      <calculatedColumnFormula>_xll.XLOOKUP(C2,customers!A1:A1001,customers!B1:B1001,customers!A1,0)</calculatedColumnFormula>
    </tableColumn>
    <tableColumn id="7" xr3:uid="{47712C8D-F300-40EC-AFB4-75551930DACD}" name="Email" dataDxfId="5">
      <calculatedColumnFormula>IF(_xll.XLOOKUP(C2,customers!$A$1:$A$1001,customers!$C$1:$C$1001,0)=0,"",_xll.XLOOKUP(C2,customers!$A$1:$A$1001,customers!$C$1:$C$1001,0))</calculatedColumnFormula>
    </tableColumn>
    <tableColumn id="8" xr3:uid="{CD691B86-FBF7-4C4E-BB96-0F027FAC539D}" name="Country" dataDxfId="4">
      <calculatedColumnFormula>_xll.XLOOKUP(C2,customers!$A$1:$A$1001,customers!$G$1:$G$1001,,0)</calculatedColumnFormula>
    </tableColumn>
    <tableColumn id="9" xr3:uid="{D2979B53-FC66-476A-A15A-9FB80869304E}" name="Coffee Type">
      <calculatedColumnFormula>INDEX(products!$A$1:$G$49,MATCH(orders!$D2,products!$A$1:$A$49,0),MATCH(orders!I$1,products!$A$1:$G$1,0))</calculatedColumnFormula>
    </tableColumn>
    <tableColumn id="10" xr3:uid="{81EAB1BB-8B12-4863-9602-83C96A40CB71}" name="Roast Type">
      <calculatedColumnFormula>INDEX(products!$A$1:$G$49,MATCH(orders!$D2,products!$A$1:$A$49,0),MATCH(orders!J$1,products!$A$1:$G$1,0))</calculatedColumnFormula>
    </tableColumn>
    <tableColumn id="11" xr3:uid="{94C44B44-7A63-4792-B305-5E3E8B34D30B}" name="Size" dataDxfId="3">
      <calculatedColumnFormula>INDEX(products!$A$1:$G$49,MATCH(orders!$D2,products!$A$1:$A$49,0),MATCH(orders!K$1,products!$A$1:$G$1,0))</calculatedColumnFormula>
    </tableColumn>
    <tableColumn id="12" xr3:uid="{BB1FC419-5D95-4743-BEC1-2C46F1B98661}" name="Unit Price" dataDxfId="2">
      <calculatedColumnFormula>INDEX(products!$A$1:$G$49,MATCH(orders!$D2,products!$A$1:$A$49,0),MATCH(orders!L$1,products!$A$1:$G$1,0))</calculatedColumnFormula>
    </tableColumn>
    <tableColumn id="13" xr3:uid="{3DC348BE-C0E0-474A-8FD6-C054D253D3BE}" name="Sales" dataDxfId="1">
      <calculatedColumnFormula>L2*E2</calculatedColumnFormula>
    </tableColumn>
    <tableColumn id="14" xr3:uid="{13EB181F-10C9-474C-AF63-F1DA822F4220}" name="Coffee Type Name">
      <calculatedColumnFormula>IF(I2="Rob","Robusta",IF(I2="Exc","Excelsa",IF(I2="Ara","Arabica",IF(I2="Lib","Librica",""))))</calculatedColumnFormula>
    </tableColumn>
    <tableColumn id="15" xr3:uid="{641C639D-C23E-4BC2-A43B-D0AD67ADBF8E}" name="Roast Type Name">
      <calculatedColumnFormula>IF(J2="M","Medium",IF(J2="L","Light",IF(J2="D","Dark","")))</calculatedColumnFormula>
    </tableColumn>
    <tableColumn id="16" xr3:uid="{6AEB8E9A-16F0-45CD-B7E4-3860FD47A307}" name="Loyalty Card" dataDxfId="0">
      <calculatedColumnFormula>_xll.XLOOKUP(Orders[[#This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Tem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115CDB9-A7F8-4778-ACA3-1BC9C120E0F5}" sourceName="Order Date">
  <pivotTables>
    <pivotTable tabId="18" name="TotalSales"/>
    <pivotTable tabId="19" name="TotalSales"/>
    <pivotTable tabId="21" name="TotalSales"/>
  </pivotTables>
  <state minimalRefreshVersion="6" lastRefreshVersion="6" pivotCacheId="188014412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A902B07-0F3A-4AD4-AB3D-AB901DB09961}" cache="NativeTimeline_Order_Date" caption="Order Date" level="2" selectionLevel="2" scrollPosition="2020-06-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DA19C-DAF7-4EB8-9DF4-4A04ACB4262A}">
  <dimension ref="A1:A17"/>
  <sheetViews>
    <sheetView showGridLines="0" tabSelected="1" zoomScale="91" workbookViewId="0">
      <selection activeCell="B42" sqref="B42"/>
    </sheetView>
  </sheetViews>
  <sheetFormatPr defaultRowHeight="14.4" x14ac:dyDescent="0.3"/>
  <cols>
    <col min="1" max="1" width="1.77734375" customWidth="1"/>
    <col min="15" max="15" width="1.77734375" customWidth="1"/>
    <col min="19" max="19" width="1.77734375" customWidth="1"/>
    <col min="23" max="23" width="1.77734375" customWidth="1"/>
  </cols>
  <sheetData>
    <row r="1" ht="4.95" customHeight="1" x14ac:dyDescent="0.3"/>
    <row r="6" ht="4.95" customHeight="1" x14ac:dyDescent="0.3"/>
    <row r="17"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BBF76-2FDE-40C8-AE16-23744FE178A1}">
  <dimension ref="A3:G49"/>
  <sheetViews>
    <sheetView topLeftCell="E1" zoomScale="85" zoomScaleNormal="85" workbookViewId="0">
      <selection activeCell="B12" sqref="B12"/>
    </sheetView>
  </sheetViews>
  <sheetFormatPr defaultRowHeight="14.4" x14ac:dyDescent="0.3"/>
  <cols>
    <col min="1" max="1" width="16.21875" bestFit="1" customWidth="1"/>
    <col min="2" max="2" width="20.6640625" bestFit="1" customWidth="1"/>
    <col min="3" max="6" width="19.88671875" bestFit="1" customWidth="1"/>
    <col min="7" max="7" width="17.21875" bestFit="1" customWidth="1"/>
  </cols>
  <sheetData>
    <row r="3" spans="1:7" x14ac:dyDescent="0.3">
      <c r="A3" s="6" t="s">
        <v>6221</v>
      </c>
      <c r="C3" s="6" t="s">
        <v>6196</v>
      </c>
    </row>
    <row r="4" spans="1:7" x14ac:dyDescent="0.3">
      <c r="A4" s="6" t="s">
        <v>6215</v>
      </c>
      <c r="B4" s="6" t="s">
        <v>6216</v>
      </c>
      <c r="C4" t="s">
        <v>6217</v>
      </c>
      <c r="D4" t="s">
        <v>6218</v>
      </c>
      <c r="E4" t="s">
        <v>6219</v>
      </c>
      <c r="F4" t="s">
        <v>6220</v>
      </c>
      <c r="G4" t="s">
        <v>6198</v>
      </c>
    </row>
    <row r="5" spans="1:7" x14ac:dyDescent="0.3">
      <c r="A5" t="s">
        <v>6199</v>
      </c>
      <c r="B5" t="s">
        <v>6203</v>
      </c>
      <c r="C5" s="7">
        <v>186.85499999999999</v>
      </c>
      <c r="D5" s="7">
        <v>305.97000000000003</v>
      </c>
      <c r="E5" s="7">
        <v>213.15999999999997</v>
      </c>
      <c r="F5" s="7">
        <v>123</v>
      </c>
      <c r="G5" s="7">
        <v>828.98500000000001</v>
      </c>
    </row>
    <row r="6" spans="1:7" x14ac:dyDescent="0.3">
      <c r="B6" t="s">
        <v>6204</v>
      </c>
      <c r="C6" s="7">
        <v>251.96499999999997</v>
      </c>
      <c r="D6" s="7">
        <v>129.46</v>
      </c>
      <c r="E6" s="7">
        <v>434.03999999999996</v>
      </c>
      <c r="F6" s="7">
        <v>171.93999999999997</v>
      </c>
      <c r="G6" s="7">
        <v>987.40499999999986</v>
      </c>
    </row>
    <row r="7" spans="1:7" x14ac:dyDescent="0.3">
      <c r="B7" t="s">
        <v>6205</v>
      </c>
      <c r="C7" s="7">
        <v>224.94499999999999</v>
      </c>
      <c r="D7" s="7">
        <v>349.12</v>
      </c>
      <c r="E7" s="7">
        <v>321.04000000000002</v>
      </c>
      <c r="F7" s="7">
        <v>126.035</v>
      </c>
      <c r="G7" s="7">
        <v>1021.14</v>
      </c>
    </row>
    <row r="8" spans="1:7" x14ac:dyDescent="0.3">
      <c r="B8" t="s">
        <v>6206</v>
      </c>
      <c r="C8" s="7">
        <v>307.12</v>
      </c>
      <c r="D8" s="7">
        <v>681.07499999999993</v>
      </c>
      <c r="E8" s="7">
        <v>533.70499999999993</v>
      </c>
      <c r="F8" s="7">
        <v>158.85</v>
      </c>
      <c r="G8" s="7">
        <v>1680.7499999999998</v>
      </c>
    </row>
    <row r="9" spans="1:7" x14ac:dyDescent="0.3">
      <c r="B9" t="s">
        <v>6207</v>
      </c>
      <c r="C9" s="7">
        <v>53.664999999999992</v>
      </c>
      <c r="D9" s="7">
        <v>83.025000000000006</v>
      </c>
      <c r="E9" s="7">
        <v>193.83499999999998</v>
      </c>
      <c r="F9" s="7">
        <v>68.039999999999992</v>
      </c>
      <c r="G9" s="7">
        <v>398.56499999999994</v>
      </c>
    </row>
    <row r="10" spans="1:7" x14ac:dyDescent="0.3">
      <c r="B10" t="s">
        <v>6208</v>
      </c>
      <c r="C10" s="7">
        <v>163.01999999999998</v>
      </c>
      <c r="D10" s="7">
        <v>678.3599999999999</v>
      </c>
      <c r="E10" s="7">
        <v>171.04500000000002</v>
      </c>
      <c r="F10" s="7">
        <v>372.255</v>
      </c>
      <c r="G10" s="7">
        <v>1384.6799999999998</v>
      </c>
    </row>
    <row r="11" spans="1:7" x14ac:dyDescent="0.3">
      <c r="B11" t="s">
        <v>6209</v>
      </c>
      <c r="C11" s="7">
        <v>345.02</v>
      </c>
      <c r="D11" s="7">
        <v>273.86999999999995</v>
      </c>
      <c r="E11" s="7">
        <v>184.12999999999997</v>
      </c>
      <c r="F11" s="7">
        <v>201.11499999999998</v>
      </c>
      <c r="G11" s="7">
        <v>1004.1349999999999</v>
      </c>
    </row>
    <row r="12" spans="1:7" x14ac:dyDescent="0.3">
      <c r="B12" t="s">
        <v>6210</v>
      </c>
      <c r="C12" s="7">
        <v>334.89</v>
      </c>
      <c r="D12" s="7">
        <v>70.95</v>
      </c>
      <c r="E12" s="7">
        <v>134.23000000000002</v>
      </c>
      <c r="F12" s="7">
        <v>166.27499999999998</v>
      </c>
      <c r="G12" s="7">
        <v>706.34499999999991</v>
      </c>
    </row>
    <row r="13" spans="1:7" x14ac:dyDescent="0.3">
      <c r="B13" t="s">
        <v>6211</v>
      </c>
      <c r="C13" s="7">
        <v>178.70999999999998</v>
      </c>
      <c r="D13" s="7">
        <v>166.1</v>
      </c>
      <c r="E13" s="7">
        <v>439.30999999999995</v>
      </c>
      <c r="F13" s="7">
        <v>492.9</v>
      </c>
      <c r="G13" s="7">
        <v>1277.02</v>
      </c>
    </row>
    <row r="14" spans="1:7" x14ac:dyDescent="0.3">
      <c r="B14" t="s">
        <v>6212</v>
      </c>
      <c r="C14" s="7">
        <v>301.98500000000001</v>
      </c>
      <c r="D14" s="7">
        <v>153.76499999999999</v>
      </c>
      <c r="E14" s="7">
        <v>215.55499999999998</v>
      </c>
      <c r="F14" s="7">
        <v>213.66499999999999</v>
      </c>
      <c r="G14" s="7">
        <v>884.96999999999991</v>
      </c>
    </row>
    <row r="15" spans="1:7" x14ac:dyDescent="0.3">
      <c r="B15" t="s">
        <v>6213</v>
      </c>
      <c r="C15" s="7">
        <v>312.83499999999998</v>
      </c>
      <c r="D15" s="7">
        <v>63.249999999999993</v>
      </c>
      <c r="E15" s="7">
        <v>350.89500000000004</v>
      </c>
      <c r="F15" s="7">
        <v>96.405000000000001</v>
      </c>
      <c r="G15" s="7">
        <v>823.38499999999999</v>
      </c>
    </row>
    <row r="16" spans="1:7" x14ac:dyDescent="0.3">
      <c r="B16" t="s">
        <v>6214</v>
      </c>
      <c r="C16" s="7">
        <v>265.62</v>
      </c>
      <c r="D16" s="7">
        <v>526.51499999999987</v>
      </c>
      <c r="E16" s="7">
        <v>187.06</v>
      </c>
      <c r="F16" s="7">
        <v>210.58999999999997</v>
      </c>
      <c r="G16" s="7">
        <v>1189.7849999999999</v>
      </c>
    </row>
    <row r="17" spans="1:7" x14ac:dyDescent="0.3">
      <c r="A17" t="s">
        <v>6200</v>
      </c>
      <c r="B17" t="s">
        <v>6203</v>
      </c>
      <c r="C17" s="7">
        <v>47.25</v>
      </c>
      <c r="D17" s="7">
        <v>65.805000000000007</v>
      </c>
      <c r="E17" s="7">
        <v>274.67500000000001</v>
      </c>
      <c r="F17" s="7">
        <v>179.22</v>
      </c>
      <c r="G17" s="7">
        <v>566.95000000000005</v>
      </c>
    </row>
    <row r="18" spans="1:7" x14ac:dyDescent="0.3">
      <c r="B18" t="s">
        <v>6204</v>
      </c>
      <c r="C18" s="7">
        <v>745.44999999999993</v>
      </c>
      <c r="D18" s="7">
        <v>428.88499999999999</v>
      </c>
      <c r="E18" s="7">
        <v>194.17499999999998</v>
      </c>
      <c r="F18" s="7">
        <v>429.82999999999993</v>
      </c>
      <c r="G18" s="7">
        <v>1798.34</v>
      </c>
    </row>
    <row r="19" spans="1:7" x14ac:dyDescent="0.3">
      <c r="B19" t="s">
        <v>6205</v>
      </c>
      <c r="C19" s="7">
        <v>130.47</v>
      </c>
      <c r="D19" s="7">
        <v>271.48500000000001</v>
      </c>
      <c r="E19" s="7">
        <v>281.20499999999998</v>
      </c>
      <c r="F19" s="7">
        <v>231.63000000000002</v>
      </c>
      <c r="G19" s="7">
        <v>914.79000000000008</v>
      </c>
    </row>
    <row r="20" spans="1:7" x14ac:dyDescent="0.3">
      <c r="B20" t="s">
        <v>6206</v>
      </c>
      <c r="C20" s="7">
        <v>27</v>
      </c>
      <c r="D20" s="7">
        <v>347.26</v>
      </c>
      <c r="E20" s="7">
        <v>147.51</v>
      </c>
      <c r="F20" s="7">
        <v>240.04</v>
      </c>
      <c r="G20" s="7">
        <v>761.81</v>
      </c>
    </row>
    <row r="21" spans="1:7" x14ac:dyDescent="0.3">
      <c r="B21" t="s">
        <v>6207</v>
      </c>
      <c r="C21" s="7">
        <v>255.11499999999995</v>
      </c>
      <c r="D21" s="7">
        <v>541.73</v>
      </c>
      <c r="E21" s="7">
        <v>83.43</v>
      </c>
      <c r="F21" s="7">
        <v>59.079999999999991</v>
      </c>
      <c r="G21" s="7">
        <v>939.35500000000013</v>
      </c>
    </row>
    <row r="22" spans="1:7" x14ac:dyDescent="0.3">
      <c r="B22" t="s">
        <v>6208</v>
      </c>
      <c r="C22" s="7">
        <v>584.78999999999985</v>
      </c>
      <c r="D22" s="7">
        <v>357.42999999999995</v>
      </c>
      <c r="E22" s="7">
        <v>355.34</v>
      </c>
      <c r="F22" s="7">
        <v>140.88</v>
      </c>
      <c r="G22" s="7">
        <v>1438.4399999999996</v>
      </c>
    </row>
    <row r="23" spans="1:7" x14ac:dyDescent="0.3">
      <c r="B23" t="s">
        <v>6209</v>
      </c>
      <c r="C23" s="7">
        <v>430.62</v>
      </c>
      <c r="D23" s="7">
        <v>227.42500000000001</v>
      </c>
      <c r="E23" s="7">
        <v>236.315</v>
      </c>
      <c r="F23" s="7">
        <v>414.58499999999992</v>
      </c>
      <c r="G23" s="7">
        <v>1308.9450000000002</v>
      </c>
    </row>
    <row r="24" spans="1:7" x14ac:dyDescent="0.3">
      <c r="B24" t="s">
        <v>6210</v>
      </c>
      <c r="C24" s="7">
        <v>22.5</v>
      </c>
      <c r="D24" s="7">
        <v>77.72</v>
      </c>
      <c r="E24" s="7">
        <v>60.5</v>
      </c>
      <c r="F24" s="7">
        <v>139.67999999999998</v>
      </c>
      <c r="G24" s="7">
        <v>300.39999999999998</v>
      </c>
    </row>
    <row r="25" spans="1:7" x14ac:dyDescent="0.3">
      <c r="B25" t="s">
        <v>6211</v>
      </c>
      <c r="C25" s="7">
        <v>126.14999999999999</v>
      </c>
      <c r="D25" s="7">
        <v>195.11</v>
      </c>
      <c r="E25" s="7">
        <v>89.13</v>
      </c>
      <c r="F25" s="7">
        <v>302.65999999999997</v>
      </c>
      <c r="G25" s="7">
        <v>713.05</v>
      </c>
    </row>
    <row r="26" spans="1:7" x14ac:dyDescent="0.3">
      <c r="B26" t="s">
        <v>6212</v>
      </c>
      <c r="C26" s="7">
        <v>376.03</v>
      </c>
      <c r="D26" s="7">
        <v>523.24</v>
      </c>
      <c r="E26" s="7">
        <v>440.96499999999997</v>
      </c>
      <c r="F26" s="7">
        <v>174.46999999999997</v>
      </c>
      <c r="G26" s="7">
        <v>1514.7049999999999</v>
      </c>
    </row>
    <row r="27" spans="1:7" x14ac:dyDescent="0.3">
      <c r="B27" t="s">
        <v>6213</v>
      </c>
      <c r="C27" s="7">
        <v>515.17999999999995</v>
      </c>
      <c r="D27" s="7">
        <v>142.56</v>
      </c>
      <c r="E27" s="7">
        <v>347.03999999999996</v>
      </c>
      <c r="F27" s="7">
        <v>104.08499999999999</v>
      </c>
      <c r="G27" s="7">
        <v>1108.865</v>
      </c>
    </row>
    <row r="28" spans="1:7" x14ac:dyDescent="0.3">
      <c r="B28" t="s">
        <v>6214</v>
      </c>
      <c r="C28" s="7">
        <v>95.859999999999985</v>
      </c>
      <c r="D28" s="7">
        <v>484.76</v>
      </c>
      <c r="E28" s="7">
        <v>94.17</v>
      </c>
      <c r="F28" s="7">
        <v>77.10499999999999</v>
      </c>
      <c r="G28" s="7">
        <v>751.89499999999998</v>
      </c>
    </row>
    <row r="29" spans="1:7" x14ac:dyDescent="0.3">
      <c r="A29" t="s">
        <v>6201</v>
      </c>
      <c r="B29" t="s">
        <v>6203</v>
      </c>
      <c r="C29" s="7">
        <v>258.34500000000003</v>
      </c>
      <c r="D29" s="7">
        <v>139.625</v>
      </c>
      <c r="E29" s="7">
        <v>279.52000000000004</v>
      </c>
      <c r="F29" s="7">
        <v>160.19499999999999</v>
      </c>
      <c r="G29" s="7">
        <v>837.68499999999995</v>
      </c>
    </row>
    <row r="30" spans="1:7" x14ac:dyDescent="0.3">
      <c r="B30" t="s">
        <v>6204</v>
      </c>
      <c r="C30" s="7">
        <v>342.2</v>
      </c>
      <c r="D30" s="7">
        <v>284.24999999999994</v>
      </c>
      <c r="E30" s="7">
        <v>251.83</v>
      </c>
      <c r="F30" s="7">
        <v>80.550000000000011</v>
      </c>
      <c r="G30" s="7">
        <v>958.82999999999993</v>
      </c>
    </row>
    <row r="31" spans="1:7" x14ac:dyDescent="0.3">
      <c r="B31" t="s">
        <v>6205</v>
      </c>
      <c r="C31" s="7">
        <v>418.30499999999989</v>
      </c>
      <c r="D31" s="7">
        <v>468.125</v>
      </c>
      <c r="E31" s="7">
        <v>405.05500000000006</v>
      </c>
      <c r="F31" s="7">
        <v>253.15499999999997</v>
      </c>
      <c r="G31" s="7">
        <v>1544.6399999999999</v>
      </c>
    </row>
    <row r="32" spans="1:7" x14ac:dyDescent="0.3">
      <c r="B32" t="s">
        <v>6206</v>
      </c>
      <c r="C32" s="7">
        <v>102.32999999999998</v>
      </c>
      <c r="D32" s="7">
        <v>242.14000000000001</v>
      </c>
      <c r="E32" s="7">
        <v>554.875</v>
      </c>
      <c r="F32" s="7">
        <v>106.23999999999998</v>
      </c>
      <c r="G32" s="7">
        <v>1005.585</v>
      </c>
    </row>
    <row r="33" spans="1:7" x14ac:dyDescent="0.3">
      <c r="B33" t="s">
        <v>6207</v>
      </c>
      <c r="C33" s="7">
        <v>234.71999999999997</v>
      </c>
      <c r="D33" s="7">
        <v>133.08000000000001</v>
      </c>
      <c r="E33" s="7">
        <v>267.2</v>
      </c>
      <c r="F33" s="7">
        <v>272.68999999999994</v>
      </c>
      <c r="G33" s="7">
        <v>907.68999999999994</v>
      </c>
    </row>
    <row r="34" spans="1:7" x14ac:dyDescent="0.3">
      <c r="B34" t="s">
        <v>6208</v>
      </c>
      <c r="C34" s="7">
        <v>430.39</v>
      </c>
      <c r="D34" s="7">
        <v>136.20500000000001</v>
      </c>
      <c r="E34" s="7">
        <v>209.6</v>
      </c>
      <c r="F34" s="7">
        <v>88.334999999999994</v>
      </c>
      <c r="G34" s="7">
        <v>864.53000000000009</v>
      </c>
    </row>
    <row r="35" spans="1:7" x14ac:dyDescent="0.3">
      <c r="B35" t="s">
        <v>6209</v>
      </c>
      <c r="C35" s="7">
        <v>109.005</v>
      </c>
      <c r="D35" s="7">
        <v>393.57499999999999</v>
      </c>
      <c r="E35" s="7">
        <v>61.034999999999997</v>
      </c>
      <c r="F35" s="7">
        <v>199.48999999999998</v>
      </c>
      <c r="G35" s="7">
        <v>763.10500000000002</v>
      </c>
    </row>
    <row r="36" spans="1:7" x14ac:dyDescent="0.3">
      <c r="B36" t="s">
        <v>6210</v>
      </c>
      <c r="C36" s="7">
        <v>287.52499999999998</v>
      </c>
      <c r="D36" s="7">
        <v>288.67</v>
      </c>
      <c r="E36" s="7">
        <v>125.58</v>
      </c>
      <c r="F36" s="7">
        <v>374.13499999999999</v>
      </c>
      <c r="G36" s="7">
        <v>1075.9099999999999</v>
      </c>
    </row>
    <row r="37" spans="1:7" x14ac:dyDescent="0.3">
      <c r="B37" t="s">
        <v>6211</v>
      </c>
      <c r="C37" s="7">
        <v>840.92999999999984</v>
      </c>
      <c r="D37" s="7">
        <v>409.875</v>
      </c>
      <c r="E37" s="7">
        <v>171.32999999999998</v>
      </c>
      <c r="F37" s="7">
        <v>221.43999999999997</v>
      </c>
      <c r="G37" s="7">
        <v>1643.5749999999998</v>
      </c>
    </row>
    <row r="38" spans="1:7" x14ac:dyDescent="0.3">
      <c r="B38" t="s">
        <v>6212</v>
      </c>
      <c r="C38" s="7">
        <v>299.07</v>
      </c>
      <c r="D38" s="7">
        <v>260.32499999999999</v>
      </c>
      <c r="E38" s="7">
        <v>584.64</v>
      </c>
      <c r="F38" s="7">
        <v>256.36500000000001</v>
      </c>
      <c r="G38" s="7">
        <v>1400.3999999999999</v>
      </c>
    </row>
    <row r="39" spans="1:7" x14ac:dyDescent="0.3">
      <c r="B39" t="s">
        <v>6213</v>
      </c>
      <c r="C39" s="7">
        <v>323.32499999999999</v>
      </c>
      <c r="D39" s="7">
        <v>565.57000000000005</v>
      </c>
      <c r="E39" s="7">
        <v>537.80999999999995</v>
      </c>
      <c r="F39" s="7">
        <v>189.47499999999999</v>
      </c>
      <c r="G39" s="7">
        <v>1616.1799999999998</v>
      </c>
    </row>
    <row r="40" spans="1:7" x14ac:dyDescent="0.3">
      <c r="B40" t="s">
        <v>6214</v>
      </c>
      <c r="C40" s="7">
        <v>399.48499999999996</v>
      </c>
      <c r="D40" s="7">
        <v>148.19999999999999</v>
      </c>
      <c r="E40" s="7">
        <v>388.21999999999997</v>
      </c>
      <c r="F40" s="7">
        <v>212.07499999999999</v>
      </c>
      <c r="G40" s="7">
        <v>1147.98</v>
      </c>
    </row>
    <row r="41" spans="1:7" x14ac:dyDescent="0.3">
      <c r="A41" t="s">
        <v>6202</v>
      </c>
      <c r="B41" t="s">
        <v>6203</v>
      </c>
      <c r="C41" s="7">
        <v>112.69499999999999</v>
      </c>
      <c r="D41" s="7">
        <v>166.32</v>
      </c>
      <c r="E41" s="7">
        <v>843.71499999999992</v>
      </c>
      <c r="F41" s="7">
        <v>146.685</v>
      </c>
      <c r="G41" s="7">
        <v>1269.415</v>
      </c>
    </row>
    <row r="42" spans="1:7" x14ac:dyDescent="0.3">
      <c r="B42" t="s">
        <v>6204</v>
      </c>
      <c r="C42" s="7">
        <v>114.87999999999998</v>
      </c>
      <c r="D42" s="7">
        <v>133.815</v>
      </c>
      <c r="E42" s="7">
        <v>91.175000000000011</v>
      </c>
      <c r="F42" s="7">
        <v>53.759999999999991</v>
      </c>
      <c r="G42" s="7">
        <v>393.63</v>
      </c>
    </row>
    <row r="43" spans="1:7" x14ac:dyDescent="0.3">
      <c r="B43" t="s">
        <v>6205</v>
      </c>
      <c r="C43" s="7">
        <v>277.76</v>
      </c>
      <c r="D43" s="7">
        <v>175.41</v>
      </c>
      <c r="E43" s="7">
        <v>462.50999999999993</v>
      </c>
      <c r="F43" s="7">
        <v>399.52499999999998</v>
      </c>
      <c r="G43" s="7">
        <v>1315.2049999999999</v>
      </c>
    </row>
    <row r="44" spans="1:7" x14ac:dyDescent="0.3">
      <c r="B44" t="s">
        <v>6206</v>
      </c>
      <c r="C44" s="7">
        <v>197.89499999999998</v>
      </c>
      <c r="D44" s="7">
        <v>289.755</v>
      </c>
      <c r="E44" s="7">
        <v>88.545000000000002</v>
      </c>
      <c r="F44" s="7">
        <v>200.25499999999997</v>
      </c>
      <c r="G44" s="7">
        <v>776.44999999999993</v>
      </c>
    </row>
    <row r="45" spans="1:7" x14ac:dyDescent="0.3">
      <c r="B45" t="s">
        <v>6207</v>
      </c>
      <c r="C45" s="7">
        <v>193.11499999999998</v>
      </c>
      <c r="D45" s="7">
        <v>212.49499999999998</v>
      </c>
      <c r="E45" s="7">
        <v>292.29000000000002</v>
      </c>
      <c r="F45" s="7">
        <v>304.46999999999997</v>
      </c>
      <c r="G45" s="7">
        <v>1002.3699999999999</v>
      </c>
    </row>
    <row r="46" spans="1:7" x14ac:dyDescent="0.3">
      <c r="B46" t="s">
        <v>6208</v>
      </c>
      <c r="C46" s="7">
        <v>179.79</v>
      </c>
      <c r="D46" s="7">
        <v>426.2</v>
      </c>
      <c r="E46" s="7">
        <v>170.08999999999997</v>
      </c>
      <c r="F46" s="7">
        <v>379.31</v>
      </c>
      <c r="G46" s="7">
        <v>1155.3899999999999</v>
      </c>
    </row>
    <row r="47" spans="1:7" x14ac:dyDescent="0.3">
      <c r="B47" t="s">
        <v>6209</v>
      </c>
      <c r="C47" s="7">
        <v>247.28999999999996</v>
      </c>
      <c r="D47" s="7">
        <v>246.685</v>
      </c>
      <c r="E47" s="7">
        <v>271.05499999999995</v>
      </c>
      <c r="F47" s="7">
        <v>141.69999999999999</v>
      </c>
      <c r="G47" s="7">
        <v>906.73</v>
      </c>
    </row>
    <row r="48" spans="1:7" x14ac:dyDescent="0.3">
      <c r="B48" t="s">
        <v>6210</v>
      </c>
      <c r="C48" s="7">
        <v>116.39499999999998</v>
      </c>
      <c r="D48" s="7">
        <v>41.25</v>
      </c>
      <c r="E48" s="7">
        <v>15.54</v>
      </c>
      <c r="F48" s="7">
        <v>71.06</v>
      </c>
      <c r="G48" s="7">
        <v>244.24499999999998</v>
      </c>
    </row>
    <row r="49" spans="1:7" x14ac:dyDescent="0.3">
      <c r="A49" t="s">
        <v>6198</v>
      </c>
      <c r="C49" s="7">
        <v>11768.495000000003</v>
      </c>
      <c r="D49" s="7">
        <v>12306.440000000002</v>
      </c>
      <c r="E49" s="7">
        <v>12054.075000000003</v>
      </c>
      <c r="F49" s="7">
        <v>9005.244999999999</v>
      </c>
      <c r="G49" s="7">
        <v>45134.255000000005</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DB88B-ED0B-4373-A194-AA0659A0F24C}">
  <dimension ref="A3:B7"/>
  <sheetViews>
    <sheetView zoomScale="48" zoomScaleNormal="130" workbookViewId="0">
      <selection activeCell="O29" sqref="O29"/>
    </sheetView>
  </sheetViews>
  <sheetFormatPr defaultRowHeight="14.4" x14ac:dyDescent="0.3"/>
  <cols>
    <col min="1" max="1" width="17.44140625" bestFit="1" customWidth="1"/>
    <col min="2" max="2" width="16.33203125" bestFit="1" customWidth="1"/>
    <col min="3" max="3" width="16" bestFit="1" customWidth="1"/>
    <col min="4" max="5" width="7.44140625" bestFit="1" customWidth="1"/>
    <col min="6" max="6" width="8.109375" bestFit="1" customWidth="1"/>
    <col min="7" max="7" width="16.77734375" bestFit="1" customWidth="1"/>
  </cols>
  <sheetData>
    <row r="3" spans="1:2" x14ac:dyDescent="0.3">
      <c r="A3" s="6" t="s">
        <v>7</v>
      </c>
      <c r="B3" t="s">
        <v>6221</v>
      </c>
    </row>
    <row r="4" spans="1:2" x14ac:dyDescent="0.3">
      <c r="A4" t="s">
        <v>28</v>
      </c>
      <c r="B4" s="8">
        <v>2798.5050000000001</v>
      </c>
    </row>
    <row r="5" spans="1:2" x14ac:dyDescent="0.3">
      <c r="A5" t="s">
        <v>318</v>
      </c>
      <c r="B5" s="8">
        <v>6696.8649999999989</v>
      </c>
    </row>
    <row r="6" spans="1:2" x14ac:dyDescent="0.3">
      <c r="A6" t="s">
        <v>19</v>
      </c>
      <c r="B6" s="8">
        <v>35638.88499999998</v>
      </c>
    </row>
    <row r="7" spans="1:2" x14ac:dyDescent="0.3">
      <c r="A7" t="s">
        <v>6198</v>
      </c>
      <c r="B7" s="8">
        <v>45134.254999999976</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93158-B8CC-4E66-8F0E-E0DD170556FA}">
  <dimension ref="A3:B7"/>
  <sheetViews>
    <sheetView zoomScale="48" zoomScaleNormal="130" workbookViewId="0">
      <selection activeCell="A26" sqref="A26"/>
    </sheetView>
  </sheetViews>
  <sheetFormatPr defaultRowHeight="14.4" x14ac:dyDescent="0.3"/>
  <cols>
    <col min="1" max="1" width="20.44140625" bestFit="1" customWidth="1"/>
    <col min="2" max="2" width="16.33203125" bestFit="1" customWidth="1"/>
    <col min="3" max="3" width="16" bestFit="1" customWidth="1"/>
    <col min="4" max="5" width="7.44140625" bestFit="1" customWidth="1"/>
    <col min="6" max="6" width="8.109375" bestFit="1" customWidth="1"/>
    <col min="7" max="7" width="16.77734375" bestFit="1" customWidth="1"/>
  </cols>
  <sheetData>
    <row r="3" spans="1:2" x14ac:dyDescent="0.3">
      <c r="A3" s="6" t="s">
        <v>4</v>
      </c>
      <c r="B3" t="s">
        <v>6221</v>
      </c>
    </row>
    <row r="4" spans="1:2" x14ac:dyDescent="0.3">
      <c r="A4" t="s">
        <v>1386</v>
      </c>
      <c r="B4" s="8">
        <v>218.73</v>
      </c>
    </row>
    <row r="5" spans="1:2" x14ac:dyDescent="0.3">
      <c r="A5" t="s">
        <v>5075</v>
      </c>
      <c r="B5" s="8">
        <v>246.20999999999998</v>
      </c>
    </row>
    <row r="6" spans="1:2" x14ac:dyDescent="0.3">
      <c r="A6" t="s">
        <v>3753</v>
      </c>
      <c r="B6" s="8">
        <v>278.01</v>
      </c>
    </row>
    <row r="7" spans="1:2" x14ac:dyDescent="0.3">
      <c r="A7" t="s">
        <v>6198</v>
      </c>
      <c r="B7" s="8">
        <v>742.94999999999993</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1" zoomScale="115" zoomScaleNormal="115" workbookViewId="0">
      <selection activeCell="P1" sqref="P1:P1048576"/>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1.8867187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_xll.XLOOKUP(C2,customers!A1:A1001,customers!B1:B1001,customers!A1,0)</f>
        <v>Aloisia Allner</v>
      </c>
      <c r="G2" s="2" t="str">
        <f>IF(_xll.XLOOKUP(C2,customers!$A$1:$A$1001,customers!$C$1:$C$1001,0)=0,"",_xll.XLOOKUP(C2,customers!$A$1:$A$1001,customers!$C$1:$C$1001,0))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IF(I2="Rob","Robusta",IF(I2="Exc","Excelsa",IF(I2="Ara","Arabica",IF(I2="Lib","Librica",""))))</f>
        <v>Robusta</v>
      </c>
      <c r="O2" t="str">
        <f>IF(J2="M","Medium",IF(J2="L","Light",IF(J2="D","Dark","")))</f>
        <v>Medium</v>
      </c>
      <c r="P2" t="str">
        <f>_xll.XLOOKUP(Orders[[#This Row],[Customer ID]],customers!$A$1:$A$1001,customers!$I$1:$I$1001,0)</f>
        <v>Yes</v>
      </c>
    </row>
    <row r="3" spans="1:16" x14ac:dyDescent="0.3">
      <c r="A3" s="2" t="s">
        <v>490</v>
      </c>
      <c r="B3" s="3">
        <v>43713</v>
      </c>
      <c r="C3" s="2" t="s">
        <v>491</v>
      </c>
      <c r="D3" t="s">
        <v>6139</v>
      </c>
      <c r="E3" s="2">
        <v>5</v>
      </c>
      <c r="F3" s="2" t="str">
        <f>_xll.XLOOKUP(C3,customers!A2:A1002,customers!B2:B1002,customers!A2,0)</f>
        <v>Aloisia Allner</v>
      </c>
      <c r="G3" s="2" t="str">
        <f>IF(_xll.XLOOKUP(C3,customers!$A$1:$A$1001,customers!$C$1:$C$1001,0)=0,"",_xll.XLOOKUP(C3,customers!$A$1:$A$1001,customers!$C$1:$C$1001,0))</f>
        <v>aallner0@lulu.com</v>
      </c>
      <c r="H3" s="2" t="str">
        <f>_xll.XLOOKUP(C3,customers!$A$1:$A$1001,customers!$G$1:$G$1001,,0)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IF(I3="Rob","Robusta",IF(I3="Exc","Excelsa",IF(I3="Ara","Arabica",IF(I3="Lib","Librica",""))))</f>
        <v>Excelsa</v>
      </c>
      <c r="O3" t="str">
        <f t="shared" ref="O3:O66" si="2">IF(J3="M","Medium",IF(J3="L","Light",IF(J3="D","Dark","")))</f>
        <v>Medium</v>
      </c>
      <c r="P3" t="str">
        <f>_xll.XLOOKUP(Orders[[#This Row],[Customer ID]],customers!$A$1:$A$1001,customers!$I$1:$I$1001,0)</f>
        <v>Yes</v>
      </c>
    </row>
    <row r="4" spans="1:16" x14ac:dyDescent="0.3">
      <c r="A4" s="2" t="s">
        <v>501</v>
      </c>
      <c r="B4" s="3">
        <v>44364</v>
      </c>
      <c r="C4" s="2" t="s">
        <v>502</v>
      </c>
      <c r="D4" t="s">
        <v>6140</v>
      </c>
      <c r="E4" s="2">
        <v>1</v>
      </c>
      <c r="F4" s="2" t="str">
        <f>_xll.XLOOKUP(C4,customers!A3:A1003,customers!B3:B1003,customers!A3,0)</f>
        <v>Jami Redholes</v>
      </c>
      <c r="G4" s="2" t="str">
        <f>IF(_xll.XLOOKUP(C4,customers!$A$1:$A$1001,customers!$C$1:$C$1001,0)=0,"",_xll.XLOOKUP(C4,customers!$A$1:$A$1001,customers!$C$1:$C$1001,0))</f>
        <v>jredholes2@tmall.com</v>
      </c>
      <c r="H4" s="2" t="str">
        <f>_xll.XLOOKUP(C4,customers!$A$1:$A$1001,customers!$G$1:$G$1001,,0)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_xll.XLOOKUP(Orders[[#This Row],[Customer ID]],customers!$A$1:$A$1001,customers!$I$1:$I$1001,0)</f>
        <v>Yes</v>
      </c>
    </row>
    <row r="5" spans="1:16" x14ac:dyDescent="0.3">
      <c r="A5" s="2" t="s">
        <v>512</v>
      </c>
      <c r="B5" s="3">
        <v>44392</v>
      </c>
      <c r="C5" s="2" t="s">
        <v>513</v>
      </c>
      <c r="D5" t="s">
        <v>6141</v>
      </c>
      <c r="E5" s="2">
        <v>2</v>
      </c>
      <c r="F5" s="2" t="str">
        <f>_xll.XLOOKUP(C5,customers!A4:A1004,customers!B4:B1004,customers!A4,0)</f>
        <v>Christoffer O' Shea</v>
      </c>
      <c r="G5" s="2" t="str">
        <f>IF(_xll.XLOOKUP(C5,customers!$A$1:$A$1001,customers!$C$1:$C$1001,0)=0,"",_xll.XLOOKUP(C5,customers!$A$1:$A$1001,customers!$C$1:$C$1001,0))</f>
        <v/>
      </c>
      <c r="H5" s="2" t="str">
        <f>_xll.XLOOKUP(C5,customers!$A$1:$A$1001,customers!$G$1:$G$1001,,0)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_xll.XLOOKUP(Orders[[#This Row],[Customer ID]],customers!$A$1:$A$1001,customers!$I$1:$I$1001,0)</f>
        <v>No</v>
      </c>
    </row>
    <row r="6" spans="1:16" x14ac:dyDescent="0.3">
      <c r="A6" s="2" t="s">
        <v>512</v>
      </c>
      <c r="B6" s="3">
        <v>44392</v>
      </c>
      <c r="C6" s="2" t="s">
        <v>513</v>
      </c>
      <c r="D6" t="s">
        <v>6142</v>
      </c>
      <c r="E6" s="2">
        <v>2</v>
      </c>
      <c r="F6" s="2" t="str">
        <f>_xll.XLOOKUP(C6,customers!A5:A1005,customers!B5:B1005,customers!A5,0)</f>
        <v>Christoffer O' Shea</v>
      </c>
      <c r="G6" s="2" t="str">
        <f>IF(_xll.XLOOKUP(C6,customers!$A$1:$A$1001,customers!$C$1:$C$1001,0)=0,"",_xll.XLOOKUP(C6,customers!$A$1:$A$1001,customers!$C$1:$C$1001,0))</f>
        <v/>
      </c>
      <c r="H6" s="2" t="str">
        <f>_xll.XLOOKUP(C6,customers!$A$1:$A$1001,customers!$G$1:$G$1001,,0)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_xll.XLOOKUP(Orders[[#This Row],[Customer ID]],customers!$A$1:$A$1001,customers!$I$1:$I$1001,0)</f>
        <v>No</v>
      </c>
    </row>
    <row r="7" spans="1:16" x14ac:dyDescent="0.3">
      <c r="A7" s="2" t="s">
        <v>519</v>
      </c>
      <c r="B7" s="3">
        <v>44412</v>
      </c>
      <c r="C7" s="2" t="s">
        <v>520</v>
      </c>
      <c r="D7" t="s">
        <v>6143</v>
      </c>
      <c r="E7" s="2">
        <v>3</v>
      </c>
      <c r="F7" s="2" t="str">
        <f>_xll.XLOOKUP(C7,customers!A6:A1006,customers!B6:B1006,customers!A6,0)</f>
        <v>Beryle Cottier</v>
      </c>
      <c r="G7" s="2" t="str">
        <f>IF(_xll.XLOOKUP(C7,customers!$A$1:$A$1001,customers!$C$1:$C$1001,0)=0,"",_xll.XLOOKUP(C7,customers!$A$1:$A$1001,customers!$C$1:$C$1001,0))</f>
        <v/>
      </c>
      <c r="H7" s="2" t="str">
        <f>_xll.XLOOKUP(C7,customers!$A$1:$A$1001,customers!$G$1:$G$1001,,0)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Librica</v>
      </c>
      <c r="O7" t="str">
        <f t="shared" si="2"/>
        <v>Dark</v>
      </c>
      <c r="P7" t="str">
        <f>_xll.XLOOKUP(Orders[[#This Row],[Customer ID]],customers!$A$1:$A$1001,customers!$I$1:$I$1001,0)</f>
        <v>No</v>
      </c>
    </row>
    <row r="8" spans="1:16" x14ac:dyDescent="0.3">
      <c r="A8" s="2" t="s">
        <v>524</v>
      </c>
      <c r="B8" s="3">
        <v>44582</v>
      </c>
      <c r="C8" s="2" t="s">
        <v>525</v>
      </c>
      <c r="D8" t="s">
        <v>6144</v>
      </c>
      <c r="E8" s="2">
        <v>3</v>
      </c>
      <c r="F8" s="2" t="str">
        <f>_xll.XLOOKUP(C8,customers!A7:A1007,customers!B7:B1007,customers!A7,0)</f>
        <v>Shaylynn Lobe</v>
      </c>
      <c r="G8" s="2" t="str">
        <f>IF(_xll.XLOOKUP(C8,customers!$A$1:$A$1001,customers!$C$1:$C$1001,0)=0,"",_xll.XLOOKUP(C8,customers!$A$1:$A$1001,customers!$C$1:$C$1001,0))</f>
        <v>slobe6@nifty.com</v>
      </c>
      <c r="H8" s="2" t="str">
        <f>_xll.XLOOKUP(C8,customers!$A$1:$A$1001,customers!$G$1:$G$1001,,0)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_xll.XLOOKUP(Orders[[#This Row],[Customer ID]],customers!$A$1:$A$1001,customers!$I$1:$I$1001,0)</f>
        <v>Yes</v>
      </c>
    </row>
    <row r="9" spans="1:16" x14ac:dyDescent="0.3">
      <c r="A9" s="2" t="s">
        <v>530</v>
      </c>
      <c r="B9" s="3">
        <v>44701</v>
      </c>
      <c r="C9" s="2" t="s">
        <v>531</v>
      </c>
      <c r="D9" t="s">
        <v>6145</v>
      </c>
      <c r="E9" s="2">
        <v>1</v>
      </c>
      <c r="F9" s="2" t="str">
        <f>_xll.XLOOKUP(C9,customers!A8:A1008,customers!B8:B1008,customers!A8,0)</f>
        <v>Melvin Wharfe</v>
      </c>
      <c r="G9" s="2" t="str">
        <f>IF(_xll.XLOOKUP(C9,customers!$A$1:$A$1001,customers!$C$1:$C$1001,0)=0,"",_xll.XLOOKUP(C9,customers!$A$1:$A$1001,customers!$C$1:$C$1001,0))</f>
        <v/>
      </c>
      <c r="H9" s="2" t="str">
        <f>_xll.XLOOKUP(C9,customers!$A$1:$A$1001,customers!$G$1:$G$1001,,0)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Librica</v>
      </c>
      <c r="O9" t="str">
        <f t="shared" si="2"/>
        <v>Light</v>
      </c>
      <c r="P9" t="str">
        <f>_xll.XLOOKUP(Orders[[#This Row],[Customer ID]],customers!$A$1:$A$1001,customers!$I$1:$I$1001,0)</f>
        <v>Yes</v>
      </c>
    </row>
    <row r="10" spans="1:16" x14ac:dyDescent="0.3">
      <c r="A10" s="2" t="s">
        <v>535</v>
      </c>
      <c r="B10" s="3">
        <v>43467</v>
      </c>
      <c r="C10" s="2" t="s">
        <v>536</v>
      </c>
      <c r="D10" t="s">
        <v>6146</v>
      </c>
      <c r="E10" s="2">
        <v>3</v>
      </c>
      <c r="F10" s="2" t="str">
        <f>_xll.XLOOKUP(C10,customers!A9:A1009,customers!B9:B1009,customers!A9,0)</f>
        <v>Guthrey Petracci</v>
      </c>
      <c r="G10" s="2" t="str">
        <f>IF(_xll.XLOOKUP(C10,customers!$A$1:$A$1001,customers!$C$1:$C$1001,0)=0,"",_xll.XLOOKUP(C10,customers!$A$1:$A$1001,customers!$C$1:$C$1001,0))</f>
        <v>gpetracci8@livejournal.com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_xll.XLOOKUP(Orders[[#This Row],[Customer ID]],customers!$A$1:$A$1001,customers!$I$1:$I$1001,0)</f>
        <v>No</v>
      </c>
    </row>
    <row r="11" spans="1:16" x14ac:dyDescent="0.3">
      <c r="A11" s="2" t="s">
        <v>541</v>
      </c>
      <c r="B11" s="3">
        <v>43713</v>
      </c>
      <c r="C11" s="2" t="s">
        <v>542</v>
      </c>
      <c r="D11" t="s">
        <v>6146</v>
      </c>
      <c r="E11" s="2">
        <v>1</v>
      </c>
      <c r="F11" s="2" t="str">
        <f>_xll.XLOOKUP(C11,customers!A10:A1010,customers!B10:B1010,customers!A10,0)</f>
        <v>Rodger Raven</v>
      </c>
      <c r="G11" s="2" t="str">
        <f>IF(_xll.XLOOKUP(C11,customers!$A$1:$A$1001,customers!$C$1:$C$1001,0)=0,"",_xll.XLOOKUP(C11,customers!$A$1:$A$1001,customers!$C$1:$C$1001,0))</f>
        <v>rraven9@ed.gov</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_xll.XLOOKUP(Orders[[#This Row],[Customer ID]],customers!$A$1:$A$1001,customers!$I$1:$I$1001,0)</f>
        <v>No</v>
      </c>
    </row>
    <row r="12" spans="1:16" x14ac:dyDescent="0.3">
      <c r="A12" s="2" t="s">
        <v>547</v>
      </c>
      <c r="B12" s="3">
        <v>44263</v>
      </c>
      <c r="C12" s="2" t="s">
        <v>548</v>
      </c>
      <c r="D12" t="s">
        <v>6147</v>
      </c>
      <c r="E12" s="2">
        <v>4</v>
      </c>
      <c r="F12" s="2" t="str">
        <f>_xll.XLOOKUP(C12,customers!A11:A1011,customers!B11:B1011,customers!A11,0)</f>
        <v>Ferrell Ferber</v>
      </c>
      <c r="G12" s="2" t="str">
        <f>IF(_xll.XLOOKUP(C12,customers!$A$1:$A$1001,customers!$C$1:$C$1001,0)=0,"",_xll.XLOOKUP(C12,customers!$A$1:$A$1001,customers!$C$1:$C$1001,0))</f>
        <v>fferbera@businesswire.com</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_xll.XLOOKUP(Orders[[#This Row],[Customer ID]],customers!$A$1:$A$1001,customers!$I$1:$I$1001,0)</f>
        <v>No</v>
      </c>
    </row>
    <row r="13" spans="1:16" x14ac:dyDescent="0.3">
      <c r="A13" s="2" t="s">
        <v>553</v>
      </c>
      <c r="B13" s="3">
        <v>44132</v>
      </c>
      <c r="C13" s="2" t="s">
        <v>554</v>
      </c>
      <c r="D13" t="s">
        <v>6148</v>
      </c>
      <c r="E13" s="2">
        <v>5</v>
      </c>
      <c r="F13" s="2" t="str">
        <f>_xll.XLOOKUP(C13,customers!A12:A1012,customers!B12:B1012,customers!A12,0)</f>
        <v>Duky Phizackerly</v>
      </c>
      <c r="G13" s="2" t="str">
        <f>IF(_xll.XLOOKUP(C13,customers!$A$1:$A$1001,customers!$C$1:$C$1001,0)=0,"",_xll.XLOOKUP(C13,customers!$A$1:$A$1001,customers!$C$1:$C$1001,0))</f>
        <v>dphizackerlyb@utexas.edu</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_xll.XLOOKUP(Orders[[#This Row],[Customer ID]],customers!$A$1:$A$1001,customers!$I$1:$I$1001,0)</f>
        <v>Yes</v>
      </c>
    </row>
    <row r="14" spans="1:16" x14ac:dyDescent="0.3">
      <c r="A14" s="2" t="s">
        <v>559</v>
      </c>
      <c r="B14" s="3">
        <v>44744</v>
      </c>
      <c r="C14" s="2" t="s">
        <v>560</v>
      </c>
      <c r="D14" t="s">
        <v>6138</v>
      </c>
      <c r="E14" s="2">
        <v>5</v>
      </c>
      <c r="F14" s="2" t="str">
        <f>_xll.XLOOKUP(C14,customers!A13:A1013,customers!B13:B1013,customers!A13,0)</f>
        <v>Rosaleen Scholar</v>
      </c>
      <c r="G14" s="2" t="str">
        <f>IF(_xll.XLOOKUP(C14,customers!$A$1:$A$1001,customers!$C$1:$C$1001,0)=0,"",_xll.XLOOKUP(C14,customers!$A$1:$A$1001,customers!$C$1:$C$1001,0))</f>
        <v>rscholarc@nyu.edu</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_xll.XLOOKUP(Orders[[#This Row],[Customer ID]],customers!$A$1:$A$1001,customers!$I$1:$I$1001,0)</f>
        <v>No</v>
      </c>
    </row>
    <row r="15" spans="1:16" x14ac:dyDescent="0.3">
      <c r="A15" s="2" t="s">
        <v>565</v>
      </c>
      <c r="B15" s="3">
        <v>43973</v>
      </c>
      <c r="C15" s="2" t="s">
        <v>566</v>
      </c>
      <c r="D15" t="s">
        <v>6149</v>
      </c>
      <c r="E15" s="2">
        <v>2</v>
      </c>
      <c r="F15" s="2" t="str">
        <f>_xll.XLOOKUP(C15,customers!A14:A1014,customers!B14:B1014,customers!A14,0)</f>
        <v>Terence Vanyutin</v>
      </c>
      <c r="G15" s="2" t="str">
        <f>IF(_xll.XLOOKUP(C15,customers!$A$1:$A$1001,customers!$C$1:$C$1001,0)=0,"",_xll.XLOOKUP(C15,customers!$A$1:$A$1001,customers!$C$1:$C$1001,0))</f>
        <v>tvanyutind@wix.com</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_xll.XLOOKUP(Orders[[#This Row],[Customer ID]],customers!$A$1:$A$1001,customers!$I$1:$I$1001,0)</f>
        <v>No</v>
      </c>
    </row>
    <row r="16" spans="1:16" x14ac:dyDescent="0.3">
      <c r="A16" s="2" t="s">
        <v>570</v>
      </c>
      <c r="B16" s="3">
        <v>44656</v>
      </c>
      <c r="C16" s="2" t="s">
        <v>571</v>
      </c>
      <c r="D16" t="s">
        <v>6150</v>
      </c>
      <c r="E16" s="2">
        <v>3</v>
      </c>
      <c r="F16" s="2" t="str">
        <f>_xll.XLOOKUP(C16,customers!A15:A1015,customers!B15:B1015,customers!A15,0)</f>
        <v>Patrice Trobe</v>
      </c>
      <c r="G16" s="2" t="str">
        <f>IF(_xll.XLOOKUP(C16,customers!$A$1:$A$1001,customers!$C$1:$C$1001,0)=0,"",_xll.XLOOKUP(C16,customers!$A$1:$A$1001,customers!$C$1:$C$1001,0))</f>
        <v>ptrobee@wunderground.com</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Librica</v>
      </c>
      <c r="O16" t="str">
        <f t="shared" si="2"/>
        <v>Dark</v>
      </c>
      <c r="P16" t="str">
        <f>_xll.XLOOKUP(Orders[[#This Row],[Customer ID]],customers!$A$1:$A$1001,customers!$I$1:$I$1001,0)</f>
        <v>Yes</v>
      </c>
    </row>
    <row r="17" spans="1:16" x14ac:dyDescent="0.3">
      <c r="A17" s="2" t="s">
        <v>576</v>
      </c>
      <c r="B17" s="3">
        <v>44719</v>
      </c>
      <c r="C17" s="2" t="s">
        <v>577</v>
      </c>
      <c r="D17" t="s">
        <v>6151</v>
      </c>
      <c r="E17" s="2">
        <v>5</v>
      </c>
      <c r="F17" s="2" t="str">
        <f>_xll.XLOOKUP(C17,customers!A16:A1016,customers!B16:B1016,customers!A16,0)</f>
        <v>Llywellyn Oscroft</v>
      </c>
      <c r="G17" s="2" t="str">
        <f>IF(_xll.XLOOKUP(C17,customers!$A$1:$A$1001,customers!$C$1:$C$1001,0)=0,"",_xll.XLOOKUP(C17,customers!$A$1:$A$1001,customers!$C$1:$C$1001,0))</f>
        <v>loscroftf@ebay.co.uk</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_xll.XLOOKUP(Orders[[#This Row],[Customer ID]],customers!$A$1:$A$1001,customers!$I$1:$I$1001,0)</f>
        <v>No</v>
      </c>
    </row>
    <row r="18" spans="1:16" x14ac:dyDescent="0.3">
      <c r="A18" s="2" t="s">
        <v>581</v>
      </c>
      <c r="B18" s="3">
        <v>43544</v>
      </c>
      <c r="C18" s="2" t="s">
        <v>582</v>
      </c>
      <c r="D18" t="s">
        <v>6152</v>
      </c>
      <c r="E18" s="2">
        <v>6</v>
      </c>
      <c r="F18" s="2" t="str">
        <f>_xll.XLOOKUP(C18,customers!A17:A1017,customers!B17:B1017,customers!A17,0)</f>
        <v>Minni Alabaster</v>
      </c>
      <c r="G18" s="2" t="str">
        <f>IF(_xll.XLOOKUP(C18,customers!$A$1:$A$1001,customers!$C$1:$C$1001,0)=0,"",_xll.XLOOKUP(C18,customers!$A$1:$A$1001,customers!$C$1:$C$1001,0))</f>
        <v>malabasterg@hexun.com</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_xll.XLOOKUP(Orders[[#This Row],[Customer ID]],customers!$A$1:$A$1001,customers!$I$1:$I$1001,0)</f>
        <v>No</v>
      </c>
    </row>
    <row r="19" spans="1:16" x14ac:dyDescent="0.3">
      <c r="A19" s="2" t="s">
        <v>587</v>
      </c>
      <c r="B19" s="3">
        <v>43757</v>
      </c>
      <c r="C19" s="2" t="s">
        <v>588</v>
      </c>
      <c r="D19" t="s">
        <v>6140</v>
      </c>
      <c r="E19" s="2">
        <v>6</v>
      </c>
      <c r="F19" s="2" t="str">
        <f>_xll.XLOOKUP(C19,customers!A18:A1018,customers!B18:B1018,customers!A18,0)</f>
        <v>Rhianon Broxup</v>
      </c>
      <c r="G19" s="2" t="str">
        <f>IF(_xll.XLOOKUP(C19,customers!$A$1:$A$1001,customers!$C$1:$C$1001,0)=0,"",_xll.XLOOKUP(C19,customers!$A$1:$A$1001,customers!$C$1:$C$1001,0))</f>
        <v>rbroxuph@jimdo.com</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_xll.XLOOKUP(Orders[[#This Row],[Customer ID]],customers!$A$1:$A$1001,customers!$I$1:$I$1001,0)</f>
        <v>No</v>
      </c>
    </row>
    <row r="20" spans="1:16" x14ac:dyDescent="0.3">
      <c r="A20" s="2" t="s">
        <v>593</v>
      </c>
      <c r="B20" s="3">
        <v>43629</v>
      </c>
      <c r="C20" s="2" t="s">
        <v>594</v>
      </c>
      <c r="D20" t="s">
        <v>6149</v>
      </c>
      <c r="E20" s="2">
        <v>4</v>
      </c>
      <c r="F20" s="2" t="str">
        <f>_xll.XLOOKUP(C20,customers!A19:A1019,customers!B19:B1019,customers!A19,0)</f>
        <v>Pall Redford</v>
      </c>
      <c r="G20" s="2" t="str">
        <f>IF(_xll.XLOOKUP(C20,customers!$A$1:$A$1001,customers!$C$1:$C$1001,0)=0,"",_xll.XLOOKUP(C20,customers!$A$1:$A$1001,customers!$C$1:$C$1001,0))</f>
        <v>predfordi@ow.ly</v>
      </c>
      <c r="H20" s="2" t="str">
        <f>_xll.XLOOKUP(C20,customers!$A$1:$A$1001,customers!$G$1:$G$1001,,0)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_xll.XLOOKUP(Orders[[#This Row],[Customer ID]],customers!$A$1:$A$1001,customers!$I$1:$I$1001,0)</f>
        <v>Yes</v>
      </c>
    </row>
    <row r="21" spans="1:16" x14ac:dyDescent="0.3">
      <c r="A21" s="2" t="s">
        <v>598</v>
      </c>
      <c r="B21" s="3">
        <v>44169</v>
      </c>
      <c r="C21" s="2" t="s">
        <v>599</v>
      </c>
      <c r="D21" t="s">
        <v>6152</v>
      </c>
      <c r="E21" s="2">
        <v>5</v>
      </c>
      <c r="F21" s="2" t="str">
        <f>_xll.XLOOKUP(C21,customers!A20:A1020,customers!B20:B1020,customers!A20,0)</f>
        <v>Aurea Corradino</v>
      </c>
      <c r="G21" s="2" t="str">
        <f>IF(_xll.XLOOKUP(C21,customers!$A$1:$A$1001,customers!$C$1:$C$1001,0)=0,"",_xll.XLOOKUP(C21,customers!$A$1:$A$1001,customers!$C$1:$C$1001,0))</f>
        <v>acorradinoj@harvard.edu</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_xll.XLOOKUP(Orders[[#This Row],[Customer ID]],customers!$A$1:$A$1001,customers!$I$1:$I$1001,0)</f>
        <v>Yes</v>
      </c>
    </row>
    <row r="22" spans="1:16" x14ac:dyDescent="0.3">
      <c r="A22" s="2" t="s">
        <v>598</v>
      </c>
      <c r="B22" s="3">
        <v>44169</v>
      </c>
      <c r="C22" s="2" t="s">
        <v>599</v>
      </c>
      <c r="D22" t="s">
        <v>6153</v>
      </c>
      <c r="E22" s="2">
        <v>4</v>
      </c>
      <c r="F22" s="2" t="str">
        <f>_xll.XLOOKUP(C22,customers!A21:A1021,customers!B21:B1021,customers!A21,0)</f>
        <v>Aurea Corradino</v>
      </c>
      <c r="G22" s="2" t="str">
        <f>IF(_xll.XLOOKUP(C22,customers!$A$1:$A$1001,customers!$C$1:$C$1001,0)=0,"",_xll.XLOOKUP(C22,customers!$A$1:$A$1001,customers!$C$1:$C$1001,0))</f>
        <v>acorradinoj@harvard.edu</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_xll.XLOOKUP(Orders[[#This Row],[Customer ID]],customers!$A$1:$A$1001,customers!$I$1:$I$1001,0)</f>
        <v>Yes</v>
      </c>
    </row>
    <row r="23" spans="1:16" x14ac:dyDescent="0.3">
      <c r="A23" s="2" t="s">
        <v>608</v>
      </c>
      <c r="B23" s="3">
        <v>44169</v>
      </c>
      <c r="C23" s="2" t="s">
        <v>609</v>
      </c>
      <c r="D23" t="s">
        <v>6154</v>
      </c>
      <c r="E23" s="2">
        <v>6</v>
      </c>
      <c r="F23" s="2" t="str">
        <f>_xll.XLOOKUP(C23,customers!A22:A1022,customers!B22:B1022,customers!A22,0)</f>
        <v>Avrit Davidowsky</v>
      </c>
      <c r="G23" s="2" t="str">
        <f>IF(_xll.XLOOKUP(C23,customers!$A$1:$A$1001,customers!$C$1:$C$1001,0)=0,"",_xll.XLOOKUP(C23,customers!$A$1:$A$1001,customers!$C$1:$C$1001,0))</f>
        <v>adavidowskyl@netvibes.com</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_xll.XLOOKUP(Orders[[#This Row],[Customer ID]],customers!$A$1:$A$1001,customers!$I$1:$I$1001,0)</f>
        <v>No</v>
      </c>
    </row>
    <row r="24" spans="1:16" x14ac:dyDescent="0.3">
      <c r="A24" s="2" t="s">
        <v>614</v>
      </c>
      <c r="B24" s="3">
        <v>44218</v>
      </c>
      <c r="C24" s="2" t="s">
        <v>615</v>
      </c>
      <c r="D24" t="s">
        <v>6151</v>
      </c>
      <c r="E24" s="2">
        <v>4</v>
      </c>
      <c r="F24" s="2" t="str">
        <f>_xll.XLOOKUP(C24,customers!A23:A1023,customers!B23:B1023,customers!A23,0)</f>
        <v>Annabel Antuk</v>
      </c>
      <c r="G24" s="2" t="str">
        <f>IF(_xll.XLOOKUP(C24,customers!$A$1:$A$1001,customers!$C$1:$C$1001,0)=0,"",_xll.XLOOKUP(C24,customers!$A$1:$A$1001,customers!$C$1:$C$1001,0))</f>
        <v>aantukm@kickstarter.com</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_xll.XLOOKUP(Orders[[#This Row],[Customer ID]],customers!$A$1:$A$1001,customers!$I$1:$I$1001,0)</f>
        <v>Yes</v>
      </c>
    </row>
    <row r="25" spans="1:16" x14ac:dyDescent="0.3">
      <c r="A25" s="2" t="s">
        <v>620</v>
      </c>
      <c r="B25" s="3">
        <v>44603</v>
      </c>
      <c r="C25" s="2" t="s">
        <v>621</v>
      </c>
      <c r="D25" t="s">
        <v>6154</v>
      </c>
      <c r="E25" s="2">
        <v>4</v>
      </c>
      <c r="F25" s="2" t="str">
        <f>_xll.XLOOKUP(C25,customers!A24:A1024,customers!B24:B1024,customers!A24,0)</f>
        <v>Iorgo Kleinert</v>
      </c>
      <c r="G25" s="2" t="str">
        <f>IF(_xll.XLOOKUP(C25,customers!$A$1:$A$1001,customers!$C$1:$C$1001,0)=0,"",_xll.XLOOKUP(C25,customers!$A$1:$A$1001,customers!$C$1:$C$1001,0))</f>
        <v>ikleinertn@timesonline.co.uk</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_xll.XLOOKUP(Orders[[#This Row],[Customer ID]],customers!$A$1:$A$1001,customers!$I$1:$I$1001,0)</f>
        <v>Yes</v>
      </c>
    </row>
    <row r="26" spans="1:16" x14ac:dyDescent="0.3">
      <c r="A26" s="2" t="s">
        <v>626</v>
      </c>
      <c r="B26" s="3">
        <v>44454</v>
      </c>
      <c r="C26" s="2" t="s">
        <v>627</v>
      </c>
      <c r="D26" t="s">
        <v>6155</v>
      </c>
      <c r="E26" s="2">
        <v>1</v>
      </c>
      <c r="F26" s="2" t="str">
        <f>_xll.XLOOKUP(C26,customers!A25:A1025,customers!B25:B1025,customers!A25,0)</f>
        <v>Chrisy Blofeld</v>
      </c>
      <c r="G26" s="2" t="str">
        <f>IF(_xll.XLOOKUP(C26,customers!$A$1:$A$1001,customers!$C$1:$C$1001,0)=0,"",_xll.XLOOKUP(C26,customers!$A$1:$A$1001,customers!$C$1:$C$1001,0))</f>
        <v>cblofeldo@amazon.co.uk</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_xll.XLOOKUP(Orders[[#This Row],[Customer ID]],customers!$A$1:$A$1001,customers!$I$1:$I$1001,0)</f>
        <v>No</v>
      </c>
    </row>
    <row r="27" spans="1:16" x14ac:dyDescent="0.3">
      <c r="A27" s="2" t="s">
        <v>632</v>
      </c>
      <c r="B27" s="3">
        <v>44128</v>
      </c>
      <c r="C27" s="2" t="s">
        <v>633</v>
      </c>
      <c r="D27" t="s">
        <v>6156</v>
      </c>
      <c r="E27" s="2">
        <v>3</v>
      </c>
      <c r="F27" s="2" t="str">
        <f>_xll.XLOOKUP(C27,customers!A26:A1026,customers!B26:B1026,customers!A26,0)</f>
        <v>Culley Farris</v>
      </c>
      <c r="G27" s="2" t="str">
        <f>IF(_xll.XLOOKUP(C27,customers!$A$1:$A$1001,customers!$C$1:$C$1001,0)=0,"",_xll.XLOOKUP(C27,customers!$A$1:$A$1001,customers!$C$1:$C$1001,0))</f>
        <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_xll.XLOOKUP(Orders[[#This Row],[Customer ID]],customers!$A$1:$A$1001,customers!$I$1:$I$1001,0)</f>
        <v>Yes</v>
      </c>
    </row>
    <row r="28" spans="1:16" x14ac:dyDescent="0.3">
      <c r="A28" s="2" t="s">
        <v>637</v>
      </c>
      <c r="B28" s="3">
        <v>43516</v>
      </c>
      <c r="C28" s="2" t="s">
        <v>638</v>
      </c>
      <c r="D28" t="s">
        <v>6157</v>
      </c>
      <c r="E28" s="2">
        <v>4</v>
      </c>
      <c r="F28" s="2" t="str">
        <f>_xll.XLOOKUP(C28,customers!A27:A1027,customers!B27:B1027,customers!A27,0)</f>
        <v>Selene Shales</v>
      </c>
      <c r="G28" s="2" t="str">
        <f>IF(_xll.XLOOKUP(C28,customers!$A$1:$A$1001,customers!$C$1:$C$1001,0)=0,"",_xll.XLOOKUP(C28,customers!$A$1:$A$1001,customers!$C$1:$C$1001,0))</f>
        <v>sshalesq@umich.edu</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_xll.XLOOKUP(Orders[[#This Row],[Customer ID]],customers!$A$1:$A$1001,customers!$I$1:$I$1001,0)</f>
        <v>Yes</v>
      </c>
    </row>
    <row r="29" spans="1:16" x14ac:dyDescent="0.3">
      <c r="A29" s="2" t="s">
        <v>643</v>
      </c>
      <c r="B29" s="3">
        <v>43746</v>
      </c>
      <c r="C29" s="2" t="s">
        <v>644</v>
      </c>
      <c r="D29" t="s">
        <v>6152</v>
      </c>
      <c r="E29" s="2">
        <v>5</v>
      </c>
      <c r="F29" s="2" t="str">
        <f>_xll.XLOOKUP(C29,customers!A28:A1028,customers!B28:B1028,customers!A28,0)</f>
        <v>Vivie Danneil</v>
      </c>
      <c r="G29" s="2" t="str">
        <f>IF(_xll.XLOOKUP(C29,customers!$A$1:$A$1001,customers!$C$1:$C$1001,0)=0,"",_xll.XLOOKUP(C29,customers!$A$1:$A$1001,customers!$C$1:$C$1001,0))</f>
        <v>vdanneilr@mtv.com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_xll.XLOOKUP(Orders[[#This Row],[Customer ID]],customers!$A$1:$A$1001,customers!$I$1:$I$1001,0)</f>
        <v>No</v>
      </c>
    </row>
    <row r="30" spans="1:16" x14ac:dyDescent="0.3">
      <c r="A30" s="2" t="s">
        <v>649</v>
      </c>
      <c r="B30" s="3">
        <v>44775</v>
      </c>
      <c r="C30" s="2" t="s">
        <v>650</v>
      </c>
      <c r="D30" t="s">
        <v>6158</v>
      </c>
      <c r="E30" s="2">
        <v>3</v>
      </c>
      <c r="F30" s="2" t="str">
        <f>_xll.XLOOKUP(C30,customers!A29:A1029,customers!B29:B1029,customers!A29,0)</f>
        <v>Theresita Newbury</v>
      </c>
      <c r="G30" s="2" t="str">
        <f>IF(_xll.XLOOKUP(C30,customers!$A$1:$A$1001,customers!$C$1:$C$1001,0)=0,"",_xll.XLOOKUP(C30,customers!$A$1:$A$1001,customers!$C$1:$C$1001,0))</f>
        <v>tnewburys@usda.gov</v>
      </c>
      <c r="H30" s="2" t="str">
        <f>_xll.XLOOKUP(C30,customers!$A$1:$A$1001,customers!$G$1:$G$1001,,0)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_xll.XLOOKUP(Orders[[#This Row],[Customer ID]],customers!$A$1:$A$1001,customers!$I$1:$I$1001,0)</f>
        <v>No</v>
      </c>
    </row>
    <row r="31" spans="1:16" x14ac:dyDescent="0.3">
      <c r="A31" s="2" t="s">
        <v>655</v>
      </c>
      <c r="B31" s="3">
        <v>43516</v>
      </c>
      <c r="C31" s="2" t="s">
        <v>656</v>
      </c>
      <c r="D31" t="s">
        <v>6147</v>
      </c>
      <c r="E31" s="2">
        <v>4</v>
      </c>
      <c r="F31" s="2" t="str">
        <f>_xll.XLOOKUP(C31,customers!A30:A1030,customers!B30:B1030,customers!A30,0)</f>
        <v>Mozelle Calcutt</v>
      </c>
      <c r="G31" s="2" t="str">
        <f>IF(_xll.XLOOKUP(C31,customers!$A$1:$A$1001,customers!$C$1:$C$1001,0)=0,"",_xll.XLOOKUP(C31,customers!$A$1:$A$1001,customers!$C$1:$C$1001,0))</f>
        <v>mcalcuttt@baidu.com</v>
      </c>
      <c r="H31" s="2" t="str">
        <f>_xll.XLOOKUP(C31,customers!$A$1:$A$1001,customers!$G$1:$G$1001,,0)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_xll.XLOOKUP(Orders[[#This Row],[Customer ID]],customers!$A$1:$A$1001,customers!$I$1:$I$1001,0)</f>
        <v>Yes</v>
      </c>
    </row>
    <row r="32" spans="1:16" x14ac:dyDescent="0.3">
      <c r="A32" s="2" t="s">
        <v>661</v>
      </c>
      <c r="B32" s="3">
        <v>44464</v>
      </c>
      <c r="C32" s="2" t="s">
        <v>662</v>
      </c>
      <c r="D32" t="s">
        <v>6159</v>
      </c>
      <c r="E32" s="2">
        <v>5</v>
      </c>
      <c r="F32" s="2" t="str">
        <f>_xll.XLOOKUP(C32,customers!A31:A1031,customers!B31:B1031,customers!A31,0)</f>
        <v>Adrian Swaine</v>
      </c>
      <c r="G32" s="2" t="str">
        <f>IF(_xll.XLOOKUP(C32,customers!$A$1:$A$1001,customers!$C$1:$C$1001,0)=0,"",_xll.XLOOKUP(C32,customers!$A$1:$A$1001,customers!$C$1:$C$1001,0))</f>
        <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Librica</v>
      </c>
      <c r="O32" t="str">
        <f t="shared" si="2"/>
        <v>Medium</v>
      </c>
      <c r="P32" t="str">
        <f>_xll.XLOOKUP(Orders[[#This Row],[Customer ID]],customers!$A$1:$A$1001,customers!$I$1:$I$1001,0)</f>
        <v>No</v>
      </c>
    </row>
    <row r="33" spans="1:16" x14ac:dyDescent="0.3">
      <c r="A33" s="2" t="s">
        <v>661</v>
      </c>
      <c r="B33" s="3">
        <v>44464</v>
      </c>
      <c r="C33" s="2" t="s">
        <v>662</v>
      </c>
      <c r="D33" t="s">
        <v>6158</v>
      </c>
      <c r="E33" s="2">
        <v>6</v>
      </c>
      <c r="F33" s="2" t="str">
        <f>_xll.XLOOKUP(C33,customers!A32:A1032,customers!B32:B1032,customers!A32,0)</f>
        <v>Adrian Swaine</v>
      </c>
      <c r="G33" s="2" t="str">
        <f>IF(_xll.XLOOKUP(C33,customers!$A$1:$A$1001,customers!$C$1:$C$1001,0)=0,"",_xll.XLOOKUP(C33,customers!$A$1:$A$1001,customers!$C$1:$C$1001,0))</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_xll.XLOOKUP(Orders[[#This Row],[Customer ID]],customers!$A$1:$A$1001,customers!$I$1:$I$1001,0)</f>
        <v>No</v>
      </c>
    </row>
    <row r="34" spans="1:16" x14ac:dyDescent="0.3">
      <c r="A34" s="2" t="s">
        <v>661</v>
      </c>
      <c r="B34" s="3">
        <v>44464</v>
      </c>
      <c r="C34" s="2" t="s">
        <v>662</v>
      </c>
      <c r="D34" t="s">
        <v>6160</v>
      </c>
      <c r="E34" s="2">
        <v>6</v>
      </c>
      <c r="F34" s="2" t="str">
        <f>_xll.XLOOKUP(C34,customers!A33:A1033,customers!B33:B1033,customers!A33,0)</f>
        <v>52082-49024-ON</v>
      </c>
      <c r="G34" s="2" t="str">
        <f>IF(_xll.XLOOKUP(C34,customers!$A$1:$A$1001,customers!$C$1:$C$1001,0)=0,"",_xll.XLOOKUP(C34,customers!$A$1:$A$1001,customers!$C$1:$C$1001,0))</f>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Librica</v>
      </c>
      <c r="O34" t="str">
        <f t="shared" si="2"/>
        <v>Medium</v>
      </c>
      <c r="P34" t="str">
        <f>_xll.XLOOKUP(Orders[[#This Row],[Customer ID]],customers!$A$1:$A$1001,customers!$I$1:$I$1001,0)</f>
        <v>No</v>
      </c>
    </row>
    <row r="35" spans="1:16" x14ac:dyDescent="0.3">
      <c r="A35" s="2" t="s">
        <v>676</v>
      </c>
      <c r="B35" s="3">
        <v>44394</v>
      </c>
      <c r="C35" s="2" t="s">
        <v>677</v>
      </c>
      <c r="D35" t="s">
        <v>6145</v>
      </c>
      <c r="E35" s="2">
        <v>5</v>
      </c>
      <c r="F35" s="2" t="str">
        <f>_xll.XLOOKUP(C35,customers!A34:A1034,customers!B34:B1034,customers!A34,0)</f>
        <v>Gallard Gatheral</v>
      </c>
      <c r="G35" s="2" t="str">
        <f>IF(_xll.XLOOKUP(C35,customers!$A$1:$A$1001,customers!$C$1:$C$1001,0)=0,"",_xll.XLOOKUP(C35,customers!$A$1:$A$1001,customers!$C$1:$C$1001,0))</f>
        <v>ggatheralx@123-reg.co.uk</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Librica</v>
      </c>
      <c r="O35" t="str">
        <f t="shared" si="2"/>
        <v>Light</v>
      </c>
      <c r="P35" t="str">
        <f>_xll.XLOOKUP(Orders[[#This Row],[Customer ID]],customers!$A$1:$A$1001,customers!$I$1:$I$1001,0)</f>
        <v>No</v>
      </c>
    </row>
    <row r="36" spans="1:16" x14ac:dyDescent="0.3">
      <c r="A36" s="2" t="s">
        <v>681</v>
      </c>
      <c r="B36" s="3">
        <v>44011</v>
      </c>
      <c r="C36" s="2" t="s">
        <v>682</v>
      </c>
      <c r="D36" t="s">
        <v>6161</v>
      </c>
      <c r="E36" s="2">
        <v>6</v>
      </c>
      <c r="F36" s="2" t="str">
        <f>_xll.XLOOKUP(C36,customers!A35:A1035,customers!B35:B1035,customers!A35,0)</f>
        <v>Una Welberry</v>
      </c>
      <c r="G36" s="2" t="str">
        <f>IF(_xll.XLOOKUP(C36,customers!$A$1:$A$1001,customers!$C$1:$C$1001,0)=0,"",_xll.XLOOKUP(C36,customers!$A$1:$A$1001,customers!$C$1:$C$1001,0))</f>
        <v>uwelberryy@ebay.co.uk</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Librica</v>
      </c>
      <c r="O36" t="str">
        <f t="shared" si="2"/>
        <v>Light</v>
      </c>
      <c r="P36" t="str">
        <f>_xll.XLOOKUP(Orders[[#This Row],[Customer ID]],customers!$A$1:$A$1001,customers!$I$1:$I$1001,0)</f>
        <v>Yes</v>
      </c>
    </row>
    <row r="37" spans="1:16" x14ac:dyDescent="0.3">
      <c r="A37" s="2" t="s">
        <v>687</v>
      </c>
      <c r="B37" s="3">
        <v>44348</v>
      </c>
      <c r="C37" s="2" t="s">
        <v>688</v>
      </c>
      <c r="D37" t="s">
        <v>6158</v>
      </c>
      <c r="E37" s="2">
        <v>6</v>
      </c>
      <c r="F37" s="2" t="str">
        <f>_xll.XLOOKUP(C37,customers!A36:A1036,customers!B36:B1036,customers!A36,0)</f>
        <v>Faber Eilhart</v>
      </c>
      <c r="G37" s="2" t="str">
        <f>IF(_xll.XLOOKUP(C37,customers!$A$1:$A$1001,customers!$C$1:$C$1001,0)=0,"",_xll.XLOOKUP(C37,customers!$A$1:$A$1001,customers!$C$1:$C$1001,0))</f>
        <v>feilhartz@who.int</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_xll.XLOOKUP(Orders[[#This Row],[Customer ID]],customers!$A$1:$A$1001,customers!$I$1:$I$1001,0)</f>
        <v>No</v>
      </c>
    </row>
    <row r="38" spans="1:16" x14ac:dyDescent="0.3">
      <c r="A38" s="2" t="s">
        <v>693</v>
      </c>
      <c r="B38" s="3">
        <v>44233</v>
      </c>
      <c r="C38" s="2" t="s">
        <v>694</v>
      </c>
      <c r="D38" t="s">
        <v>6159</v>
      </c>
      <c r="E38" s="2">
        <v>2</v>
      </c>
      <c r="F38" s="2" t="str">
        <f>_xll.XLOOKUP(C38,customers!A37:A1037,customers!B37:B1037,customers!A37,0)</f>
        <v>Zorina Ponting</v>
      </c>
      <c r="G38" s="2" t="str">
        <f>IF(_xll.XLOOKUP(C38,customers!$A$1:$A$1001,customers!$C$1:$C$1001,0)=0,"",_xll.XLOOKUP(C38,customers!$A$1:$A$1001,customers!$C$1:$C$1001,0))</f>
        <v>zponting10@altervista.org</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Librica</v>
      </c>
      <c r="O38" t="str">
        <f t="shared" si="2"/>
        <v>Medium</v>
      </c>
      <c r="P38" t="str">
        <f>_xll.XLOOKUP(Orders[[#This Row],[Customer ID]],customers!$A$1:$A$1001,customers!$I$1:$I$1001,0)</f>
        <v>No</v>
      </c>
    </row>
    <row r="39" spans="1:16" x14ac:dyDescent="0.3">
      <c r="A39" s="2" t="s">
        <v>699</v>
      </c>
      <c r="B39" s="3">
        <v>43580</v>
      </c>
      <c r="C39" s="2" t="s">
        <v>700</v>
      </c>
      <c r="D39" t="s">
        <v>6161</v>
      </c>
      <c r="E39" s="2">
        <v>3</v>
      </c>
      <c r="F39" s="2" t="str">
        <f>_xll.XLOOKUP(C39,customers!A38:A1038,customers!B38:B1038,customers!A38,0)</f>
        <v>Silvio Strase</v>
      </c>
      <c r="G39" s="2" t="str">
        <f>IF(_xll.XLOOKUP(C39,customers!$A$1:$A$1001,customers!$C$1:$C$1001,0)=0,"",_xll.XLOOKUP(C39,customers!$A$1:$A$1001,customers!$C$1:$C$1001,0))</f>
        <v>sstrase11@booking.com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Librica</v>
      </c>
      <c r="O39" t="str">
        <f t="shared" si="2"/>
        <v>Light</v>
      </c>
      <c r="P39" t="str">
        <f>_xll.XLOOKUP(Orders[[#This Row],[Customer ID]],customers!$A$1:$A$1001,customers!$I$1:$I$1001,0)</f>
        <v>No</v>
      </c>
    </row>
    <row r="40" spans="1:16" x14ac:dyDescent="0.3">
      <c r="A40" s="2" t="s">
        <v>705</v>
      </c>
      <c r="B40" s="3">
        <v>43946</v>
      </c>
      <c r="C40" s="2" t="s">
        <v>706</v>
      </c>
      <c r="D40" t="s">
        <v>6151</v>
      </c>
      <c r="E40" s="2">
        <v>5</v>
      </c>
      <c r="F40" s="2" t="str">
        <f>_xll.XLOOKUP(C40,customers!A39:A1039,customers!B39:B1039,customers!A39,0)</f>
        <v>Dorie de la Tremoille</v>
      </c>
      <c r="G40" s="2" t="str">
        <f>IF(_xll.XLOOKUP(C40,customers!$A$1:$A$1001,customers!$C$1:$C$1001,0)=0,"",_xll.XLOOKUP(C40,customers!$A$1:$A$1001,customers!$C$1:$C$1001,0))</f>
        <v>dde12@unesco.org</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_xll.XLOOKUP(Orders[[#This Row],[Customer ID]],customers!$A$1:$A$1001,customers!$I$1:$I$1001,0)</f>
        <v>No</v>
      </c>
    </row>
    <row r="41" spans="1:16" x14ac:dyDescent="0.3">
      <c r="A41" s="2" t="s">
        <v>711</v>
      </c>
      <c r="B41" s="3">
        <v>44524</v>
      </c>
      <c r="C41" s="2" t="s">
        <v>712</v>
      </c>
      <c r="D41" t="s">
        <v>6138</v>
      </c>
      <c r="E41" s="2">
        <v>6</v>
      </c>
      <c r="F41" s="2" t="str">
        <f>_xll.XLOOKUP(C41,customers!A40:A1040,customers!B40:B1040,customers!A40,0)</f>
        <v>Hy Zanetto</v>
      </c>
      <c r="G41" s="2" t="str">
        <f>IF(_xll.XLOOKUP(C41,customers!$A$1:$A$1001,customers!$C$1:$C$1001,0)=0,"",_xll.XLOOKUP(C41,customers!$A$1:$A$1001,customers!$C$1:$C$1001,0))</f>
        <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_xll.XLOOKUP(Orders[[#This Row],[Customer ID]],customers!$A$1:$A$1001,customers!$I$1:$I$1001,0)</f>
        <v>Yes</v>
      </c>
    </row>
    <row r="42" spans="1:16" x14ac:dyDescent="0.3">
      <c r="A42" s="2" t="s">
        <v>715</v>
      </c>
      <c r="B42" s="3">
        <v>44305</v>
      </c>
      <c r="C42" s="2" t="s">
        <v>716</v>
      </c>
      <c r="D42" t="s">
        <v>6162</v>
      </c>
      <c r="E42" s="2">
        <v>3</v>
      </c>
      <c r="F42" s="2" t="str">
        <f>_xll.XLOOKUP(C42,customers!A41:A1041,customers!B41:B1041,customers!A41,0)</f>
        <v>Jessica McNess</v>
      </c>
      <c r="G42" s="2" t="str">
        <f>IF(_xll.XLOOKUP(C42,customers!$A$1:$A$1001,customers!$C$1:$C$1001,0)=0,"",_xll.XLOOKUP(C42,customers!$A$1:$A$1001,customers!$C$1:$C$1001,0))</f>
        <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Librica</v>
      </c>
      <c r="O42" t="str">
        <f t="shared" si="2"/>
        <v>Medium</v>
      </c>
      <c r="P42" t="str">
        <f>_xll.XLOOKUP(Orders[[#This Row],[Customer ID]],customers!$A$1:$A$1001,customers!$I$1:$I$1001,0)</f>
        <v>No</v>
      </c>
    </row>
    <row r="43" spans="1:16" x14ac:dyDescent="0.3">
      <c r="A43" s="2" t="s">
        <v>720</v>
      </c>
      <c r="B43" s="3">
        <v>44749</v>
      </c>
      <c r="C43" s="2" t="s">
        <v>721</v>
      </c>
      <c r="D43" t="s">
        <v>6153</v>
      </c>
      <c r="E43" s="2">
        <v>2</v>
      </c>
      <c r="F43" s="2" t="str">
        <f>_xll.XLOOKUP(C43,customers!A42:A1042,customers!B42:B1042,customers!A42,0)</f>
        <v>Lorenzo Yeoland</v>
      </c>
      <c r="G43" s="2" t="str">
        <f>IF(_xll.XLOOKUP(C43,customers!$A$1:$A$1001,customers!$C$1:$C$1001,0)=0,"",_xll.XLOOKUP(C43,customers!$A$1:$A$1001,customers!$C$1:$C$1001,0))</f>
        <v>lyeoland15@pbs.org</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_xll.XLOOKUP(Orders[[#This Row],[Customer ID]],customers!$A$1:$A$1001,customers!$I$1:$I$1001,0)</f>
        <v>Yes</v>
      </c>
    </row>
    <row r="44" spans="1:16" x14ac:dyDescent="0.3">
      <c r="A44" s="2" t="s">
        <v>726</v>
      </c>
      <c r="B44" s="3">
        <v>43607</v>
      </c>
      <c r="C44" s="2" t="s">
        <v>727</v>
      </c>
      <c r="D44" t="s">
        <v>6163</v>
      </c>
      <c r="E44" s="2">
        <v>3</v>
      </c>
      <c r="F44" s="2" t="str">
        <f>_xll.XLOOKUP(C44,customers!A43:A1043,customers!B43:B1043,customers!A43,0)</f>
        <v>Abigail Tolworthy</v>
      </c>
      <c r="G44" s="2" t="str">
        <f>IF(_xll.XLOOKUP(C44,customers!$A$1:$A$1001,customers!$C$1:$C$1001,0)=0,"",_xll.XLOOKUP(C44,customers!$A$1:$A$1001,customers!$C$1:$C$1001,0))</f>
        <v>atolworthy16@toplist.cz</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_xll.XLOOKUP(Orders[[#This Row],[Customer ID]],customers!$A$1:$A$1001,customers!$I$1:$I$1001,0)</f>
        <v>Yes</v>
      </c>
    </row>
    <row r="45" spans="1:16" x14ac:dyDescent="0.3">
      <c r="A45" s="2" t="s">
        <v>733</v>
      </c>
      <c r="B45" s="3">
        <v>44473</v>
      </c>
      <c r="C45" s="2" t="s">
        <v>734</v>
      </c>
      <c r="D45" t="s">
        <v>6164</v>
      </c>
      <c r="E45" s="2">
        <v>2</v>
      </c>
      <c r="F45" s="2" t="str">
        <f>_xll.XLOOKUP(C45,customers!A44:A1044,customers!B44:B1044,customers!A44,0)</f>
        <v>Maurie Bartol</v>
      </c>
      <c r="G45" s="2" t="str">
        <f>IF(_xll.XLOOKUP(C45,customers!$A$1:$A$1001,customers!$C$1:$C$1001,0)=0,"",_xll.XLOOKUP(C45,customers!$A$1:$A$1001,customers!$C$1:$C$1001,0))</f>
        <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Librica</v>
      </c>
      <c r="O45" t="str">
        <f t="shared" si="2"/>
        <v>Light</v>
      </c>
      <c r="P45" t="str">
        <f>_xll.XLOOKUP(Orders[[#This Row],[Customer ID]],customers!$A$1:$A$1001,customers!$I$1:$I$1001,0)</f>
        <v>No</v>
      </c>
    </row>
    <row r="46" spans="1:16" x14ac:dyDescent="0.3">
      <c r="A46" s="2" t="s">
        <v>738</v>
      </c>
      <c r="B46" s="3">
        <v>43932</v>
      </c>
      <c r="C46" s="2" t="s">
        <v>739</v>
      </c>
      <c r="D46" t="s">
        <v>6139</v>
      </c>
      <c r="E46" s="2">
        <v>2</v>
      </c>
      <c r="F46" s="2" t="str">
        <f>_xll.XLOOKUP(C46,customers!A45:A1045,customers!B45:B1045,customers!A45,0)</f>
        <v>Olag Baudassi</v>
      </c>
      <c r="G46" s="2" t="str">
        <f>IF(_xll.XLOOKUP(C46,customers!$A$1:$A$1001,customers!$C$1:$C$1001,0)=0,"",_xll.XLOOKUP(C46,customers!$A$1:$A$1001,customers!$C$1:$C$1001,0))</f>
        <v>obaudassi18@seesaa.net</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_xll.XLOOKUP(Orders[[#This Row],[Customer ID]],customers!$A$1:$A$1001,customers!$I$1:$I$1001,0)</f>
        <v>Yes</v>
      </c>
    </row>
    <row r="47" spans="1:16" x14ac:dyDescent="0.3">
      <c r="A47" s="2" t="s">
        <v>744</v>
      </c>
      <c r="B47" s="3">
        <v>44592</v>
      </c>
      <c r="C47" s="2" t="s">
        <v>745</v>
      </c>
      <c r="D47" t="s">
        <v>6165</v>
      </c>
      <c r="E47" s="2">
        <v>6</v>
      </c>
      <c r="F47" s="2" t="str">
        <f>_xll.XLOOKUP(C47,customers!A46:A1046,customers!B46:B1046,customers!A46,0)</f>
        <v>Petey Kingsbury</v>
      </c>
      <c r="G47" s="2" t="str">
        <f>IF(_xll.XLOOKUP(C47,customers!$A$1:$A$1001,customers!$C$1:$C$1001,0)=0,"",_xll.XLOOKUP(C47,customers!$A$1:$A$1001,customers!$C$1:$C$1001,0))</f>
        <v>pkingsbury19@comcast.net</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Librica</v>
      </c>
      <c r="O47" t="str">
        <f t="shared" si="2"/>
        <v>Dark</v>
      </c>
      <c r="P47" t="str">
        <f>_xll.XLOOKUP(Orders[[#This Row],[Customer ID]],customers!$A$1:$A$1001,customers!$I$1:$I$1001,0)</f>
        <v>No</v>
      </c>
    </row>
    <row r="48" spans="1:16" x14ac:dyDescent="0.3">
      <c r="A48" s="2" t="s">
        <v>750</v>
      </c>
      <c r="B48" s="3">
        <v>43776</v>
      </c>
      <c r="C48" s="2" t="s">
        <v>751</v>
      </c>
      <c r="D48" t="s">
        <v>6166</v>
      </c>
      <c r="E48" s="2">
        <v>2</v>
      </c>
      <c r="F48" s="2" t="str">
        <f>_xll.XLOOKUP(C48,customers!A47:A1047,customers!B47:B1047,customers!A47,0)</f>
        <v>Donna Baskeyfied</v>
      </c>
      <c r="G48" s="2" t="str">
        <f>IF(_xll.XLOOKUP(C48,customers!$A$1:$A$1001,customers!$C$1:$C$1001,0)=0,"",_xll.XLOOKUP(C48,customers!$A$1:$A$1001,customers!$C$1:$C$1001,0))</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_xll.XLOOKUP(Orders[[#This Row],[Customer ID]],customers!$A$1:$A$1001,customers!$I$1:$I$1001,0)</f>
        <v>Yes</v>
      </c>
    </row>
    <row r="49" spans="1:16" x14ac:dyDescent="0.3">
      <c r="A49" s="2" t="s">
        <v>755</v>
      </c>
      <c r="B49" s="3">
        <v>43644</v>
      </c>
      <c r="C49" s="2" t="s">
        <v>756</v>
      </c>
      <c r="D49" t="s">
        <v>6167</v>
      </c>
      <c r="E49" s="2">
        <v>2</v>
      </c>
      <c r="F49" s="2" t="str">
        <f>_xll.XLOOKUP(C49,customers!A48:A1048,customers!B48:B1048,customers!A48,0)</f>
        <v>Arda Curley</v>
      </c>
      <c r="G49" s="2" t="str">
        <f>IF(_xll.XLOOKUP(C49,customers!$A$1:$A$1001,customers!$C$1:$C$1001,0)=0,"",_xll.XLOOKUP(C49,customers!$A$1:$A$1001,customers!$C$1:$C$1001,0))</f>
        <v>acurley1b@hao123.com</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_xll.XLOOKUP(Orders[[#This Row],[Customer ID]],customers!$A$1:$A$1001,customers!$I$1:$I$1001,0)</f>
        <v>Yes</v>
      </c>
    </row>
    <row r="50" spans="1:16" x14ac:dyDescent="0.3">
      <c r="A50" s="2" t="s">
        <v>761</v>
      </c>
      <c r="B50" s="3">
        <v>44085</v>
      </c>
      <c r="C50" s="2" t="s">
        <v>762</v>
      </c>
      <c r="D50" t="s">
        <v>6168</v>
      </c>
      <c r="E50" s="2">
        <v>4</v>
      </c>
      <c r="F50" s="2" t="str">
        <f>_xll.XLOOKUP(C50,customers!A49:A1049,customers!B49:B1049,customers!A49,0)</f>
        <v>Raynor McGilvary</v>
      </c>
      <c r="G50" s="2" t="str">
        <f>IF(_xll.XLOOKUP(C50,customers!$A$1:$A$1001,customers!$C$1:$C$1001,0)=0,"",_xll.XLOOKUP(C50,customers!$A$1:$A$1001,customers!$C$1:$C$1001,0))</f>
        <v>rmcgilvary1c@tamu.edu</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_xll.XLOOKUP(Orders[[#This Row],[Customer ID]],customers!$A$1:$A$1001,customers!$I$1:$I$1001,0)</f>
        <v>No</v>
      </c>
    </row>
    <row r="51" spans="1:16" x14ac:dyDescent="0.3">
      <c r="A51" s="2" t="s">
        <v>766</v>
      </c>
      <c r="B51" s="3">
        <v>44790</v>
      </c>
      <c r="C51" s="2" t="s">
        <v>767</v>
      </c>
      <c r="D51" t="s">
        <v>6140</v>
      </c>
      <c r="E51" s="2">
        <v>3</v>
      </c>
      <c r="F51" s="2" t="str">
        <f>_xll.XLOOKUP(C51,customers!A50:A1050,customers!B50:B1050,customers!A50,0)</f>
        <v>Isis Pikett</v>
      </c>
      <c r="G51" s="2" t="str">
        <f>IF(_xll.XLOOKUP(C51,customers!$A$1:$A$1001,customers!$C$1:$C$1001,0)=0,"",_xll.XLOOKUP(C51,customers!$A$1:$A$1001,customers!$C$1:$C$1001,0))</f>
        <v>ipikett1d@xinhuanet.com</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_xll.XLOOKUP(Orders[[#This Row],[Customer ID]],customers!$A$1:$A$1001,customers!$I$1:$I$1001,0)</f>
        <v>No</v>
      </c>
    </row>
    <row r="52" spans="1:16" x14ac:dyDescent="0.3">
      <c r="A52" s="2" t="s">
        <v>772</v>
      </c>
      <c r="B52" s="3">
        <v>44792</v>
      </c>
      <c r="C52" s="2" t="s">
        <v>773</v>
      </c>
      <c r="D52" t="s">
        <v>6169</v>
      </c>
      <c r="E52" s="2">
        <v>2</v>
      </c>
      <c r="F52" s="2" t="str">
        <f>_xll.XLOOKUP(C52,customers!A51:A1051,customers!B51:B1051,customers!A51,0)</f>
        <v>Inger Bouldon</v>
      </c>
      <c r="G52" s="2" t="str">
        <f>IF(_xll.XLOOKUP(C52,customers!$A$1:$A$1001,customers!$C$1:$C$1001,0)=0,"",_xll.XLOOKUP(C52,customers!$A$1:$A$1001,customers!$C$1:$C$1001,0))</f>
        <v>ibouldon1e@gizmodo.com</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Librica</v>
      </c>
      <c r="O52" t="str">
        <f t="shared" si="2"/>
        <v>Dark</v>
      </c>
      <c r="P52" t="str">
        <f>_xll.XLOOKUP(Orders[[#This Row],[Customer ID]],customers!$A$1:$A$1001,customers!$I$1:$I$1001,0)</f>
        <v>No</v>
      </c>
    </row>
    <row r="53" spans="1:16" x14ac:dyDescent="0.3">
      <c r="A53" s="2" t="s">
        <v>778</v>
      </c>
      <c r="B53" s="3">
        <v>43600</v>
      </c>
      <c r="C53" s="2" t="s">
        <v>779</v>
      </c>
      <c r="D53" t="s">
        <v>6164</v>
      </c>
      <c r="E53" s="2">
        <v>4</v>
      </c>
      <c r="F53" s="2" t="str">
        <f>_xll.XLOOKUP(C53,customers!A52:A1052,customers!B52:B1052,customers!A52,0)</f>
        <v>Karry Flanders</v>
      </c>
      <c r="G53" s="2" t="str">
        <f>IF(_xll.XLOOKUP(C53,customers!$A$1:$A$1001,customers!$C$1:$C$1001,0)=0,"",_xll.XLOOKUP(C53,customers!$A$1:$A$1001,customers!$C$1:$C$1001,0))</f>
        <v>kflanders1f@over-blog.com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Librica</v>
      </c>
      <c r="O53" t="str">
        <f t="shared" si="2"/>
        <v>Light</v>
      </c>
      <c r="P53" t="str">
        <f>_xll.XLOOKUP(Orders[[#This Row],[Customer ID]],customers!$A$1:$A$1001,customers!$I$1:$I$1001,0)</f>
        <v>Yes</v>
      </c>
    </row>
    <row r="54" spans="1:16" x14ac:dyDescent="0.3">
      <c r="A54" s="2" t="s">
        <v>784</v>
      </c>
      <c r="B54" s="3">
        <v>43719</v>
      </c>
      <c r="C54" s="2" t="s">
        <v>785</v>
      </c>
      <c r="D54" t="s">
        <v>6146</v>
      </c>
      <c r="E54" s="2">
        <v>5</v>
      </c>
      <c r="F54" s="2" t="str">
        <f>_xll.XLOOKUP(C54,customers!A53:A1053,customers!B53:B1053,customers!A53,0)</f>
        <v>Hartley Mattioli</v>
      </c>
      <c r="G54" s="2" t="str">
        <f>IF(_xll.XLOOKUP(C54,customers!$A$1:$A$1001,customers!$C$1:$C$1001,0)=0,"",_xll.XLOOKUP(C54,customers!$A$1:$A$1001,customers!$C$1:$C$1001,0))</f>
        <v>hmattioli1g@webmd.com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_xll.XLOOKUP(Orders[[#This Row],[Customer ID]],customers!$A$1:$A$1001,customers!$I$1:$I$1001,0)</f>
        <v>No</v>
      </c>
    </row>
    <row r="55" spans="1:16" x14ac:dyDescent="0.3">
      <c r="A55" s="2" t="s">
        <v>784</v>
      </c>
      <c r="B55" s="3">
        <v>43719</v>
      </c>
      <c r="C55" s="2" t="s">
        <v>785</v>
      </c>
      <c r="D55" t="s">
        <v>6164</v>
      </c>
      <c r="E55" s="2">
        <v>2</v>
      </c>
      <c r="F55" s="2" t="str">
        <f>_xll.XLOOKUP(C55,customers!A54:A1054,customers!B54:B1054,customers!A54,0)</f>
        <v>Hartley Mattioli</v>
      </c>
      <c r="G55" s="2" t="str">
        <f>IF(_xll.XLOOKUP(C55,customers!$A$1:$A$1001,customers!$C$1:$C$1001,0)=0,"",_xll.XLOOKUP(C55,customers!$A$1:$A$1001,customers!$C$1:$C$1001,0))</f>
        <v>hmattioli1g@webmd.com</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Librica</v>
      </c>
      <c r="O55" t="str">
        <f t="shared" si="2"/>
        <v>Light</v>
      </c>
      <c r="P55" t="str">
        <f>_xll.XLOOKUP(Orders[[#This Row],[Customer ID]],customers!$A$1:$A$1001,customers!$I$1:$I$1001,0)</f>
        <v>No</v>
      </c>
    </row>
    <row r="56" spans="1:16" x14ac:dyDescent="0.3">
      <c r="A56" s="2" t="s">
        <v>794</v>
      </c>
      <c r="B56" s="3">
        <v>44271</v>
      </c>
      <c r="C56" s="2" t="s">
        <v>795</v>
      </c>
      <c r="D56" t="s">
        <v>6162</v>
      </c>
      <c r="E56" s="2">
        <v>5</v>
      </c>
      <c r="F56" s="2" t="str">
        <f>_xll.XLOOKUP(C56,customers!A55:A1055,customers!B55:B1055,customers!A55,0)</f>
        <v>Archambault Gillard</v>
      </c>
      <c r="G56" s="2" t="str">
        <f>IF(_xll.XLOOKUP(C56,customers!$A$1:$A$1001,customers!$C$1:$C$1001,0)=0,"",_xll.XLOOKUP(C56,customers!$A$1:$A$1001,customers!$C$1:$C$1001,0))</f>
        <v>agillard1i@issuu.com</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Librica</v>
      </c>
      <c r="O56" t="str">
        <f t="shared" si="2"/>
        <v>Medium</v>
      </c>
      <c r="P56" t="str">
        <f>_xll.XLOOKUP(Orders[[#This Row],[Customer ID]],customers!$A$1:$A$1001,customers!$I$1:$I$1001,0)</f>
        <v>No</v>
      </c>
    </row>
    <row r="57" spans="1:16" x14ac:dyDescent="0.3">
      <c r="A57" s="2" t="s">
        <v>800</v>
      </c>
      <c r="B57" s="3">
        <v>44168</v>
      </c>
      <c r="C57" s="2" t="s">
        <v>801</v>
      </c>
      <c r="D57" t="s">
        <v>6170</v>
      </c>
      <c r="E57" s="2">
        <v>3</v>
      </c>
      <c r="F57" s="2" t="str">
        <f>_xll.XLOOKUP(C57,customers!A56:A1056,customers!B56:B1056,customers!A56,0)</f>
        <v>Salomo Cushworth</v>
      </c>
      <c r="G57" s="2" t="str">
        <f>IF(_xll.XLOOKUP(C57,customers!$A$1:$A$1001,customers!$C$1:$C$1001,0)=0,"",_xll.XLOOKUP(C57,customers!$A$1:$A$1001,customers!$C$1:$C$1001,0))</f>
        <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Librica</v>
      </c>
      <c r="O57" t="str">
        <f t="shared" si="2"/>
        <v>Light</v>
      </c>
      <c r="P57" t="str">
        <f>_xll.XLOOKUP(Orders[[#This Row],[Customer ID]],customers!$A$1:$A$1001,customers!$I$1:$I$1001,0)</f>
        <v>No</v>
      </c>
    </row>
    <row r="58" spans="1:16" x14ac:dyDescent="0.3">
      <c r="A58" s="2" t="s">
        <v>805</v>
      </c>
      <c r="B58" s="3">
        <v>43857</v>
      </c>
      <c r="C58" s="2" t="s">
        <v>806</v>
      </c>
      <c r="D58" t="s">
        <v>6153</v>
      </c>
      <c r="E58" s="2">
        <v>3</v>
      </c>
      <c r="F58" s="2" t="str">
        <f>_xll.XLOOKUP(C58,customers!A57:A1057,customers!B57:B1057,customers!A57,0)</f>
        <v>Theda Grizard</v>
      </c>
      <c r="G58" s="2" t="str">
        <f>IF(_xll.XLOOKUP(C58,customers!$A$1:$A$1001,customers!$C$1:$C$1001,0)=0,"",_xll.XLOOKUP(C58,customers!$A$1:$A$1001,customers!$C$1:$C$1001,0))</f>
        <v>tgrizard1k@odnoklassniki.ru</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_xll.XLOOKUP(Orders[[#This Row],[Customer ID]],customers!$A$1:$A$1001,customers!$I$1:$I$1001,0)</f>
        <v>Yes</v>
      </c>
    </row>
    <row r="59" spans="1:16" x14ac:dyDescent="0.3">
      <c r="A59" s="2" t="s">
        <v>811</v>
      </c>
      <c r="B59" s="3">
        <v>44759</v>
      </c>
      <c r="C59" s="2" t="s">
        <v>812</v>
      </c>
      <c r="D59" t="s">
        <v>6171</v>
      </c>
      <c r="E59" s="2">
        <v>4</v>
      </c>
      <c r="F59" s="2" t="str">
        <f>_xll.XLOOKUP(C59,customers!A58:A1058,customers!B58:B1058,customers!A58,0)</f>
        <v>Rozele Relton</v>
      </c>
      <c r="G59" s="2" t="str">
        <f>IF(_xll.XLOOKUP(C59,customers!$A$1:$A$1001,customers!$C$1:$C$1001,0)=0,"",_xll.XLOOKUP(C59,customers!$A$1:$A$1001,customers!$C$1:$C$1001,0))</f>
        <v>rrelton1l@stanford.edu</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_xll.XLOOKUP(Orders[[#This Row],[Customer ID]],customers!$A$1:$A$1001,customers!$I$1:$I$1001,0)</f>
        <v>No</v>
      </c>
    </row>
    <row r="60" spans="1:16" x14ac:dyDescent="0.3">
      <c r="A60" s="2" t="s">
        <v>817</v>
      </c>
      <c r="B60" s="3">
        <v>44624</v>
      </c>
      <c r="C60" s="2" t="s">
        <v>818</v>
      </c>
      <c r="D60" t="s">
        <v>6165</v>
      </c>
      <c r="E60" s="2">
        <v>3</v>
      </c>
      <c r="F60" s="2" t="str">
        <f>_xll.XLOOKUP(C60,customers!A59:A1059,customers!B59:B1059,customers!A59,0)</f>
        <v>Willa Rolling</v>
      </c>
      <c r="G60" s="2" t="str">
        <f>IF(_xll.XLOOKUP(C60,customers!$A$1:$A$1001,customers!$C$1:$C$1001,0)=0,"",_xll.XLOOKUP(C60,customers!$A$1:$A$1001,customers!$C$1:$C$1001,0))</f>
        <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Librica</v>
      </c>
      <c r="O60" t="str">
        <f t="shared" si="2"/>
        <v>Dark</v>
      </c>
      <c r="P60" t="str">
        <f>_xll.XLOOKUP(Orders[[#This Row],[Customer ID]],customers!$A$1:$A$1001,customers!$I$1:$I$1001,0)</f>
        <v>Yes</v>
      </c>
    </row>
    <row r="61" spans="1:16" x14ac:dyDescent="0.3">
      <c r="A61" s="2" t="s">
        <v>822</v>
      </c>
      <c r="B61" s="3">
        <v>44537</v>
      </c>
      <c r="C61" s="2" t="s">
        <v>823</v>
      </c>
      <c r="D61" t="s">
        <v>6160</v>
      </c>
      <c r="E61" s="2">
        <v>3</v>
      </c>
      <c r="F61" s="2" t="str">
        <f>_xll.XLOOKUP(C61,customers!A60:A1060,customers!B60:B1060,customers!A60,0)</f>
        <v>Stanislaus Gilroy</v>
      </c>
      <c r="G61" s="2" t="str">
        <f>IF(_xll.XLOOKUP(C61,customers!$A$1:$A$1001,customers!$C$1:$C$1001,0)=0,"",_xll.XLOOKUP(C61,customers!$A$1:$A$1001,customers!$C$1:$C$1001,0))</f>
        <v>sgilroy1n@eepurl.com</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Librica</v>
      </c>
      <c r="O61" t="str">
        <f t="shared" si="2"/>
        <v>Medium</v>
      </c>
      <c r="P61" t="str">
        <f>_xll.XLOOKUP(Orders[[#This Row],[Customer ID]],customers!$A$1:$A$1001,customers!$I$1:$I$1001,0)</f>
        <v>Yes</v>
      </c>
    </row>
    <row r="62" spans="1:16" x14ac:dyDescent="0.3">
      <c r="A62" s="2" t="s">
        <v>827</v>
      </c>
      <c r="B62" s="3">
        <v>44252</v>
      </c>
      <c r="C62" s="2" t="s">
        <v>828</v>
      </c>
      <c r="D62" t="s">
        <v>6168</v>
      </c>
      <c r="E62" s="2">
        <v>5</v>
      </c>
      <c r="F62" s="2" t="str">
        <f>_xll.XLOOKUP(C62,customers!A61:A1061,customers!B61:B1061,customers!A61,0)</f>
        <v>Correy Cottingham</v>
      </c>
      <c r="G62" s="2" t="str">
        <f>IF(_xll.XLOOKUP(C62,customers!$A$1:$A$1001,customers!$C$1:$C$1001,0)=0,"",_xll.XLOOKUP(C62,customers!$A$1:$A$1001,customers!$C$1:$C$1001,0))</f>
        <v>ccottingham1o@wikipedia.org</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_xll.XLOOKUP(Orders[[#This Row],[Customer ID]],customers!$A$1:$A$1001,customers!$I$1:$I$1001,0)</f>
        <v>No</v>
      </c>
    </row>
    <row r="63" spans="1:16" x14ac:dyDescent="0.3">
      <c r="A63" s="2" t="s">
        <v>833</v>
      </c>
      <c r="B63" s="3">
        <v>43521</v>
      </c>
      <c r="C63" s="2" t="s">
        <v>834</v>
      </c>
      <c r="D63" t="s">
        <v>6172</v>
      </c>
      <c r="E63" s="2">
        <v>5</v>
      </c>
      <c r="F63" s="2" t="str">
        <f>_xll.XLOOKUP(C63,customers!A62:A1062,customers!B62:B1062,customers!A62,0)</f>
        <v>Pammi Endacott</v>
      </c>
      <c r="G63" s="2" t="str">
        <f>IF(_xll.XLOOKUP(C63,customers!$A$1:$A$1001,customers!$C$1:$C$1001,0)=0,"",_xll.XLOOKUP(C63,customers!$A$1:$A$1001,customers!$C$1:$C$1001,0))</f>
        <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_xll.XLOOKUP(Orders[[#This Row],[Customer ID]],customers!$A$1:$A$1001,customers!$I$1:$I$1001,0)</f>
        <v>Yes</v>
      </c>
    </row>
    <row r="64" spans="1:16" x14ac:dyDescent="0.3">
      <c r="A64" s="2" t="s">
        <v>838</v>
      </c>
      <c r="B64" s="3">
        <v>43505</v>
      </c>
      <c r="C64" s="2" t="s">
        <v>839</v>
      </c>
      <c r="D64" t="s">
        <v>6145</v>
      </c>
      <c r="E64" s="2">
        <v>5</v>
      </c>
      <c r="F64" s="2" t="str">
        <f>_xll.XLOOKUP(C64,customers!A63:A1063,customers!B63:B1063,customers!A63,0)</f>
        <v>Nona Linklater</v>
      </c>
      <c r="G64" s="2" t="str">
        <f>IF(_xll.XLOOKUP(C64,customers!$A$1:$A$1001,customers!$C$1:$C$1001,0)=0,"",_xll.XLOOKUP(C64,customers!$A$1:$A$1001,customers!$C$1:$C$1001,0))</f>
        <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Librica</v>
      </c>
      <c r="O64" t="str">
        <f t="shared" si="2"/>
        <v>Light</v>
      </c>
      <c r="P64" t="str">
        <f>_xll.XLOOKUP(Orders[[#This Row],[Customer ID]],customers!$A$1:$A$1001,customers!$I$1:$I$1001,0)</f>
        <v>Yes</v>
      </c>
    </row>
    <row r="65" spans="1:16" x14ac:dyDescent="0.3">
      <c r="A65" s="2" t="s">
        <v>843</v>
      </c>
      <c r="B65" s="3">
        <v>43868</v>
      </c>
      <c r="C65" s="2" t="s">
        <v>844</v>
      </c>
      <c r="D65" t="s">
        <v>6157</v>
      </c>
      <c r="E65" s="2">
        <v>1</v>
      </c>
      <c r="F65" s="2" t="str">
        <f>_xll.XLOOKUP(C65,customers!A64:A1064,customers!B64:B1064,customers!A64,0)</f>
        <v>Annadiane Dykes</v>
      </c>
      <c r="G65" s="2" t="str">
        <f>IF(_xll.XLOOKUP(C65,customers!$A$1:$A$1001,customers!$C$1:$C$1001,0)=0,"",_xll.XLOOKUP(C65,customers!$A$1:$A$1001,customers!$C$1:$C$1001,0))</f>
        <v>adykes1r@eventbrite.com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_xll.XLOOKUP(Orders[[#This Row],[Customer ID]],customers!$A$1:$A$1001,customers!$I$1:$I$1001,0)</f>
        <v>No</v>
      </c>
    </row>
    <row r="66" spans="1:16" x14ac:dyDescent="0.3">
      <c r="A66" s="2" t="s">
        <v>849</v>
      </c>
      <c r="B66" s="3">
        <v>43913</v>
      </c>
      <c r="C66" s="2" t="s">
        <v>850</v>
      </c>
      <c r="D66" t="s">
        <v>6146</v>
      </c>
      <c r="E66" s="2">
        <v>6</v>
      </c>
      <c r="F66" s="2" t="str">
        <f>_xll.XLOOKUP(C66,customers!A65:A1065,customers!B65:B1065,customers!A65,0)</f>
        <v>Felecia Dodgson</v>
      </c>
      <c r="G66" s="2" t="str">
        <f>IF(_xll.XLOOKUP(C66,customers!$A$1:$A$1001,customers!$C$1:$C$1001,0)=0,"",_xll.XLOOKUP(C66,customers!$A$1:$A$1001,customers!$C$1:$C$1001,0))</f>
        <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_xll.XLOOKUP(Orders[[#This Row],[Customer ID]],customers!$A$1:$A$1001,customers!$I$1:$I$1001,0)</f>
        <v>Yes</v>
      </c>
    </row>
    <row r="67" spans="1:16" x14ac:dyDescent="0.3">
      <c r="A67" s="2" t="s">
        <v>854</v>
      </c>
      <c r="B67" s="3">
        <v>44626</v>
      </c>
      <c r="C67" s="2" t="s">
        <v>855</v>
      </c>
      <c r="D67" t="s">
        <v>6149</v>
      </c>
      <c r="E67" s="2">
        <v>4</v>
      </c>
      <c r="F67" s="2" t="str">
        <f>_xll.XLOOKUP(C67,customers!A66:A1066,customers!B66:B1066,customers!A66,0)</f>
        <v>Angelia Cockrem</v>
      </c>
      <c r="G67" s="2" t="str">
        <f>IF(_xll.XLOOKUP(C67,customers!$A$1:$A$1001,customers!$C$1:$C$1001,0)=0,"",_xll.XLOOKUP(C67,customers!$A$1:$A$1001,customers!$C$1:$C$1001,0))</f>
        <v>acockrem1t@engadget.com</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IF(I67="Rob","Robusta",IF(I67="Exc","Excelsa",IF(I67="Ara","Arabica",IF(I67="Lib","Librica",""))))</f>
        <v>Robusta</v>
      </c>
      <c r="O67" t="str">
        <f t="shared" ref="O67:O130" si="5">IF(J67="M","Medium",IF(J67="L","Light",IF(J67="D","Dark","")))</f>
        <v>Dark</v>
      </c>
      <c r="P67" t="str">
        <f>_xll.XLOOKUP(Orders[[#This Row],[Customer ID]],customers!$A$1:$A$1001,customers!$I$1:$I$1001,0)</f>
        <v>Yes</v>
      </c>
    </row>
    <row r="68" spans="1:16" x14ac:dyDescent="0.3">
      <c r="A68" s="2" t="s">
        <v>860</v>
      </c>
      <c r="B68" s="3">
        <v>44666</v>
      </c>
      <c r="C68" s="2" t="s">
        <v>861</v>
      </c>
      <c r="D68" t="s">
        <v>6173</v>
      </c>
      <c r="E68" s="2">
        <v>1</v>
      </c>
      <c r="F68" s="2" t="str">
        <f>_xll.XLOOKUP(C68,customers!A67:A1067,customers!B67:B1067,customers!A67,0)</f>
        <v>Belvia Umpleby</v>
      </c>
      <c r="G68" s="2" t="str">
        <f>IF(_xll.XLOOKUP(C68,customers!$A$1:$A$1001,customers!$C$1:$C$1001,0)=0,"",_xll.XLOOKUP(C68,customers!$A$1:$A$1001,customers!$C$1:$C$1001,0))</f>
        <v>bumpleby1u@soundcloud.com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_xll.XLOOKUP(Orders[[#This Row],[Customer ID]],customers!$A$1:$A$1001,customers!$I$1:$I$1001,0)</f>
        <v>Yes</v>
      </c>
    </row>
    <row r="69" spans="1:16" x14ac:dyDescent="0.3">
      <c r="A69" s="2" t="s">
        <v>866</v>
      </c>
      <c r="B69" s="3">
        <v>44519</v>
      </c>
      <c r="C69" s="2" t="s">
        <v>867</v>
      </c>
      <c r="D69" t="s">
        <v>6145</v>
      </c>
      <c r="E69" s="2">
        <v>2</v>
      </c>
      <c r="F69" s="2" t="str">
        <f>_xll.XLOOKUP(C69,customers!A68:A1068,customers!B68:B1068,customers!A68,0)</f>
        <v>Nat Saleway</v>
      </c>
      <c r="G69" s="2" t="str">
        <f>IF(_xll.XLOOKUP(C69,customers!$A$1:$A$1001,customers!$C$1:$C$1001,0)=0,"",_xll.XLOOKUP(C69,customers!$A$1:$A$1001,customers!$C$1:$C$1001,0))</f>
        <v>nsaleway1v@dedecms.com</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Librica</v>
      </c>
      <c r="O69" t="str">
        <f t="shared" si="5"/>
        <v>Light</v>
      </c>
      <c r="P69" t="str">
        <f>_xll.XLOOKUP(Orders[[#This Row],[Customer ID]],customers!$A$1:$A$1001,customers!$I$1:$I$1001,0)</f>
        <v>No</v>
      </c>
    </row>
    <row r="70" spans="1:16" x14ac:dyDescent="0.3">
      <c r="A70" s="2" t="s">
        <v>872</v>
      </c>
      <c r="B70" s="3">
        <v>43754</v>
      </c>
      <c r="C70" s="2" t="s">
        <v>873</v>
      </c>
      <c r="D70" t="s">
        <v>6174</v>
      </c>
      <c r="E70" s="2">
        <v>1</v>
      </c>
      <c r="F70" s="2" t="str">
        <f>_xll.XLOOKUP(C70,customers!A69:A1069,customers!B69:B1069,customers!A69,0)</f>
        <v>Hayward Goulter</v>
      </c>
      <c r="G70" s="2" t="str">
        <f>IF(_xll.XLOOKUP(C70,customers!$A$1:$A$1001,customers!$C$1:$C$1001,0)=0,"",_xll.XLOOKUP(C70,customers!$A$1:$A$1001,customers!$C$1:$C$1001,0))</f>
        <v>hgoulter1w@abc.net.au</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_xll.XLOOKUP(Orders[[#This Row],[Customer ID]],customers!$A$1:$A$1001,customers!$I$1:$I$1001,0)</f>
        <v>No</v>
      </c>
    </row>
    <row r="71" spans="1:16" x14ac:dyDescent="0.3">
      <c r="A71" s="2" t="s">
        <v>878</v>
      </c>
      <c r="B71" s="3">
        <v>43795</v>
      </c>
      <c r="C71" s="2" t="s">
        <v>879</v>
      </c>
      <c r="D71" t="s">
        <v>6138</v>
      </c>
      <c r="E71" s="2">
        <v>6</v>
      </c>
      <c r="F71" s="2" t="str">
        <f>_xll.XLOOKUP(C71,customers!A70:A1070,customers!B70:B1070,customers!A70,0)</f>
        <v>Gay Rizzello</v>
      </c>
      <c r="G71" s="2" t="str">
        <f>IF(_xll.XLOOKUP(C71,customers!$A$1:$A$1001,customers!$C$1:$C$1001,0)=0,"",_xll.XLOOKUP(C71,customers!$A$1:$A$1001,customers!$C$1:$C$1001,0))</f>
        <v>grizzello1x@symantec.com</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_xll.XLOOKUP(Orders[[#This Row],[Customer ID]],customers!$A$1:$A$1001,customers!$I$1:$I$1001,0)</f>
        <v>Yes</v>
      </c>
    </row>
    <row r="72" spans="1:16" x14ac:dyDescent="0.3">
      <c r="A72" s="2" t="s">
        <v>885</v>
      </c>
      <c r="B72" s="3">
        <v>43646</v>
      </c>
      <c r="C72" s="2" t="s">
        <v>886</v>
      </c>
      <c r="D72" t="s">
        <v>6148</v>
      </c>
      <c r="E72" s="2">
        <v>4</v>
      </c>
      <c r="F72" s="2" t="str">
        <f>_xll.XLOOKUP(C72,customers!A71:A1071,customers!B71:B1071,customers!A71,0)</f>
        <v>Shannon List</v>
      </c>
      <c r="G72" s="2" t="str">
        <f>IF(_xll.XLOOKUP(C72,customers!$A$1:$A$1001,customers!$C$1:$C$1001,0)=0,"",_xll.XLOOKUP(C72,customers!$A$1:$A$1001,customers!$C$1:$C$1001,0))</f>
        <v>slist1y@mapquest.com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_xll.XLOOKUP(Orders[[#This Row],[Customer ID]],customers!$A$1:$A$1001,customers!$I$1:$I$1001,0)</f>
        <v>No</v>
      </c>
    </row>
    <row r="73" spans="1:16" x14ac:dyDescent="0.3">
      <c r="A73" s="2" t="s">
        <v>891</v>
      </c>
      <c r="B73" s="3">
        <v>44200</v>
      </c>
      <c r="C73" s="2" t="s">
        <v>892</v>
      </c>
      <c r="D73" t="s">
        <v>6145</v>
      </c>
      <c r="E73" s="2">
        <v>2</v>
      </c>
      <c r="F73" s="2" t="str">
        <f>_xll.XLOOKUP(C73,customers!A72:A1072,customers!B72:B1072,customers!A72,0)</f>
        <v>Shirlene Edmondson</v>
      </c>
      <c r="G73" s="2" t="str">
        <f>IF(_xll.XLOOKUP(C73,customers!$A$1:$A$1001,customers!$C$1:$C$1001,0)=0,"",_xll.XLOOKUP(C73,customers!$A$1:$A$1001,customers!$C$1:$C$1001,0))</f>
        <v>sedmondson1z@theguardian.com</v>
      </c>
      <c r="H73" s="2" t="str">
        <f>_xll.XLOOKUP(C73,customers!$A$1:$A$1001,customers!$G$1:$G$1001,,0)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Librica</v>
      </c>
      <c r="O73" t="str">
        <f t="shared" si="5"/>
        <v>Light</v>
      </c>
      <c r="P73" t="str">
        <f>_xll.XLOOKUP(Orders[[#This Row],[Customer ID]],customers!$A$1:$A$1001,customers!$I$1:$I$1001,0)</f>
        <v>No</v>
      </c>
    </row>
    <row r="74" spans="1:16" x14ac:dyDescent="0.3">
      <c r="A74" s="2" t="s">
        <v>897</v>
      </c>
      <c r="B74" s="3">
        <v>44131</v>
      </c>
      <c r="C74" s="2" t="s">
        <v>898</v>
      </c>
      <c r="D74" t="s">
        <v>6175</v>
      </c>
      <c r="E74" s="2">
        <v>3</v>
      </c>
      <c r="F74" s="2" t="str">
        <f>_xll.XLOOKUP(C74,customers!A73:A1073,customers!B73:B1073,customers!A73,0)</f>
        <v>Aurlie McCarl</v>
      </c>
      <c r="G74" s="2" t="str">
        <f>IF(_xll.XLOOKUP(C74,customers!$A$1:$A$1001,customers!$C$1:$C$1001,0)=0,"",_xll.XLOOKUP(C74,customers!$A$1:$A$1001,customers!$C$1:$C$1001,0))</f>
        <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_xll.XLOOKUP(Orders[[#This Row],[Customer ID]],customers!$A$1:$A$1001,customers!$I$1:$I$1001,0)</f>
        <v>No</v>
      </c>
    </row>
    <row r="75" spans="1:16" x14ac:dyDescent="0.3">
      <c r="A75" s="2" t="s">
        <v>902</v>
      </c>
      <c r="B75" s="3">
        <v>44362</v>
      </c>
      <c r="C75" s="2" t="s">
        <v>903</v>
      </c>
      <c r="D75" t="s">
        <v>6159</v>
      </c>
      <c r="E75" s="2">
        <v>5</v>
      </c>
      <c r="F75" s="2" t="str">
        <f>_xll.XLOOKUP(C75,customers!A74:A1074,customers!B74:B1074,customers!A74,0)</f>
        <v>Alikee Carryer</v>
      </c>
      <c r="G75" s="2" t="str">
        <f>IF(_xll.XLOOKUP(C75,customers!$A$1:$A$1001,customers!$C$1:$C$1001,0)=0,"",_xll.XLOOKUP(C75,customers!$A$1:$A$1001,customers!$C$1:$C$1001,0))</f>
        <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Librica</v>
      </c>
      <c r="O75" t="str">
        <f t="shared" si="5"/>
        <v>Medium</v>
      </c>
      <c r="P75" t="str">
        <f>_xll.XLOOKUP(Orders[[#This Row],[Customer ID]],customers!$A$1:$A$1001,customers!$I$1:$I$1001,0)</f>
        <v>Yes</v>
      </c>
    </row>
    <row r="76" spans="1:16" x14ac:dyDescent="0.3">
      <c r="A76" s="2" t="s">
        <v>907</v>
      </c>
      <c r="B76" s="3">
        <v>44396</v>
      </c>
      <c r="C76" s="2" t="s">
        <v>908</v>
      </c>
      <c r="D76" t="s">
        <v>6176</v>
      </c>
      <c r="E76" s="2">
        <v>2</v>
      </c>
      <c r="F76" s="2" t="str">
        <f>_xll.XLOOKUP(C76,customers!A75:A1075,customers!B75:B1075,customers!A75,0)</f>
        <v>Jennifer Rangall</v>
      </c>
      <c r="G76" s="2" t="str">
        <f>IF(_xll.XLOOKUP(C76,customers!$A$1:$A$1001,customers!$C$1:$C$1001,0)=0,"",_xll.XLOOKUP(C76,customers!$A$1:$A$1001,customers!$C$1:$C$1001,0))</f>
        <v>jrangall22@newsvine.com</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_xll.XLOOKUP(Orders[[#This Row],[Customer ID]],customers!$A$1:$A$1001,customers!$I$1:$I$1001,0)</f>
        <v>Yes</v>
      </c>
    </row>
    <row r="77" spans="1:16" x14ac:dyDescent="0.3">
      <c r="A77" s="2" t="s">
        <v>913</v>
      </c>
      <c r="B77" s="3">
        <v>44400</v>
      </c>
      <c r="C77" s="2" t="s">
        <v>914</v>
      </c>
      <c r="D77" t="s">
        <v>6177</v>
      </c>
      <c r="E77" s="2">
        <v>6</v>
      </c>
      <c r="F77" s="2" t="str">
        <f>_xll.XLOOKUP(C77,customers!A76:A1076,customers!B76:B1076,customers!A76,0)</f>
        <v>Kipper Boorn</v>
      </c>
      <c r="G77" s="2" t="str">
        <f>IF(_xll.XLOOKUP(C77,customers!$A$1:$A$1001,customers!$C$1:$C$1001,0)=0,"",_xll.XLOOKUP(C77,customers!$A$1:$A$1001,customers!$C$1:$C$1001,0))</f>
        <v>kboorn23@ezinearticles.com</v>
      </c>
      <c r="H77" s="2" t="str">
        <f>_xll.XLOOKUP(C77,customers!$A$1:$A$1001,customers!$G$1:$G$1001,,0)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_xll.XLOOKUP(Orders[[#This Row],[Customer ID]],customers!$A$1:$A$1001,customers!$I$1:$I$1001,0)</f>
        <v>Yes</v>
      </c>
    </row>
    <row r="78" spans="1:16" x14ac:dyDescent="0.3">
      <c r="A78" s="2" t="s">
        <v>919</v>
      </c>
      <c r="B78" s="3">
        <v>43855</v>
      </c>
      <c r="C78" s="2" t="s">
        <v>920</v>
      </c>
      <c r="D78" t="s">
        <v>6178</v>
      </c>
      <c r="E78" s="2">
        <v>1</v>
      </c>
      <c r="F78" s="2" t="str">
        <f>_xll.XLOOKUP(C78,customers!A77:A1077,customers!B77:B1077,customers!A77,0)</f>
        <v>Melania Beadle</v>
      </c>
      <c r="G78" s="2" t="str">
        <f>IF(_xll.XLOOKUP(C78,customers!$A$1:$A$1001,customers!$C$1:$C$1001,0)=0,"",_xll.XLOOKUP(C78,customers!$A$1:$A$1001,customers!$C$1:$C$1001,0))</f>
        <v/>
      </c>
      <c r="H78" s="2" t="str">
        <f>_xll.XLOOKUP(C78,customers!$A$1:$A$1001,customers!$G$1:$G$1001,,0)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_xll.XLOOKUP(Orders[[#This Row],[Customer ID]],customers!$A$1:$A$1001,customers!$I$1:$I$1001,0)</f>
        <v>Yes</v>
      </c>
    </row>
    <row r="79" spans="1:16" x14ac:dyDescent="0.3">
      <c r="A79" s="2" t="s">
        <v>924</v>
      </c>
      <c r="B79" s="3">
        <v>43594</v>
      </c>
      <c r="C79" s="2" t="s">
        <v>925</v>
      </c>
      <c r="D79" t="s">
        <v>6153</v>
      </c>
      <c r="E79" s="2">
        <v>2</v>
      </c>
      <c r="F79" s="2" t="str">
        <f>_xll.XLOOKUP(C79,customers!A78:A1078,customers!B78:B1078,customers!A78,0)</f>
        <v>Colene Elgey</v>
      </c>
      <c r="G79" s="2" t="str">
        <f>IF(_xll.XLOOKUP(C79,customers!$A$1:$A$1001,customers!$C$1:$C$1001,0)=0,"",_xll.XLOOKUP(C79,customers!$A$1:$A$1001,customers!$C$1:$C$1001,0))</f>
        <v>celgey25@webs.com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_xll.XLOOKUP(Orders[[#This Row],[Customer ID]],customers!$A$1:$A$1001,customers!$I$1:$I$1001,0)</f>
        <v>No</v>
      </c>
    </row>
    <row r="80" spans="1:16" x14ac:dyDescent="0.3">
      <c r="A80" s="2" t="s">
        <v>930</v>
      </c>
      <c r="B80" s="3">
        <v>43920</v>
      </c>
      <c r="C80" s="2" t="s">
        <v>931</v>
      </c>
      <c r="D80" t="s">
        <v>6157</v>
      </c>
      <c r="E80" s="2">
        <v>6</v>
      </c>
      <c r="F80" s="2" t="str">
        <f>_xll.XLOOKUP(C80,customers!A79:A1079,customers!B79:B1079,customers!A79,0)</f>
        <v>Lothaire Mizzi</v>
      </c>
      <c r="G80" s="2" t="str">
        <f>IF(_xll.XLOOKUP(C80,customers!$A$1:$A$1001,customers!$C$1:$C$1001,0)=0,"",_xll.XLOOKUP(C80,customers!$A$1:$A$1001,customers!$C$1:$C$1001,0))</f>
        <v>lmizzi26@rakuten.co.jp</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_xll.XLOOKUP(Orders[[#This Row],[Customer ID]],customers!$A$1:$A$1001,customers!$I$1:$I$1001,0)</f>
        <v>Yes</v>
      </c>
    </row>
    <row r="81" spans="1:16" x14ac:dyDescent="0.3">
      <c r="A81" s="2" t="s">
        <v>936</v>
      </c>
      <c r="B81" s="3">
        <v>44633</v>
      </c>
      <c r="C81" s="2" t="s">
        <v>937</v>
      </c>
      <c r="D81" t="s">
        <v>6179</v>
      </c>
      <c r="E81" s="2">
        <v>4</v>
      </c>
      <c r="F81" s="2" t="str">
        <f>_xll.XLOOKUP(C81,customers!A80:A1080,customers!B80:B1080,customers!A80,0)</f>
        <v>Cletis Giacomazzo</v>
      </c>
      <c r="G81" s="2" t="str">
        <f>IF(_xll.XLOOKUP(C81,customers!$A$1:$A$1001,customers!$C$1:$C$1001,0)=0,"",_xll.XLOOKUP(C81,customers!$A$1:$A$1001,customers!$C$1:$C$1001,0))</f>
        <v>cgiacomazzo27@jigsy.com</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_xll.XLOOKUP(Orders[[#This Row],[Customer ID]],customers!$A$1:$A$1001,customers!$I$1:$I$1001,0)</f>
        <v>No</v>
      </c>
    </row>
    <row r="82" spans="1:16" x14ac:dyDescent="0.3">
      <c r="A82" s="2" t="s">
        <v>942</v>
      </c>
      <c r="B82" s="3">
        <v>43572</v>
      </c>
      <c r="C82" s="2" t="s">
        <v>943</v>
      </c>
      <c r="D82" t="s">
        <v>6180</v>
      </c>
      <c r="E82" s="2">
        <v>5</v>
      </c>
      <c r="F82" s="2" t="str">
        <f>_xll.XLOOKUP(C82,customers!A81:A1081,customers!B81:B1081,customers!A81,0)</f>
        <v>Ami Arnow</v>
      </c>
      <c r="G82" s="2" t="str">
        <f>IF(_xll.XLOOKUP(C82,customers!$A$1:$A$1001,customers!$C$1:$C$1001,0)=0,"",_xll.XLOOKUP(C82,customers!$A$1:$A$1001,customers!$C$1:$C$1001,0))</f>
        <v>aarnow28@arizona.edu</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_xll.XLOOKUP(Orders[[#This Row],[Customer ID]],customers!$A$1:$A$1001,customers!$I$1:$I$1001,0)</f>
        <v>Yes</v>
      </c>
    </row>
    <row r="83" spans="1:16" x14ac:dyDescent="0.3">
      <c r="A83" s="2" t="s">
        <v>948</v>
      </c>
      <c r="B83" s="3">
        <v>43763</v>
      </c>
      <c r="C83" s="2" t="s">
        <v>949</v>
      </c>
      <c r="D83" t="s">
        <v>6164</v>
      </c>
      <c r="E83" s="2">
        <v>3</v>
      </c>
      <c r="F83" s="2" t="str">
        <f>_xll.XLOOKUP(C83,customers!A82:A1082,customers!B82:B1082,customers!A82,0)</f>
        <v>Sheppard Yann</v>
      </c>
      <c r="G83" s="2" t="str">
        <f>IF(_xll.XLOOKUP(C83,customers!$A$1:$A$1001,customers!$C$1:$C$1001,0)=0,"",_xll.XLOOKUP(C83,customers!$A$1:$A$1001,customers!$C$1:$C$1001,0))</f>
        <v>syann29@senate.gov</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Librica</v>
      </c>
      <c r="O83" t="str">
        <f t="shared" si="5"/>
        <v>Light</v>
      </c>
      <c r="P83" t="str">
        <f>_xll.XLOOKUP(Orders[[#This Row],[Customer ID]],customers!$A$1:$A$1001,customers!$I$1:$I$1001,0)</f>
        <v>Yes</v>
      </c>
    </row>
    <row r="84" spans="1:16" x14ac:dyDescent="0.3">
      <c r="A84" s="2" t="s">
        <v>954</v>
      </c>
      <c r="B84" s="3">
        <v>43721</v>
      </c>
      <c r="C84" s="2" t="s">
        <v>955</v>
      </c>
      <c r="D84" t="s">
        <v>6181</v>
      </c>
      <c r="E84" s="2">
        <v>3</v>
      </c>
      <c r="F84" s="2" t="str">
        <f>_xll.XLOOKUP(C84,customers!A83:A1083,customers!B83:B1083,customers!A83,0)</f>
        <v>Bunny Naulls</v>
      </c>
      <c r="G84" s="2" t="str">
        <f>IF(_xll.XLOOKUP(C84,customers!$A$1:$A$1001,customers!$C$1:$C$1001,0)=0,"",_xll.XLOOKUP(C84,customers!$A$1:$A$1001,customers!$C$1:$C$1001,0))</f>
        <v>bnaulls2a@tiny.cc</v>
      </c>
      <c r="H84" s="2" t="str">
        <f>_xll.XLOOKUP(C84,customers!$A$1:$A$1001,customers!$G$1:$G$1001,,0)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Librica</v>
      </c>
      <c r="O84" t="str">
        <f t="shared" si="5"/>
        <v>Medium</v>
      </c>
      <c r="P84" t="str">
        <f>_xll.XLOOKUP(Orders[[#This Row],[Customer ID]],customers!$A$1:$A$1001,customers!$I$1:$I$1001,0)</f>
        <v>Yes</v>
      </c>
    </row>
    <row r="85" spans="1:16" x14ac:dyDescent="0.3">
      <c r="A85" s="2" t="s">
        <v>960</v>
      </c>
      <c r="B85" s="3">
        <v>43933</v>
      </c>
      <c r="C85" s="2" t="s">
        <v>961</v>
      </c>
      <c r="D85" t="s">
        <v>6149</v>
      </c>
      <c r="E85" s="2">
        <v>4</v>
      </c>
      <c r="F85" s="2" t="str">
        <f>_xll.XLOOKUP(C85,customers!A84:A1084,customers!B84:B1084,customers!A84,0)</f>
        <v>Hally Lorait</v>
      </c>
      <c r="G85" s="2" t="str">
        <f>IF(_xll.XLOOKUP(C85,customers!$A$1:$A$1001,customers!$C$1:$C$1001,0)=0,"",_xll.XLOOKUP(C85,customers!$A$1:$A$1001,customers!$C$1:$C$1001,0))</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_xll.XLOOKUP(Orders[[#This Row],[Customer ID]],customers!$A$1:$A$1001,customers!$I$1:$I$1001,0)</f>
        <v>Yes</v>
      </c>
    </row>
    <row r="86" spans="1:16" x14ac:dyDescent="0.3">
      <c r="A86" s="2" t="s">
        <v>965</v>
      </c>
      <c r="B86" s="3">
        <v>43783</v>
      </c>
      <c r="C86" s="2" t="s">
        <v>966</v>
      </c>
      <c r="D86" t="s">
        <v>6161</v>
      </c>
      <c r="E86" s="2">
        <v>1</v>
      </c>
      <c r="F86" s="2" t="str">
        <f>_xll.XLOOKUP(C86,customers!A85:A1085,customers!B85:B1085,customers!A85,0)</f>
        <v>Zaccaria Sherewood</v>
      </c>
      <c r="G86" s="2" t="str">
        <f>IF(_xll.XLOOKUP(C86,customers!$A$1:$A$1001,customers!$C$1:$C$1001,0)=0,"",_xll.XLOOKUP(C86,customers!$A$1:$A$1001,customers!$C$1:$C$1001,0))</f>
        <v>zsherewood2c@apache.org</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Librica</v>
      </c>
      <c r="O86" t="str">
        <f t="shared" si="5"/>
        <v>Light</v>
      </c>
      <c r="P86" t="str">
        <f>_xll.XLOOKUP(Orders[[#This Row],[Customer ID]],customers!$A$1:$A$1001,customers!$I$1:$I$1001,0)</f>
        <v>No</v>
      </c>
    </row>
    <row r="87" spans="1:16" x14ac:dyDescent="0.3">
      <c r="A87" s="2" t="s">
        <v>971</v>
      </c>
      <c r="B87" s="3">
        <v>43664</v>
      </c>
      <c r="C87" s="2" t="s">
        <v>972</v>
      </c>
      <c r="D87" t="s">
        <v>6182</v>
      </c>
      <c r="E87" s="2">
        <v>3</v>
      </c>
      <c r="F87" s="2" t="str">
        <f>_xll.XLOOKUP(C87,customers!A86:A1086,customers!B86:B1086,customers!A86,0)</f>
        <v>Jeffrey Dufaire</v>
      </c>
      <c r="G87" s="2" t="str">
        <f>IF(_xll.XLOOKUP(C87,customers!$A$1:$A$1001,customers!$C$1:$C$1001,0)=0,"",_xll.XLOOKUP(C87,customers!$A$1:$A$1001,customers!$C$1:$C$1001,0))</f>
        <v>jdufaire2d@fc2.com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_xll.XLOOKUP(Orders[[#This Row],[Customer ID]],customers!$A$1:$A$1001,customers!$I$1:$I$1001,0)</f>
        <v>No</v>
      </c>
    </row>
    <row r="88" spans="1:16" x14ac:dyDescent="0.3">
      <c r="A88" s="2" t="s">
        <v>971</v>
      </c>
      <c r="B88" s="3">
        <v>43664</v>
      </c>
      <c r="C88" s="2" t="s">
        <v>972</v>
      </c>
      <c r="D88" t="s">
        <v>6154</v>
      </c>
      <c r="E88" s="2">
        <v>4</v>
      </c>
      <c r="F88" s="2" t="str">
        <f>_xll.XLOOKUP(C88,customers!A87:A1087,customers!B87:B1087,customers!A87,0)</f>
        <v>Jeffrey Dufaire</v>
      </c>
      <c r="G88" s="2" t="str">
        <f>IF(_xll.XLOOKUP(C88,customers!$A$1:$A$1001,customers!$C$1:$C$1001,0)=0,"",_xll.XLOOKUP(C88,customers!$A$1:$A$1001,customers!$C$1:$C$1001,0))</f>
        <v>jdufaire2d@fc2.com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_xll.XLOOKUP(Orders[[#This Row],[Customer ID]],customers!$A$1:$A$1001,customers!$I$1:$I$1001,0)</f>
        <v>No</v>
      </c>
    </row>
    <row r="89" spans="1:16" x14ac:dyDescent="0.3">
      <c r="A89" s="2" t="s">
        <v>980</v>
      </c>
      <c r="B89" s="3">
        <v>44289</v>
      </c>
      <c r="C89" s="2" t="s">
        <v>981</v>
      </c>
      <c r="D89" t="s">
        <v>6155</v>
      </c>
      <c r="E89" s="2">
        <v>3</v>
      </c>
      <c r="F89" s="2" t="str">
        <f>_xll.XLOOKUP(C89,customers!A88:A1088,customers!B88:B1088,customers!A88,0)</f>
        <v>Beitris Keaveney</v>
      </c>
      <c r="G89" s="2" t="str">
        <f>IF(_xll.XLOOKUP(C89,customers!$A$1:$A$1001,customers!$C$1:$C$1001,0)=0,"",_xll.XLOOKUP(C89,customers!$A$1:$A$1001,customers!$C$1:$C$1001,0))</f>
        <v>bkeaveney2f@netlog.com</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_xll.XLOOKUP(Orders[[#This Row],[Customer ID]],customers!$A$1:$A$1001,customers!$I$1:$I$1001,0)</f>
        <v>No</v>
      </c>
    </row>
    <row r="90" spans="1:16" x14ac:dyDescent="0.3">
      <c r="A90" s="2" t="s">
        <v>985</v>
      </c>
      <c r="B90" s="3">
        <v>44284</v>
      </c>
      <c r="C90" s="2" t="s">
        <v>986</v>
      </c>
      <c r="D90" t="s">
        <v>6179</v>
      </c>
      <c r="E90" s="2">
        <v>3</v>
      </c>
      <c r="F90" s="2" t="str">
        <f>_xll.XLOOKUP(C90,customers!A89:A1089,customers!B89:B1089,customers!A89,0)</f>
        <v>Elna Grise</v>
      </c>
      <c r="G90" s="2" t="str">
        <f>IF(_xll.XLOOKUP(C90,customers!$A$1:$A$1001,customers!$C$1:$C$1001,0)=0,"",_xll.XLOOKUP(C90,customers!$A$1:$A$1001,customers!$C$1:$C$1001,0))</f>
        <v>egrise2g@cargocollective.com</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_xll.XLOOKUP(Orders[[#This Row],[Customer ID]],customers!$A$1:$A$1001,customers!$I$1:$I$1001,0)</f>
        <v>No</v>
      </c>
    </row>
    <row r="91" spans="1:16" x14ac:dyDescent="0.3">
      <c r="A91" s="2" t="s">
        <v>990</v>
      </c>
      <c r="B91" s="3">
        <v>44545</v>
      </c>
      <c r="C91" s="2" t="s">
        <v>991</v>
      </c>
      <c r="D91" t="s">
        <v>6140</v>
      </c>
      <c r="E91" s="2">
        <v>6</v>
      </c>
      <c r="F91" s="2" t="str">
        <f>_xll.XLOOKUP(C91,customers!A90:A1090,customers!B90:B1090,customers!A90,0)</f>
        <v>Torie Gottelier</v>
      </c>
      <c r="G91" s="2" t="str">
        <f>IF(_xll.XLOOKUP(C91,customers!$A$1:$A$1001,customers!$C$1:$C$1001,0)=0,"",_xll.XLOOKUP(C91,customers!$A$1:$A$1001,customers!$C$1:$C$1001,0))</f>
        <v>tgottelier2h@vistaprint.com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_xll.XLOOKUP(Orders[[#This Row],[Customer ID]],customers!$A$1:$A$1001,customers!$I$1:$I$1001,0)</f>
        <v>No</v>
      </c>
    </row>
    <row r="92" spans="1:16" x14ac:dyDescent="0.3">
      <c r="A92" s="2" t="s">
        <v>996</v>
      </c>
      <c r="B92" s="3">
        <v>43971</v>
      </c>
      <c r="C92" s="2" t="s">
        <v>997</v>
      </c>
      <c r="D92" t="s">
        <v>6140</v>
      </c>
      <c r="E92" s="2">
        <v>4</v>
      </c>
      <c r="F92" s="2" t="str">
        <f>_xll.XLOOKUP(C92,customers!A91:A1091,customers!B91:B1091,customers!A91,0)</f>
        <v>Loydie Langlais</v>
      </c>
      <c r="G92" s="2" t="str">
        <f>IF(_xll.XLOOKUP(C92,customers!$A$1:$A$1001,customers!$C$1:$C$1001,0)=0,"",_xll.XLOOKUP(C92,customers!$A$1:$A$1001,customers!$C$1:$C$1001,0))</f>
        <v/>
      </c>
      <c r="H92" s="2" t="str">
        <f>_xll.XLOOKUP(C92,customers!$A$1:$A$1001,customers!$G$1:$G$1001,,0)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_xll.XLOOKUP(Orders[[#This Row],[Customer ID]],customers!$A$1:$A$1001,customers!$I$1:$I$1001,0)</f>
        <v>Yes</v>
      </c>
    </row>
    <row r="93" spans="1:16" x14ac:dyDescent="0.3">
      <c r="A93" s="2" t="s">
        <v>1001</v>
      </c>
      <c r="B93" s="3">
        <v>44137</v>
      </c>
      <c r="C93" s="2" t="s">
        <v>1002</v>
      </c>
      <c r="D93" t="s">
        <v>6175</v>
      </c>
      <c r="E93" s="2">
        <v>4</v>
      </c>
      <c r="F93" s="2" t="str">
        <f>_xll.XLOOKUP(C93,customers!A92:A1092,customers!B92:B1092,customers!A92,0)</f>
        <v>Adham Greenhead</v>
      </c>
      <c r="G93" s="2" t="str">
        <f>IF(_xll.XLOOKUP(C93,customers!$A$1:$A$1001,customers!$C$1:$C$1001,0)=0,"",_xll.XLOOKUP(C93,customers!$A$1:$A$1001,customers!$C$1:$C$1001,0))</f>
        <v>agreenhead2j@dailymail.co.uk</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_xll.XLOOKUP(Orders[[#This Row],[Customer ID]],customers!$A$1:$A$1001,customers!$I$1:$I$1001,0)</f>
        <v>No</v>
      </c>
    </row>
    <row r="94" spans="1:16" x14ac:dyDescent="0.3">
      <c r="A94" s="2" t="s">
        <v>1007</v>
      </c>
      <c r="B94" s="3">
        <v>44037</v>
      </c>
      <c r="C94" s="2" t="s">
        <v>1008</v>
      </c>
      <c r="D94" t="s">
        <v>6171</v>
      </c>
      <c r="E94" s="2">
        <v>3</v>
      </c>
      <c r="F94" s="2" t="str">
        <f>_xll.XLOOKUP(C94,customers!A93:A1093,customers!B93:B1093,customers!A93,0)</f>
        <v>Hamish MacSherry</v>
      </c>
      <c r="G94" s="2" t="str">
        <f>IF(_xll.XLOOKUP(C94,customers!$A$1:$A$1001,customers!$C$1:$C$1001,0)=0,"",_xll.XLOOKUP(C94,customers!$A$1:$A$1001,customers!$C$1:$C$1001,0))</f>
        <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_xll.XLOOKUP(Orders[[#This Row],[Customer ID]],customers!$A$1:$A$1001,customers!$I$1:$I$1001,0)</f>
        <v>Yes</v>
      </c>
    </row>
    <row r="95" spans="1:16" x14ac:dyDescent="0.3">
      <c r="A95" s="2" t="s">
        <v>1012</v>
      </c>
      <c r="B95" s="3">
        <v>43538</v>
      </c>
      <c r="C95" s="2" t="s">
        <v>1013</v>
      </c>
      <c r="D95" t="s">
        <v>6176</v>
      </c>
      <c r="E95" s="2">
        <v>4</v>
      </c>
      <c r="F95" s="2" t="str">
        <f>_xll.XLOOKUP(C95,customers!A94:A1094,customers!B94:B1094,customers!A94,0)</f>
        <v>Else Langcaster</v>
      </c>
      <c r="G95" s="2" t="str">
        <f>IF(_xll.XLOOKUP(C95,customers!$A$1:$A$1001,customers!$C$1:$C$1001,0)=0,"",_xll.XLOOKUP(C95,customers!$A$1:$A$1001,customers!$C$1:$C$1001,0))</f>
        <v>elangcaster2l@spotify.com</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_xll.XLOOKUP(Orders[[#This Row],[Customer ID]],customers!$A$1:$A$1001,customers!$I$1:$I$1001,0)</f>
        <v>Yes</v>
      </c>
    </row>
    <row r="96" spans="1:16" x14ac:dyDescent="0.3">
      <c r="A96" s="2" t="s">
        <v>1018</v>
      </c>
      <c r="B96" s="3">
        <v>44014</v>
      </c>
      <c r="C96" s="2" t="s">
        <v>1019</v>
      </c>
      <c r="D96" t="s">
        <v>6154</v>
      </c>
      <c r="E96" s="2">
        <v>6</v>
      </c>
      <c r="F96" s="2" t="str">
        <f>_xll.XLOOKUP(C96,customers!A95:A1095,customers!B95:B1095,customers!A95,0)</f>
        <v>Rudy Farquharson</v>
      </c>
      <c r="G96" s="2" t="str">
        <f>IF(_xll.XLOOKUP(C96,customers!$A$1:$A$1001,customers!$C$1:$C$1001,0)=0,"",_xll.XLOOKUP(C96,customers!$A$1:$A$1001,customers!$C$1:$C$1001,0))</f>
        <v/>
      </c>
      <c r="H96" s="2" t="str">
        <f>_xll.XLOOKUP(C96,customers!$A$1:$A$1001,customers!$G$1:$G$1001,,0)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_xll.XLOOKUP(Orders[[#This Row],[Customer ID]],customers!$A$1:$A$1001,customers!$I$1:$I$1001,0)</f>
        <v>Yes</v>
      </c>
    </row>
    <row r="97" spans="1:16" x14ac:dyDescent="0.3">
      <c r="A97" s="2" t="s">
        <v>1022</v>
      </c>
      <c r="B97" s="3">
        <v>43816</v>
      </c>
      <c r="C97" s="2" t="s">
        <v>1023</v>
      </c>
      <c r="D97" t="s">
        <v>6175</v>
      </c>
      <c r="E97" s="2">
        <v>6</v>
      </c>
      <c r="F97" s="2" t="str">
        <f>_xll.XLOOKUP(C97,customers!A96:A1096,customers!B96:B1096,customers!A96,0)</f>
        <v>Norene Magauran</v>
      </c>
      <c r="G97" s="2" t="str">
        <f>IF(_xll.XLOOKUP(C97,customers!$A$1:$A$1001,customers!$C$1:$C$1001,0)=0,"",_xll.XLOOKUP(C97,customers!$A$1:$A$1001,customers!$C$1:$C$1001,0))</f>
        <v>nmagauran2n@51.la</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_xll.XLOOKUP(Orders[[#This Row],[Customer ID]],customers!$A$1:$A$1001,customers!$I$1:$I$1001,0)</f>
        <v>No</v>
      </c>
    </row>
    <row r="98" spans="1:16" x14ac:dyDescent="0.3">
      <c r="A98" s="2" t="s">
        <v>1027</v>
      </c>
      <c r="B98" s="3">
        <v>44171</v>
      </c>
      <c r="C98" s="2" t="s">
        <v>1028</v>
      </c>
      <c r="D98" t="s">
        <v>6154</v>
      </c>
      <c r="E98" s="2">
        <v>2</v>
      </c>
      <c r="F98" s="2" t="str">
        <f>_xll.XLOOKUP(C98,customers!A97:A1097,customers!B97:B1097,customers!A97,0)</f>
        <v>Vicki Kirdsch</v>
      </c>
      <c r="G98" s="2" t="str">
        <f>IF(_xll.XLOOKUP(C98,customers!$A$1:$A$1001,customers!$C$1:$C$1001,0)=0,"",_xll.XLOOKUP(C98,customers!$A$1:$A$1001,customers!$C$1:$C$1001,0))</f>
        <v>vkirdsch2o@google.fr</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_xll.XLOOKUP(Orders[[#This Row],[Customer ID]],customers!$A$1:$A$1001,customers!$I$1:$I$1001,0)</f>
        <v>No</v>
      </c>
    </row>
    <row r="99" spans="1:16" x14ac:dyDescent="0.3">
      <c r="A99" s="2" t="s">
        <v>1032</v>
      </c>
      <c r="B99" s="3">
        <v>44259</v>
      </c>
      <c r="C99" s="2" t="s">
        <v>1033</v>
      </c>
      <c r="D99" t="s">
        <v>6157</v>
      </c>
      <c r="E99" s="2">
        <v>2</v>
      </c>
      <c r="F99" s="2" t="str">
        <f>_xll.XLOOKUP(C99,customers!A98:A1098,customers!B98:B1098,customers!A98,0)</f>
        <v>Ilysa Whapple</v>
      </c>
      <c r="G99" s="2" t="str">
        <f>IF(_xll.XLOOKUP(C99,customers!$A$1:$A$1001,customers!$C$1:$C$1001,0)=0,"",_xll.XLOOKUP(C99,customers!$A$1:$A$1001,customers!$C$1:$C$1001,0))</f>
        <v>iwhapple2p@com.com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_xll.XLOOKUP(Orders[[#This Row],[Customer ID]],customers!$A$1:$A$1001,customers!$I$1:$I$1001,0)</f>
        <v>No</v>
      </c>
    </row>
    <row r="100" spans="1:16" x14ac:dyDescent="0.3">
      <c r="A100" s="2" t="s">
        <v>1038</v>
      </c>
      <c r="B100" s="3">
        <v>44394</v>
      </c>
      <c r="C100" s="2" t="s">
        <v>1039</v>
      </c>
      <c r="D100" t="s">
        <v>6154</v>
      </c>
      <c r="E100" s="2">
        <v>1</v>
      </c>
      <c r="F100" s="2" t="str">
        <f>_xll.XLOOKUP(C100,customers!A99:A1099,customers!B99:B1099,customers!A99,0)</f>
        <v>Ruy Cancellieri</v>
      </c>
      <c r="G100" s="2" t="str">
        <f>IF(_xll.XLOOKUP(C100,customers!$A$1:$A$1001,customers!$C$1:$C$1001,0)=0,"",_xll.XLOOKUP(C100,customers!$A$1:$A$1001,customers!$C$1:$C$1001,0))</f>
        <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_xll.XLOOKUP(Orders[[#This Row],[Customer ID]],customers!$A$1:$A$1001,customers!$I$1:$I$1001,0)</f>
        <v>No</v>
      </c>
    </row>
    <row r="101" spans="1:16" x14ac:dyDescent="0.3">
      <c r="A101" s="2" t="s">
        <v>1043</v>
      </c>
      <c r="B101" s="3">
        <v>44139</v>
      </c>
      <c r="C101" s="2" t="s">
        <v>1044</v>
      </c>
      <c r="D101" t="s">
        <v>6159</v>
      </c>
      <c r="E101" s="2">
        <v>3</v>
      </c>
      <c r="F101" s="2" t="str">
        <f>_xll.XLOOKUP(C101,customers!A100:A1100,customers!B100:B1100,customers!A100,0)</f>
        <v>Aube Follett</v>
      </c>
      <c r="G101" s="2" t="str">
        <f>IF(_xll.XLOOKUP(C101,customers!$A$1:$A$1001,customers!$C$1:$C$1001,0)=0,"",_xll.XLOOKUP(C101,customers!$A$1:$A$1001,customers!$C$1:$C$1001,0))</f>
        <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Librica</v>
      </c>
      <c r="O101" t="str">
        <f t="shared" si="5"/>
        <v>Medium</v>
      </c>
      <c r="P101" t="str">
        <f>_xll.XLOOKUP(Orders[[#This Row],[Customer ID]],customers!$A$1:$A$1001,customers!$I$1:$I$1001,0)</f>
        <v>Yes</v>
      </c>
    </row>
    <row r="102" spans="1:16" x14ac:dyDescent="0.3">
      <c r="A102" s="2" t="s">
        <v>1048</v>
      </c>
      <c r="B102" s="3">
        <v>44291</v>
      </c>
      <c r="C102" s="2" t="s">
        <v>1049</v>
      </c>
      <c r="D102" t="s">
        <v>6167</v>
      </c>
      <c r="E102" s="2">
        <v>2</v>
      </c>
      <c r="F102" s="2" t="str">
        <f>_xll.XLOOKUP(C102,customers!A101:A1101,customers!B101:B1101,customers!A101,0)</f>
        <v>Rudiger Di Bartolomeo</v>
      </c>
      <c r="G102" s="2" t="str">
        <f>IF(_xll.XLOOKUP(C102,customers!$A$1:$A$1001,customers!$C$1:$C$1001,0)=0,"",_xll.XLOOKUP(C102,customers!$A$1:$A$1001,customers!$C$1:$C$1001,0))</f>
        <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_xll.XLOOKUP(Orders[[#This Row],[Customer ID]],customers!$A$1:$A$1001,customers!$I$1:$I$1001,0)</f>
        <v>Yes</v>
      </c>
    </row>
    <row r="103" spans="1:16" x14ac:dyDescent="0.3">
      <c r="A103" s="2" t="s">
        <v>1053</v>
      </c>
      <c r="B103" s="3">
        <v>43891</v>
      </c>
      <c r="C103" s="2" t="s">
        <v>1054</v>
      </c>
      <c r="D103" t="s">
        <v>6165</v>
      </c>
      <c r="E103" s="2">
        <v>5</v>
      </c>
      <c r="F103" s="2" t="str">
        <f>_xll.XLOOKUP(C103,customers!A102:A1102,customers!B102:B1102,customers!A102,0)</f>
        <v>Nickey Youles</v>
      </c>
      <c r="G103" s="2" t="str">
        <f>IF(_xll.XLOOKUP(C103,customers!$A$1:$A$1001,customers!$C$1:$C$1001,0)=0,"",_xll.XLOOKUP(C103,customers!$A$1:$A$1001,customers!$C$1:$C$1001,0))</f>
        <v>nyoules2t@reference.com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Librica</v>
      </c>
      <c r="O103" t="str">
        <f t="shared" si="5"/>
        <v>Dark</v>
      </c>
      <c r="P103" t="str">
        <f>_xll.XLOOKUP(Orders[[#This Row],[Customer ID]],customers!$A$1:$A$1001,customers!$I$1:$I$1001,0)</f>
        <v>Yes</v>
      </c>
    </row>
    <row r="104" spans="1:16" x14ac:dyDescent="0.3">
      <c r="A104" s="2" t="s">
        <v>1059</v>
      </c>
      <c r="B104" s="3">
        <v>44488</v>
      </c>
      <c r="C104" s="2" t="s">
        <v>1060</v>
      </c>
      <c r="D104" t="s">
        <v>6143</v>
      </c>
      <c r="E104" s="2">
        <v>3</v>
      </c>
      <c r="F104" s="2" t="str">
        <f>_xll.XLOOKUP(C104,customers!A103:A1103,customers!B103:B1103,customers!A103,0)</f>
        <v>Dyanna Aizikovitz</v>
      </c>
      <c r="G104" s="2" t="str">
        <f>IF(_xll.XLOOKUP(C104,customers!$A$1:$A$1001,customers!$C$1:$C$1001,0)=0,"",_xll.XLOOKUP(C104,customers!$A$1:$A$1001,customers!$C$1:$C$1001,0))</f>
        <v>daizikovitz2u@answers.com</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Librica</v>
      </c>
      <c r="O104" t="str">
        <f t="shared" si="5"/>
        <v>Dark</v>
      </c>
      <c r="P104" t="str">
        <f>_xll.XLOOKUP(Orders[[#This Row],[Customer ID]],customers!$A$1:$A$1001,customers!$I$1:$I$1001,0)</f>
        <v>Yes</v>
      </c>
    </row>
    <row r="105" spans="1:16" x14ac:dyDescent="0.3">
      <c r="A105" s="2" t="s">
        <v>1065</v>
      </c>
      <c r="B105" s="3">
        <v>44750</v>
      </c>
      <c r="C105" s="2" t="s">
        <v>1066</v>
      </c>
      <c r="D105" t="s">
        <v>6174</v>
      </c>
      <c r="E105" s="2">
        <v>4</v>
      </c>
      <c r="F105" s="2" t="str">
        <f>_xll.XLOOKUP(C105,customers!A104:A1104,customers!B104:B1104,customers!A104,0)</f>
        <v>Bram Revel</v>
      </c>
      <c r="G105" s="2" t="str">
        <f>IF(_xll.XLOOKUP(C105,customers!$A$1:$A$1001,customers!$C$1:$C$1001,0)=0,"",_xll.XLOOKUP(C105,customers!$A$1:$A$1001,customers!$C$1:$C$1001,0))</f>
        <v>brevel2v@fastcompany.com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_xll.XLOOKUP(Orders[[#This Row],[Customer ID]],customers!$A$1:$A$1001,customers!$I$1:$I$1001,0)</f>
        <v>No</v>
      </c>
    </row>
    <row r="106" spans="1:16" x14ac:dyDescent="0.3">
      <c r="A106" s="2" t="s">
        <v>1071</v>
      </c>
      <c r="B106" s="3">
        <v>43694</v>
      </c>
      <c r="C106" s="2" t="s">
        <v>1072</v>
      </c>
      <c r="D106" t="s">
        <v>6162</v>
      </c>
      <c r="E106" s="2">
        <v>6</v>
      </c>
      <c r="F106" s="2" t="str">
        <f>_xll.XLOOKUP(C106,customers!A105:A1105,customers!B105:B1105,customers!A105,0)</f>
        <v>Emiline Priddis</v>
      </c>
      <c r="G106" s="2" t="str">
        <f>IF(_xll.XLOOKUP(C106,customers!$A$1:$A$1001,customers!$C$1:$C$1001,0)=0,"",_xll.XLOOKUP(C106,customers!$A$1:$A$1001,customers!$C$1:$C$1001,0))</f>
        <v>epriddis2w@nationalgeographic.com</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Librica</v>
      </c>
      <c r="O106" t="str">
        <f t="shared" si="5"/>
        <v>Medium</v>
      </c>
      <c r="P106" t="str">
        <f>_xll.XLOOKUP(Orders[[#This Row],[Customer ID]],customers!$A$1:$A$1001,customers!$I$1:$I$1001,0)</f>
        <v>No</v>
      </c>
    </row>
    <row r="107" spans="1:16" x14ac:dyDescent="0.3">
      <c r="A107" s="2" t="s">
        <v>1077</v>
      </c>
      <c r="B107" s="3">
        <v>43982</v>
      </c>
      <c r="C107" s="2" t="s">
        <v>1078</v>
      </c>
      <c r="D107" t="s">
        <v>6157</v>
      </c>
      <c r="E107" s="2">
        <v>6</v>
      </c>
      <c r="F107" s="2" t="str">
        <f>_xll.XLOOKUP(C107,customers!A106:A1106,customers!B106:B1106,customers!A106,0)</f>
        <v>Queenie Veel</v>
      </c>
      <c r="G107" s="2" t="str">
        <f>IF(_xll.XLOOKUP(C107,customers!$A$1:$A$1001,customers!$C$1:$C$1001,0)=0,"",_xll.XLOOKUP(C107,customers!$A$1:$A$1001,customers!$C$1:$C$1001,0))</f>
        <v>qveel2x@jugem.jp</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_xll.XLOOKUP(Orders[[#This Row],[Customer ID]],customers!$A$1:$A$1001,customers!$I$1:$I$1001,0)</f>
        <v>Yes</v>
      </c>
    </row>
    <row r="108" spans="1:16" x14ac:dyDescent="0.3">
      <c r="A108" s="2" t="s">
        <v>1083</v>
      </c>
      <c r="B108" s="3">
        <v>43956</v>
      </c>
      <c r="C108" s="2" t="s">
        <v>1084</v>
      </c>
      <c r="D108" t="s">
        <v>6183</v>
      </c>
      <c r="E108" s="2">
        <v>2</v>
      </c>
      <c r="F108" s="2" t="str">
        <f>_xll.XLOOKUP(C108,customers!A107:A1107,customers!B107:B1107,customers!A107,0)</f>
        <v>Lind Conyers</v>
      </c>
      <c r="G108" s="2" t="str">
        <f>IF(_xll.XLOOKUP(C108,customers!$A$1:$A$1001,customers!$C$1:$C$1001,0)=0,"",_xll.XLOOKUP(C108,customers!$A$1:$A$1001,customers!$C$1:$C$1001,0))</f>
        <v>lconyers2y@twitter.com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_xll.XLOOKUP(Orders[[#This Row],[Customer ID]],customers!$A$1:$A$1001,customers!$I$1:$I$1001,0)</f>
        <v>No</v>
      </c>
    </row>
    <row r="109" spans="1:16" x14ac:dyDescent="0.3">
      <c r="A109" s="2" t="s">
        <v>1089</v>
      </c>
      <c r="B109" s="3">
        <v>43569</v>
      </c>
      <c r="C109" s="2" t="s">
        <v>1090</v>
      </c>
      <c r="D109" t="s">
        <v>6146</v>
      </c>
      <c r="E109" s="2">
        <v>3</v>
      </c>
      <c r="F109" s="2" t="str">
        <f>_xll.XLOOKUP(C109,customers!A108:A1108,customers!B108:B1108,customers!A108,0)</f>
        <v>Pen Wye</v>
      </c>
      <c r="G109" s="2" t="str">
        <f>IF(_xll.XLOOKUP(C109,customers!$A$1:$A$1001,customers!$C$1:$C$1001,0)=0,"",_xll.XLOOKUP(C109,customers!$A$1:$A$1001,customers!$C$1:$C$1001,0))</f>
        <v>pwye2z@dagondesign.com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_xll.XLOOKUP(Orders[[#This Row],[Customer ID]],customers!$A$1:$A$1001,customers!$I$1:$I$1001,0)</f>
        <v>Yes</v>
      </c>
    </row>
    <row r="110" spans="1:16" x14ac:dyDescent="0.3">
      <c r="A110" s="2" t="s">
        <v>1095</v>
      </c>
      <c r="B110" s="3">
        <v>44041</v>
      </c>
      <c r="C110" s="2" t="s">
        <v>1096</v>
      </c>
      <c r="D110" t="s">
        <v>6157</v>
      </c>
      <c r="E110" s="2">
        <v>4</v>
      </c>
      <c r="F110" s="2" t="str">
        <f>_xll.XLOOKUP(C110,customers!A109:A1109,customers!B109:B1109,customers!A109,0)</f>
        <v>Isahella Hagland</v>
      </c>
      <c r="G110" s="2" t="str">
        <f>IF(_xll.XLOOKUP(C110,customers!$A$1:$A$1001,customers!$C$1:$C$1001,0)=0,"",_xll.XLOOKUP(C110,customers!$A$1:$A$1001,customers!$C$1:$C$1001,0))</f>
        <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_xll.XLOOKUP(Orders[[#This Row],[Customer ID]],customers!$A$1:$A$1001,customers!$I$1:$I$1001,0)</f>
        <v>No</v>
      </c>
    </row>
    <row r="111" spans="1:16" x14ac:dyDescent="0.3">
      <c r="A111" s="2" t="s">
        <v>1100</v>
      </c>
      <c r="B111" s="3">
        <v>43811</v>
      </c>
      <c r="C111" s="2" t="s">
        <v>1101</v>
      </c>
      <c r="D111" t="s">
        <v>6169</v>
      </c>
      <c r="E111" s="2">
        <v>1</v>
      </c>
      <c r="F111" s="2" t="str">
        <f>_xll.XLOOKUP(C111,customers!A110:A1110,customers!B110:B1110,customers!A110,0)</f>
        <v>Terry Sheryn</v>
      </c>
      <c r="G111" s="2" t="str">
        <f>IF(_xll.XLOOKUP(C111,customers!$A$1:$A$1001,customers!$C$1:$C$1001,0)=0,"",_xll.XLOOKUP(C111,customers!$A$1:$A$1001,customers!$C$1:$C$1001,0))</f>
        <v>tsheryn31@mtv.com</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Librica</v>
      </c>
      <c r="O111" t="str">
        <f t="shared" si="5"/>
        <v>Dark</v>
      </c>
      <c r="P111" t="str">
        <f>_xll.XLOOKUP(Orders[[#This Row],[Customer ID]],customers!$A$1:$A$1001,customers!$I$1:$I$1001,0)</f>
        <v>Yes</v>
      </c>
    </row>
    <row r="112" spans="1:16" x14ac:dyDescent="0.3">
      <c r="A112" s="2" t="s">
        <v>1106</v>
      </c>
      <c r="B112" s="3">
        <v>44727</v>
      </c>
      <c r="C112" s="2" t="s">
        <v>1107</v>
      </c>
      <c r="D112" t="s">
        <v>6184</v>
      </c>
      <c r="E112" s="2">
        <v>3</v>
      </c>
      <c r="F112" s="2" t="str">
        <f>_xll.XLOOKUP(C112,customers!A111:A1111,customers!B111:B1111,customers!A111,0)</f>
        <v>Marie-jeanne Redgrave</v>
      </c>
      <c r="G112" s="2" t="str">
        <f>IF(_xll.XLOOKUP(C112,customers!$A$1:$A$1001,customers!$C$1:$C$1001,0)=0,"",_xll.XLOOKUP(C112,customers!$A$1:$A$1001,customers!$C$1:$C$1001,0))</f>
        <v>mredgrave32@cargocollective.com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_xll.XLOOKUP(Orders[[#This Row],[Customer ID]],customers!$A$1:$A$1001,customers!$I$1:$I$1001,0)</f>
        <v>Yes</v>
      </c>
    </row>
    <row r="113" spans="1:16" x14ac:dyDescent="0.3">
      <c r="A113" s="2" t="s">
        <v>1112</v>
      </c>
      <c r="B113" s="3">
        <v>43642</v>
      </c>
      <c r="C113" s="2" t="s">
        <v>1113</v>
      </c>
      <c r="D113" t="s">
        <v>6172</v>
      </c>
      <c r="E113" s="2">
        <v>5</v>
      </c>
      <c r="F113" s="2" t="str">
        <f>_xll.XLOOKUP(C113,customers!A112:A1112,customers!B112:B1112,customers!A112,0)</f>
        <v>Betty Fominov</v>
      </c>
      <c r="G113" s="2" t="str">
        <f>IF(_xll.XLOOKUP(C113,customers!$A$1:$A$1001,customers!$C$1:$C$1001,0)=0,"",_xll.XLOOKUP(C113,customers!$A$1:$A$1001,customers!$C$1:$C$1001,0))</f>
        <v>bfominov33@yale.edu</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_xll.XLOOKUP(Orders[[#This Row],[Customer ID]],customers!$A$1:$A$1001,customers!$I$1:$I$1001,0)</f>
        <v>No</v>
      </c>
    </row>
    <row r="114" spans="1:16" x14ac:dyDescent="0.3">
      <c r="A114" s="2" t="s">
        <v>1117</v>
      </c>
      <c r="B114" s="3">
        <v>44481</v>
      </c>
      <c r="C114" s="2" t="s">
        <v>1118</v>
      </c>
      <c r="D114" t="s">
        <v>6155</v>
      </c>
      <c r="E114" s="2">
        <v>1</v>
      </c>
      <c r="F114" s="2" t="str">
        <f>_xll.XLOOKUP(C114,customers!A113:A1113,customers!B113:B1113,customers!A113,0)</f>
        <v>Shawnee Critchlow</v>
      </c>
      <c r="G114" s="2" t="str">
        <f>IF(_xll.XLOOKUP(C114,customers!$A$1:$A$1001,customers!$C$1:$C$1001,0)=0,"",_xll.XLOOKUP(C114,customers!$A$1:$A$1001,customers!$C$1:$C$1001,0))</f>
        <v>scritchlow34@un.org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_xll.XLOOKUP(Orders[[#This Row],[Customer ID]],customers!$A$1:$A$1001,customers!$I$1:$I$1001,0)</f>
        <v>No</v>
      </c>
    </row>
    <row r="115" spans="1:16" x14ac:dyDescent="0.3">
      <c r="A115" s="2" t="s">
        <v>1123</v>
      </c>
      <c r="B115" s="3">
        <v>43556</v>
      </c>
      <c r="C115" s="2" t="s">
        <v>1124</v>
      </c>
      <c r="D115" t="s">
        <v>6162</v>
      </c>
      <c r="E115" s="2">
        <v>1</v>
      </c>
      <c r="F115" s="2" t="str">
        <f>_xll.XLOOKUP(C115,customers!A114:A1114,customers!B114:B1114,customers!A114,0)</f>
        <v>Merrel Steptow</v>
      </c>
      <c r="G115" s="2" t="str">
        <f>IF(_xll.XLOOKUP(C115,customers!$A$1:$A$1001,customers!$C$1:$C$1001,0)=0,"",_xll.XLOOKUP(C115,customers!$A$1:$A$1001,customers!$C$1:$C$1001,0))</f>
        <v>msteptow35@earthlink.net</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_xll.XLOOKUP(Orders[[#This Row],[Customer ID]],customers!$A$1:$A$1001,customers!$I$1:$I$1001,0)</f>
        <v>No</v>
      </c>
    </row>
    <row r="116" spans="1:16" x14ac:dyDescent="0.3">
      <c r="A116" s="2" t="s">
        <v>1129</v>
      </c>
      <c r="B116" s="3">
        <v>44265</v>
      </c>
      <c r="C116" s="2" t="s">
        <v>1130</v>
      </c>
      <c r="D116" t="s">
        <v>6178</v>
      </c>
      <c r="E116" s="2">
        <v>4</v>
      </c>
      <c r="F116" s="2" t="str">
        <f>_xll.XLOOKUP(C116,customers!A115:A1115,customers!B115:B1115,customers!A115,0)</f>
        <v>Carmina Hubbuck</v>
      </c>
      <c r="G116" s="2" t="str">
        <f>IF(_xll.XLOOKUP(C116,customers!$A$1:$A$1001,customers!$C$1:$C$1001,0)=0,"",_xll.XLOOKUP(C116,customers!$A$1:$A$1001,customers!$C$1:$C$1001,0))</f>
        <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_xll.XLOOKUP(Orders[[#This Row],[Customer ID]],customers!$A$1:$A$1001,customers!$I$1:$I$1001,0)</f>
        <v>No</v>
      </c>
    </row>
    <row r="117" spans="1:16" x14ac:dyDescent="0.3">
      <c r="A117" s="2" t="s">
        <v>1134</v>
      </c>
      <c r="B117" s="3">
        <v>43693</v>
      </c>
      <c r="C117" s="2" t="s">
        <v>1135</v>
      </c>
      <c r="D117" t="s">
        <v>6170</v>
      </c>
      <c r="E117" s="2">
        <v>1</v>
      </c>
      <c r="F117" s="2" t="str">
        <f>_xll.XLOOKUP(C117,customers!A116:A1116,customers!B116:B1116,customers!A116,0)</f>
        <v>Ingeberg Mulliner</v>
      </c>
      <c r="G117" s="2" t="str">
        <f>IF(_xll.XLOOKUP(C117,customers!$A$1:$A$1001,customers!$C$1:$C$1001,0)=0,"",_xll.XLOOKUP(C117,customers!$A$1:$A$1001,customers!$C$1:$C$1001,0))</f>
        <v>imulliner37@pinterest.com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Light</v>
      </c>
      <c r="P117" t="str">
        <f>_xll.XLOOKUP(Orders[[#This Row],[Customer ID]],customers!$A$1:$A$1001,customers!$I$1:$I$1001,0)</f>
        <v>No</v>
      </c>
    </row>
    <row r="118" spans="1:16" x14ac:dyDescent="0.3">
      <c r="A118" s="2" t="s">
        <v>1140</v>
      </c>
      <c r="B118" s="3">
        <v>44054</v>
      </c>
      <c r="C118" s="2" t="s">
        <v>1141</v>
      </c>
      <c r="D118" t="s">
        <v>6145</v>
      </c>
      <c r="E118" s="2">
        <v>4</v>
      </c>
      <c r="F118" s="2" t="str">
        <f>_xll.XLOOKUP(C118,customers!A117:A1117,customers!B117:B1117,customers!A117,0)</f>
        <v>Geneva Standley</v>
      </c>
      <c r="G118" s="2" t="str">
        <f>IF(_xll.XLOOKUP(C118,customers!$A$1:$A$1001,customers!$C$1:$C$1001,0)=0,"",_xll.XLOOKUP(C118,customers!$A$1:$A$1001,customers!$C$1:$C$1001,0))</f>
        <v>gstandley38@dion.ne.jp</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Librica</v>
      </c>
      <c r="O118" t="str">
        <f t="shared" si="5"/>
        <v>Light</v>
      </c>
      <c r="P118" t="str">
        <f>_xll.XLOOKUP(Orders[[#This Row],[Customer ID]],customers!$A$1:$A$1001,customers!$I$1:$I$1001,0)</f>
        <v>Yes</v>
      </c>
    </row>
    <row r="119" spans="1:16" x14ac:dyDescent="0.3">
      <c r="A119" s="2" t="s">
        <v>1146</v>
      </c>
      <c r="B119" s="3">
        <v>44656</v>
      </c>
      <c r="C119" s="2" t="s">
        <v>1147</v>
      </c>
      <c r="D119" t="s">
        <v>6161</v>
      </c>
      <c r="E119" s="2">
        <v>4</v>
      </c>
      <c r="F119" s="2" t="str">
        <f>_xll.XLOOKUP(C119,customers!A118:A1118,customers!B118:B1118,customers!A118,0)</f>
        <v>Brook Drage</v>
      </c>
      <c r="G119" s="2" t="str">
        <f>IF(_xll.XLOOKUP(C119,customers!$A$1:$A$1001,customers!$C$1:$C$1001,0)=0,"",_xll.XLOOKUP(C119,customers!$A$1:$A$1001,customers!$C$1:$C$1001,0))</f>
        <v>bdrage39@youku.com</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Librica</v>
      </c>
      <c r="O119" t="str">
        <f t="shared" si="5"/>
        <v>Light</v>
      </c>
      <c r="P119" t="str">
        <f>_xll.XLOOKUP(Orders[[#This Row],[Customer ID]],customers!$A$1:$A$1001,customers!$I$1:$I$1001,0)</f>
        <v>No</v>
      </c>
    </row>
    <row r="120" spans="1:16" x14ac:dyDescent="0.3">
      <c r="A120" s="2" t="s">
        <v>1152</v>
      </c>
      <c r="B120" s="3">
        <v>43760</v>
      </c>
      <c r="C120" s="2" t="s">
        <v>1153</v>
      </c>
      <c r="D120" t="s">
        <v>6144</v>
      </c>
      <c r="E120" s="2">
        <v>3</v>
      </c>
      <c r="F120" s="2" t="str">
        <f>_xll.XLOOKUP(C120,customers!A119:A1119,customers!B119:B1119,customers!A119,0)</f>
        <v>Muffin Yallop</v>
      </c>
      <c r="G120" s="2" t="str">
        <f>IF(_xll.XLOOKUP(C120,customers!$A$1:$A$1001,customers!$C$1:$C$1001,0)=0,"",_xll.XLOOKUP(C120,customers!$A$1:$A$1001,customers!$C$1:$C$1001,0))</f>
        <v>myallop3a@fema.gov</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_xll.XLOOKUP(Orders[[#This Row],[Customer ID]],customers!$A$1:$A$1001,customers!$I$1:$I$1001,0)</f>
        <v>Yes</v>
      </c>
    </row>
    <row r="121" spans="1:16" x14ac:dyDescent="0.3">
      <c r="A121" s="2" t="s">
        <v>1158</v>
      </c>
      <c r="B121" s="3">
        <v>44471</v>
      </c>
      <c r="C121" s="2" t="s">
        <v>1159</v>
      </c>
      <c r="D121" t="s">
        <v>6156</v>
      </c>
      <c r="E121" s="2">
        <v>1</v>
      </c>
      <c r="F121" s="2" t="str">
        <f>_xll.XLOOKUP(C121,customers!A120:A1120,customers!B120:B1120,customers!A120,0)</f>
        <v>Cordi Switsur</v>
      </c>
      <c r="G121" s="2" t="str">
        <f>IF(_xll.XLOOKUP(C121,customers!$A$1:$A$1001,customers!$C$1:$C$1001,0)=0,"",_xll.XLOOKUP(C121,customers!$A$1:$A$1001,customers!$C$1:$C$1001,0))</f>
        <v>cswitsur3b@chronoengine.com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_xll.XLOOKUP(Orders[[#This Row],[Customer ID]],customers!$A$1:$A$1001,customers!$I$1:$I$1001,0)</f>
        <v>No</v>
      </c>
    </row>
    <row r="122" spans="1:16" x14ac:dyDescent="0.3">
      <c r="A122" s="2" t="s">
        <v>1158</v>
      </c>
      <c r="B122" s="3">
        <v>44471</v>
      </c>
      <c r="C122" s="2" t="s">
        <v>1159</v>
      </c>
      <c r="D122" t="s">
        <v>6167</v>
      </c>
      <c r="E122" s="2">
        <v>1</v>
      </c>
      <c r="F122" s="2" t="str">
        <f>_xll.XLOOKUP(C122,customers!A121:A1121,customers!B121:B1121,customers!A121,0)</f>
        <v>Cordi Switsur</v>
      </c>
      <c r="G122" s="2" t="str">
        <f>IF(_xll.XLOOKUP(C122,customers!$A$1:$A$1001,customers!$C$1:$C$1001,0)=0,"",_xll.XLOOKUP(C122,customers!$A$1:$A$1001,customers!$C$1:$C$1001,0))</f>
        <v>cswitsur3b@chronoengine.com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_xll.XLOOKUP(Orders[[#This Row],[Customer ID]],customers!$A$1:$A$1001,customers!$I$1:$I$1001,0)</f>
        <v>No</v>
      </c>
    </row>
    <row r="123" spans="1:16" x14ac:dyDescent="0.3">
      <c r="A123" s="2" t="s">
        <v>1158</v>
      </c>
      <c r="B123" s="3">
        <v>44471</v>
      </c>
      <c r="C123" s="2" t="s">
        <v>1159</v>
      </c>
      <c r="D123" t="s">
        <v>6141</v>
      </c>
      <c r="E123" s="2">
        <v>5</v>
      </c>
      <c r="F123" s="2" t="str">
        <f>_xll.XLOOKUP(C123,customers!A122:A1122,customers!B122:B1122,customers!A122,0)</f>
        <v>38903-46478-ZE</v>
      </c>
      <c r="G123" s="2" t="str">
        <f>IF(_xll.XLOOKUP(C123,customers!$A$1:$A$1001,customers!$C$1:$C$1001,0)=0,"",_xll.XLOOKUP(C123,customers!$A$1:$A$1001,customers!$C$1:$C$1001,0))</f>
        <v>cswitsur3b@chronoengine.com</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_xll.XLOOKUP(Orders[[#This Row],[Customer ID]],customers!$A$1:$A$1001,customers!$I$1:$I$1001,0)</f>
        <v>No</v>
      </c>
    </row>
    <row r="124" spans="1:16" x14ac:dyDescent="0.3">
      <c r="A124" s="2" t="s">
        <v>1174</v>
      </c>
      <c r="B124" s="3">
        <v>44268</v>
      </c>
      <c r="C124" s="2" t="s">
        <v>1175</v>
      </c>
      <c r="D124" t="s">
        <v>6158</v>
      </c>
      <c r="E124" s="2">
        <v>4</v>
      </c>
      <c r="F124" s="2" t="str">
        <f>_xll.XLOOKUP(C124,customers!A123:A1123,customers!B123:B1123,customers!A123,0)</f>
        <v>Mahala Ludwell</v>
      </c>
      <c r="G124" s="2" t="str">
        <f>IF(_xll.XLOOKUP(C124,customers!$A$1:$A$1001,customers!$C$1:$C$1001,0)=0,"",_xll.XLOOKUP(C124,customers!$A$1:$A$1001,customers!$C$1:$C$1001,0))</f>
        <v>mludwell3e@blogger.com</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_xll.XLOOKUP(Orders[[#This Row],[Customer ID]],customers!$A$1:$A$1001,customers!$I$1:$I$1001,0)</f>
        <v>Yes</v>
      </c>
    </row>
    <row r="125" spans="1:16" x14ac:dyDescent="0.3">
      <c r="A125" s="2" t="s">
        <v>1180</v>
      </c>
      <c r="B125" s="3">
        <v>44724</v>
      </c>
      <c r="C125" s="2" t="s">
        <v>1181</v>
      </c>
      <c r="D125" t="s">
        <v>6164</v>
      </c>
      <c r="E125" s="2">
        <v>4</v>
      </c>
      <c r="F125" s="2" t="str">
        <f>_xll.XLOOKUP(C125,customers!A124:A1124,customers!B124:B1124,customers!A124,0)</f>
        <v>Doll Beauchamp</v>
      </c>
      <c r="G125" s="2" t="str">
        <f>IF(_xll.XLOOKUP(C125,customers!$A$1:$A$1001,customers!$C$1:$C$1001,0)=0,"",_xll.XLOOKUP(C125,customers!$A$1:$A$1001,customers!$C$1:$C$1001,0))</f>
        <v>dbeauchamp3f@usda.gov</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Librica</v>
      </c>
      <c r="O125" t="str">
        <f t="shared" si="5"/>
        <v>Light</v>
      </c>
      <c r="P125" t="str">
        <f>_xll.XLOOKUP(Orders[[#This Row],[Customer ID]],customers!$A$1:$A$1001,customers!$I$1:$I$1001,0)</f>
        <v>No</v>
      </c>
    </row>
    <row r="126" spans="1:16" x14ac:dyDescent="0.3">
      <c r="A126" s="2" t="s">
        <v>1186</v>
      </c>
      <c r="B126" s="3">
        <v>43582</v>
      </c>
      <c r="C126" s="2" t="s">
        <v>1187</v>
      </c>
      <c r="D126" t="s">
        <v>6159</v>
      </c>
      <c r="E126" s="2">
        <v>5</v>
      </c>
      <c r="F126" s="2" t="str">
        <f>_xll.XLOOKUP(C126,customers!A125:A1125,customers!B125:B1125,customers!A125,0)</f>
        <v>Stanford Rodliff</v>
      </c>
      <c r="G126" s="2" t="str">
        <f>IF(_xll.XLOOKUP(C126,customers!$A$1:$A$1001,customers!$C$1:$C$1001,0)=0,"",_xll.XLOOKUP(C126,customers!$A$1:$A$1001,customers!$C$1:$C$1001,0))</f>
        <v>srodliff3g@ted.com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Librica</v>
      </c>
      <c r="O126" t="str">
        <f t="shared" si="5"/>
        <v>Medium</v>
      </c>
      <c r="P126" t="str">
        <f>_xll.XLOOKUP(Orders[[#This Row],[Customer ID]],customers!$A$1:$A$1001,customers!$I$1:$I$1001,0)</f>
        <v>Yes</v>
      </c>
    </row>
    <row r="127" spans="1:16" x14ac:dyDescent="0.3">
      <c r="A127" s="2" t="s">
        <v>1192</v>
      </c>
      <c r="B127" s="3">
        <v>43608</v>
      </c>
      <c r="C127" s="2" t="s">
        <v>1193</v>
      </c>
      <c r="D127" t="s">
        <v>6160</v>
      </c>
      <c r="E127" s="2">
        <v>3</v>
      </c>
      <c r="F127" s="2" t="str">
        <f>_xll.XLOOKUP(C127,customers!A126:A1126,customers!B126:B1126,customers!A126,0)</f>
        <v>Stevana Woodham</v>
      </c>
      <c r="G127" s="2" t="str">
        <f>IF(_xll.XLOOKUP(C127,customers!$A$1:$A$1001,customers!$C$1:$C$1001,0)=0,"",_xll.XLOOKUP(C127,customers!$A$1:$A$1001,customers!$C$1:$C$1001,0))</f>
        <v>swoodham3h@businesswire.com</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Librica</v>
      </c>
      <c r="O127" t="str">
        <f t="shared" si="5"/>
        <v>Medium</v>
      </c>
      <c r="P127" t="str">
        <f>_xll.XLOOKUP(Orders[[#This Row],[Customer ID]],customers!$A$1:$A$1001,customers!$I$1:$I$1001,0)</f>
        <v>Yes</v>
      </c>
    </row>
    <row r="128" spans="1:16" x14ac:dyDescent="0.3">
      <c r="A128" s="2" t="s">
        <v>1198</v>
      </c>
      <c r="B128" s="3">
        <v>44026</v>
      </c>
      <c r="C128" s="2" t="s">
        <v>1199</v>
      </c>
      <c r="D128" t="s">
        <v>6155</v>
      </c>
      <c r="E128" s="2">
        <v>1</v>
      </c>
      <c r="F128" s="2" t="str">
        <f>_xll.XLOOKUP(C128,customers!A127:A1127,customers!B127:B1127,customers!A127,0)</f>
        <v>Hewet Synnot</v>
      </c>
      <c r="G128" s="2" t="str">
        <f>IF(_xll.XLOOKUP(C128,customers!$A$1:$A$1001,customers!$C$1:$C$1001,0)=0,"",_xll.XLOOKUP(C128,customers!$A$1:$A$1001,customers!$C$1:$C$1001,0))</f>
        <v>hsynnot3i@about.com</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_xll.XLOOKUP(Orders[[#This Row],[Customer ID]],customers!$A$1:$A$1001,customers!$I$1:$I$1001,0)</f>
        <v>No</v>
      </c>
    </row>
    <row r="129" spans="1:16" x14ac:dyDescent="0.3">
      <c r="A129" s="2" t="s">
        <v>1204</v>
      </c>
      <c r="B129" s="3">
        <v>44510</v>
      </c>
      <c r="C129" s="2" t="s">
        <v>1205</v>
      </c>
      <c r="D129" t="s">
        <v>6143</v>
      </c>
      <c r="E129" s="2">
        <v>6</v>
      </c>
      <c r="F129" s="2" t="str">
        <f>_xll.XLOOKUP(C129,customers!A128:A1128,customers!B128:B1128,customers!A128,0)</f>
        <v>Raleigh Lepere</v>
      </c>
      <c r="G129" s="2" t="str">
        <f>IF(_xll.XLOOKUP(C129,customers!$A$1:$A$1001,customers!$C$1:$C$1001,0)=0,"",_xll.XLOOKUP(C129,customers!$A$1:$A$1001,customers!$C$1:$C$1001,0))</f>
        <v>rlepere3j@shop-pro.jp</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Librica</v>
      </c>
      <c r="O129" t="str">
        <f t="shared" si="5"/>
        <v>Dark</v>
      </c>
      <c r="P129" t="str">
        <f>_xll.XLOOKUP(Orders[[#This Row],[Customer ID]],customers!$A$1:$A$1001,customers!$I$1:$I$1001,0)</f>
        <v>No</v>
      </c>
    </row>
    <row r="130" spans="1:16" x14ac:dyDescent="0.3">
      <c r="A130" s="2" t="s">
        <v>1210</v>
      </c>
      <c r="B130" s="3">
        <v>44439</v>
      </c>
      <c r="C130" s="2" t="s">
        <v>1211</v>
      </c>
      <c r="D130" t="s">
        <v>6157</v>
      </c>
      <c r="E130" s="2">
        <v>1</v>
      </c>
      <c r="F130" s="2" t="str">
        <f>_xll.XLOOKUP(C130,customers!A129:A1129,customers!B129:B1129,customers!A129,0)</f>
        <v>Timofei Woofinden</v>
      </c>
      <c r="G130" s="2" t="str">
        <f>IF(_xll.XLOOKUP(C130,customers!$A$1:$A$1001,customers!$C$1:$C$1001,0)=0,"",_xll.XLOOKUP(C130,customers!$A$1:$A$1001,customers!$C$1:$C$1001,0))</f>
        <v>twoofinden3k@businesswire.com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_xll.XLOOKUP(Orders[[#This Row],[Customer ID]],customers!$A$1:$A$1001,customers!$I$1:$I$1001,0)</f>
        <v>No</v>
      </c>
    </row>
    <row r="131" spans="1:16" x14ac:dyDescent="0.3">
      <c r="A131" s="2" t="s">
        <v>1216</v>
      </c>
      <c r="B131" s="3">
        <v>43652</v>
      </c>
      <c r="C131" s="2" t="s">
        <v>1217</v>
      </c>
      <c r="D131" t="s">
        <v>6183</v>
      </c>
      <c r="E131" s="2">
        <v>1</v>
      </c>
      <c r="F131" s="2" t="str">
        <f>_xll.XLOOKUP(C131,customers!A130:A1130,customers!B130:B1130,customers!A130,0)</f>
        <v>Evelina Dacca</v>
      </c>
      <c r="G131" s="2" t="str">
        <f>IF(_xll.XLOOKUP(C131,customers!$A$1:$A$1001,customers!$C$1:$C$1001,0)=0,"",_xll.XLOOKUP(C131,customers!$A$1:$A$1001,customers!$C$1:$C$1001,0))</f>
        <v>edacca3l@google.pl</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IF(I131="Rob","Robusta",IF(I131="Exc","Excelsa",IF(I131="Ara","Arabica",IF(I131="Lib","Librica",""))))</f>
        <v>Excelsa</v>
      </c>
      <c r="O131" t="str">
        <f t="shared" ref="O131:O194" si="8">IF(J131="M","Medium",IF(J131="L","Light",IF(J131="D","Dark","")))</f>
        <v>Dark</v>
      </c>
      <c r="P131" t="str">
        <f>_xll.XLOOKUP(Orders[[#This Row],[Customer ID]],customers!$A$1:$A$1001,customers!$I$1:$I$1001,0)</f>
        <v>Yes</v>
      </c>
    </row>
    <row r="132" spans="1:16" x14ac:dyDescent="0.3">
      <c r="A132" s="2" t="s">
        <v>1222</v>
      </c>
      <c r="B132" s="3">
        <v>44624</v>
      </c>
      <c r="C132" s="2" t="s">
        <v>1223</v>
      </c>
      <c r="D132" t="s">
        <v>6182</v>
      </c>
      <c r="E132" s="2">
        <v>5</v>
      </c>
      <c r="F132" s="2" t="str">
        <f>_xll.XLOOKUP(C132,customers!A131:A1131,customers!B131:B1131,customers!A131,0)</f>
        <v>Bidget Tremellier</v>
      </c>
      <c r="G132" s="2" t="str">
        <f>IF(_xll.XLOOKUP(C132,customers!$A$1:$A$1001,customers!$C$1:$C$1001,0)=0,"",_xll.XLOOKUP(C132,customers!$A$1:$A$1001,customers!$C$1:$C$1001,0))</f>
        <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_xll.XLOOKUP(Orders[[#This Row],[Customer ID]],customers!$A$1:$A$1001,customers!$I$1:$I$1001,0)</f>
        <v>Yes</v>
      </c>
    </row>
    <row r="133" spans="1:16" x14ac:dyDescent="0.3">
      <c r="A133" s="2" t="s">
        <v>1227</v>
      </c>
      <c r="B133" s="3">
        <v>44196</v>
      </c>
      <c r="C133" s="2" t="s">
        <v>1228</v>
      </c>
      <c r="D133" t="s">
        <v>6144</v>
      </c>
      <c r="E133" s="2">
        <v>2</v>
      </c>
      <c r="F133" s="2" t="str">
        <f>_xll.XLOOKUP(C133,customers!A132:A1132,customers!B132:B1132,customers!A132,0)</f>
        <v>Bobinette Hindsberg</v>
      </c>
      <c r="G133" s="2" t="str">
        <f>IF(_xll.XLOOKUP(C133,customers!$A$1:$A$1001,customers!$C$1:$C$1001,0)=0,"",_xll.XLOOKUP(C133,customers!$A$1:$A$1001,customers!$C$1:$C$1001,0))</f>
        <v>bhindsberg3n@blogs.com</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_xll.XLOOKUP(Orders[[#This Row],[Customer ID]],customers!$A$1:$A$1001,customers!$I$1:$I$1001,0)</f>
        <v>Yes</v>
      </c>
    </row>
    <row r="134" spans="1:16" x14ac:dyDescent="0.3">
      <c r="A134" s="2" t="s">
        <v>1233</v>
      </c>
      <c r="B134" s="3">
        <v>44043</v>
      </c>
      <c r="C134" s="2" t="s">
        <v>1234</v>
      </c>
      <c r="D134" t="s">
        <v>6182</v>
      </c>
      <c r="E134" s="2">
        <v>5</v>
      </c>
      <c r="F134" s="2" t="str">
        <f>_xll.XLOOKUP(C134,customers!A133:A1133,customers!B133:B1133,customers!A133,0)</f>
        <v>Osbert Robins</v>
      </c>
      <c r="G134" s="2" t="str">
        <f>IF(_xll.XLOOKUP(C134,customers!$A$1:$A$1001,customers!$C$1:$C$1001,0)=0,"",_xll.XLOOKUP(C134,customers!$A$1:$A$1001,customers!$C$1:$C$1001,0))</f>
        <v>orobins3o@salon.com</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_xll.XLOOKUP(Orders[[#This Row],[Customer ID]],customers!$A$1:$A$1001,customers!$I$1:$I$1001,0)</f>
        <v>Yes</v>
      </c>
    </row>
    <row r="135" spans="1:16" x14ac:dyDescent="0.3">
      <c r="A135" s="2" t="s">
        <v>1239</v>
      </c>
      <c r="B135" s="3">
        <v>44340</v>
      </c>
      <c r="C135" s="2" t="s">
        <v>1240</v>
      </c>
      <c r="D135" t="s">
        <v>6143</v>
      </c>
      <c r="E135" s="2">
        <v>1</v>
      </c>
      <c r="F135" s="2" t="str">
        <f>_xll.XLOOKUP(C135,customers!A134:A1134,customers!B134:B1134,customers!A134,0)</f>
        <v>Othello Syseland</v>
      </c>
      <c r="G135" s="2" t="str">
        <f>IF(_xll.XLOOKUP(C135,customers!$A$1:$A$1001,customers!$C$1:$C$1001,0)=0,"",_xll.XLOOKUP(C135,customers!$A$1:$A$1001,customers!$C$1:$C$1001,0))</f>
        <v>osyseland3p@independent.co.uk</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_xll.XLOOKUP(Orders[[#This Row],[Customer ID]],customers!$A$1:$A$1001,customers!$I$1:$I$1001,0)</f>
        <v>No</v>
      </c>
    </row>
    <row r="136" spans="1:16" x14ac:dyDescent="0.3">
      <c r="A136" s="2" t="s">
        <v>1245</v>
      </c>
      <c r="B136" s="3">
        <v>44758</v>
      </c>
      <c r="C136" s="2" t="s">
        <v>1246</v>
      </c>
      <c r="D136" t="s">
        <v>6166</v>
      </c>
      <c r="E136" s="2">
        <v>3</v>
      </c>
      <c r="F136" s="2" t="str">
        <f>_xll.XLOOKUP(C136,customers!A135:A1135,customers!B135:B1135,customers!A135,0)</f>
        <v>Ewell Hanby</v>
      </c>
      <c r="G136" s="2" t="str">
        <f>IF(_xll.XLOOKUP(C136,customers!$A$1:$A$1001,customers!$C$1:$C$1001,0)=0,"",_xll.XLOOKUP(C136,customers!$A$1:$A$1001,customers!$C$1:$C$1001,0))</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_xll.XLOOKUP(Orders[[#This Row],[Customer ID]],customers!$A$1:$A$1001,customers!$I$1:$I$1001,0)</f>
        <v>Yes</v>
      </c>
    </row>
    <row r="137" spans="1:16" x14ac:dyDescent="0.3">
      <c r="A137" s="2" t="s">
        <v>1249</v>
      </c>
      <c r="B137" s="3">
        <v>44232</v>
      </c>
      <c r="C137" s="2" t="s">
        <v>976</v>
      </c>
      <c r="D137" t="s">
        <v>6180</v>
      </c>
      <c r="E137" s="2">
        <v>5</v>
      </c>
      <c r="F137" s="2" t="str">
        <f>_xll.XLOOKUP(C137,customers!A136:A1136,customers!B136:B1136,customers!A136,0)</f>
        <v>02536-18494-AQ</v>
      </c>
      <c r="G137" s="2" t="str">
        <f>IF(_xll.XLOOKUP(C137,customers!$A$1:$A$1001,customers!$C$1:$C$1001,0)=0,"",_xll.XLOOKUP(C137,customers!$A$1:$A$1001,customers!$C$1:$C$1001,0))</f>
        <v>bmcamish2e@tripadvisor.com</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_xll.XLOOKUP(Orders[[#This Row],[Customer ID]],customers!$A$1:$A$1001,customers!$I$1:$I$1001,0)</f>
        <v>Yes</v>
      </c>
    </row>
    <row r="138" spans="1:16" x14ac:dyDescent="0.3">
      <c r="A138" s="2" t="s">
        <v>1255</v>
      </c>
      <c r="B138" s="3">
        <v>44406</v>
      </c>
      <c r="C138" s="2" t="s">
        <v>1256</v>
      </c>
      <c r="D138" t="s">
        <v>6154</v>
      </c>
      <c r="E138" s="2">
        <v>4</v>
      </c>
      <c r="F138" s="2" t="str">
        <f>_xll.XLOOKUP(C138,customers!A137:A1137,customers!B137:B1137,customers!A137,0)</f>
        <v>Lowell Keenleyside</v>
      </c>
      <c r="G138" s="2" t="str">
        <f>IF(_xll.XLOOKUP(C138,customers!$A$1:$A$1001,customers!$C$1:$C$1001,0)=0,"",_xll.XLOOKUP(C138,customers!$A$1:$A$1001,customers!$C$1:$C$1001,0))</f>
        <v>lkeenleyside3s@topsy.com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_xll.XLOOKUP(Orders[[#This Row],[Customer ID]],customers!$A$1:$A$1001,customers!$I$1:$I$1001,0)</f>
        <v>No</v>
      </c>
    </row>
    <row r="139" spans="1:16" x14ac:dyDescent="0.3">
      <c r="A139" s="2" t="s">
        <v>1261</v>
      </c>
      <c r="B139" s="3">
        <v>44637</v>
      </c>
      <c r="C139" s="2" t="s">
        <v>1262</v>
      </c>
      <c r="D139" t="s">
        <v>6148</v>
      </c>
      <c r="E139" s="2">
        <v>3</v>
      </c>
      <c r="F139" s="2" t="str">
        <f>_xll.XLOOKUP(C139,customers!A138:A1138,customers!B138:B1138,customers!A138,0)</f>
        <v>Elonore Joliffe</v>
      </c>
      <c r="G139" s="2" t="str">
        <f>IF(_xll.XLOOKUP(C139,customers!$A$1:$A$1001,customers!$C$1:$C$1001,0)=0,"",_xll.XLOOKUP(C139,customers!$A$1:$A$1001,customers!$C$1:$C$1001,0))</f>
        <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_xll.XLOOKUP(Orders[[#This Row],[Customer ID]],customers!$A$1:$A$1001,customers!$I$1:$I$1001,0)</f>
        <v>No</v>
      </c>
    </row>
    <row r="140" spans="1:16" x14ac:dyDescent="0.3">
      <c r="A140" s="2" t="s">
        <v>1266</v>
      </c>
      <c r="B140" s="3">
        <v>44238</v>
      </c>
      <c r="C140" s="2" t="s">
        <v>1267</v>
      </c>
      <c r="D140" t="s">
        <v>6183</v>
      </c>
      <c r="E140" s="2">
        <v>4</v>
      </c>
      <c r="F140" s="2" t="str">
        <f>_xll.XLOOKUP(C140,customers!A139:A1139,customers!B139:B1139,customers!A139,0)</f>
        <v>Abraham Coleman</v>
      </c>
      <c r="G140" s="2" t="str">
        <f>IF(_xll.XLOOKUP(C140,customers!$A$1:$A$1001,customers!$C$1:$C$1001,0)=0,"",_xll.XLOOKUP(C140,customers!$A$1:$A$1001,customers!$C$1:$C$1001,0))</f>
        <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_xll.XLOOKUP(Orders[[#This Row],[Customer ID]],customers!$A$1:$A$1001,customers!$I$1:$I$1001,0)</f>
        <v>No</v>
      </c>
    </row>
    <row r="141" spans="1:16" x14ac:dyDescent="0.3">
      <c r="A141" s="2" t="s">
        <v>1271</v>
      </c>
      <c r="B141" s="3">
        <v>43509</v>
      </c>
      <c r="C141" s="2" t="s">
        <v>1272</v>
      </c>
      <c r="D141" t="s">
        <v>6143</v>
      </c>
      <c r="E141" s="2">
        <v>6</v>
      </c>
      <c r="F141" s="2" t="str">
        <f>_xll.XLOOKUP(C141,customers!A140:A1140,customers!B140:B1140,customers!A140,0)</f>
        <v>Rivy Farington</v>
      </c>
      <c r="G141" s="2" t="str">
        <f>IF(_xll.XLOOKUP(C141,customers!$A$1:$A$1001,customers!$C$1:$C$1001,0)=0,"",_xll.XLOOKUP(C141,customers!$A$1:$A$1001,customers!$C$1:$C$1001,0))</f>
        <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Librica</v>
      </c>
      <c r="O141" t="str">
        <f t="shared" si="8"/>
        <v>Dark</v>
      </c>
      <c r="P141" t="str">
        <f>_xll.XLOOKUP(Orders[[#This Row],[Customer ID]],customers!$A$1:$A$1001,customers!$I$1:$I$1001,0)</f>
        <v>Yes</v>
      </c>
    </row>
    <row r="142" spans="1:16" x14ac:dyDescent="0.3">
      <c r="A142" s="2" t="s">
        <v>1276</v>
      </c>
      <c r="B142" s="3">
        <v>44694</v>
      </c>
      <c r="C142" s="2" t="s">
        <v>1277</v>
      </c>
      <c r="D142" t="s">
        <v>6165</v>
      </c>
      <c r="E142" s="2">
        <v>1</v>
      </c>
      <c r="F142" s="2" t="str">
        <f>_xll.XLOOKUP(C142,customers!A141:A1141,customers!B141:B1141,customers!A141,0)</f>
        <v>Vallie Kundt</v>
      </c>
      <c r="G142" s="2" t="str">
        <f>IF(_xll.XLOOKUP(C142,customers!$A$1:$A$1001,customers!$C$1:$C$1001,0)=0,"",_xll.XLOOKUP(C142,customers!$A$1:$A$1001,customers!$C$1:$C$1001,0))</f>
        <v>vkundt3w@bigcartel.com</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Librica</v>
      </c>
      <c r="O142" t="str">
        <f t="shared" si="8"/>
        <v>Dark</v>
      </c>
      <c r="P142" t="str">
        <f>_xll.XLOOKUP(Orders[[#This Row],[Customer ID]],customers!$A$1:$A$1001,customers!$I$1:$I$1001,0)</f>
        <v>Yes</v>
      </c>
    </row>
    <row r="143" spans="1:16" x14ac:dyDescent="0.3">
      <c r="A143" s="2" t="s">
        <v>1283</v>
      </c>
      <c r="B143" s="3">
        <v>43970</v>
      </c>
      <c r="C143" s="2" t="s">
        <v>1284</v>
      </c>
      <c r="D143" t="s">
        <v>6167</v>
      </c>
      <c r="E143" s="2">
        <v>4</v>
      </c>
      <c r="F143" s="2" t="str">
        <f>_xll.XLOOKUP(C143,customers!A142:A1142,customers!B142:B1142,customers!A142,0)</f>
        <v>Boyd Bett</v>
      </c>
      <c r="G143" s="2" t="str">
        <f>IF(_xll.XLOOKUP(C143,customers!$A$1:$A$1001,customers!$C$1:$C$1001,0)=0,"",_xll.XLOOKUP(C143,customers!$A$1:$A$1001,customers!$C$1:$C$1001,0))</f>
        <v>bbett3x@google.de</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_xll.XLOOKUP(Orders[[#This Row],[Customer ID]],customers!$A$1:$A$1001,customers!$I$1:$I$1001,0)</f>
        <v>Yes</v>
      </c>
    </row>
    <row r="144" spans="1:16" x14ac:dyDescent="0.3">
      <c r="A144" s="2" t="s">
        <v>1289</v>
      </c>
      <c r="B144" s="3">
        <v>44678</v>
      </c>
      <c r="C144" s="2" t="s">
        <v>1290</v>
      </c>
      <c r="D144" t="s">
        <v>6148</v>
      </c>
      <c r="E144" s="2">
        <v>4</v>
      </c>
      <c r="F144" s="2" t="str">
        <f>_xll.XLOOKUP(C144,customers!A143:A1143,customers!B143:B1143,customers!A143,0)</f>
        <v>Julio Armytage</v>
      </c>
      <c r="G144" s="2" t="str">
        <f>IF(_xll.XLOOKUP(C144,customers!$A$1:$A$1001,customers!$C$1:$C$1001,0)=0,"",_xll.XLOOKUP(C144,customers!$A$1:$A$1001,customers!$C$1:$C$1001,0))</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_xll.XLOOKUP(Orders[[#This Row],[Customer ID]],customers!$A$1:$A$1001,customers!$I$1:$I$1001,0)</f>
        <v>Yes</v>
      </c>
    </row>
    <row r="145" spans="1:16" x14ac:dyDescent="0.3">
      <c r="A145" s="2" t="s">
        <v>1293</v>
      </c>
      <c r="B145" s="3">
        <v>44083</v>
      </c>
      <c r="C145" s="2" t="s">
        <v>1294</v>
      </c>
      <c r="D145" t="s">
        <v>6160</v>
      </c>
      <c r="E145" s="2">
        <v>2</v>
      </c>
      <c r="F145" s="2" t="str">
        <f>_xll.XLOOKUP(C145,customers!A144:A1144,customers!B144:B1144,customers!A144,0)</f>
        <v>Deana Staite</v>
      </c>
      <c r="G145" s="2" t="str">
        <f>IF(_xll.XLOOKUP(C145,customers!$A$1:$A$1001,customers!$C$1:$C$1001,0)=0,"",_xll.XLOOKUP(C145,customers!$A$1:$A$1001,customers!$C$1:$C$1001,0))</f>
        <v>dstaite3z@scientificamerican.com</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Librica</v>
      </c>
      <c r="O145" t="str">
        <f t="shared" si="8"/>
        <v>Medium</v>
      </c>
      <c r="P145" t="str">
        <f>_xll.XLOOKUP(Orders[[#This Row],[Customer ID]],customers!$A$1:$A$1001,customers!$I$1:$I$1001,0)</f>
        <v>No</v>
      </c>
    </row>
    <row r="146" spans="1:16" x14ac:dyDescent="0.3">
      <c r="A146" s="2" t="s">
        <v>1299</v>
      </c>
      <c r="B146" s="3">
        <v>44265</v>
      </c>
      <c r="C146" s="2" t="s">
        <v>1300</v>
      </c>
      <c r="D146" t="s">
        <v>6148</v>
      </c>
      <c r="E146" s="2">
        <v>2</v>
      </c>
      <c r="F146" s="2" t="str">
        <f>_xll.XLOOKUP(C146,customers!A145:A1145,customers!B145:B1145,customers!A145,0)</f>
        <v>Winn Keyse</v>
      </c>
      <c r="G146" s="2" t="str">
        <f>IF(_xll.XLOOKUP(C146,customers!$A$1:$A$1001,customers!$C$1:$C$1001,0)=0,"",_xll.XLOOKUP(C146,customers!$A$1:$A$1001,customers!$C$1:$C$1001,0))</f>
        <v>wkeyse40@apple.com</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_xll.XLOOKUP(Orders[[#This Row],[Customer ID]],customers!$A$1:$A$1001,customers!$I$1:$I$1001,0)</f>
        <v>Yes</v>
      </c>
    </row>
    <row r="147" spans="1:16" x14ac:dyDescent="0.3">
      <c r="A147" s="2" t="s">
        <v>1305</v>
      </c>
      <c r="B147" s="3">
        <v>43562</v>
      </c>
      <c r="C147" s="2" t="s">
        <v>1306</v>
      </c>
      <c r="D147" t="s">
        <v>6159</v>
      </c>
      <c r="E147" s="2">
        <v>4</v>
      </c>
      <c r="F147" s="2" t="str">
        <f>_xll.XLOOKUP(C147,customers!A146:A1146,customers!B146:B1146,customers!A146,0)</f>
        <v>Osmund Clausen-Thue</v>
      </c>
      <c r="G147" s="2" t="str">
        <f>IF(_xll.XLOOKUP(C147,customers!$A$1:$A$1001,customers!$C$1:$C$1001,0)=0,"",_xll.XLOOKUP(C147,customers!$A$1:$A$1001,customers!$C$1:$C$1001,0))</f>
        <v>oclausenthue41@marriott.com</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Librica</v>
      </c>
      <c r="O147" t="str">
        <f t="shared" si="8"/>
        <v>Medium</v>
      </c>
      <c r="P147" t="str">
        <f>_xll.XLOOKUP(Orders[[#This Row],[Customer ID]],customers!$A$1:$A$1001,customers!$I$1:$I$1001,0)</f>
        <v>No</v>
      </c>
    </row>
    <row r="148" spans="1:16" x14ac:dyDescent="0.3">
      <c r="A148" s="2" t="s">
        <v>1311</v>
      </c>
      <c r="B148" s="3">
        <v>44024</v>
      </c>
      <c r="C148" s="2" t="s">
        <v>1312</v>
      </c>
      <c r="D148" t="s">
        <v>6162</v>
      </c>
      <c r="E148" s="2">
        <v>3</v>
      </c>
      <c r="F148" s="2" t="str">
        <f>_xll.XLOOKUP(C148,customers!A147:A1147,customers!B147:B1147,customers!A147,0)</f>
        <v>Leonore Francisco</v>
      </c>
      <c r="G148" s="2" t="str">
        <f>IF(_xll.XLOOKUP(C148,customers!$A$1:$A$1001,customers!$C$1:$C$1001,0)=0,"",_xll.XLOOKUP(C148,customers!$A$1:$A$1001,customers!$C$1:$C$1001,0))</f>
        <v>lfrancisco42@fema.gov</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Librica</v>
      </c>
      <c r="O148" t="str">
        <f t="shared" si="8"/>
        <v>Medium</v>
      </c>
      <c r="P148" t="str">
        <f>_xll.XLOOKUP(Orders[[#This Row],[Customer ID]],customers!$A$1:$A$1001,customers!$I$1:$I$1001,0)</f>
        <v>No</v>
      </c>
    </row>
    <row r="149" spans="1:16" x14ac:dyDescent="0.3">
      <c r="A149" s="2" t="s">
        <v>1311</v>
      </c>
      <c r="B149" s="3">
        <v>44024</v>
      </c>
      <c r="C149" s="2" t="s">
        <v>1312</v>
      </c>
      <c r="D149" t="s">
        <v>6141</v>
      </c>
      <c r="E149" s="2">
        <v>2</v>
      </c>
      <c r="F149" s="2" t="str">
        <f>_xll.XLOOKUP(C149,customers!A148:A1148,customers!B148:B1148,customers!A148,0)</f>
        <v>Leonore Francisco</v>
      </c>
      <c r="G149" s="2" t="str">
        <f>IF(_xll.XLOOKUP(C149,customers!$A$1:$A$1001,customers!$C$1:$C$1001,0)=0,"",_xll.XLOOKUP(C149,customers!$A$1:$A$1001,customers!$C$1:$C$1001,0))</f>
        <v>lfrancisco42@fema.gov</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_xll.XLOOKUP(Orders[[#This Row],[Customer ID]],customers!$A$1:$A$1001,customers!$I$1:$I$1001,0)</f>
        <v>No</v>
      </c>
    </row>
    <row r="150" spans="1:16" x14ac:dyDescent="0.3">
      <c r="A150" s="2" t="s">
        <v>1322</v>
      </c>
      <c r="B150" s="3">
        <v>44551</v>
      </c>
      <c r="C150" s="2" t="s">
        <v>1323</v>
      </c>
      <c r="D150" t="s">
        <v>6153</v>
      </c>
      <c r="E150" s="2">
        <v>5</v>
      </c>
      <c r="F150" s="2" t="str">
        <f>_xll.XLOOKUP(C150,customers!A149:A1149,customers!B149:B1149,customers!A149,0)</f>
        <v>Giacobo Skingle</v>
      </c>
      <c r="G150" s="2" t="str">
        <f>IF(_xll.XLOOKUP(C150,customers!$A$1:$A$1001,customers!$C$1:$C$1001,0)=0,"",_xll.XLOOKUP(C150,customers!$A$1:$A$1001,customers!$C$1:$C$1001,0))</f>
        <v>gskingle44@clickbank.net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_xll.XLOOKUP(Orders[[#This Row],[Customer ID]],customers!$A$1:$A$1001,customers!$I$1:$I$1001,0)</f>
        <v>Yes</v>
      </c>
    </row>
    <row r="151" spans="1:16" x14ac:dyDescent="0.3">
      <c r="A151" s="2" t="s">
        <v>1328</v>
      </c>
      <c r="B151" s="3">
        <v>44108</v>
      </c>
      <c r="C151" s="2" t="s">
        <v>1329</v>
      </c>
      <c r="D151" t="s">
        <v>6175</v>
      </c>
      <c r="E151" s="2">
        <v>2</v>
      </c>
      <c r="F151" s="2" t="str">
        <f>_xll.XLOOKUP(C151,customers!A150:A1150,customers!B150:B1150,customers!A150,0)</f>
        <v>Gerard Pirdy</v>
      </c>
      <c r="G151" s="2" t="str">
        <f>IF(_xll.XLOOKUP(C151,customers!$A$1:$A$1001,customers!$C$1:$C$1001,0)=0,"",_xll.XLOOKUP(C151,customers!$A$1:$A$1001,customers!$C$1:$C$1001,0))</f>
        <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_xll.XLOOKUP(Orders[[#This Row],[Customer ID]],customers!$A$1:$A$1001,customers!$I$1:$I$1001,0)</f>
        <v>Yes</v>
      </c>
    </row>
    <row r="152" spans="1:16" x14ac:dyDescent="0.3">
      <c r="A152" s="2" t="s">
        <v>1333</v>
      </c>
      <c r="B152" s="3">
        <v>44051</v>
      </c>
      <c r="C152" s="2" t="s">
        <v>1334</v>
      </c>
      <c r="D152" t="s">
        <v>6143</v>
      </c>
      <c r="E152" s="2">
        <v>1</v>
      </c>
      <c r="F152" s="2" t="str">
        <f>_xll.XLOOKUP(C152,customers!A151:A1151,customers!B151:B1151,customers!A151,0)</f>
        <v>Jacinthe Balsillie</v>
      </c>
      <c r="G152" s="2" t="str">
        <f>IF(_xll.XLOOKUP(C152,customers!$A$1:$A$1001,customers!$C$1:$C$1001,0)=0,"",_xll.XLOOKUP(C152,customers!$A$1:$A$1001,customers!$C$1:$C$1001,0))</f>
        <v>jbalsillie46@princeton.edu</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_xll.XLOOKUP(Orders[[#This Row],[Customer ID]],customers!$A$1:$A$1001,customers!$I$1:$I$1001,0)</f>
        <v>Yes</v>
      </c>
    </row>
    <row r="153" spans="1:16" x14ac:dyDescent="0.3">
      <c r="A153" s="2" t="s">
        <v>1339</v>
      </c>
      <c r="B153" s="3">
        <v>44115</v>
      </c>
      <c r="C153" s="2" t="s">
        <v>1340</v>
      </c>
      <c r="D153" t="s">
        <v>6155</v>
      </c>
      <c r="E153" s="2">
        <v>3</v>
      </c>
      <c r="F153" s="2" t="str">
        <f>_xll.XLOOKUP(C153,customers!A152:A1152,customers!B152:B1152,customers!A152,0)</f>
        <v>Quinton Fouracres</v>
      </c>
      <c r="G153" s="2" t="str">
        <f>IF(_xll.XLOOKUP(C153,customers!$A$1:$A$1001,customers!$C$1:$C$1001,0)=0,"",_xll.XLOOKUP(C153,customers!$A$1:$A$1001,customers!$C$1:$C$1001,0))</f>
        <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_xll.XLOOKUP(Orders[[#This Row],[Customer ID]],customers!$A$1:$A$1001,customers!$I$1:$I$1001,0)</f>
        <v>Yes</v>
      </c>
    </row>
    <row r="154" spans="1:16" x14ac:dyDescent="0.3">
      <c r="A154" s="2" t="s">
        <v>1344</v>
      </c>
      <c r="B154" s="3">
        <v>44510</v>
      </c>
      <c r="C154" s="2" t="s">
        <v>1345</v>
      </c>
      <c r="D154" t="s">
        <v>6151</v>
      </c>
      <c r="E154" s="2">
        <v>3</v>
      </c>
      <c r="F154" s="2" t="str">
        <f>_xll.XLOOKUP(C154,customers!A153:A1153,customers!B153:B1153,customers!A153,0)</f>
        <v>Bettina Leffek</v>
      </c>
      <c r="G154" s="2" t="str">
        <f>IF(_xll.XLOOKUP(C154,customers!$A$1:$A$1001,customers!$C$1:$C$1001,0)=0,"",_xll.XLOOKUP(C154,customers!$A$1:$A$1001,customers!$C$1:$C$1001,0))</f>
        <v>bleffek48@ning.com</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_xll.XLOOKUP(Orders[[#This Row],[Customer ID]],customers!$A$1:$A$1001,customers!$I$1:$I$1001,0)</f>
        <v>Yes</v>
      </c>
    </row>
    <row r="155" spans="1:16" x14ac:dyDescent="0.3">
      <c r="A155" s="2" t="s">
        <v>1350</v>
      </c>
      <c r="B155" s="3">
        <v>44367</v>
      </c>
      <c r="C155" s="2" t="s">
        <v>1351</v>
      </c>
      <c r="D155" t="s">
        <v>6163</v>
      </c>
      <c r="E155" s="2">
        <v>1</v>
      </c>
      <c r="F155" s="2" t="str">
        <f>_xll.XLOOKUP(C155,customers!A154:A1154,customers!B154:B1154,customers!A154,0)</f>
        <v>Hetti Penson</v>
      </c>
      <c r="G155" s="2" t="str">
        <f>IF(_xll.XLOOKUP(C155,customers!$A$1:$A$1001,customers!$C$1:$C$1001,0)=0,"",_xll.XLOOKUP(C155,customers!$A$1:$A$1001,customers!$C$1:$C$1001,0))</f>
        <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_xll.XLOOKUP(Orders[[#This Row],[Customer ID]],customers!$A$1:$A$1001,customers!$I$1:$I$1001,0)</f>
        <v>No</v>
      </c>
    </row>
    <row r="156" spans="1:16" x14ac:dyDescent="0.3">
      <c r="A156" s="2" t="s">
        <v>1355</v>
      </c>
      <c r="B156" s="3">
        <v>44473</v>
      </c>
      <c r="C156" s="2" t="s">
        <v>1356</v>
      </c>
      <c r="D156" t="s">
        <v>6168</v>
      </c>
      <c r="E156" s="2">
        <v>5</v>
      </c>
      <c r="F156" s="2" t="str">
        <f>_xll.XLOOKUP(C156,customers!A155:A1155,customers!B155:B1155,customers!A155,0)</f>
        <v>Jocko Pray</v>
      </c>
      <c r="G156" s="2" t="str">
        <f>IF(_xll.XLOOKUP(C156,customers!$A$1:$A$1001,customers!$C$1:$C$1001,0)=0,"",_xll.XLOOKUP(C156,customers!$A$1:$A$1001,customers!$C$1:$C$1001,0))</f>
        <v>jpray4a@youtube.com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_xll.XLOOKUP(Orders[[#This Row],[Customer ID]],customers!$A$1:$A$1001,customers!$I$1:$I$1001,0)</f>
        <v>No</v>
      </c>
    </row>
    <row r="157" spans="1:16" x14ac:dyDescent="0.3">
      <c r="A157" s="2" t="s">
        <v>1361</v>
      </c>
      <c r="B157" s="3">
        <v>43640</v>
      </c>
      <c r="C157" s="2" t="s">
        <v>1362</v>
      </c>
      <c r="D157" t="s">
        <v>6175</v>
      </c>
      <c r="E157" s="2">
        <v>6</v>
      </c>
      <c r="F157" s="2" t="str">
        <f>_xll.XLOOKUP(C157,customers!A156:A1156,customers!B156:B1156,customers!A156,0)</f>
        <v>Grete Holborn</v>
      </c>
      <c r="G157" s="2" t="str">
        <f>IF(_xll.XLOOKUP(C157,customers!$A$1:$A$1001,customers!$C$1:$C$1001,0)=0,"",_xll.XLOOKUP(C157,customers!$A$1:$A$1001,customers!$C$1:$C$1001,0))</f>
        <v>gholborn4b@ow.ly</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_xll.XLOOKUP(Orders[[#This Row],[Customer ID]],customers!$A$1:$A$1001,customers!$I$1:$I$1001,0)</f>
        <v>Yes</v>
      </c>
    </row>
    <row r="158" spans="1:16" x14ac:dyDescent="0.3">
      <c r="A158" s="2" t="s">
        <v>1367</v>
      </c>
      <c r="B158" s="3">
        <v>43764</v>
      </c>
      <c r="C158" s="2" t="s">
        <v>1368</v>
      </c>
      <c r="D158" t="s">
        <v>6175</v>
      </c>
      <c r="E158" s="2">
        <v>3</v>
      </c>
      <c r="F158" s="2" t="str">
        <f>_xll.XLOOKUP(C158,customers!A157:A1157,customers!B157:B1157,customers!A157,0)</f>
        <v>Fielding Keinrat</v>
      </c>
      <c r="G158" s="2" t="str">
        <f>IF(_xll.XLOOKUP(C158,customers!$A$1:$A$1001,customers!$C$1:$C$1001,0)=0,"",_xll.XLOOKUP(C158,customers!$A$1:$A$1001,customers!$C$1:$C$1001,0))</f>
        <v>fkeinrat4c@dailymail.co.uk</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_xll.XLOOKUP(Orders[[#This Row],[Customer ID]],customers!$A$1:$A$1001,customers!$I$1:$I$1001,0)</f>
        <v>Yes</v>
      </c>
    </row>
    <row r="159" spans="1:16" x14ac:dyDescent="0.3">
      <c r="A159" s="2" t="s">
        <v>1373</v>
      </c>
      <c r="B159" s="3">
        <v>44374</v>
      </c>
      <c r="C159" s="2" t="s">
        <v>1374</v>
      </c>
      <c r="D159" t="s">
        <v>6149</v>
      </c>
      <c r="E159" s="2">
        <v>3</v>
      </c>
      <c r="F159" s="2" t="str">
        <f>_xll.XLOOKUP(C159,customers!A158:A1158,customers!B158:B1158,customers!A158,0)</f>
        <v>Paulo Yea</v>
      </c>
      <c r="G159" s="2" t="str">
        <f>IF(_xll.XLOOKUP(C159,customers!$A$1:$A$1001,customers!$C$1:$C$1001,0)=0,"",_xll.XLOOKUP(C159,customers!$A$1:$A$1001,customers!$C$1:$C$1001,0))</f>
        <v>pyea4d@aol.com</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_xll.XLOOKUP(Orders[[#This Row],[Customer ID]],customers!$A$1:$A$1001,customers!$I$1:$I$1001,0)</f>
        <v>No</v>
      </c>
    </row>
    <row r="160" spans="1:16" x14ac:dyDescent="0.3">
      <c r="A160" s="2" t="s">
        <v>1379</v>
      </c>
      <c r="B160" s="3">
        <v>43714</v>
      </c>
      <c r="C160" s="2" t="s">
        <v>1380</v>
      </c>
      <c r="D160" t="s">
        <v>6149</v>
      </c>
      <c r="E160" s="2">
        <v>6</v>
      </c>
      <c r="F160" s="2" t="str">
        <f>_xll.XLOOKUP(C160,customers!A159:A1159,customers!B159:B1159,customers!A159,0)</f>
        <v>Say Risborough</v>
      </c>
      <c r="G160" s="2" t="str">
        <f>IF(_xll.XLOOKUP(C160,customers!$A$1:$A$1001,customers!$C$1:$C$1001,0)=0,"",_xll.XLOOKUP(C160,customers!$A$1:$A$1001,customers!$C$1:$C$1001,0))</f>
        <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_xll.XLOOKUP(Orders[[#This Row],[Customer ID]],customers!$A$1:$A$1001,customers!$I$1:$I$1001,0)</f>
        <v>Yes</v>
      </c>
    </row>
    <row r="161" spans="1:16" x14ac:dyDescent="0.3">
      <c r="A161" s="2" t="s">
        <v>1384</v>
      </c>
      <c r="B161" s="3">
        <v>44316</v>
      </c>
      <c r="C161" s="2" t="s">
        <v>1385</v>
      </c>
      <c r="D161" t="s">
        <v>6164</v>
      </c>
      <c r="E161" s="2">
        <v>6</v>
      </c>
      <c r="F161" s="2" t="str">
        <f>_xll.XLOOKUP(C161,customers!A160:A1160,customers!B160:B1160,customers!A160,0)</f>
        <v>Alexa Sizey</v>
      </c>
      <c r="G161" s="2" t="str">
        <f>IF(_xll.XLOOKUP(C161,customers!$A$1:$A$1001,customers!$C$1:$C$1001,0)=0,"",_xll.XLOOKUP(C161,customers!$A$1:$A$1001,customers!$C$1:$C$1001,0))</f>
        <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Librica</v>
      </c>
      <c r="O161" t="str">
        <f t="shared" si="8"/>
        <v>Light</v>
      </c>
      <c r="P161" t="str">
        <f>_xll.XLOOKUP(Orders[[#This Row],[Customer ID]],customers!$A$1:$A$1001,customers!$I$1:$I$1001,0)</f>
        <v>No</v>
      </c>
    </row>
    <row r="162" spans="1:16" x14ac:dyDescent="0.3">
      <c r="A162" s="2" t="s">
        <v>1389</v>
      </c>
      <c r="B162" s="3">
        <v>43837</v>
      </c>
      <c r="C162" s="2" t="s">
        <v>1390</v>
      </c>
      <c r="D162" t="s">
        <v>6139</v>
      </c>
      <c r="E162" s="2">
        <v>4</v>
      </c>
      <c r="F162" s="2" t="str">
        <f>_xll.XLOOKUP(C162,customers!A161:A1161,customers!B161:B1161,customers!A161,0)</f>
        <v>Kari Swede</v>
      </c>
      <c r="G162" s="2" t="str">
        <f>IF(_xll.XLOOKUP(C162,customers!$A$1:$A$1001,customers!$C$1:$C$1001,0)=0,"",_xll.XLOOKUP(C162,customers!$A$1:$A$1001,customers!$C$1:$C$1001,0))</f>
        <v>kswede4g@addthis.com</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_xll.XLOOKUP(Orders[[#This Row],[Customer ID]],customers!$A$1:$A$1001,customers!$I$1:$I$1001,0)</f>
        <v>No</v>
      </c>
    </row>
    <row r="163" spans="1:16" x14ac:dyDescent="0.3">
      <c r="A163" s="2" t="s">
        <v>1395</v>
      </c>
      <c r="B163" s="3">
        <v>44207</v>
      </c>
      <c r="C163" s="2" t="s">
        <v>1396</v>
      </c>
      <c r="D163" t="s">
        <v>6180</v>
      </c>
      <c r="E163" s="2">
        <v>3</v>
      </c>
      <c r="F163" s="2" t="str">
        <f>_xll.XLOOKUP(C163,customers!A162:A1162,customers!B162:B1162,customers!A162,0)</f>
        <v>Leontine Rubrow</v>
      </c>
      <c r="G163" s="2" t="str">
        <f>IF(_xll.XLOOKUP(C163,customers!$A$1:$A$1001,customers!$C$1:$C$1001,0)=0,"",_xll.XLOOKUP(C163,customers!$A$1:$A$1001,customers!$C$1:$C$1001,0))</f>
        <v>lrubrow4h@microsoft.com</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_xll.XLOOKUP(Orders[[#This Row],[Customer ID]],customers!$A$1:$A$1001,customers!$I$1:$I$1001,0)</f>
        <v>No</v>
      </c>
    </row>
    <row r="164" spans="1:16" x14ac:dyDescent="0.3">
      <c r="A164" s="2" t="s">
        <v>1401</v>
      </c>
      <c r="B164" s="3">
        <v>44515</v>
      </c>
      <c r="C164" s="2" t="s">
        <v>1402</v>
      </c>
      <c r="D164" t="s">
        <v>6144</v>
      </c>
      <c r="E164" s="2">
        <v>3</v>
      </c>
      <c r="F164" s="2" t="str">
        <f>_xll.XLOOKUP(C164,customers!A163:A1163,customers!B163:B1163,customers!A163,0)</f>
        <v>Dottie Tift</v>
      </c>
      <c r="G164" s="2" t="str">
        <f>IF(_xll.XLOOKUP(C164,customers!$A$1:$A$1001,customers!$C$1:$C$1001,0)=0,"",_xll.XLOOKUP(C164,customers!$A$1:$A$1001,customers!$C$1:$C$1001,0))</f>
        <v>dtift4i@netvibes.com</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_xll.XLOOKUP(Orders[[#This Row],[Customer ID]],customers!$A$1:$A$1001,customers!$I$1:$I$1001,0)</f>
        <v>Yes</v>
      </c>
    </row>
    <row r="165" spans="1:16" x14ac:dyDescent="0.3">
      <c r="A165" s="2" t="s">
        <v>1407</v>
      </c>
      <c r="B165" s="3">
        <v>43619</v>
      </c>
      <c r="C165" s="2" t="s">
        <v>1408</v>
      </c>
      <c r="D165" t="s">
        <v>6163</v>
      </c>
      <c r="E165" s="2">
        <v>6</v>
      </c>
      <c r="F165" s="2" t="str">
        <f>_xll.XLOOKUP(C165,customers!A164:A1164,customers!B164:B1164,customers!A164,0)</f>
        <v>Gerardo Schonfeld</v>
      </c>
      <c r="G165" s="2" t="str">
        <f>IF(_xll.XLOOKUP(C165,customers!$A$1:$A$1001,customers!$C$1:$C$1001,0)=0,"",_xll.XLOOKUP(C165,customers!$A$1:$A$1001,customers!$C$1:$C$1001,0))</f>
        <v>gschonfeld4j@oracle.com</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_xll.XLOOKUP(Orders[[#This Row],[Customer ID]],customers!$A$1:$A$1001,customers!$I$1:$I$1001,0)</f>
        <v>No</v>
      </c>
    </row>
    <row r="166" spans="1:16" x14ac:dyDescent="0.3">
      <c r="A166" s="2" t="s">
        <v>1413</v>
      </c>
      <c r="B166" s="3">
        <v>44182</v>
      </c>
      <c r="C166" s="2" t="s">
        <v>1414</v>
      </c>
      <c r="D166" t="s">
        <v>6144</v>
      </c>
      <c r="E166" s="2">
        <v>4</v>
      </c>
      <c r="F166" s="2" t="str">
        <f>_xll.XLOOKUP(C166,customers!A165:A1165,customers!B165:B1165,customers!A165,0)</f>
        <v>Claiborne Feye</v>
      </c>
      <c r="G166" s="2" t="str">
        <f>IF(_xll.XLOOKUP(C166,customers!$A$1:$A$1001,customers!$C$1:$C$1001,0)=0,"",_xll.XLOOKUP(C166,customers!$A$1:$A$1001,customers!$C$1:$C$1001,0))</f>
        <v>cfeye4k@google.co.jp</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_xll.XLOOKUP(Orders[[#This Row],[Customer ID]],customers!$A$1:$A$1001,customers!$I$1:$I$1001,0)</f>
        <v>No</v>
      </c>
    </row>
    <row r="167" spans="1:16" x14ac:dyDescent="0.3">
      <c r="A167" s="2" t="s">
        <v>1420</v>
      </c>
      <c r="B167" s="3">
        <v>44234</v>
      </c>
      <c r="C167" s="2" t="s">
        <v>1421</v>
      </c>
      <c r="D167" t="s">
        <v>6177</v>
      </c>
      <c r="E167" s="2">
        <v>6</v>
      </c>
      <c r="F167" s="2" t="str">
        <f>_xll.XLOOKUP(C167,customers!A166:A1166,customers!B166:B1166,customers!A166,0)</f>
        <v>Mina Elstone</v>
      </c>
      <c r="G167" s="2" t="str">
        <f>IF(_xll.XLOOKUP(C167,customers!$A$1:$A$1001,customers!$C$1:$C$1001,0)=0,"",_xll.XLOOKUP(C167,customers!$A$1:$A$1001,customers!$C$1:$C$1001,0))</f>
        <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_xll.XLOOKUP(Orders[[#This Row],[Customer ID]],customers!$A$1:$A$1001,customers!$I$1:$I$1001,0)</f>
        <v>Yes</v>
      </c>
    </row>
    <row r="168" spans="1:16" x14ac:dyDescent="0.3">
      <c r="A168" s="2" t="s">
        <v>1425</v>
      </c>
      <c r="B168" s="3">
        <v>44270</v>
      </c>
      <c r="C168" s="2" t="s">
        <v>1426</v>
      </c>
      <c r="D168" t="s">
        <v>6172</v>
      </c>
      <c r="E168" s="2">
        <v>5</v>
      </c>
      <c r="F168" s="2" t="str">
        <f>_xll.XLOOKUP(C168,customers!A167:A1167,customers!B167:B1167,customers!A167,0)</f>
        <v>Sherman Mewrcik</v>
      </c>
      <c r="G168" s="2" t="str">
        <f>IF(_xll.XLOOKUP(C168,customers!$A$1:$A$1001,customers!$C$1:$C$1001,0)=0,"",_xll.XLOOKUP(C168,customers!$A$1:$A$1001,customers!$C$1:$C$1001,0))</f>
        <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_xll.XLOOKUP(Orders[[#This Row],[Customer ID]],customers!$A$1:$A$1001,customers!$I$1:$I$1001,0)</f>
        <v>Yes</v>
      </c>
    </row>
    <row r="169" spans="1:16" x14ac:dyDescent="0.3">
      <c r="A169" s="2" t="s">
        <v>1430</v>
      </c>
      <c r="B169" s="3">
        <v>44777</v>
      </c>
      <c r="C169" s="2" t="s">
        <v>1431</v>
      </c>
      <c r="D169" t="s">
        <v>6139</v>
      </c>
      <c r="E169" s="2">
        <v>5</v>
      </c>
      <c r="F169" s="2" t="str">
        <f>_xll.XLOOKUP(C169,customers!A168:A1168,customers!B168:B1168,customers!A168,0)</f>
        <v>Tamarah Fero</v>
      </c>
      <c r="G169" s="2" t="str">
        <f>IF(_xll.XLOOKUP(C169,customers!$A$1:$A$1001,customers!$C$1:$C$1001,0)=0,"",_xll.XLOOKUP(C169,customers!$A$1:$A$1001,customers!$C$1:$C$1001,0))</f>
        <v>tfero4n@comsenz.com</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_xll.XLOOKUP(Orders[[#This Row],[Customer ID]],customers!$A$1:$A$1001,customers!$I$1:$I$1001,0)</f>
        <v>Yes</v>
      </c>
    </row>
    <row r="170" spans="1:16" x14ac:dyDescent="0.3">
      <c r="A170" s="2" t="s">
        <v>1436</v>
      </c>
      <c r="B170" s="3">
        <v>43484</v>
      </c>
      <c r="C170" s="2" t="s">
        <v>1437</v>
      </c>
      <c r="D170" t="s">
        <v>6157</v>
      </c>
      <c r="E170" s="2">
        <v>6</v>
      </c>
      <c r="F170" s="2" t="str">
        <f>_xll.XLOOKUP(C170,customers!A169:A1169,customers!B169:B1169,customers!A169,0)</f>
        <v>Stanislaus Valsler</v>
      </c>
      <c r="G170" s="2" t="str">
        <f>IF(_xll.XLOOKUP(C170,customers!$A$1:$A$1001,customers!$C$1:$C$1001,0)=0,"",_xll.XLOOKUP(C170,customers!$A$1:$A$1001,customers!$C$1:$C$1001,0))</f>
        <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_xll.XLOOKUP(Orders[[#This Row],[Customer ID]],customers!$A$1:$A$1001,customers!$I$1:$I$1001,0)</f>
        <v>No</v>
      </c>
    </row>
    <row r="171" spans="1:16" x14ac:dyDescent="0.3">
      <c r="A171" s="2" t="s">
        <v>1441</v>
      </c>
      <c r="B171" s="3">
        <v>44643</v>
      </c>
      <c r="C171" s="2" t="s">
        <v>1442</v>
      </c>
      <c r="D171" t="s">
        <v>6177</v>
      </c>
      <c r="E171" s="2">
        <v>2</v>
      </c>
      <c r="F171" s="2" t="str">
        <f>_xll.XLOOKUP(C171,customers!A170:A1170,customers!B170:B1170,customers!A170,0)</f>
        <v>Felita Dauney</v>
      </c>
      <c r="G171" s="2" t="str">
        <f>IF(_xll.XLOOKUP(C171,customers!$A$1:$A$1001,customers!$C$1:$C$1001,0)=0,"",_xll.XLOOKUP(C171,customers!$A$1:$A$1001,customers!$C$1:$C$1001,0))</f>
        <v>fdauney4p@sphinn.com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_xll.XLOOKUP(Orders[[#This Row],[Customer ID]],customers!$A$1:$A$1001,customers!$I$1:$I$1001,0)</f>
        <v>No</v>
      </c>
    </row>
    <row r="172" spans="1:16" x14ac:dyDescent="0.3">
      <c r="A172" s="2" t="s">
        <v>1448</v>
      </c>
      <c r="B172" s="3">
        <v>44476</v>
      </c>
      <c r="C172" s="2" t="s">
        <v>1449</v>
      </c>
      <c r="D172" t="s">
        <v>6148</v>
      </c>
      <c r="E172" s="2">
        <v>2</v>
      </c>
      <c r="F172" s="2" t="str">
        <f>_xll.XLOOKUP(C172,customers!A171:A1171,customers!B171:B1171,customers!A171,0)</f>
        <v>Serena Earley</v>
      </c>
      <c r="G172" s="2" t="str">
        <f>IF(_xll.XLOOKUP(C172,customers!$A$1:$A$1001,customers!$C$1:$C$1001,0)=0,"",_xll.XLOOKUP(C172,customers!$A$1:$A$1001,customers!$C$1:$C$1001,0))</f>
        <v>searley4q@youku.com</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_xll.XLOOKUP(Orders[[#This Row],[Customer ID]],customers!$A$1:$A$1001,customers!$I$1:$I$1001,0)</f>
        <v>No</v>
      </c>
    </row>
    <row r="173" spans="1:16" x14ac:dyDescent="0.3">
      <c r="A173" s="2" t="s">
        <v>1453</v>
      </c>
      <c r="B173" s="3">
        <v>43544</v>
      </c>
      <c r="C173" s="2" t="s">
        <v>1454</v>
      </c>
      <c r="D173" t="s">
        <v>6166</v>
      </c>
      <c r="E173" s="2">
        <v>2</v>
      </c>
      <c r="F173" s="2" t="str">
        <f>_xll.XLOOKUP(C173,customers!A172:A1172,customers!B172:B1172,customers!A172,0)</f>
        <v>Minny Chamberlayne</v>
      </c>
      <c r="G173" s="2" t="str">
        <f>IF(_xll.XLOOKUP(C173,customers!$A$1:$A$1001,customers!$C$1:$C$1001,0)=0,"",_xll.XLOOKUP(C173,customers!$A$1:$A$1001,customers!$C$1:$C$1001,0))</f>
        <v>mchamberlayne4r@bigcartel.com</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_xll.XLOOKUP(Orders[[#This Row],[Customer ID]],customers!$A$1:$A$1001,customers!$I$1:$I$1001,0)</f>
        <v>Yes</v>
      </c>
    </row>
    <row r="174" spans="1:16" x14ac:dyDescent="0.3">
      <c r="A174" s="2" t="s">
        <v>1459</v>
      </c>
      <c r="B174" s="3">
        <v>44545</v>
      </c>
      <c r="C174" s="2" t="s">
        <v>1460</v>
      </c>
      <c r="D174" t="s">
        <v>6144</v>
      </c>
      <c r="E174" s="2">
        <v>3</v>
      </c>
      <c r="F174" s="2" t="str">
        <f>_xll.XLOOKUP(C174,customers!A173:A1173,customers!B173:B1173,customers!A173,0)</f>
        <v>Bartholemy Flaherty</v>
      </c>
      <c r="G174" s="2" t="str">
        <f>IF(_xll.XLOOKUP(C174,customers!$A$1:$A$1001,customers!$C$1:$C$1001,0)=0,"",_xll.XLOOKUP(C174,customers!$A$1:$A$1001,customers!$C$1:$C$1001,0))</f>
        <v>bflaherty4s@moonfruit.com</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_xll.XLOOKUP(Orders[[#This Row],[Customer ID]],customers!$A$1:$A$1001,customers!$I$1:$I$1001,0)</f>
        <v>No</v>
      </c>
    </row>
    <row r="175" spans="1:16" x14ac:dyDescent="0.3">
      <c r="A175" s="2" t="s">
        <v>1464</v>
      </c>
      <c r="B175" s="3">
        <v>44720</v>
      </c>
      <c r="C175" s="2" t="s">
        <v>1465</v>
      </c>
      <c r="D175" t="s">
        <v>6151</v>
      </c>
      <c r="E175" s="2">
        <v>4</v>
      </c>
      <c r="F175" s="2" t="str">
        <f>_xll.XLOOKUP(C175,customers!A174:A1174,customers!B174:B1174,customers!A174,0)</f>
        <v>Oran Colbeck</v>
      </c>
      <c r="G175" s="2" t="str">
        <f>IF(_xll.XLOOKUP(C175,customers!$A$1:$A$1001,customers!$C$1:$C$1001,0)=0,"",_xll.XLOOKUP(C175,customers!$A$1:$A$1001,customers!$C$1:$C$1001,0))</f>
        <v>ocolbeck4t@sina.com.cn</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_xll.XLOOKUP(Orders[[#This Row],[Customer ID]],customers!$A$1:$A$1001,customers!$I$1:$I$1001,0)</f>
        <v>No</v>
      </c>
    </row>
    <row r="176" spans="1:16" x14ac:dyDescent="0.3">
      <c r="A176" s="2" t="s">
        <v>1470</v>
      </c>
      <c r="B176" s="3">
        <v>43813</v>
      </c>
      <c r="C176" s="2" t="s">
        <v>1471</v>
      </c>
      <c r="D176" t="s">
        <v>6148</v>
      </c>
      <c r="E176" s="2">
        <v>6</v>
      </c>
      <c r="F176" s="2" t="str">
        <f>_xll.XLOOKUP(C176,customers!A175:A1175,customers!B175:B1175,customers!A175,0)</f>
        <v>Elysee Sketch</v>
      </c>
      <c r="G176" s="2" t="str">
        <f>IF(_xll.XLOOKUP(C176,customers!$A$1:$A$1001,customers!$C$1:$C$1001,0)=0,"",_xll.XLOOKUP(C176,customers!$A$1:$A$1001,customers!$C$1:$C$1001,0))</f>
        <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_xll.XLOOKUP(Orders[[#This Row],[Customer ID]],customers!$A$1:$A$1001,customers!$I$1:$I$1001,0)</f>
        <v>Yes</v>
      </c>
    </row>
    <row r="177" spans="1:16" x14ac:dyDescent="0.3">
      <c r="A177" s="2" t="s">
        <v>1475</v>
      </c>
      <c r="B177" s="3">
        <v>44296</v>
      </c>
      <c r="C177" s="2" t="s">
        <v>1476</v>
      </c>
      <c r="D177" t="s">
        <v>6166</v>
      </c>
      <c r="E177" s="2">
        <v>2</v>
      </c>
      <c r="F177" s="2" t="str">
        <f>_xll.XLOOKUP(C177,customers!A176:A1176,customers!B176:B1176,customers!A176,0)</f>
        <v>Ethelda Hobbing</v>
      </c>
      <c r="G177" s="2" t="str">
        <f>IF(_xll.XLOOKUP(C177,customers!$A$1:$A$1001,customers!$C$1:$C$1001,0)=0,"",_xll.XLOOKUP(C177,customers!$A$1:$A$1001,customers!$C$1:$C$1001,0))</f>
        <v>ehobbing4v@nsw.gov.au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_xll.XLOOKUP(Orders[[#This Row],[Customer ID]],customers!$A$1:$A$1001,customers!$I$1:$I$1001,0)</f>
        <v>Yes</v>
      </c>
    </row>
    <row r="178" spans="1:16" x14ac:dyDescent="0.3">
      <c r="A178" s="2" t="s">
        <v>1481</v>
      </c>
      <c r="B178" s="3">
        <v>43900</v>
      </c>
      <c r="C178" s="2" t="s">
        <v>1482</v>
      </c>
      <c r="D178" t="s">
        <v>6148</v>
      </c>
      <c r="E178" s="2">
        <v>1</v>
      </c>
      <c r="F178" s="2" t="str">
        <f>_xll.XLOOKUP(C178,customers!A177:A1177,customers!B177:B1177,customers!A177,0)</f>
        <v>Odille Thynne</v>
      </c>
      <c r="G178" s="2" t="str">
        <f>IF(_xll.XLOOKUP(C178,customers!$A$1:$A$1001,customers!$C$1:$C$1001,0)=0,"",_xll.XLOOKUP(C178,customers!$A$1:$A$1001,customers!$C$1:$C$1001,0))</f>
        <v>othynne4w@auda.org.au</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_xll.XLOOKUP(Orders[[#This Row],[Customer ID]],customers!$A$1:$A$1001,customers!$I$1:$I$1001,0)</f>
        <v>Yes</v>
      </c>
    </row>
    <row r="179" spans="1:16" x14ac:dyDescent="0.3">
      <c r="A179" s="2" t="s">
        <v>1487</v>
      </c>
      <c r="B179" s="3">
        <v>44120</v>
      </c>
      <c r="C179" s="2" t="s">
        <v>1488</v>
      </c>
      <c r="D179" t="s">
        <v>6142</v>
      </c>
      <c r="E179" s="2">
        <v>4</v>
      </c>
      <c r="F179" s="2" t="str">
        <f>_xll.XLOOKUP(C179,customers!A178:A1178,customers!B178:B1178,customers!A178,0)</f>
        <v>Emlynne Heining</v>
      </c>
      <c r="G179" s="2" t="str">
        <f>IF(_xll.XLOOKUP(C179,customers!$A$1:$A$1001,customers!$C$1:$C$1001,0)=0,"",_xll.XLOOKUP(C179,customers!$A$1:$A$1001,customers!$C$1:$C$1001,0))</f>
        <v>eheining4x@flickr.com</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_xll.XLOOKUP(Orders[[#This Row],[Customer ID]],customers!$A$1:$A$1001,customers!$I$1:$I$1001,0)</f>
        <v>Yes</v>
      </c>
    </row>
    <row r="180" spans="1:16" x14ac:dyDescent="0.3">
      <c r="A180" s="2" t="s">
        <v>1492</v>
      </c>
      <c r="B180" s="3">
        <v>43746</v>
      </c>
      <c r="C180" s="2" t="s">
        <v>1493</v>
      </c>
      <c r="D180" t="s">
        <v>6140</v>
      </c>
      <c r="E180" s="2">
        <v>2</v>
      </c>
      <c r="F180" s="2" t="str">
        <f>_xll.XLOOKUP(C180,customers!A179:A1179,customers!B179:B1179,customers!A179,0)</f>
        <v>Katerina Melloi</v>
      </c>
      <c r="G180" s="2" t="str">
        <f>IF(_xll.XLOOKUP(C180,customers!$A$1:$A$1001,customers!$C$1:$C$1001,0)=0,"",_xll.XLOOKUP(C180,customers!$A$1:$A$1001,customers!$C$1:$C$1001,0))</f>
        <v>kmelloi4y@imdb.com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_xll.XLOOKUP(Orders[[#This Row],[Customer ID]],customers!$A$1:$A$1001,customers!$I$1:$I$1001,0)</f>
        <v>No</v>
      </c>
    </row>
    <row r="181" spans="1:16" x14ac:dyDescent="0.3">
      <c r="A181" s="2" t="s">
        <v>1498</v>
      </c>
      <c r="B181" s="3">
        <v>43830</v>
      </c>
      <c r="C181" s="2" t="s">
        <v>1499</v>
      </c>
      <c r="D181" t="s">
        <v>6154</v>
      </c>
      <c r="E181" s="2">
        <v>1</v>
      </c>
      <c r="F181" s="2" t="str">
        <f>_xll.XLOOKUP(C181,customers!A180:A1180,customers!B180:B1180,customers!A180,0)</f>
        <v>Tiffany Scardafield</v>
      </c>
      <c r="G181" s="2" t="str">
        <f>IF(_xll.XLOOKUP(C181,customers!$A$1:$A$1001,customers!$C$1:$C$1001,0)=0,"",_xll.XLOOKUP(C181,customers!$A$1:$A$1001,customers!$C$1:$C$1001,0))</f>
        <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_xll.XLOOKUP(Orders[[#This Row],[Customer ID]],customers!$A$1:$A$1001,customers!$I$1:$I$1001,0)</f>
        <v>No</v>
      </c>
    </row>
    <row r="182" spans="1:16" x14ac:dyDescent="0.3">
      <c r="A182" s="2" t="s">
        <v>1503</v>
      </c>
      <c r="B182" s="3">
        <v>43910</v>
      </c>
      <c r="C182" s="2" t="s">
        <v>1504</v>
      </c>
      <c r="D182" t="s">
        <v>6184</v>
      </c>
      <c r="E182" s="2">
        <v>5</v>
      </c>
      <c r="F182" s="2" t="str">
        <f>_xll.XLOOKUP(C182,customers!A181:A1181,customers!B181:B1181,customers!A181,0)</f>
        <v>Abrahan Mussen</v>
      </c>
      <c r="G182" s="2" t="str">
        <f>IF(_xll.XLOOKUP(C182,customers!$A$1:$A$1001,customers!$C$1:$C$1001,0)=0,"",_xll.XLOOKUP(C182,customers!$A$1:$A$1001,customers!$C$1:$C$1001,0))</f>
        <v>amussen50@51.la</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_xll.XLOOKUP(Orders[[#This Row],[Customer ID]],customers!$A$1:$A$1001,customers!$I$1:$I$1001,0)</f>
        <v>No</v>
      </c>
    </row>
    <row r="183" spans="1:16" x14ac:dyDescent="0.3">
      <c r="A183" s="2" t="s">
        <v>1503</v>
      </c>
      <c r="B183" s="3">
        <v>43910</v>
      </c>
      <c r="C183" s="2" t="s">
        <v>1504</v>
      </c>
      <c r="D183" t="s">
        <v>6158</v>
      </c>
      <c r="E183" s="2">
        <v>5</v>
      </c>
      <c r="F183" s="2" t="str">
        <f>_xll.XLOOKUP(C183,customers!A182:A1182,customers!B182:B1182,customers!A182,0)</f>
        <v>Abrahan Mussen</v>
      </c>
      <c r="G183" s="2" t="str">
        <f>IF(_xll.XLOOKUP(C183,customers!$A$1:$A$1001,customers!$C$1:$C$1001,0)=0,"",_xll.XLOOKUP(C183,customers!$A$1:$A$1001,customers!$C$1:$C$1001,0))</f>
        <v>amussen50@51.la</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_xll.XLOOKUP(Orders[[#This Row],[Customer ID]],customers!$A$1:$A$1001,customers!$I$1:$I$1001,0)</f>
        <v>No</v>
      </c>
    </row>
    <row r="184" spans="1:16" x14ac:dyDescent="0.3">
      <c r="A184" s="2" t="s">
        <v>1514</v>
      </c>
      <c r="B184" s="3">
        <v>44284</v>
      </c>
      <c r="C184" s="2" t="s">
        <v>1515</v>
      </c>
      <c r="D184" t="s">
        <v>6172</v>
      </c>
      <c r="E184" s="2">
        <v>6</v>
      </c>
      <c r="F184" s="2" t="str">
        <f>_xll.XLOOKUP(C184,customers!A183:A1183,customers!B183:B1183,customers!A183,0)</f>
        <v>Anny Mundford</v>
      </c>
      <c r="G184" s="2" t="str">
        <f>IF(_xll.XLOOKUP(C184,customers!$A$1:$A$1001,customers!$C$1:$C$1001,0)=0,"",_xll.XLOOKUP(C184,customers!$A$1:$A$1001,customers!$C$1:$C$1001,0))</f>
        <v>amundford52@nbcnews.com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_xll.XLOOKUP(Orders[[#This Row],[Customer ID]],customers!$A$1:$A$1001,customers!$I$1:$I$1001,0)</f>
        <v>No</v>
      </c>
    </row>
    <row r="185" spans="1:16" x14ac:dyDescent="0.3">
      <c r="A185" s="2" t="s">
        <v>1520</v>
      </c>
      <c r="B185" s="3">
        <v>44512</v>
      </c>
      <c r="C185" s="2" t="s">
        <v>1521</v>
      </c>
      <c r="D185" t="s">
        <v>6156</v>
      </c>
      <c r="E185" s="2">
        <v>2</v>
      </c>
      <c r="F185" s="2" t="str">
        <f>_xll.XLOOKUP(C185,customers!A184:A1184,customers!B184:B1184,customers!A184,0)</f>
        <v>Tory Walas</v>
      </c>
      <c r="G185" s="2" t="str">
        <f>IF(_xll.XLOOKUP(C185,customers!$A$1:$A$1001,customers!$C$1:$C$1001,0)=0,"",_xll.XLOOKUP(C185,customers!$A$1:$A$1001,customers!$C$1:$C$1001,0))</f>
        <v>twalas53@google.ca</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_xll.XLOOKUP(Orders[[#This Row],[Customer ID]],customers!$A$1:$A$1001,customers!$I$1:$I$1001,0)</f>
        <v>No</v>
      </c>
    </row>
    <row r="186" spans="1:16" x14ac:dyDescent="0.3">
      <c r="A186" s="2" t="s">
        <v>1526</v>
      </c>
      <c r="B186" s="3">
        <v>44397</v>
      </c>
      <c r="C186" s="2" t="s">
        <v>1527</v>
      </c>
      <c r="D186" t="s">
        <v>6180</v>
      </c>
      <c r="E186" s="2">
        <v>4</v>
      </c>
      <c r="F186" s="2" t="str">
        <f>_xll.XLOOKUP(C186,customers!A185:A1185,customers!B185:B1185,customers!A185,0)</f>
        <v>Isa Blazewicz</v>
      </c>
      <c r="G186" s="2" t="str">
        <f>IF(_xll.XLOOKUP(C186,customers!$A$1:$A$1001,customers!$C$1:$C$1001,0)=0,"",_xll.XLOOKUP(C186,customers!$A$1:$A$1001,customers!$C$1:$C$1001,0))</f>
        <v>iblazewicz54@thetimes.co.uk</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_xll.XLOOKUP(Orders[[#This Row],[Customer ID]],customers!$A$1:$A$1001,customers!$I$1:$I$1001,0)</f>
        <v>No</v>
      </c>
    </row>
    <row r="187" spans="1:16" x14ac:dyDescent="0.3">
      <c r="A187" s="2" t="s">
        <v>1532</v>
      </c>
      <c r="B187" s="3">
        <v>43483</v>
      </c>
      <c r="C187" s="2" t="s">
        <v>1533</v>
      </c>
      <c r="D187" t="s">
        <v>6144</v>
      </c>
      <c r="E187" s="2">
        <v>5</v>
      </c>
      <c r="F187" s="2" t="str">
        <f>_xll.XLOOKUP(C187,customers!A186:A1186,customers!B186:B1186,customers!A186,0)</f>
        <v>Angie Rizzetti</v>
      </c>
      <c r="G187" s="2" t="str">
        <f>IF(_xll.XLOOKUP(C187,customers!$A$1:$A$1001,customers!$C$1:$C$1001,0)=0,"",_xll.XLOOKUP(C187,customers!$A$1:$A$1001,customers!$C$1:$C$1001,0))</f>
        <v>arizzetti55@naver.com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_xll.XLOOKUP(Orders[[#This Row],[Customer ID]],customers!$A$1:$A$1001,customers!$I$1:$I$1001,0)</f>
        <v>Yes</v>
      </c>
    </row>
    <row r="188" spans="1:16" x14ac:dyDescent="0.3">
      <c r="A188" s="2" t="s">
        <v>1538</v>
      </c>
      <c r="B188" s="3">
        <v>43684</v>
      </c>
      <c r="C188" s="2" t="s">
        <v>1539</v>
      </c>
      <c r="D188" t="s">
        <v>6151</v>
      </c>
      <c r="E188" s="2">
        <v>3</v>
      </c>
      <c r="F188" s="2" t="str">
        <f>_xll.XLOOKUP(C188,customers!A187:A1187,customers!B187:B1187,customers!A187,0)</f>
        <v>Mord Meriet</v>
      </c>
      <c r="G188" s="2" t="str">
        <f>IF(_xll.XLOOKUP(C188,customers!$A$1:$A$1001,customers!$C$1:$C$1001,0)=0,"",_xll.XLOOKUP(C188,customers!$A$1:$A$1001,customers!$C$1:$C$1001,0))</f>
        <v>mmeriet56@noaa.gov</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_xll.XLOOKUP(Orders[[#This Row],[Customer ID]],customers!$A$1:$A$1001,customers!$I$1:$I$1001,0)</f>
        <v>No</v>
      </c>
    </row>
    <row r="189" spans="1:16" x14ac:dyDescent="0.3">
      <c r="A189" s="2" t="s">
        <v>1544</v>
      </c>
      <c r="B189" s="3">
        <v>44633</v>
      </c>
      <c r="C189" s="2" t="s">
        <v>1545</v>
      </c>
      <c r="D189" t="s">
        <v>6160</v>
      </c>
      <c r="E189" s="2">
        <v>5</v>
      </c>
      <c r="F189" s="2" t="str">
        <f>_xll.XLOOKUP(C189,customers!A188:A1188,customers!B188:B1188,customers!A188,0)</f>
        <v>Lawrence Pratt</v>
      </c>
      <c r="G189" s="2" t="str">
        <f>IF(_xll.XLOOKUP(C189,customers!$A$1:$A$1001,customers!$C$1:$C$1001,0)=0,"",_xll.XLOOKUP(C189,customers!$A$1:$A$1001,customers!$C$1:$C$1001,0))</f>
        <v>lpratt57@netvibes.com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Librica</v>
      </c>
      <c r="O189" t="str">
        <f t="shared" si="8"/>
        <v>Medium</v>
      </c>
      <c r="P189" t="str">
        <f>_xll.XLOOKUP(Orders[[#This Row],[Customer ID]],customers!$A$1:$A$1001,customers!$I$1:$I$1001,0)</f>
        <v>Yes</v>
      </c>
    </row>
    <row r="190" spans="1:16" x14ac:dyDescent="0.3">
      <c r="A190" s="2" t="s">
        <v>1549</v>
      </c>
      <c r="B190" s="3">
        <v>44698</v>
      </c>
      <c r="C190" s="2" t="s">
        <v>1550</v>
      </c>
      <c r="D190" t="s">
        <v>6184</v>
      </c>
      <c r="E190" s="2">
        <v>1</v>
      </c>
      <c r="F190" s="2" t="str">
        <f>_xll.XLOOKUP(C190,customers!A189:A1189,customers!B189:B1189,customers!A189,0)</f>
        <v>Astrix Kitchingham</v>
      </c>
      <c r="G190" s="2" t="str">
        <f>IF(_xll.XLOOKUP(C190,customers!$A$1:$A$1001,customers!$C$1:$C$1001,0)=0,"",_xll.XLOOKUP(C190,customers!$A$1:$A$1001,customers!$C$1:$C$1001,0))</f>
        <v>akitchingham58@com.com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_xll.XLOOKUP(Orders[[#This Row],[Customer ID]],customers!$A$1:$A$1001,customers!$I$1:$I$1001,0)</f>
        <v>Yes</v>
      </c>
    </row>
    <row r="191" spans="1:16" x14ac:dyDescent="0.3">
      <c r="A191" s="2" t="s">
        <v>1555</v>
      </c>
      <c r="B191" s="3">
        <v>43813</v>
      </c>
      <c r="C191" s="2" t="s">
        <v>1556</v>
      </c>
      <c r="D191" t="s">
        <v>6162</v>
      </c>
      <c r="E191" s="2">
        <v>3</v>
      </c>
      <c r="F191" s="2" t="str">
        <f>_xll.XLOOKUP(C191,customers!A190:A1190,customers!B190:B1190,customers!A190,0)</f>
        <v>Burnard Bartholin</v>
      </c>
      <c r="G191" s="2" t="str">
        <f>IF(_xll.XLOOKUP(C191,customers!$A$1:$A$1001,customers!$C$1:$C$1001,0)=0,"",_xll.XLOOKUP(C191,customers!$A$1:$A$1001,customers!$C$1:$C$1001,0))</f>
        <v>bbartholin59@xinhuanet.com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Librica</v>
      </c>
      <c r="O191" t="str">
        <f t="shared" si="8"/>
        <v>Medium</v>
      </c>
      <c r="P191" t="str">
        <f>_xll.XLOOKUP(Orders[[#This Row],[Customer ID]],customers!$A$1:$A$1001,customers!$I$1:$I$1001,0)</f>
        <v>Yes</v>
      </c>
    </row>
    <row r="192" spans="1:16" x14ac:dyDescent="0.3">
      <c r="A192" s="2" t="s">
        <v>1561</v>
      </c>
      <c r="B192" s="3">
        <v>43845</v>
      </c>
      <c r="C192" s="2" t="s">
        <v>1562</v>
      </c>
      <c r="D192" t="s">
        <v>6181</v>
      </c>
      <c r="E192" s="2">
        <v>1</v>
      </c>
      <c r="F192" s="2" t="str">
        <f>_xll.XLOOKUP(C192,customers!A191:A1191,customers!B191:B1191,customers!A191,0)</f>
        <v>Madelene Prinn</v>
      </c>
      <c r="G192" s="2" t="str">
        <f>IF(_xll.XLOOKUP(C192,customers!$A$1:$A$1001,customers!$C$1:$C$1001,0)=0,"",_xll.XLOOKUP(C192,customers!$A$1:$A$1001,customers!$C$1:$C$1001,0))</f>
        <v>mprinn5a@usa.gov</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Librica</v>
      </c>
      <c r="O192" t="str">
        <f t="shared" si="8"/>
        <v>Medium</v>
      </c>
      <c r="P192" t="str">
        <f>_xll.XLOOKUP(Orders[[#This Row],[Customer ID]],customers!$A$1:$A$1001,customers!$I$1:$I$1001,0)</f>
        <v>Yes</v>
      </c>
    </row>
    <row r="193" spans="1:16" x14ac:dyDescent="0.3">
      <c r="A193" s="2" t="s">
        <v>1567</v>
      </c>
      <c r="B193" s="3">
        <v>43567</v>
      </c>
      <c r="C193" s="2" t="s">
        <v>1568</v>
      </c>
      <c r="D193" t="s">
        <v>6150</v>
      </c>
      <c r="E193" s="2">
        <v>5</v>
      </c>
      <c r="F193" s="2" t="str">
        <f>_xll.XLOOKUP(C193,customers!A192:A1192,customers!B192:B1192,customers!A192,0)</f>
        <v>Alisun Baudino</v>
      </c>
      <c r="G193" s="2" t="str">
        <f>IF(_xll.XLOOKUP(C193,customers!$A$1:$A$1001,customers!$C$1:$C$1001,0)=0,"",_xll.XLOOKUP(C193,customers!$A$1:$A$1001,customers!$C$1:$C$1001,0))</f>
        <v>abaudino5b@netvibes.com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Librica</v>
      </c>
      <c r="O193" t="str">
        <f t="shared" si="8"/>
        <v>Dark</v>
      </c>
      <c r="P193" t="str">
        <f>_xll.XLOOKUP(Orders[[#This Row],[Customer ID]],customers!$A$1:$A$1001,customers!$I$1:$I$1001,0)</f>
        <v>Yes</v>
      </c>
    </row>
    <row r="194" spans="1:16" x14ac:dyDescent="0.3">
      <c r="A194" s="2" t="s">
        <v>1573</v>
      </c>
      <c r="B194" s="3">
        <v>43919</v>
      </c>
      <c r="C194" s="2" t="s">
        <v>1574</v>
      </c>
      <c r="D194" t="s">
        <v>6183</v>
      </c>
      <c r="E194" s="2">
        <v>6</v>
      </c>
      <c r="F194" s="2" t="str">
        <f>_xll.XLOOKUP(C194,customers!A193:A1193,customers!B193:B1193,customers!A193,0)</f>
        <v>Philipa Petrushanko</v>
      </c>
      <c r="G194" s="2" t="str">
        <f>IF(_xll.XLOOKUP(C194,customers!$A$1:$A$1001,customers!$C$1:$C$1001,0)=0,"",_xll.XLOOKUP(C194,customers!$A$1:$A$1001,customers!$C$1:$C$1001,0))</f>
        <v>ppetrushanko5c@blinklist.com</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_xll.XLOOKUP(Orders[[#This Row],[Customer ID]],customers!$A$1:$A$1001,customers!$I$1:$I$1001,0)</f>
        <v>Yes</v>
      </c>
    </row>
    <row r="195" spans="1:16" x14ac:dyDescent="0.3">
      <c r="A195" s="2" t="s">
        <v>1579</v>
      </c>
      <c r="B195" s="3">
        <v>44644</v>
      </c>
      <c r="C195" s="2" t="s">
        <v>1580</v>
      </c>
      <c r="D195" t="s">
        <v>6171</v>
      </c>
      <c r="E195" s="2">
        <v>3</v>
      </c>
      <c r="F195" s="2" t="str">
        <f>_xll.XLOOKUP(C195,customers!A194:A1194,customers!B194:B1194,customers!A194,0)</f>
        <v>Kimberli Mustchin</v>
      </c>
      <c r="G195" s="2" t="str">
        <f>IF(_xll.XLOOKUP(C195,customers!$A$1:$A$1001,customers!$C$1:$C$1001,0)=0,"",_xll.XLOOKUP(C195,customers!$A$1:$A$1001,customers!$C$1:$C$1001,0))</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IF(I195="Rob","Robusta",IF(I195="Exc","Excelsa",IF(I195="Ara","Arabica",IF(I195="Lib","Librica",""))))</f>
        <v>Excelsa</v>
      </c>
      <c r="O195" t="str">
        <f t="shared" ref="O195:O258" si="11">IF(J195="M","Medium",IF(J195="L","Light",IF(J195="D","Dark","")))</f>
        <v>Light</v>
      </c>
      <c r="P195" t="str">
        <f>_xll.XLOOKUP(Orders[[#This Row],[Customer ID]],customers!$A$1:$A$1001,customers!$I$1:$I$1001,0)</f>
        <v>No</v>
      </c>
    </row>
    <row r="196" spans="1:16" x14ac:dyDescent="0.3">
      <c r="A196" s="2" t="s">
        <v>1584</v>
      </c>
      <c r="B196" s="3">
        <v>44398</v>
      </c>
      <c r="C196" s="2" t="s">
        <v>1585</v>
      </c>
      <c r="D196" t="s">
        <v>6144</v>
      </c>
      <c r="E196" s="2">
        <v>5</v>
      </c>
      <c r="F196" s="2" t="str">
        <f>_xll.XLOOKUP(C196,customers!A195:A1195,customers!B195:B1195,customers!A195,0)</f>
        <v>Emlynne Laird</v>
      </c>
      <c r="G196" s="2" t="str">
        <f>IF(_xll.XLOOKUP(C196,customers!$A$1:$A$1001,customers!$C$1:$C$1001,0)=0,"",_xll.XLOOKUP(C196,customers!$A$1:$A$1001,customers!$C$1:$C$1001,0))</f>
        <v>elaird5e@bing.com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_xll.XLOOKUP(Orders[[#This Row],[Customer ID]],customers!$A$1:$A$1001,customers!$I$1:$I$1001,0)</f>
        <v>No</v>
      </c>
    </row>
    <row r="197" spans="1:16" x14ac:dyDescent="0.3">
      <c r="A197" s="2" t="s">
        <v>1590</v>
      </c>
      <c r="B197" s="3">
        <v>43683</v>
      </c>
      <c r="C197" s="2" t="s">
        <v>1591</v>
      </c>
      <c r="D197" t="s">
        <v>6140</v>
      </c>
      <c r="E197" s="2">
        <v>3</v>
      </c>
      <c r="F197" s="2" t="str">
        <f>_xll.XLOOKUP(C197,customers!A196:A1196,customers!B196:B1196,customers!A196,0)</f>
        <v>Marlena Howsden</v>
      </c>
      <c r="G197" s="2" t="str">
        <f>IF(_xll.XLOOKUP(C197,customers!$A$1:$A$1001,customers!$C$1:$C$1001,0)=0,"",_xll.XLOOKUP(C197,customers!$A$1:$A$1001,customers!$C$1:$C$1001,0))</f>
        <v>mhowsden5f@infoseek.co.jp</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_xll.XLOOKUP(Orders[[#This Row],[Customer ID]],customers!$A$1:$A$1001,customers!$I$1:$I$1001,0)</f>
        <v>No</v>
      </c>
    </row>
    <row r="198" spans="1:16" x14ac:dyDescent="0.3">
      <c r="A198" s="2" t="s">
        <v>1596</v>
      </c>
      <c r="B198" s="3">
        <v>44339</v>
      </c>
      <c r="C198" s="2" t="s">
        <v>1597</v>
      </c>
      <c r="D198" t="s">
        <v>6176</v>
      </c>
      <c r="E198" s="2">
        <v>6</v>
      </c>
      <c r="F198" s="2" t="str">
        <f>_xll.XLOOKUP(C198,customers!A197:A1197,customers!B197:B1197,customers!A197,0)</f>
        <v>Nealson Cuttler</v>
      </c>
      <c r="G198" s="2" t="str">
        <f>IF(_xll.XLOOKUP(C198,customers!$A$1:$A$1001,customers!$C$1:$C$1001,0)=0,"",_xll.XLOOKUP(C198,customers!$A$1:$A$1001,customers!$C$1:$C$1001,0))</f>
        <v>ncuttler5g@parallels.com</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_xll.XLOOKUP(Orders[[#This Row],[Customer ID]],customers!$A$1:$A$1001,customers!$I$1:$I$1001,0)</f>
        <v>No</v>
      </c>
    </row>
    <row r="199" spans="1:16" x14ac:dyDescent="0.3">
      <c r="A199" s="2" t="s">
        <v>1596</v>
      </c>
      <c r="B199" s="3">
        <v>44339</v>
      </c>
      <c r="C199" s="2" t="s">
        <v>1597</v>
      </c>
      <c r="D199" t="s">
        <v>6165</v>
      </c>
      <c r="E199" s="2">
        <v>2</v>
      </c>
      <c r="F199" s="2" t="str">
        <f>_xll.XLOOKUP(C199,customers!A198:A1198,customers!B198:B1198,customers!A198,0)</f>
        <v>Nealson Cuttler</v>
      </c>
      <c r="G199" s="2" t="str">
        <f>IF(_xll.XLOOKUP(C199,customers!$A$1:$A$1001,customers!$C$1:$C$1001,0)=0,"",_xll.XLOOKUP(C199,customers!$A$1:$A$1001,customers!$C$1:$C$1001,0))</f>
        <v>ncuttler5g@parallels.com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Librica</v>
      </c>
      <c r="O199" t="str">
        <f t="shared" si="11"/>
        <v>Dark</v>
      </c>
      <c r="P199" t="str">
        <f>_xll.XLOOKUP(Orders[[#This Row],[Customer ID]],customers!$A$1:$A$1001,customers!$I$1:$I$1001,0)</f>
        <v>No</v>
      </c>
    </row>
    <row r="200" spans="1:16" x14ac:dyDescent="0.3">
      <c r="A200" s="2" t="s">
        <v>1596</v>
      </c>
      <c r="B200" s="3">
        <v>44339</v>
      </c>
      <c r="C200" s="2" t="s">
        <v>1597</v>
      </c>
      <c r="D200" t="s">
        <v>6165</v>
      </c>
      <c r="E200" s="2">
        <v>3</v>
      </c>
      <c r="F200" s="2" t="str">
        <f>_xll.XLOOKUP(C200,customers!A199:A1199,customers!B199:B1199,customers!A199,0)</f>
        <v>62425-26461-RK</v>
      </c>
      <c r="G200" s="2" t="str">
        <f>IF(_xll.XLOOKUP(C200,customers!$A$1:$A$1001,customers!$C$1:$C$1001,0)=0,"",_xll.XLOOKUP(C200,customers!$A$1:$A$1001,customers!$C$1:$C$1001,0))</f>
        <v>ncuttler5g@parallels.com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Librica</v>
      </c>
      <c r="O200" t="str">
        <f t="shared" si="11"/>
        <v>Dark</v>
      </c>
      <c r="P200" t="str">
        <f>_xll.XLOOKUP(Orders[[#This Row],[Customer ID]],customers!$A$1:$A$1001,customers!$I$1:$I$1001,0)</f>
        <v>No</v>
      </c>
    </row>
    <row r="201" spans="1:16" x14ac:dyDescent="0.3">
      <c r="A201" s="2" t="s">
        <v>1596</v>
      </c>
      <c r="B201" s="3">
        <v>44339</v>
      </c>
      <c r="C201" s="2" t="s">
        <v>1597</v>
      </c>
      <c r="D201" t="s">
        <v>6161</v>
      </c>
      <c r="E201" s="2">
        <v>4</v>
      </c>
      <c r="F201" s="2" t="str">
        <f>_xll.XLOOKUP(C201,customers!A200:A1200,customers!B200:B1200,customers!A200,0)</f>
        <v>71468-76923-BU</v>
      </c>
      <c r="G201" s="2" t="str">
        <f>IF(_xll.XLOOKUP(C201,customers!$A$1:$A$1001,customers!$C$1:$C$1001,0)=0,"",_xll.XLOOKUP(C201,customers!$A$1:$A$1001,customers!$C$1:$C$1001,0))</f>
        <v>ncuttler5g@parallels.com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Librica</v>
      </c>
      <c r="O201" t="str">
        <f t="shared" si="11"/>
        <v>Light</v>
      </c>
      <c r="P201" t="str">
        <f>_xll.XLOOKUP(Orders[[#This Row],[Customer ID]],customers!$A$1:$A$1001,customers!$I$1:$I$1001,0)</f>
        <v>No</v>
      </c>
    </row>
    <row r="202" spans="1:16" x14ac:dyDescent="0.3">
      <c r="A202" s="2" t="s">
        <v>1596</v>
      </c>
      <c r="B202" s="3">
        <v>44339</v>
      </c>
      <c r="C202" s="2" t="s">
        <v>1597</v>
      </c>
      <c r="D202" t="s">
        <v>6141</v>
      </c>
      <c r="E202" s="2">
        <v>3</v>
      </c>
      <c r="F202" s="2" t="str">
        <f>_xll.XLOOKUP(C202,customers!A201:A1201,customers!B201:B1201,customers!A201,0)</f>
        <v>23014-48364-QB</v>
      </c>
      <c r="G202" s="2" t="str">
        <f>IF(_xll.XLOOKUP(C202,customers!$A$1:$A$1001,customers!$C$1:$C$1001,0)=0,"",_xll.XLOOKUP(C202,customers!$A$1:$A$1001,customers!$C$1:$C$1001,0))</f>
        <v>ncuttler5g@parallels.com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_xll.XLOOKUP(Orders[[#This Row],[Customer ID]],customers!$A$1:$A$1001,customers!$I$1:$I$1001,0)</f>
        <v>No</v>
      </c>
    </row>
    <row r="203" spans="1:16" x14ac:dyDescent="0.3">
      <c r="A203" s="2" t="s">
        <v>1621</v>
      </c>
      <c r="B203" s="3">
        <v>44294</v>
      </c>
      <c r="C203" s="2" t="s">
        <v>1622</v>
      </c>
      <c r="D203" t="s">
        <v>6161</v>
      </c>
      <c r="E203" s="2">
        <v>6</v>
      </c>
      <c r="F203" s="2" t="str">
        <f>_xll.XLOOKUP(C203,customers!A202:A1202,customers!B202:B1202,customers!A202,0)</f>
        <v>Adriana Lazarus</v>
      </c>
      <c r="G203" s="2" t="str">
        <f>IF(_xll.XLOOKUP(C203,customers!$A$1:$A$1001,customers!$C$1:$C$1001,0)=0,"",_xll.XLOOKUP(C203,customers!$A$1:$A$1001,customers!$C$1:$C$1001,0))</f>
        <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Librica</v>
      </c>
      <c r="O203" t="str">
        <f t="shared" si="11"/>
        <v>Light</v>
      </c>
      <c r="P203" t="str">
        <f>_xll.XLOOKUP(Orders[[#This Row],[Customer ID]],customers!$A$1:$A$1001,customers!$I$1:$I$1001,0)</f>
        <v>No</v>
      </c>
    </row>
    <row r="204" spans="1:16" x14ac:dyDescent="0.3">
      <c r="A204" s="2" t="s">
        <v>1626</v>
      </c>
      <c r="B204" s="3">
        <v>44486</v>
      </c>
      <c r="C204" s="2" t="s">
        <v>1627</v>
      </c>
      <c r="D204" t="s">
        <v>6165</v>
      </c>
      <c r="E204" s="2">
        <v>6</v>
      </c>
      <c r="F204" s="2" t="str">
        <f>_xll.XLOOKUP(C204,customers!A203:A1203,customers!B203:B1203,customers!A203,0)</f>
        <v>Tallie felip</v>
      </c>
      <c r="G204" s="2" t="str">
        <f>IF(_xll.XLOOKUP(C204,customers!$A$1:$A$1001,customers!$C$1:$C$1001,0)=0,"",_xll.XLOOKUP(C204,customers!$A$1:$A$1001,customers!$C$1:$C$1001,0))</f>
        <v>tfelip5m@typepad.com</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Librica</v>
      </c>
      <c r="O204" t="str">
        <f t="shared" si="11"/>
        <v>Dark</v>
      </c>
      <c r="P204" t="str">
        <f>_xll.XLOOKUP(Orders[[#This Row],[Customer ID]],customers!$A$1:$A$1001,customers!$I$1:$I$1001,0)</f>
        <v>Yes</v>
      </c>
    </row>
    <row r="205" spans="1:16" x14ac:dyDescent="0.3">
      <c r="A205" s="2" t="s">
        <v>1632</v>
      </c>
      <c r="B205" s="3">
        <v>44608</v>
      </c>
      <c r="C205" s="2" t="s">
        <v>1633</v>
      </c>
      <c r="D205" t="s">
        <v>6145</v>
      </c>
      <c r="E205" s="2">
        <v>1</v>
      </c>
      <c r="F205" s="2" t="str">
        <f>_xll.XLOOKUP(C205,customers!A204:A1204,customers!B204:B1204,customers!A204,0)</f>
        <v>Vanna Le - Count</v>
      </c>
      <c r="G205" s="2" t="str">
        <f>IF(_xll.XLOOKUP(C205,customers!$A$1:$A$1001,customers!$C$1:$C$1001,0)=0,"",_xll.XLOOKUP(C205,customers!$A$1:$A$1001,customers!$C$1:$C$1001,0))</f>
        <v>vle5n@disqus.com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Librica</v>
      </c>
      <c r="O205" t="str">
        <f t="shared" si="11"/>
        <v>Light</v>
      </c>
      <c r="P205" t="str">
        <f>_xll.XLOOKUP(Orders[[#This Row],[Customer ID]],customers!$A$1:$A$1001,customers!$I$1:$I$1001,0)</f>
        <v>No</v>
      </c>
    </row>
    <row r="206" spans="1:16" x14ac:dyDescent="0.3">
      <c r="A206" s="2" t="s">
        <v>1638</v>
      </c>
      <c r="B206" s="3">
        <v>44027</v>
      </c>
      <c r="C206" s="2" t="s">
        <v>1639</v>
      </c>
      <c r="D206" t="s">
        <v>6141</v>
      </c>
      <c r="E206" s="2">
        <v>6</v>
      </c>
      <c r="F206" s="2" t="str">
        <f>_xll.XLOOKUP(C206,customers!A205:A1205,customers!B205:B1205,customers!A205,0)</f>
        <v>Sarette Ducarel</v>
      </c>
      <c r="G206" s="2" t="str">
        <f>IF(_xll.XLOOKUP(C206,customers!$A$1:$A$1001,customers!$C$1:$C$1001,0)=0,"",_xll.XLOOKUP(C206,customers!$A$1:$A$1001,customers!$C$1:$C$1001,0))</f>
        <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_xll.XLOOKUP(Orders[[#This Row],[Customer ID]],customers!$A$1:$A$1001,customers!$I$1:$I$1001,0)</f>
        <v>No</v>
      </c>
    </row>
    <row r="207" spans="1:16" x14ac:dyDescent="0.3">
      <c r="A207" s="2" t="s">
        <v>1643</v>
      </c>
      <c r="B207" s="3">
        <v>43883</v>
      </c>
      <c r="C207" s="2" t="s">
        <v>1644</v>
      </c>
      <c r="D207" t="s">
        <v>6163</v>
      </c>
      <c r="E207" s="2">
        <v>3</v>
      </c>
      <c r="F207" s="2" t="str">
        <f>_xll.XLOOKUP(C207,customers!A206:A1206,customers!B206:B1206,customers!A206,0)</f>
        <v>Kendra Glison</v>
      </c>
      <c r="G207" s="2" t="str">
        <f>IF(_xll.XLOOKUP(C207,customers!$A$1:$A$1001,customers!$C$1:$C$1001,0)=0,"",_xll.XLOOKUP(C207,customers!$A$1:$A$1001,customers!$C$1:$C$1001,0))</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_xll.XLOOKUP(Orders[[#This Row],[Customer ID]],customers!$A$1:$A$1001,customers!$I$1:$I$1001,0)</f>
        <v>Yes</v>
      </c>
    </row>
    <row r="208" spans="1:16" x14ac:dyDescent="0.3">
      <c r="A208" s="2" t="s">
        <v>1648</v>
      </c>
      <c r="B208" s="3">
        <v>44211</v>
      </c>
      <c r="C208" s="2" t="s">
        <v>1649</v>
      </c>
      <c r="D208" t="s">
        <v>6155</v>
      </c>
      <c r="E208" s="2">
        <v>2</v>
      </c>
      <c r="F208" s="2" t="str">
        <f>_xll.XLOOKUP(C208,customers!A207:A1207,customers!B207:B1207,customers!A207,0)</f>
        <v>Nertie Poolman</v>
      </c>
      <c r="G208" s="2" t="str">
        <f>IF(_xll.XLOOKUP(C208,customers!$A$1:$A$1001,customers!$C$1:$C$1001,0)=0,"",_xll.XLOOKUP(C208,customers!$A$1:$A$1001,customers!$C$1:$C$1001,0))</f>
        <v>npoolman5q@howstuffworks.com</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_xll.XLOOKUP(Orders[[#This Row],[Customer ID]],customers!$A$1:$A$1001,customers!$I$1:$I$1001,0)</f>
        <v>No</v>
      </c>
    </row>
    <row r="209" spans="1:16" x14ac:dyDescent="0.3">
      <c r="A209" s="2" t="s">
        <v>1653</v>
      </c>
      <c r="B209" s="3">
        <v>44207</v>
      </c>
      <c r="C209" s="2" t="s">
        <v>1654</v>
      </c>
      <c r="D209" t="s">
        <v>6157</v>
      </c>
      <c r="E209" s="2">
        <v>6</v>
      </c>
      <c r="F209" s="2" t="str">
        <f>_xll.XLOOKUP(C209,customers!A208:A1208,customers!B208:B1208,customers!A208,0)</f>
        <v>Orbadiah Duny</v>
      </c>
      <c r="G209" s="2" t="str">
        <f>IF(_xll.XLOOKUP(C209,customers!$A$1:$A$1001,customers!$C$1:$C$1001,0)=0,"",_xll.XLOOKUP(C209,customers!$A$1:$A$1001,customers!$C$1:$C$1001,0))</f>
        <v>oduny5r@constantcontact.com</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_xll.XLOOKUP(Orders[[#This Row],[Customer ID]],customers!$A$1:$A$1001,customers!$I$1:$I$1001,0)</f>
        <v>Yes</v>
      </c>
    </row>
    <row r="210" spans="1:16" x14ac:dyDescent="0.3">
      <c r="A210" s="2" t="s">
        <v>1659</v>
      </c>
      <c r="B210" s="3">
        <v>44659</v>
      </c>
      <c r="C210" s="2" t="s">
        <v>1660</v>
      </c>
      <c r="D210" t="s">
        <v>6144</v>
      </c>
      <c r="E210" s="2">
        <v>4</v>
      </c>
      <c r="F210" s="2" t="str">
        <f>_xll.XLOOKUP(C210,customers!A209:A1209,customers!B209:B1209,customers!A209,0)</f>
        <v>Constance Halfhide</v>
      </c>
      <c r="G210" s="2" t="str">
        <f>IF(_xll.XLOOKUP(C210,customers!$A$1:$A$1001,customers!$C$1:$C$1001,0)=0,"",_xll.XLOOKUP(C210,customers!$A$1:$A$1001,customers!$C$1:$C$1001,0))</f>
        <v>chalfhide5s@google.ru</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_xll.XLOOKUP(Orders[[#This Row],[Customer ID]],customers!$A$1:$A$1001,customers!$I$1:$I$1001,0)</f>
        <v>Yes</v>
      </c>
    </row>
    <row r="211" spans="1:16" x14ac:dyDescent="0.3">
      <c r="A211" s="2" t="s">
        <v>1665</v>
      </c>
      <c r="B211" s="3">
        <v>44105</v>
      </c>
      <c r="C211" s="2" t="s">
        <v>1666</v>
      </c>
      <c r="D211" t="s">
        <v>6157</v>
      </c>
      <c r="E211" s="2">
        <v>1</v>
      </c>
      <c r="F211" s="2" t="str">
        <f>_xll.XLOOKUP(C211,customers!A210:A1210,customers!B210:B1210,customers!A210,0)</f>
        <v>Fransisco Malecky</v>
      </c>
      <c r="G211" s="2" t="str">
        <f>IF(_xll.XLOOKUP(C211,customers!$A$1:$A$1001,customers!$C$1:$C$1001,0)=0,"",_xll.XLOOKUP(C211,customers!$A$1:$A$1001,customers!$C$1:$C$1001,0))</f>
        <v>fmalecky5t@list-manage.com</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_xll.XLOOKUP(Orders[[#This Row],[Customer ID]],customers!$A$1:$A$1001,customers!$I$1:$I$1001,0)</f>
        <v>No</v>
      </c>
    </row>
    <row r="212" spans="1:16" x14ac:dyDescent="0.3">
      <c r="A212" s="2" t="s">
        <v>1671</v>
      </c>
      <c r="B212" s="3">
        <v>43766</v>
      </c>
      <c r="C212" s="2" t="s">
        <v>1672</v>
      </c>
      <c r="D212" t="s">
        <v>6143</v>
      </c>
      <c r="E212" s="2">
        <v>4</v>
      </c>
      <c r="F212" s="2" t="str">
        <f>_xll.XLOOKUP(C212,customers!A211:A1211,customers!B211:B1211,customers!A211,0)</f>
        <v>Anselma Attwater</v>
      </c>
      <c r="G212" s="2" t="str">
        <f>IF(_xll.XLOOKUP(C212,customers!$A$1:$A$1001,customers!$C$1:$C$1001,0)=0,"",_xll.XLOOKUP(C212,customers!$A$1:$A$1001,customers!$C$1:$C$1001,0))</f>
        <v>aattwater5u@wikia.com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Librica</v>
      </c>
      <c r="O212" t="str">
        <f t="shared" si="11"/>
        <v>Dark</v>
      </c>
      <c r="P212" t="str">
        <f>_xll.XLOOKUP(Orders[[#This Row],[Customer ID]],customers!$A$1:$A$1001,customers!$I$1:$I$1001,0)</f>
        <v>Yes</v>
      </c>
    </row>
    <row r="213" spans="1:16" x14ac:dyDescent="0.3">
      <c r="A213" s="2" t="s">
        <v>1677</v>
      </c>
      <c r="B213" s="3">
        <v>44283</v>
      </c>
      <c r="C213" s="2" t="s">
        <v>1678</v>
      </c>
      <c r="D213" t="s">
        <v>6176</v>
      </c>
      <c r="E213" s="2">
        <v>6</v>
      </c>
      <c r="F213" s="2" t="str">
        <f>_xll.XLOOKUP(C213,customers!A212:A1212,customers!B212:B1212,customers!A212,0)</f>
        <v>Minette Whellans</v>
      </c>
      <c r="G213" s="2" t="str">
        <f>IF(_xll.XLOOKUP(C213,customers!$A$1:$A$1001,customers!$C$1:$C$1001,0)=0,"",_xll.XLOOKUP(C213,customers!$A$1:$A$1001,customers!$C$1:$C$1001,0))</f>
        <v>mwhellans5v@mapquest.com</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_xll.XLOOKUP(Orders[[#This Row],[Customer ID]],customers!$A$1:$A$1001,customers!$I$1:$I$1001,0)</f>
        <v>No</v>
      </c>
    </row>
    <row r="214" spans="1:16" x14ac:dyDescent="0.3">
      <c r="A214" s="2" t="s">
        <v>1682</v>
      </c>
      <c r="B214" s="3">
        <v>43921</v>
      </c>
      <c r="C214" s="2" t="s">
        <v>1683</v>
      </c>
      <c r="D214" t="s">
        <v>6153</v>
      </c>
      <c r="E214" s="2">
        <v>4</v>
      </c>
      <c r="F214" s="2" t="str">
        <f>_xll.XLOOKUP(C214,customers!A213:A1213,customers!B213:B1213,customers!A213,0)</f>
        <v>Dael Camilletti</v>
      </c>
      <c r="G214" s="2" t="str">
        <f>IF(_xll.XLOOKUP(C214,customers!$A$1:$A$1001,customers!$C$1:$C$1001,0)=0,"",_xll.XLOOKUP(C214,customers!$A$1:$A$1001,customers!$C$1:$C$1001,0))</f>
        <v>dcamilletti5w@businesswire.com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_xll.XLOOKUP(Orders[[#This Row],[Customer ID]],customers!$A$1:$A$1001,customers!$I$1:$I$1001,0)</f>
        <v>Yes</v>
      </c>
    </row>
    <row r="215" spans="1:16" x14ac:dyDescent="0.3">
      <c r="A215" s="2" t="s">
        <v>1688</v>
      </c>
      <c r="B215" s="3">
        <v>44646</v>
      </c>
      <c r="C215" s="2" t="s">
        <v>1689</v>
      </c>
      <c r="D215" t="s">
        <v>6149</v>
      </c>
      <c r="E215" s="2">
        <v>1</v>
      </c>
      <c r="F215" s="2" t="str">
        <f>_xll.XLOOKUP(C215,customers!A214:A1214,customers!B214:B1214,customers!A214,0)</f>
        <v>Emiline Galgey</v>
      </c>
      <c r="G215" s="2" t="str">
        <f>IF(_xll.XLOOKUP(C215,customers!$A$1:$A$1001,customers!$C$1:$C$1001,0)=0,"",_xll.XLOOKUP(C215,customers!$A$1:$A$1001,customers!$C$1:$C$1001,0))</f>
        <v>egalgey5x@wufoo.com</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_xll.XLOOKUP(Orders[[#This Row],[Customer ID]],customers!$A$1:$A$1001,customers!$I$1:$I$1001,0)</f>
        <v>No</v>
      </c>
    </row>
    <row r="216" spans="1:16" x14ac:dyDescent="0.3">
      <c r="A216" s="2" t="s">
        <v>1694</v>
      </c>
      <c r="B216" s="3">
        <v>43775</v>
      </c>
      <c r="C216" s="2" t="s">
        <v>1695</v>
      </c>
      <c r="D216" t="s">
        <v>6170</v>
      </c>
      <c r="E216" s="2">
        <v>2</v>
      </c>
      <c r="F216" s="2" t="str">
        <f>_xll.XLOOKUP(C216,customers!A215:A1215,customers!B215:B1215,customers!A215,0)</f>
        <v>Murdock Hame</v>
      </c>
      <c r="G216" s="2" t="str">
        <f>IF(_xll.XLOOKUP(C216,customers!$A$1:$A$1001,customers!$C$1:$C$1001,0)=0,"",_xll.XLOOKUP(C216,customers!$A$1:$A$1001,customers!$C$1:$C$1001,0))</f>
        <v>mhame5y@newsvine.com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Librica</v>
      </c>
      <c r="O216" t="str">
        <f t="shared" si="11"/>
        <v>Light</v>
      </c>
      <c r="P216" t="str">
        <f>_xll.XLOOKUP(Orders[[#This Row],[Customer ID]],customers!$A$1:$A$1001,customers!$I$1:$I$1001,0)</f>
        <v>No</v>
      </c>
    </row>
    <row r="217" spans="1:16" x14ac:dyDescent="0.3">
      <c r="A217" s="2" t="s">
        <v>1701</v>
      </c>
      <c r="B217" s="3">
        <v>43829</v>
      </c>
      <c r="C217" s="2" t="s">
        <v>1702</v>
      </c>
      <c r="D217" t="s">
        <v>6150</v>
      </c>
      <c r="E217" s="2">
        <v>6</v>
      </c>
      <c r="F217" s="2" t="str">
        <f>_xll.XLOOKUP(C217,customers!A216:A1216,customers!B216:B1216,customers!A216,0)</f>
        <v>Ilka Gurnee</v>
      </c>
      <c r="G217" s="2" t="str">
        <f>IF(_xll.XLOOKUP(C217,customers!$A$1:$A$1001,customers!$C$1:$C$1001,0)=0,"",_xll.XLOOKUP(C217,customers!$A$1:$A$1001,customers!$C$1:$C$1001,0))</f>
        <v>igurnee5z@usnews.com</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Librica</v>
      </c>
      <c r="O217" t="str">
        <f t="shared" si="11"/>
        <v>Dark</v>
      </c>
      <c r="P217" t="str">
        <f>_xll.XLOOKUP(Orders[[#This Row],[Customer ID]],customers!$A$1:$A$1001,customers!$I$1:$I$1001,0)</f>
        <v>No</v>
      </c>
    </row>
    <row r="218" spans="1:16" x14ac:dyDescent="0.3">
      <c r="A218" s="2" t="s">
        <v>1707</v>
      </c>
      <c r="B218" s="3">
        <v>44470</v>
      </c>
      <c r="C218" s="2" t="s">
        <v>1708</v>
      </c>
      <c r="D218" t="s">
        <v>6162</v>
      </c>
      <c r="E218" s="2">
        <v>4</v>
      </c>
      <c r="F218" s="2" t="str">
        <f>_xll.XLOOKUP(C218,customers!A217:A1217,customers!B217:B1217,customers!A217,0)</f>
        <v>Alfy Snowding</v>
      </c>
      <c r="G218" s="2" t="str">
        <f>IF(_xll.XLOOKUP(C218,customers!$A$1:$A$1001,customers!$C$1:$C$1001,0)=0,"",_xll.XLOOKUP(C218,customers!$A$1:$A$1001,customers!$C$1:$C$1001,0))</f>
        <v>asnowding60@comsenz.com</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Librica</v>
      </c>
      <c r="O218" t="str">
        <f t="shared" si="11"/>
        <v>Medium</v>
      </c>
      <c r="P218" t="str">
        <f>_xll.XLOOKUP(Orders[[#This Row],[Customer ID]],customers!$A$1:$A$1001,customers!$I$1:$I$1001,0)</f>
        <v>Yes</v>
      </c>
    </row>
    <row r="219" spans="1:16" x14ac:dyDescent="0.3">
      <c r="A219" s="2" t="s">
        <v>1713</v>
      </c>
      <c r="B219" s="3">
        <v>44174</v>
      </c>
      <c r="C219" s="2" t="s">
        <v>1714</v>
      </c>
      <c r="D219" t="s">
        <v>6176</v>
      </c>
      <c r="E219" s="2">
        <v>4</v>
      </c>
      <c r="F219" s="2" t="str">
        <f>_xll.XLOOKUP(C219,customers!A218:A1218,customers!B218:B1218,customers!A218,0)</f>
        <v>Godfry Poinsett</v>
      </c>
      <c r="G219" s="2" t="str">
        <f>IF(_xll.XLOOKUP(C219,customers!$A$1:$A$1001,customers!$C$1:$C$1001,0)=0,"",_xll.XLOOKUP(C219,customers!$A$1:$A$1001,customers!$C$1:$C$1001,0))</f>
        <v>gpoinsett61@berkeley.edu</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_xll.XLOOKUP(Orders[[#This Row],[Customer ID]],customers!$A$1:$A$1001,customers!$I$1:$I$1001,0)</f>
        <v>No</v>
      </c>
    </row>
    <row r="220" spans="1:16" x14ac:dyDescent="0.3">
      <c r="A220" s="2" t="s">
        <v>1719</v>
      </c>
      <c r="B220" s="3">
        <v>44317</v>
      </c>
      <c r="C220" s="2" t="s">
        <v>1720</v>
      </c>
      <c r="D220" t="s">
        <v>6155</v>
      </c>
      <c r="E220" s="2">
        <v>5</v>
      </c>
      <c r="F220" s="2" t="str">
        <f>_xll.XLOOKUP(C220,customers!A219:A1219,customers!B219:B1219,customers!A219,0)</f>
        <v>Rem Furman</v>
      </c>
      <c r="G220" s="2" t="str">
        <f>IF(_xll.XLOOKUP(C220,customers!$A$1:$A$1001,customers!$C$1:$C$1001,0)=0,"",_xll.XLOOKUP(C220,customers!$A$1:$A$1001,customers!$C$1:$C$1001,0))</f>
        <v>rfurman62@t.co</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_xll.XLOOKUP(Orders[[#This Row],[Customer ID]],customers!$A$1:$A$1001,customers!$I$1:$I$1001,0)</f>
        <v>Yes</v>
      </c>
    </row>
    <row r="221" spans="1:16" x14ac:dyDescent="0.3">
      <c r="A221" s="2" t="s">
        <v>1725</v>
      </c>
      <c r="B221" s="3">
        <v>44777</v>
      </c>
      <c r="C221" s="2" t="s">
        <v>1726</v>
      </c>
      <c r="D221" t="s">
        <v>6178</v>
      </c>
      <c r="E221" s="2">
        <v>3</v>
      </c>
      <c r="F221" s="2" t="str">
        <f>_xll.XLOOKUP(C221,customers!A220:A1220,customers!B220:B1220,customers!A220,0)</f>
        <v>Charis Crosier</v>
      </c>
      <c r="G221" s="2" t="str">
        <f>IF(_xll.XLOOKUP(C221,customers!$A$1:$A$1001,customers!$C$1:$C$1001,0)=0,"",_xll.XLOOKUP(C221,customers!$A$1:$A$1001,customers!$C$1:$C$1001,0))</f>
        <v>ccrosier63@xrea.com</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_xll.XLOOKUP(Orders[[#This Row],[Customer ID]],customers!$A$1:$A$1001,customers!$I$1:$I$1001,0)</f>
        <v>No</v>
      </c>
    </row>
    <row r="222" spans="1:16" x14ac:dyDescent="0.3">
      <c r="A222" s="2" t="s">
        <v>1725</v>
      </c>
      <c r="B222" s="3">
        <v>44777</v>
      </c>
      <c r="C222" s="2" t="s">
        <v>1726</v>
      </c>
      <c r="D222" t="s">
        <v>6174</v>
      </c>
      <c r="E222" s="2">
        <v>5</v>
      </c>
      <c r="F222" s="2" t="str">
        <f>_xll.XLOOKUP(C222,customers!A221:A1221,customers!B221:B1221,customers!A221,0)</f>
        <v>Charis Crosier</v>
      </c>
      <c r="G222" s="2" t="str">
        <f>IF(_xll.XLOOKUP(C222,customers!$A$1:$A$1001,customers!$C$1:$C$1001,0)=0,"",_xll.XLOOKUP(C222,customers!$A$1:$A$1001,customers!$C$1:$C$1001,0))</f>
        <v>ccrosier63@xrea.com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_xll.XLOOKUP(Orders[[#This Row],[Customer ID]],customers!$A$1:$A$1001,customers!$I$1:$I$1001,0)</f>
        <v>No</v>
      </c>
    </row>
    <row r="223" spans="1:16" x14ac:dyDescent="0.3">
      <c r="A223" s="2" t="s">
        <v>1736</v>
      </c>
      <c r="B223" s="3">
        <v>44513</v>
      </c>
      <c r="C223" s="2" t="s">
        <v>1737</v>
      </c>
      <c r="D223" t="s">
        <v>6140</v>
      </c>
      <c r="E223" s="2">
        <v>6</v>
      </c>
      <c r="F223" s="2" t="str">
        <f>_xll.XLOOKUP(C223,customers!A222:A1222,customers!B222:B1222,customers!A222,0)</f>
        <v>Lenka Rushmer</v>
      </c>
      <c r="G223" s="2" t="str">
        <f>IF(_xll.XLOOKUP(C223,customers!$A$1:$A$1001,customers!$C$1:$C$1001,0)=0,"",_xll.XLOOKUP(C223,customers!$A$1:$A$1001,customers!$C$1:$C$1001,0))</f>
        <v>lrushmer65@europa.eu</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_xll.XLOOKUP(Orders[[#This Row],[Customer ID]],customers!$A$1:$A$1001,customers!$I$1:$I$1001,0)</f>
        <v>Yes</v>
      </c>
    </row>
    <row r="224" spans="1:16" x14ac:dyDescent="0.3">
      <c r="A224" s="2" t="s">
        <v>1742</v>
      </c>
      <c r="B224" s="3">
        <v>44090</v>
      </c>
      <c r="C224" s="2" t="s">
        <v>1743</v>
      </c>
      <c r="D224" t="s">
        <v>6169</v>
      </c>
      <c r="E224" s="2">
        <v>3</v>
      </c>
      <c r="F224" s="2" t="str">
        <f>_xll.XLOOKUP(C224,customers!A223:A1223,customers!B223:B1223,customers!A223,0)</f>
        <v>Waneta Edinborough</v>
      </c>
      <c r="G224" s="2" t="str">
        <f>IF(_xll.XLOOKUP(C224,customers!$A$1:$A$1001,customers!$C$1:$C$1001,0)=0,"",_xll.XLOOKUP(C224,customers!$A$1:$A$1001,customers!$C$1:$C$1001,0))</f>
        <v>wedinborough66@github.io</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Librica</v>
      </c>
      <c r="O224" t="str">
        <f t="shared" si="11"/>
        <v>Dark</v>
      </c>
      <c r="P224" t="str">
        <f>_xll.XLOOKUP(Orders[[#This Row],[Customer ID]],customers!$A$1:$A$1001,customers!$I$1:$I$1001,0)</f>
        <v>No</v>
      </c>
    </row>
    <row r="225" spans="1:16" x14ac:dyDescent="0.3">
      <c r="A225" s="2" t="s">
        <v>1748</v>
      </c>
      <c r="B225" s="3">
        <v>44109</v>
      </c>
      <c r="C225" s="2" t="s">
        <v>1749</v>
      </c>
      <c r="D225" t="s">
        <v>6171</v>
      </c>
      <c r="E225" s="2">
        <v>4</v>
      </c>
      <c r="F225" s="2" t="str">
        <f>_xll.XLOOKUP(C225,customers!A224:A1224,customers!B224:B1224,customers!A224,0)</f>
        <v>Bobbe Piggott</v>
      </c>
      <c r="G225" s="2" t="str">
        <f>IF(_xll.XLOOKUP(C225,customers!$A$1:$A$1001,customers!$C$1:$C$1001,0)=0,"",_xll.XLOOKUP(C225,customers!$A$1:$A$1001,customers!$C$1:$C$1001,0))</f>
        <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_xll.XLOOKUP(Orders[[#This Row],[Customer ID]],customers!$A$1:$A$1001,customers!$I$1:$I$1001,0)</f>
        <v>Yes</v>
      </c>
    </row>
    <row r="226" spans="1:16" x14ac:dyDescent="0.3">
      <c r="A226" s="2" t="s">
        <v>1753</v>
      </c>
      <c r="B226" s="3">
        <v>43836</v>
      </c>
      <c r="C226" s="2" t="s">
        <v>1754</v>
      </c>
      <c r="D226" t="s">
        <v>6165</v>
      </c>
      <c r="E226" s="2">
        <v>4</v>
      </c>
      <c r="F226" s="2" t="str">
        <f>_xll.XLOOKUP(C226,customers!A225:A1225,customers!B225:B1225,customers!A225,0)</f>
        <v>Ketty Bromehead</v>
      </c>
      <c r="G226" s="2" t="str">
        <f>IF(_xll.XLOOKUP(C226,customers!$A$1:$A$1001,customers!$C$1:$C$1001,0)=0,"",_xll.XLOOKUP(C226,customers!$A$1:$A$1001,customers!$C$1:$C$1001,0))</f>
        <v>kbromehead68@un.org</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Librica</v>
      </c>
      <c r="O226" t="str">
        <f t="shared" si="11"/>
        <v>Dark</v>
      </c>
      <c r="P226" t="str">
        <f>_xll.XLOOKUP(Orders[[#This Row],[Customer ID]],customers!$A$1:$A$1001,customers!$I$1:$I$1001,0)</f>
        <v>Yes</v>
      </c>
    </row>
    <row r="227" spans="1:16" x14ac:dyDescent="0.3">
      <c r="A227" s="2" t="s">
        <v>1759</v>
      </c>
      <c r="B227" s="3">
        <v>44337</v>
      </c>
      <c r="C227" s="2" t="s">
        <v>1760</v>
      </c>
      <c r="D227" t="s">
        <v>6178</v>
      </c>
      <c r="E227" s="2">
        <v>4</v>
      </c>
      <c r="F227" s="2" t="str">
        <f>_xll.XLOOKUP(C227,customers!A226:A1226,customers!B226:B1226,customers!A226,0)</f>
        <v>Elsbeth Westerman</v>
      </c>
      <c r="G227" s="2" t="str">
        <f>IF(_xll.XLOOKUP(C227,customers!$A$1:$A$1001,customers!$C$1:$C$1001,0)=0,"",_xll.XLOOKUP(C227,customers!$A$1:$A$1001,customers!$C$1:$C$1001,0))</f>
        <v>ewesterman69@si.edu</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_xll.XLOOKUP(Orders[[#This Row],[Customer ID]],customers!$A$1:$A$1001,customers!$I$1:$I$1001,0)</f>
        <v>No</v>
      </c>
    </row>
    <row r="228" spans="1:16" x14ac:dyDescent="0.3">
      <c r="A228" s="2" t="s">
        <v>1765</v>
      </c>
      <c r="B228" s="3">
        <v>43887</v>
      </c>
      <c r="C228" s="2" t="s">
        <v>1766</v>
      </c>
      <c r="D228" t="s">
        <v>6175</v>
      </c>
      <c r="E228" s="2">
        <v>5</v>
      </c>
      <c r="F228" s="2" t="str">
        <f>_xll.XLOOKUP(C228,customers!A227:A1227,customers!B227:B1227,customers!A227,0)</f>
        <v>Anabelle Hutchens</v>
      </c>
      <c r="G228" s="2" t="str">
        <f>IF(_xll.XLOOKUP(C228,customers!$A$1:$A$1001,customers!$C$1:$C$1001,0)=0,"",_xll.XLOOKUP(C228,customers!$A$1:$A$1001,customers!$C$1:$C$1001,0))</f>
        <v>ahutchens6a@amazonaws.com</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_xll.XLOOKUP(Orders[[#This Row],[Customer ID]],customers!$A$1:$A$1001,customers!$I$1:$I$1001,0)</f>
        <v>No</v>
      </c>
    </row>
    <row r="229" spans="1:16" x14ac:dyDescent="0.3">
      <c r="A229" s="2" t="s">
        <v>1771</v>
      </c>
      <c r="B229" s="3">
        <v>43880</v>
      </c>
      <c r="C229" s="2" t="s">
        <v>1772</v>
      </c>
      <c r="D229" t="s">
        <v>6163</v>
      </c>
      <c r="E229" s="2">
        <v>6</v>
      </c>
      <c r="F229" s="2" t="str">
        <f>_xll.XLOOKUP(C229,customers!A228:A1228,customers!B228:B1228,customers!A228,0)</f>
        <v>Noak Wyvill</v>
      </c>
      <c r="G229" s="2" t="str">
        <f>IF(_xll.XLOOKUP(C229,customers!$A$1:$A$1001,customers!$C$1:$C$1001,0)=0,"",_xll.XLOOKUP(C229,customers!$A$1:$A$1001,customers!$C$1:$C$1001,0))</f>
        <v>nwyvill6b@naver.com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_xll.XLOOKUP(Orders[[#This Row],[Customer ID]],customers!$A$1:$A$1001,customers!$I$1:$I$1001,0)</f>
        <v>Yes</v>
      </c>
    </row>
    <row r="230" spans="1:16" x14ac:dyDescent="0.3">
      <c r="A230" s="2" t="s">
        <v>1777</v>
      </c>
      <c r="B230" s="3">
        <v>44376</v>
      </c>
      <c r="C230" s="2" t="s">
        <v>1778</v>
      </c>
      <c r="D230" t="s">
        <v>6178</v>
      </c>
      <c r="E230" s="2">
        <v>5</v>
      </c>
      <c r="F230" s="2" t="str">
        <f>_xll.XLOOKUP(C230,customers!A229:A1229,customers!B229:B1229,customers!A229,0)</f>
        <v>Beltran Mathon</v>
      </c>
      <c r="G230" s="2" t="str">
        <f>IF(_xll.XLOOKUP(C230,customers!$A$1:$A$1001,customers!$C$1:$C$1001,0)=0,"",_xll.XLOOKUP(C230,customers!$A$1:$A$1001,customers!$C$1:$C$1001,0))</f>
        <v>bmathon6c@barnesandnoble.com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_xll.XLOOKUP(Orders[[#This Row],[Customer ID]],customers!$A$1:$A$1001,customers!$I$1:$I$1001,0)</f>
        <v>No</v>
      </c>
    </row>
    <row r="231" spans="1:16" x14ac:dyDescent="0.3">
      <c r="A231" s="2" t="s">
        <v>1783</v>
      </c>
      <c r="B231" s="3">
        <v>44282</v>
      </c>
      <c r="C231" s="2" t="s">
        <v>1784</v>
      </c>
      <c r="D231" t="s">
        <v>6159</v>
      </c>
      <c r="E231" s="2">
        <v>2</v>
      </c>
      <c r="F231" s="2" t="str">
        <f>_xll.XLOOKUP(C231,customers!A230:A1230,customers!B230:B1230,customers!A230,0)</f>
        <v>Kristos Streight</v>
      </c>
      <c r="G231" s="2" t="str">
        <f>IF(_xll.XLOOKUP(C231,customers!$A$1:$A$1001,customers!$C$1:$C$1001,0)=0,"",_xll.XLOOKUP(C231,customers!$A$1:$A$1001,customers!$C$1:$C$1001,0))</f>
        <v>kstreight6d@about.com</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Librica</v>
      </c>
      <c r="O231" t="str">
        <f t="shared" si="11"/>
        <v>Medium</v>
      </c>
      <c r="P231" t="str">
        <f>_xll.XLOOKUP(Orders[[#This Row],[Customer ID]],customers!$A$1:$A$1001,customers!$I$1:$I$1001,0)</f>
        <v>No</v>
      </c>
    </row>
    <row r="232" spans="1:16" x14ac:dyDescent="0.3">
      <c r="A232" s="2" t="s">
        <v>1789</v>
      </c>
      <c r="B232" s="3">
        <v>44496</v>
      </c>
      <c r="C232" s="2" t="s">
        <v>1790</v>
      </c>
      <c r="D232" t="s">
        <v>6175</v>
      </c>
      <c r="E232" s="2">
        <v>2</v>
      </c>
      <c r="F232" s="2" t="str">
        <f>_xll.XLOOKUP(C232,customers!A231:A1231,customers!B231:B1231,customers!A231,0)</f>
        <v>Portie Cutchie</v>
      </c>
      <c r="G232" s="2" t="str">
        <f>IF(_xll.XLOOKUP(C232,customers!$A$1:$A$1001,customers!$C$1:$C$1001,0)=0,"",_xll.XLOOKUP(C232,customers!$A$1:$A$1001,customers!$C$1:$C$1001,0))</f>
        <v>pcutchie6e@globo.com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_xll.XLOOKUP(Orders[[#This Row],[Customer ID]],customers!$A$1:$A$1001,customers!$I$1:$I$1001,0)</f>
        <v>No</v>
      </c>
    </row>
    <row r="233" spans="1:16" x14ac:dyDescent="0.3">
      <c r="A233" s="2" t="s">
        <v>1795</v>
      </c>
      <c r="B233" s="3">
        <v>43628</v>
      </c>
      <c r="C233" s="2" t="s">
        <v>1796</v>
      </c>
      <c r="D233" t="s">
        <v>6159</v>
      </c>
      <c r="E233" s="2">
        <v>2</v>
      </c>
      <c r="F233" s="2" t="str">
        <f>_xll.XLOOKUP(C233,customers!A232:A1232,customers!B232:B1232,customers!A232,0)</f>
        <v>Sinclare Edsell</v>
      </c>
      <c r="G233" s="2" t="str">
        <f>IF(_xll.XLOOKUP(C233,customers!$A$1:$A$1001,customers!$C$1:$C$1001,0)=0,"",_xll.XLOOKUP(C233,customers!$A$1:$A$1001,customers!$C$1:$C$1001,0))</f>
        <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Librica</v>
      </c>
      <c r="O233" t="str">
        <f t="shared" si="11"/>
        <v>Medium</v>
      </c>
      <c r="P233" t="str">
        <f>_xll.XLOOKUP(Orders[[#This Row],[Customer ID]],customers!$A$1:$A$1001,customers!$I$1:$I$1001,0)</f>
        <v>Yes</v>
      </c>
    </row>
    <row r="234" spans="1:16" x14ac:dyDescent="0.3">
      <c r="A234" s="2" t="s">
        <v>1800</v>
      </c>
      <c r="B234" s="3">
        <v>44010</v>
      </c>
      <c r="C234" s="2" t="s">
        <v>1801</v>
      </c>
      <c r="D234" t="s">
        <v>6145</v>
      </c>
      <c r="E234" s="2">
        <v>5</v>
      </c>
      <c r="F234" s="2" t="str">
        <f>_xll.XLOOKUP(C234,customers!A233:A1233,customers!B233:B1233,customers!A233,0)</f>
        <v>Conny Gheraldi</v>
      </c>
      <c r="G234" s="2" t="str">
        <f>IF(_xll.XLOOKUP(C234,customers!$A$1:$A$1001,customers!$C$1:$C$1001,0)=0,"",_xll.XLOOKUP(C234,customers!$A$1:$A$1001,customers!$C$1:$C$1001,0))</f>
        <v>cgheraldi6g@opera.com</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Librica</v>
      </c>
      <c r="O234" t="str">
        <f t="shared" si="11"/>
        <v>Light</v>
      </c>
      <c r="P234" t="str">
        <f>_xll.XLOOKUP(Orders[[#This Row],[Customer ID]],customers!$A$1:$A$1001,customers!$I$1:$I$1001,0)</f>
        <v>No</v>
      </c>
    </row>
    <row r="235" spans="1:16" x14ac:dyDescent="0.3">
      <c r="A235" s="2" t="s">
        <v>1806</v>
      </c>
      <c r="B235" s="3">
        <v>44278</v>
      </c>
      <c r="C235" s="2" t="s">
        <v>1807</v>
      </c>
      <c r="D235" t="s">
        <v>6156</v>
      </c>
      <c r="E235" s="2">
        <v>5</v>
      </c>
      <c r="F235" s="2" t="str">
        <f>_xll.XLOOKUP(C235,customers!A234:A1234,customers!B234:B1234,customers!A234,0)</f>
        <v>Beryle Kenwell</v>
      </c>
      <c r="G235" s="2" t="str">
        <f>IF(_xll.XLOOKUP(C235,customers!$A$1:$A$1001,customers!$C$1:$C$1001,0)=0,"",_xll.XLOOKUP(C235,customers!$A$1:$A$1001,customers!$C$1:$C$1001,0))</f>
        <v>bkenwell6h@over-blog.com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_xll.XLOOKUP(Orders[[#This Row],[Customer ID]],customers!$A$1:$A$1001,customers!$I$1:$I$1001,0)</f>
        <v>No</v>
      </c>
    </row>
    <row r="236" spans="1:16" x14ac:dyDescent="0.3">
      <c r="A236" s="2" t="s">
        <v>1812</v>
      </c>
      <c r="B236" s="3">
        <v>44602</v>
      </c>
      <c r="C236" s="2" t="s">
        <v>1813</v>
      </c>
      <c r="D236" t="s">
        <v>6164</v>
      </c>
      <c r="E236" s="2">
        <v>1</v>
      </c>
      <c r="F236" s="2" t="str">
        <f>_xll.XLOOKUP(C236,customers!A235:A1235,customers!B235:B1235,customers!A235,0)</f>
        <v>Tomas Sutty</v>
      </c>
      <c r="G236" s="2" t="str">
        <f>IF(_xll.XLOOKUP(C236,customers!$A$1:$A$1001,customers!$C$1:$C$1001,0)=0,"",_xll.XLOOKUP(C236,customers!$A$1:$A$1001,customers!$C$1:$C$1001,0))</f>
        <v>tsutty6i@google.es</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Librica</v>
      </c>
      <c r="O236" t="str">
        <f t="shared" si="11"/>
        <v>Light</v>
      </c>
      <c r="P236" t="str">
        <f>_xll.XLOOKUP(Orders[[#This Row],[Customer ID]],customers!$A$1:$A$1001,customers!$I$1:$I$1001,0)</f>
        <v>No</v>
      </c>
    </row>
    <row r="237" spans="1:16" x14ac:dyDescent="0.3">
      <c r="A237" s="2" t="s">
        <v>1818</v>
      </c>
      <c r="B237" s="3">
        <v>43571</v>
      </c>
      <c r="C237" s="2" t="s">
        <v>1819</v>
      </c>
      <c r="D237" t="s">
        <v>6164</v>
      </c>
      <c r="E237" s="2">
        <v>5</v>
      </c>
      <c r="F237" s="2" t="str">
        <f>_xll.XLOOKUP(C237,customers!A236:A1236,customers!B236:B1236,customers!A236,0)</f>
        <v>Samuele Ales0</v>
      </c>
      <c r="G237" s="2" t="str">
        <f>IF(_xll.XLOOKUP(C237,customers!$A$1:$A$1001,customers!$C$1:$C$1001,0)=0,"",_xll.XLOOKUP(C237,customers!$A$1:$A$1001,customers!$C$1:$C$1001,0))</f>
        <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Librica</v>
      </c>
      <c r="O237" t="str">
        <f t="shared" si="11"/>
        <v>Light</v>
      </c>
      <c r="P237" t="str">
        <f>_xll.XLOOKUP(Orders[[#This Row],[Customer ID]],customers!$A$1:$A$1001,customers!$I$1:$I$1001,0)</f>
        <v>No</v>
      </c>
    </row>
    <row r="238" spans="1:16" x14ac:dyDescent="0.3">
      <c r="A238" s="2" t="s">
        <v>1822</v>
      </c>
      <c r="B238" s="3">
        <v>43873</v>
      </c>
      <c r="C238" s="2" t="s">
        <v>1823</v>
      </c>
      <c r="D238" t="s">
        <v>6165</v>
      </c>
      <c r="E238" s="2">
        <v>3</v>
      </c>
      <c r="F238" s="2" t="str">
        <f>_xll.XLOOKUP(C238,customers!A237:A1237,customers!B237:B1237,customers!A237,0)</f>
        <v>Carlie Harce</v>
      </c>
      <c r="G238" s="2" t="str">
        <f>IF(_xll.XLOOKUP(C238,customers!$A$1:$A$1001,customers!$C$1:$C$1001,0)=0,"",_xll.XLOOKUP(C238,customers!$A$1:$A$1001,customers!$C$1:$C$1001,0))</f>
        <v>charce6k@cafepress.com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Librica</v>
      </c>
      <c r="O238" t="str">
        <f t="shared" si="11"/>
        <v>Dark</v>
      </c>
      <c r="P238" t="str">
        <f>_xll.XLOOKUP(Orders[[#This Row],[Customer ID]],customers!$A$1:$A$1001,customers!$I$1:$I$1001,0)</f>
        <v>No</v>
      </c>
    </row>
    <row r="239" spans="1:16" x14ac:dyDescent="0.3">
      <c r="A239" s="2" t="s">
        <v>1828</v>
      </c>
      <c r="B239" s="3">
        <v>44563</v>
      </c>
      <c r="C239" s="2" t="s">
        <v>1829</v>
      </c>
      <c r="D239" t="s">
        <v>6178</v>
      </c>
      <c r="E239" s="2">
        <v>1</v>
      </c>
      <c r="F239" s="2" t="str">
        <f>_xll.XLOOKUP(C239,customers!A238:A1238,customers!B238:B1238,customers!A238,0)</f>
        <v>Craggy Bril</v>
      </c>
      <c r="G239" s="2" t="str">
        <f>IF(_xll.XLOOKUP(C239,customers!$A$1:$A$1001,customers!$C$1:$C$1001,0)=0,"",_xll.XLOOKUP(C239,customers!$A$1:$A$1001,customers!$C$1:$C$1001,0))</f>
        <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_xll.XLOOKUP(Orders[[#This Row],[Customer ID]],customers!$A$1:$A$1001,customers!$I$1:$I$1001,0)</f>
        <v>Yes</v>
      </c>
    </row>
    <row r="240" spans="1:16" x14ac:dyDescent="0.3">
      <c r="A240" s="2" t="s">
        <v>1833</v>
      </c>
      <c r="B240" s="3">
        <v>44172</v>
      </c>
      <c r="C240" s="2" t="s">
        <v>1834</v>
      </c>
      <c r="D240" t="s">
        <v>6151</v>
      </c>
      <c r="E240" s="2">
        <v>2</v>
      </c>
      <c r="F240" s="2" t="str">
        <f>_xll.XLOOKUP(C240,customers!A239:A1239,customers!B239:B1239,customers!A239,0)</f>
        <v>Friederike Drysdale</v>
      </c>
      <c r="G240" s="2" t="str">
        <f>IF(_xll.XLOOKUP(C240,customers!$A$1:$A$1001,customers!$C$1:$C$1001,0)=0,"",_xll.XLOOKUP(C240,customers!$A$1:$A$1001,customers!$C$1:$C$1001,0))</f>
        <v>fdrysdale6m@symantec.com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_xll.XLOOKUP(Orders[[#This Row],[Customer ID]],customers!$A$1:$A$1001,customers!$I$1:$I$1001,0)</f>
        <v>Yes</v>
      </c>
    </row>
    <row r="241" spans="1:16" x14ac:dyDescent="0.3">
      <c r="A241" s="2" t="s">
        <v>1839</v>
      </c>
      <c r="B241" s="3">
        <v>43881</v>
      </c>
      <c r="C241" s="2" t="s">
        <v>1840</v>
      </c>
      <c r="D241" t="s">
        <v>6171</v>
      </c>
      <c r="E241" s="2">
        <v>4</v>
      </c>
      <c r="F241" s="2" t="str">
        <f>_xll.XLOOKUP(C241,customers!A240:A1240,customers!B240:B1240,customers!A240,0)</f>
        <v>Devon Magowan</v>
      </c>
      <c r="G241" s="2" t="str">
        <f>IF(_xll.XLOOKUP(C241,customers!$A$1:$A$1001,customers!$C$1:$C$1001,0)=0,"",_xll.XLOOKUP(C241,customers!$A$1:$A$1001,customers!$C$1:$C$1001,0))</f>
        <v>dmagowan6n@fc2.com</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_xll.XLOOKUP(Orders[[#This Row],[Customer ID]],customers!$A$1:$A$1001,customers!$I$1:$I$1001,0)</f>
        <v>No</v>
      </c>
    </row>
    <row r="242" spans="1:16" x14ac:dyDescent="0.3">
      <c r="A242" s="2" t="s">
        <v>1845</v>
      </c>
      <c r="B242" s="3">
        <v>43993</v>
      </c>
      <c r="C242" s="2" t="s">
        <v>1846</v>
      </c>
      <c r="D242" t="s">
        <v>6175</v>
      </c>
      <c r="E242" s="2">
        <v>6</v>
      </c>
      <c r="F242" s="2" t="str">
        <f>_xll.XLOOKUP(C242,customers!A241:A1241,customers!B241:B1241,customers!A241,0)</f>
        <v>Codi Littrell</v>
      </c>
      <c r="G242" s="2" t="str">
        <f>IF(_xll.XLOOKUP(C242,customers!$A$1:$A$1001,customers!$C$1:$C$1001,0)=0,"",_xll.XLOOKUP(C242,customers!$A$1:$A$1001,customers!$C$1:$C$1001,0))</f>
        <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_xll.XLOOKUP(Orders[[#This Row],[Customer ID]],customers!$A$1:$A$1001,customers!$I$1:$I$1001,0)</f>
        <v>Yes</v>
      </c>
    </row>
    <row r="243" spans="1:16" x14ac:dyDescent="0.3">
      <c r="A243" s="2" t="s">
        <v>1849</v>
      </c>
      <c r="B243" s="3">
        <v>44082</v>
      </c>
      <c r="C243" s="2" t="s">
        <v>1850</v>
      </c>
      <c r="D243" t="s">
        <v>6151</v>
      </c>
      <c r="E243" s="2">
        <v>2</v>
      </c>
      <c r="F243" s="2" t="str">
        <f>_xll.XLOOKUP(C243,customers!A242:A1242,customers!B242:B1242,customers!A242,0)</f>
        <v>Christel Speak</v>
      </c>
      <c r="G243" s="2" t="str">
        <f>IF(_xll.XLOOKUP(C243,customers!$A$1:$A$1001,customers!$C$1:$C$1001,0)=0,"",_xll.XLOOKUP(C243,customers!$A$1:$A$1001,customers!$C$1:$C$1001,0))</f>
        <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_xll.XLOOKUP(Orders[[#This Row],[Customer ID]],customers!$A$1:$A$1001,customers!$I$1:$I$1001,0)</f>
        <v>No</v>
      </c>
    </row>
    <row r="244" spans="1:16" x14ac:dyDescent="0.3">
      <c r="A244" s="2" t="s">
        <v>1854</v>
      </c>
      <c r="B244" s="3">
        <v>43918</v>
      </c>
      <c r="C244" s="2" t="s">
        <v>1855</v>
      </c>
      <c r="D244" t="s">
        <v>6183</v>
      </c>
      <c r="E244" s="2">
        <v>3</v>
      </c>
      <c r="F244" s="2" t="str">
        <f>_xll.XLOOKUP(C244,customers!A243:A1243,customers!B243:B1243,customers!A243,0)</f>
        <v>Sibella Rushbrooke</v>
      </c>
      <c r="G244" s="2" t="str">
        <f>IF(_xll.XLOOKUP(C244,customers!$A$1:$A$1001,customers!$C$1:$C$1001,0)=0,"",_xll.XLOOKUP(C244,customers!$A$1:$A$1001,customers!$C$1:$C$1001,0))</f>
        <v>srushbrooke6q@youku.com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_xll.XLOOKUP(Orders[[#This Row],[Customer ID]],customers!$A$1:$A$1001,customers!$I$1:$I$1001,0)</f>
        <v>Yes</v>
      </c>
    </row>
    <row r="245" spans="1:16" x14ac:dyDescent="0.3">
      <c r="A245" s="2" t="s">
        <v>1860</v>
      </c>
      <c r="B245" s="3">
        <v>44114</v>
      </c>
      <c r="C245" s="2" t="s">
        <v>1861</v>
      </c>
      <c r="D245" t="s">
        <v>6144</v>
      </c>
      <c r="E245" s="2">
        <v>4</v>
      </c>
      <c r="F245" s="2" t="str">
        <f>_xll.XLOOKUP(C245,customers!A244:A1244,customers!B244:B1244,customers!A244,0)</f>
        <v>Tammie Drynan</v>
      </c>
      <c r="G245" s="2" t="str">
        <f>IF(_xll.XLOOKUP(C245,customers!$A$1:$A$1001,customers!$C$1:$C$1001,0)=0,"",_xll.XLOOKUP(C245,customers!$A$1:$A$1001,customers!$C$1:$C$1001,0))</f>
        <v>tdrynan6r@deviantart.com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_xll.XLOOKUP(Orders[[#This Row],[Customer ID]],customers!$A$1:$A$1001,customers!$I$1:$I$1001,0)</f>
        <v>Yes</v>
      </c>
    </row>
    <row r="246" spans="1:16" x14ac:dyDescent="0.3">
      <c r="A246" s="2" t="s">
        <v>1866</v>
      </c>
      <c r="B246" s="3">
        <v>44702</v>
      </c>
      <c r="C246" s="2" t="s">
        <v>1867</v>
      </c>
      <c r="D246" t="s">
        <v>6181</v>
      </c>
      <c r="E246" s="2">
        <v>4</v>
      </c>
      <c r="F246" s="2" t="str">
        <f>_xll.XLOOKUP(C246,customers!A245:A1245,customers!B245:B1245,customers!A245,0)</f>
        <v>Effie Yurkov</v>
      </c>
      <c r="G246" s="2" t="str">
        <f>IF(_xll.XLOOKUP(C246,customers!$A$1:$A$1001,customers!$C$1:$C$1001,0)=0,"",_xll.XLOOKUP(C246,customers!$A$1:$A$1001,customers!$C$1:$C$1001,0))</f>
        <v>eyurkov6s@hud.gov</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Librica</v>
      </c>
      <c r="O246" t="str">
        <f t="shared" si="11"/>
        <v>Medium</v>
      </c>
      <c r="P246" t="str">
        <f>_xll.XLOOKUP(Orders[[#This Row],[Customer ID]],customers!$A$1:$A$1001,customers!$I$1:$I$1001,0)</f>
        <v>No</v>
      </c>
    </row>
    <row r="247" spans="1:16" x14ac:dyDescent="0.3">
      <c r="A247" s="2" t="s">
        <v>1872</v>
      </c>
      <c r="B247" s="3">
        <v>43951</v>
      </c>
      <c r="C247" s="2" t="s">
        <v>1873</v>
      </c>
      <c r="D247" t="s">
        <v>6145</v>
      </c>
      <c r="E247" s="2">
        <v>5</v>
      </c>
      <c r="F247" s="2" t="str">
        <f>_xll.XLOOKUP(C247,customers!A246:A1246,customers!B246:B1246,customers!A246,0)</f>
        <v>Lexie Mallan</v>
      </c>
      <c r="G247" s="2" t="str">
        <f>IF(_xll.XLOOKUP(C247,customers!$A$1:$A$1001,customers!$C$1:$C$1001,0)=0,"",_xll.XLOOKUP(C247,customers!$A$1:$A$1001,customers!$C$1:$C$1001,0))</f>
        <v>lmallan6t@state.gov</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Librica</v>
      </c>
      <c r="O247" t="str">
        <f t="shared" si="11"/>
        <v>Light</v>
      </c>
      <c r="P247" t="str">
        <f>_xll.XLOOKUP(Orders[[#This Row],[Customer ID]],customers!$A$1:$A$1001,customers!$I$1:$I$1001,0)</f>
        <v>Yes</v>
      </c>
    </row>
    <row r="248" spans="1:16" x14ac:dyDescent="0.3">
      <c r="A248" s="2" t="s">
        <v>1878</v>
      </c>
      <c r="B248" s="3">
        <v>44542</v>
      </c>
      <c r="C248" s="2" t="s">
        <v>1879</v>
      </c>
      <c r="D248" t="s">
        <v>6143</v>
      </c>
      <c r="E248" s="2">
        <v>3</v>
      </c>
      <c r="F248" s="2" t="str">
        <f>_xll.XLOOKUP(C248,customers!A247:A1247,customers!B247:B1247,customers!A247,0)</f>
        <v>Georgena Bentjens</v>
      </c>
      <c r="G248" s="2" t="str">
        <f>IF(_xll.XLOOKUP(C248,customers!$A$1:$A$1001,customers!$C$1:$C$1001,0)=0,"",_xll.XLOOKUP(C248,customers!$A$1:$A$1001,customers!$C$1:$C$1001,0))</f>
        <v>gbentjens6u@netlog.com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Librica</v>
      </c>
      <c r="O248" t="str">
        <f t="shared" si="11"/>
        <v>Dark</v>
      </c>
      <c r="P248" t="str">
        <f>_xll.XLOOKUP(Orders[[#This Row],[Customer ID]],customers!$A$1:$A$1001,customers!$I$1:$I$1001,0)</f>
        <v>No</v>
      </c>
    </row>
    <row r="249" spans="1:16" x14ac:dyDescent="0.3">
      <c r="A249" s="2" t="s">
        <v>1884</v>
      </c>
      <c r="B249" s="3">
        <v>44131</v>
      </c>
      <c r="C249" s="2" t="s">
        <v>1885</v>
      </c>
      <c r="D249" t="s">
        <v>6178</v>
      </c>
      <c r="E249" s="2">
        <v>6</v>
      </c>
      <c r="F249" s="2" t="str">
        <f>_xll.XLOOKUP(C249,customers!A248:A1248,customers!B248:B1248,customers!A248,0)</f>
        <v>Delmar Beasant</v>
      </c>
      <c r="G249" s="2" t="str">
        <f>IF(_xll.XLOOKUP(C249,customers!$A$1:$A$1001,customers!$C$1:$C$1001,0)=0,"",_xll.XLOOKUP(C249,customers!$A$1:$A$1001,customers!$C$1:$C$1001,0))</f>
        <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_xll.XLOOKUP(Orders[[#This Row],[Customer ID]],customers!$A$1:$A$1001,customers!$I$1:$I$1001,0)</f>
        <v>Yes</v>
      </c>
    </row>
    <row r="250" spans="1:16" x14ac:dyDescent="0.3">
      <c r="A250" s="2" t="s">
        <v>1889</v>
      </c>
      <c r="B250" s="3">
        <v>44019</v>
      </c>
      <c r="C250" s="2" t="s">
        <v>1890</v>
      </c>
      <c r="D250" t="s">
        <v>6147</v>
      </c>
      <c r="E250" s="2">
        <v>1</v>
      </c>
      <c r="F250" s="2" t="str">
        <f>_xll.XLOOKUP(C250,customers!A249:A1249,customers!B249:B1249,customers!A249,0)</f>
        <v>Lyn Entwistle</v>
      </c>
      <c r="G250" s="2" t="str">
        <f>IF(_xll.XLOOKUP(C250,customers!$A$1:$A$1001,customers!$C$1:$C$1001,0)=0,"",_xll.XLOOKUP(C250,customers!$A$1:$A$1001,customers!$C$1:$C$1001,0))</f>
        <v>lentwistle6w@omniture.com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_xll.XLOOKUP(Orders[[#This Row],[Customer ID]],customers!$A$1:$A$1001,customers!$I$1:$I$1001,0)</f>
        <v>Yes</v>
      </c>
    </row>
    <row r="251" spans="1:16" x14ac:dyDescent="0.3">
      <c r="A251" s="2" t="s">
        <v>1895</v>
      </c>
      <c r="B251" s="3">
        <v>43861</v>
      </c>
      <c r="C251" s="2" t="s">
        <v>1935</v>
      </c>
      <c r="D251" t="s">
        <v>6170</v>
      </c>
      <c r="E251" s="2">
        <v>1</v>
      </c>
      <c r="F251" s="2" t="str">
        <f>_xll.XLOOKUP(C251,customers!A250:A1250,customers!B250:B1250,customers!A250,0)</f>
        <v>Zacharias Kiffe</v>
      </c>
      <c r="G251" s="2" t="str">
        <f>IF(_xll.XLOOKUP(C251,customers!$A$1:$A$1001,customers!$C$1:$C$1001,0)=0,"",_xll.XLOOKUP(C251,customers!$A$1:$A$1001,customers!$C$1:$C$1001,0))</f>
        <v>zkiffe74@cyberchimps.com</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Light</v>
      </c>
      <c r="P251" t="str">
        <f>_xll.XLOOKUP(Orders[[#This Row],[Customer ID]],customers!$A$1:$A$1001,customers!$I$1:$I$1001,0)</f>
        <v>Yes</v>
      </c>
    </row>
    <row r="252" spans="1:16" x14ac:dyDescent="0.3">
      <c r="A252" s="2" t="s">
        <v>1900</v>
      </c>
      <c r="B252" s="3">
        <v>43879</v>
      </c>
      <c r="C252" s="2" t="s">
        <v>1901</v>
      </c>
      <c r="D252" t="s">
        <v>6174</v>
      </c>
      <c r="E252" s="2">
        <v>1</v>
      </c>
      <c r="F252" s="2" t="str">
        <f>_xll.XLOOKUP(C252,customers!A251:A1251,customers!B251:B1251,customers!A251,0)</f>
        <v>Mercedes Acott</v>
      </c>
      <c r="G252" s="2" t="str">
        <f>IF(_xll.XLOOKUP(C252,customers!$A$1:$A$1001,customers!$C$1:$C$1001,0)=0,"",_xll.XLOOKUP(C252,customers!$A$1:$A$1001,customers!$C$1:$C$1001,0))</f>
        <v>macott6y@pagesperso-orange.fr</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_xll.XLOOKUP(Orders[[#This Row],[Customer ID]],customers!$A$1:$A$1001,customers!$I$1:$I$1001,0)</f>
        <v>Yes</v>
      </c>
    </row>
    <row r="253" spans="1:16" x14ac:dyDescent="0.3">
      <c r="A253" s="2" t="s">
        <v>1906</v>
      </c>
      <c r="B253" s="3">
        <v>44360</v>
      </c>
      <c r="C253" s="2" t="s">
        <v>1907</v>
      </c>
      <c r="D253" t="s">
        <v>6141</v>
      </c>
      <c r="E253" s="2">
        <v>5</v>
      </c>
      <c r="F253" s="2" t="str">
        <f>_xll.XLOOKUP(C253,customers!A252:A1252,customers!B252:B1252,customers!A252,0)</f>
        <v>Connor Heaviside</v>
      </c>
      <c r="G253" s="2" t="str">
        <f>IF(_xll.XLOOKUP(C253,customers!$A$1:$A$1001,customers!$C$1:$C$1001,0)=0,"",_xll.XLOOKUP(C253,customers!$A$1:$A$1001,customers!$C$1:$C$1001,0))</f>
        <v>cheaviside6z@rediff.com</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_xll.XLOOKUP(Orders[[#This Row],[Customer ID]],customers!$A$1:$A$1001,customers!$I$1:$I$1001,0)</f>
        <v>Yes</v>
      </c>
    </row>
    <row r="254" spans="1:16" x14ac:dyDescent="0.3">
      <c r="A254" s="2" t="s">
        <v>1912</v>
      </c>
      <c r="B254" s="3">
        <v>44779</v>
      </c>
      <c r="C254" s="2" t="s">
        <v>1913</v>
      </c>
      <c r="D254" t="s">
        <v>6147</v>
      </c>
      <c r="E254" s="2">
        <v>3</v>
      </c>
      <c r="F254" s="2" t="str">
        <f>_xll.XLOOKUP(C254,customers!A253:A1253,customers!B253:B1253,customers!A253,0)</f>
        <v>Devy Bulbrook</v>
      </c>
      <c r="G254" s="2" t="str">
        <f>IF(_xll.XLOOKUP(C254,customers!$A$1:$A$1001,customers!$C$1:$C$1001,0)=0,"",_xll.XLOOKUP(C254,customers!$A$1:$A$1001,customers!$C$1:$C$1001,0))</f>
        <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_xll.XLOOKUP(Orders[[#This Row],[Customer ID]],customers!$A$1:$A$1001,customers!$I$1:$I$1001,0)</f>
        <v>No</v>
      </c>
    </row>
    <row r="255" spans="1:16" x14ac:dyDescent="0.3">
      <c r="A255" s="2" t="s">
        <v>1917</v>
      </c>
      <c r="B255" s="3">
        <v>44523</v>
      </c>
      <c r="C255" s="2" t="s">
        <v>1918</v>
      </c>
      <c r="D255" t="s">
        <v>6162</v>
      </c>
      <c r="E255" s="2">
        <v>4</v>
      </c>
      <c r="F255" s="2" t="str">
        <f>_xll.XLOOKUP(C255,customers!A254:A1254,customers!B254:B1254,customers!A254,0)</f>
        <v>Leia Kernan</v>
      </c>
      <c r="G255" s="2" t="str">
        <f>IF(_xll.XLOOKUP(C255,customers!$A$1:$A$1001,customers!$C$1:$C$1001,0)=0,"",_xll.XLOOKUP(C255,customers!$A$1:$A$1001,customers!$C$1:$C$1001,0))</f>
        <v>lkernan71@wsj.com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Librica</v>
      </c>
      <c r="O255" t="str">
        <f t="shared" si="11"/>
        <v>Medium</v>
      </c>
      <c r="P255" t="str">
        <f>_xll.XLOOKUP(Orders[[#This Row],[Customer ID]],customers!$A$1:$A$1001,customers!$I$1:$I$1001,0)</f>
        <v>No</v>
      </c>
    </row>
    <row r="256" spans="1:16" x14ac:dyDescent="0.3">
      <c r="A256" s="2" t="s">
        <v>1923</v>
      </c>
      <c r="B256" s="3">
        <v>44482</v>
      </c>
      <c r="C256" s="2" t="s">
        <v>1924</v>
      </c>
      <c r="D256" t="s">
        <v>6173</v>
      </c>
      <c r="E256" s="2">
        <v>4</v>
      </c>
      <c r="F256" s="2" t="str">
        <f>_xll.XLOOKUP(C256,customers!A255:A1255,customers!B255:B1255,customers!A255,0)</f>
        <v>Rosaline McLae</v>
      </c>
      <c r="G256" s="2" t="str">
        <f>IF(_xll.XLOOKUP(C256,customers!$A$1:$A$1001,customers!$C$1:$C$1001,0)=0,"",_xll.XLOOKUP(C256,customers!$A$1:$A$1001,customers!$C$1:$C$1001,0))</f>
        <v>rmclae72@dailymotion.com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_xll.XLOOKUP(Orders[[#This Row],[Customer ID]],customers!$A$1:$A$1001,customers!$I$1:$I$1001,0)</f>
        <v>No</v>
      </c>
    </row>
    <row r="257" spans="1:16" x14ac:dyDescent="0.3">
      <c r="A257" s="2" t="s">
        <v>1928</v>
      </c>
      <c r="B257" s="3">
        <v>44439</v>
      </c>
      <c r="C257" s="2" t="s">
        <v>1929</v>
      </c>
      <c r="D257" t="s">
        <v>6173</v>
      </c>
      <c r="E257" s="2">
        <v>3</v>
      </c>
      <c r="F257" s="2" t="str">
        <f>_xll.XLOOKUP(C257,customers!A256:A1256,customers!B256:B1256,customers!A256,0)</f>
        <v>Cleve Blowfelde</v>
      </c>
      <c r="G257" s="2" t="str">
        <f>IF(_xll.XLOOKUP(C257,customers!$A$1:$A$1001,customers!$C$1:$C$1001,0)=0,"",_xll.XLOOKUP(C257,customers!$A$1:$A$1001,customers!$C$1:$C$1001,0))</f>
        <v>cblowfelde73@ustream.tv</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_xll.XLOOKUP(Orders[[#This Row],[Customer ID]],customers!$A$1:$A$1001,customers!$I$1:$I$1001,0)</f>
        <v>No</v>
      </c>
    </row>
    <row r="258" spans="1:16" x14ac:dyDescent="0.3">
      <c r="A258" s="2" t="s">
        <v>1934</v>
      </c>
      <c r="B258" s="3">
        <v>43846</v>
      </c>
      <c r="C258" s="2" t="s">
        <v>1935</v>
      </c>
      <c r="D258" t="s">
        <v>6160</v>
      </c>
      <c r="E258" s="2">
        <v>2</v>
      </c>
      <c r="F258" s="2" t="str">
        <f>_xll.XLOOKUP(C258,customers!A257:A1257,customers!B257:B1257,customers!A257,0)</f>
        <v>Zacharias Kiffe</v>
      </c>
      <c r="G258" s="2" t="str">
        <f>IF(_xll.XLOOKUP(C258,customers!$A$1:$A$1001,customers!$C$1:$C$1001,0)=0,"",_xll.XLOOKUP(C258,customers!$A$1:$A$1001,customers!$C$1:$C$1001,0))</f>
        <v>zkiffe74@cyberchimps.com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Librica</v>
      </c>
      <c r="O258" t="str">
        <f t="shared" si="11"/>
        <v>Medium</v>
      </c>
      <c r="P258" t="str">
        <f>_xll.XLOOKUP(Orders[[#This Row],[Customer ID]],customers!$A$1:$A$1001,customers!$I$1:$I$1001,0)</f>
        <v>Yes</v>
      </c>
    </row>
    <row r="259" spans="1:16" x14ac:dyDescent="0.3">
      <c r="A259" s="2" t="s">
        <v>1940</v>
      </c>
      <c r="B259" s="3">
        <v>44676</v>
      </c>
      <c r="C259" s="2" t="s">
        <v>1941</v>
      </c>
      <c r="D259" t="s">
        <v>6185</v>
      </c>
      <c r="E259" s="2">
        <v>1</v>
      </c>
      <c r="F259" s="2" t="str">
        <f>_xll.XLOOKUP(C259,customers!A258:A1258,customers!B258:B1258,customers!A258,0)</f>
        <v>Denyse O'Calleran</v>
      </c>
      <c r="G259" s="2" t="str">
        <f>IF(_xll.XLOOKUP(C259,customers!$A$1:$A$1001,customers!$C$1:$C$1001,0)=0,"",_xll.XLOOKUP(C259,customers!$A$1:$A$1001,customers!$C$1:$C$1001,0))</f>
        <v>docalleran75@ucla.edu</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IF(I259="Rob","Robusta",IF(I259="Exc","Excelsa",IF(I259="Ara","Arabica",IF(I259="Lib","Librica",""))))</f>
        <v>Excelsa</v>
      </c>
      <c r="O259" t="str">
        <f t="shared" ref="O259:O322" si="14">IF(J259="M","Medium",IF(J259="L","Light",IF(J259="D","Dark","")))</f>
        <v>Dark</v>
      </c>
      <c r="P259" t="str">
        <f>_xll.XLOOKUP(Orders[[#This Row],[Customer ID]],customers!$A$1:$A$1001,customers!$I$1:$I$1001,0)</f>
        <v>Yes</v>
      </c>
    </row>
    <row r="260" spans="1:16" x14ac:dyDescent="0.3">
      <c r="A260" s="2" t="s">
        <v>1946</v>
      </c>
      <c r="B260" s="3">
        <v>44513</v>
      </c>
      <c r="C260" s="2" t="s">
        <v>1947</v>
      </c>
      <c r="D260" t="s">
        <v>6185</v>
      </c>
      <c r="E260" s="2">
        <v>5</v>
      </c>
      <c r="F260" s="2" t="str">
        <f>_xll.XLOOKUP(C260,customers!A259:A1259,customers!B259:B1259,customers!A259,0)</f>
        <v>Cobby Cromwell</v>
      </c>
      <c r="G260" s="2" t="str">
        <f>IF(_xll.XLOOKUP(C260,customers!$A$1:$A$1001,customers!$C$1:$C$1001,0)=0,"",_xll.XLOOKUP(C260,customers!$A$1:$A$1001,customers!$C$1:$C$1001,0))</f>
        <v>ccromwell76@desdev.cn</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_xll.XLOOKUP(Orders[[#This Row],[Customer ID]],customers!$A$1:$A$1001,customers!$I$1:$I$1001,0)</f>
        <v>No</v>
      </c>
    </row>
    <row r="261" spans="1:16" x14ac:dyDescent="0.3">
      <c r="A261" s="2" t="s">
        <v>1952</v>
      </c>
      <c r="B261" s="3">
        <v>44355</v>
      </c>
      <c r="C261" s="2" t="s">
        <v>1953</v>
      </c>
      <c r="D261" t="s">
        <v>6174</v>
      </c>
      <c r="E261" s="2">
        <v>2</v>
      </c>
      <c r="F261" s="2" t="str">
        <f>_xll.XLOOKUP(C261,customers!A260:A1260,customers!B260:B1260,customers!A260,0)</f>
        <v>Irv Hay</v>
      </c>
      <c r="G261" s="2" t="str">
        <f>IF(_xll.XLOOKUP(C261,customers!$A$1:$A$1001,customers!$C$1:$C$1001,0)=0,"",_xll.XLOOKUP(C261,customers!$A$1:$A$1001,customers!$C$1:$C$1001,0))</f>
        <v>ihay77@lulu.com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_xll.XLOOKUP(Orders[[#This Row],[Customer ID]],customers!$A$1:$A$1001,customers!$I$1:$I$1001,0)</f>
        <v>No</v>
      </c>
    </row>
    <row r="262" spans="1:16" x14ac:dyDescent="0.3">
      <c r="A262" s="2" t="s">
        <v>1958</v>
      </c>
      <c r="B262" s="3">
        <v>44156</v>
      </c>
      <c r="C262" s="2" t="s">
        <v>1959</v>
      </c>
      <c r="D262" t="s">
        <v>6142</v>
      </c>
      <c r="E262" s="2">
        <v>1</v>
      </c>
      <c r="F262" s="2" t="str">
        <f>_xll.XLOOKUP(C262,customers!A261:A1261,customers!B261:B1261,customers!A261,0)</f>
        <v>Tani Taffarello</v>
      </c>
      <c r="G262" s="2" t="str">
        <f>IF(_xll.XLOOKUP(C262,customers!$A$1:$A$1001,customers!$C$1:$C$1001,0)=0,"",_xll.XLOOKUP(C262,customers!$A$1:$A$1001,customers!$C$1:$C$1001,0))</f>
        <v>ttaffarello78@sciencedaily.com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_xll.XLOOKUP(Orders[[#This Row],[Customer ID]],customers!$A$1:$A$1001,customers!$I$1:$I$1001,0)</f>
        <v>Yes</v>
      </c>
    </row>
    <row r="263" spans="1:16" x14ac:dyDescent="0.3">
      <c r="A263" s="2" t="s">
        <v>1963</v>
      </c>
      <c r="B263" s="3">
        <v>43538</v>
      </c>
      <c r="C263" s="2" t="s">
        <v>1964</v>
      </c>
      <c r="D263" t="s">
        <v>6179</v>
      </c>
      <c r="E263" s="2">
        <v>5</v>
      </c>
      <c r="F263" s="2" t="str">
        <f>_xll.XLOOKUP(C263,customers!A262:A1262,customers!B262:B1262,customers!A262,0)</f>
        <v>Monique Canty</v>
      </c>
      <c r="G263" s="2" t="str">
        <f>IF(_xll.XLOOKUP(C263,customers!$A$1:$A$1001,customers!$C$1:$C$1001,0)=0,"",_xll.XLOOKUP(C263,customers!$A$1:$A$1001,customers!$C$1:$C$1001,0))</f>
        <v>mcanty79@jigsy.com</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_xll.XLOOKUP(Orders[[#This Row],[Customer ID]],customers!$A$1:$A$1001,customers!$I$1:$I$1001,0)</f>
        <v>Yes</v>
      </c>
    </row>
    <row r="264" spans="1:16" x14ac:dyDescent="0.3">
      <c r="A264" s="2" t="s">
        <v>1969</v>
      </c>
      <c r="B264" s="3">
        <v>43693</v>
      </c>
      <c r="C264" s="2" t="s">
        <v>1970</v>
      </c>
      <c r="D264" t="s">
        <v>6141</v>
      </c>
      <c r="E264" s="2">
        <v>3</v>
      </c>
      <c r="F264" s="2" t="str">
        <f>_xll.XLOOKUP(C264,customers!A263:A1263,customers!B263:B1263,customers!A263,0)</f>
        <v>Javier Kopke</v>
      </c>
      <c r="G264" s="2" t="str">
        <f>IF(_xll.XLOOKUP(C264,customers!$A$1:$A$1001,customers!$C$1:$C$1001,0)=0,"",_xll.XLOOKUP(C264,customers!$A$1:$A$1001,customers!$C$1:$C$1001,0))</f>
        <v>jkopke7a@auda.org.au</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_xll.XLOOKUP(Orders[[#This Row],[Customer ID]],customers!$A$1:$A$1001,customers!$I$1:$I$1001,0)</f>
        <v>No</v>
      </c>
    </row>
    <row r="265" spans="1:16" x14ac:dyDescent="0.3">
      <c r="A265" s="2" t="s">
        <v>1975</v>
      </c>
      <c r="B265" s="3">
        <v>43577</v>
      </c>
      <c r="C265" s="2" t="s">
        <v>1976</v>
      </c>
      <c r="D265" t="s">
        <v>6181</v>
      </c>
      <c r="E265" s="2">
        <v>4</v>
      </c>
      <c r="F265" s="2" t="str">
        <f>_xll.XLOOKUP(C265,customers!A264:A1264,customers!B264:B1264,customers!A264,0)</f>
        <v>Mar McIver</v>
      </c>
      <c r="G265" s="2" t="str">
        <f>IF(_xll.XLOOKUP(C265,customers!$A$1:$A$1001,customers!$C$1:$C$1001,0)=0,"",_xll.XLOOKUP(C265,customers!$A$1:$A$1001,customers!$C$1:$C$1001,0))</f>
        <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Librica</v>
      </c>
      <c r="O265" t="str">
        <f t="shared" si="14"/>
        <v>Medium</v>
      </c>
      <c r="P265" t="str">
        <f>_xll.XLOOKUP(Orders[[#This Row],[Customer ID]],customers!$A$1:$A$1001,customers!$I$1:$I$1001,0)</f>
        <v>No</v>
      </c>
    </row>
    <row r="266" spans="1:16" x14ac:dyDescent="0.3">
      <c r="A266" s="2" t="s">
        <v>1980</v>
      </c>
      <c r="B266" s="3">
        <v>44683</v>
      </c>
      <c r="C266" s="2" t="s">
        <v>1981</v>
      </c>
      <c r="D266" t="s">
        <v>6179</v>
      </c>
      <c r="E266" s="2">
        <v>5</v>
      </c>
      <c r="F266" s="2" t="str">
        <f>_xll.XLOOKUP(C266,customers!A265:A1265,customers!B265:B1265,customers!A265,0)</f>
        <v>Arabella Fransewich</v>
      </c>
      <c r="G266" s="2" t="str">
        <f>IF(_xll.XLOOKUP(C266,customers!$A$1:$A$1001,customers!$C$1:$C$1001,0)=0,"",_xll.XLOOKUP(C266,customers!$A$1:$A$1001,customers!$C$1:$C$1001,0))</f>
        <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_xll.XLOOKUP(Orders[[#This Row],[Customer ID]],customers!$A$1:$A$1001,customers!$I$1:$I$1001,0)</f>
        <v>Yes</v>
      </c>
    </row>
    <row r="267" spans="1:16" x14ac:dyDescent="0.3">
      <c r="A267" s="2" t="s">
        <v>1986</v>
      </c>
      <c r="B267" s="3">
        <v>43872</v>
      </c>
      <c r="C267" s="2" t="s">
        <v>1987</v>
      </c>
      <c r="D267" t="s">
        <v>6158</v>
      </c>
      <c r="E267" s="2">
        <v>1</v>
      </c>
      <c r="F267" s="2" t="str">
        <f>_xll.XLOOKUP(C267,customers!A266:A1266,customers!B266:B1266,customers!A266,0)</f>
        <v>Violette Hellmore</v>
      </c>
      <c r="G267" s="2" t="str">
        <f>IF(_xll.XLOOKUP(C267,customers!$A$1:$A$1001,customers!$C$1:$C$1001,0)=0,"",_xll.XLOOKUP(C267,customers!$A$1:$A$1001,customers!$C$1:$C$1001,0))</f>
        <v>vhellmore7d@bbc.co.uk</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_xll.XLOOKUP(Orders[[#This Row],[Customer ID]],customers!$A$1:$A$1001,customers!$I$1:$I$1001,0)</f>
        <v>Yes</v>
      </c>
    </row>
    <row r="268" spans="1:16" x14ac:dyDescent="0.3">
      <c r="A268" s="2" t="s">
        <v>1992</v>
      </c>
      <c r="B268" s="3">
        <v>44283</v>
      </c>
      <c r="C268" s="2" t="s">
        <v>1993</v>
      </c>
      <c r="D268" t="s">
        <v>6183</v>
      </c>
      <c r="E268" s="2">
        <v>2</v>
      </c>
      <c r="F268" s="2" t="str">
        <f>_xll.XLOOKUP(C268,customers!A267:A1267,customers!B267:B1267,customers!A267,0)</f>
        <v>Myles Seawright</v>
      </c>
      <c r="G268" s="2" t="str">
        <f>IF(_xll.XLOOKUP(C268,customers!$A$1:$A$1001,customers!$C$1:$C$1001,0)=0,"",_xll.XLOOKUP(C268,customers!$A$1:$A$1001,customers!$C$1:$C$1001,0))</f>
        <v>mseawright7e@nbcnews.com</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_xll.XLOOKUP(Orders[[#This Row],[Customer ID]],customers!$A$1:$A$1001,customers!$I$1:$I$1001,0)</f>
        <v>No</v>
      </c>
    </row>
    <row r="269" spans="1:16" x14ac:dyDescent="0.3">
      <c r="A269" s="2" t="s">
        <v>1998</v>
      </c>
      <c r="B269" s="3">
        <v>44324</v>
      </c>
      <c r="C269" s="2" t="s">
        <v>1999</v>
      </c>
      <c r="D269" t="s">
        <v>6153</v>
      </c>
      <c r="E269" s="2">
        <v>6</v>
      </c>
      <c r="F269" s="2" t="str">
        <f>_xll.XLOOKUP(C269,customers!A268:A1268,customers!B268:B1268,customers!A268,0)</f>
        <v>Silvana Northeast</v>
      </c>
      <c r="G269" s="2" t="str">
        <f>IF(_xll.XLOOKUP(C269,customers!$A$1:$A$1001,customers!$C$1:$C$1001,0)=0,"",_xll.XLOOKUP(C269,customers!$A$1:$A$1001,customers!$C$1:$C$1001,0))</f>
        <v>snortheast7f@mashable.com</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_xll.XLOOKUP(Orders[[#This Row],[Customer ID]],customers!$A$1:$A$1001,customers!$I$1:$I$1001,0)</f>
        <v>Yes</v>
      </c>
    </row>
    <row r="270" spans="1:16" x14ac:dyDescent="0.3">
      <c r="A270" s="2" t="s">
        <v>2004</v>
      </c>
      <c r="B270" s="3">
        <v>43790</v>
      </c>
      <c r="C270" s="2" t="s">
        <v>1672</v>
      </c>
      <c r="D270" t="s">
        <v>6147</v>
      </c>
      <c r="E270" s="2">
        <v>2</v>
      </c>
      <c r="F270" s="2" t="str">
        <f>_xll.XLOOKUP(C270,customers!A269:A1269,customers!B269:B1269,customers!A269,0)</f>
        <v>07972-83134-NM</v>
      </c>
      <c r="G270" s="2" t="str">
        <f>IF(_xll.XLOOKUP(C270,customers!$A$1:$A$1001,customers!$C$1:$C$1001,0)=0,"",_xll.XLOOKUP(C270,customers!$A$1:$A$1001,customers!$C$1:$C$1001,0))</f>
        <v>aattwater5u@wikia.com</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_xll.XLOOKUP(Orders[[#This Row],[Customer ID]],customers!$A$1:$A$1001,customers!$I$1:$I$1001,0)</f>
        <v>Yes</v>
      </c>
    </row>
    <row r="271" spans="1:16" x14ac:dyDescent="0.3">
      <c r="A271" s="2" t="s">
        <v>2009</v>
      </c>
      <c r="B271" s="3">
        <v>44333</v>
      </c>
      <c r="C271" s="2" t="s">
        <v>2010</v>
      </c>
      <c r="D271" t="s">
        <v>6154</v>
      </c>
      <c r="E271" s="2">
        <v>2</v>
      </c>
      <c r="F271" s="2" t="str">
        <f>_xll.XLOOKUP(C271,customers!A270:A1270,customers!B270:B1270,customers!A270,0)</f>
        <v>Monica Fearon</v>
      </c>
      <c r="G271" s="2" t="str">
        <f>IF(_xll.XLOOKUP(C271,customers!$A$1:$A$1001,customers!$C$1:$C$1001,0)=0,"",_xll.XLOOKUP(C271,customers!$A$1:$A$1001,customers!$C$1:$C$1001,0))</f>
        <v>mfearon7h@reverbnation.com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_xll.XLOOKUP(Orders[[#This Row],[Customer ID]],customers!$A$1:$A$1001,customers!$I$1:$I$1001,0)</f>
        <v>No</v>
      </c>
    </row>
    <row r="272" spans="1:16" x14ac:dyDescent="0.3">
      <c r="A272" s="2" t="s">
        <v>2015</v>
      </c>
      <c r="B272" s="3">
        <v>43655</v>
      </c>
      <c r="C272" s="2" t="s">
        <v>2016</v>
      </c>
      <c r="D272" t="s">
        <v>6144</v>
      </c>
      <c r="E272" s="2">
        <v>1</v>
      </c>
      <c r="F272" s="2" t="str">
        <f>_xll.XLOOKUP(C272,customers!A271:A1271,customers!B271:B1271,customers!A271,0)</f>
        <v>Barney Chisnell</v>
      </c>
      <c r="G272" s="2" t="str">
        <f>IF(_xll.XLOOKUP(C272,customers!$A$1:$A$1001,customers!$C$1:$C$1001,0)=0,"",_xll.XLOOKUP(C272,customers!$A$1:$A$1001,customers!$C$1:$C$1001,0))</f>
        <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_xll.XLOOKUP(Orders[[#This Row],[Customer ID]],customers!$A$1:$A$1001,customers!$I$1:$I$1001,0)</f>
        <v>Yes</v>
      </c>
    </row>
    <row r="273" spans="1:16" x14ac:dyDescent="0.3">
      <c r="A273" s="2" t="s">
        <v>2019</v>
      </c>
      <c r="B273" s="3">
        <v>43971</v>
      </c>
      <c r="C273" s="2" t="s">
        <v>2020</v>
      </c>
      <c r="D273" t="s">
        <v>6154</v>
      </c>
      <c r="E273" s="2">
        <v>4</v>
      </c>
      <c r="F273" s="2" t="str">
        <f>_xll.XLOOKUP(C273,customers!A272:A1272,customers!B272:B1272,customers!A272,0)</f>
        <v>Jasper Sisneros</v>
      </c>
      <c r="G273" s="2" t="str">
        <f>IF(_xll.XLOOKUP(C273,customers!$A$1:$A$1001,customers!$C$1:$C$1001,0)=0,"",_xll.XLOOKUP(C273,customers!$A$1:$A$1001,customers!$C$1:$C$1001,0))</f>
        <v>jsisneros7j@a8.net</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_xll.XLOOKUP(Orders[[#This Row],[Customer ID]],customers!$A$1:$A$1001,customers!$I$1:$I$1001,0)</f>
        <v>Yes</v>
      </c>
    </row>
    <row r="274" spans="1:16" x14ac:dyDescent="0.3">
      <c r="A274" s="2" t="s">
        <v>2025</v>
      </c>
      <c r="B274" s="3">
        <v>44435</v>
      </c>
      <c r="C274" s="2" t="s">
        <v>2026</v>
      </c>
      <c r="D274" t="s">
        <v>6179</v>
      </c>
      <c r="E274" s="2">
        <v>6</v>
      </c>
      <c r="F274" s="2" t="str">
        <f>_xll.XLOOKUP(C274,customers!A273:A1273,customers!B273:B1273,customers!A273,0)</f>
        <v>Zachariah Carlson</v>
      </c>
      <c r="G274" s="2" t="str">
        <f>IF(_xll.XLOOKUP(C274,customers!$A$1:$A$1001,customers!$C$1:$C$1001,0)=0,"",_xll.XLOOKUP(C274,customers!$A$1:$A$1001,customers!$C$1:$C$1001,0))</f>
        <v>zcarlson7k@bigcartel.com</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_xll.XLOOKUP(Orders[[#This Row],[Customer ID]],customers!$A$1:$A$1001,customers!$I$1:$I$1001,0)</f>
        <v>Yes</v>
      </c>
    </row>
    <row r="275" spans="1:16" x14ac:dyDescent="0.3">
      <c r="A275" s="2" t="s">
        <v>2032</v>
      </c>
      <c r="B275" s="3">
        <v>44681</v>
      </c>
      <c r="C275" s="2" t="s">
        <v>2033</v>
      </c>
      <c r="D275" t="s">
        <v>6167</v>
      </c>
      <c r="E275" s="2">
        <v>2</v>
      </c>
      <c r="F275" s="2" t="str">
        <f>_xll.XLOOKUP(C275,customers!A274:A1274,customers!B274:B1274,customers!A274,0)</f>
        <v>Warner Maddox</v>
      </c>
      <c r="G275" s="2" t="str">
        <f>IF(_xll.XLOOKUP(C275,customers!$A$1:$A$1001,customers!$C$1:$C$1001,0)=0,"",_xll.XLOOKUP(C275,customers!$A$1:$A$1001,customers!$C$1:$C$1001,0))</f>
        <v>wmaddox7l@timesonline.co.uk</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_xll.XLOOKUP(Orders[[#This Row],[Customer ID]],customers!$A$1:$A$1001,customers!$I$1:$I$1001,0)</f>
        <v>No</v>
      </c>
    </row>
    <row r="276" spans="1:16" x14ac:dyDescent="0.3">
      <c r="A276" s="2" t="s">
        <v>2038</v>
      </c>
      <c r="B276" s="3">
        <v>43985</v>
      </c>
      <c r="C276" s="2" t="s">
        <v>2039</v>
      </c>
      <c r="D276" t="s">
        <v>6175</v>
      </c>
      <c r="E276" s="2">
        <v>1</v>
      </c>
      <c r="F276" s="2" t="str">
        <f>_xll.XLOOKUP(C276,customers!A275:A1275,customers!B275:B1275,customers!A275,0)</f>
        <v>Donnie Hedlestone</v>
      </c>
      <c r="G276" s="2" t="str">
        <f>IF(_xll.XLOOKUP(C276,customers!$A$1:$A$1001,customers!$C$1:$C$1001,0)=0,"",_xll.XLOOKUP(C276,customers!$A$1:$A$1001,customers!$C$1:$C$1001,0))</f>
        <v>dhedlestone7m@craigslist.org</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_xll.XLOOKUP(Orders[[#This Row],[Customer ID]],customers!$A$1:$A$1001,customers!$I$1:$I$1001,0)</f>
        <v>No</v>
      </c>
    </row>
    <row r="277" spans="1:16" x14ac:dyDescent="0.3">
      <c r="A277" s="2" t="s">
        <v>2044</v>
      </c>
      <c r="B277" s="3">
        <v>44725</v>
      </c>
      <c r="C277" s="2" t="s">
        <v>2045</v>
      </c>
      <c r="D277" t="s">
        <v>6148</v>
      </c>
      <c r="E277" s="2">
        <v>6</v>
      </c>
      <c r="F277" s="2" t="str">
        <f>_xll.XLOOKUP(C277,customers!A276:A1276,customers!B276:B1276,customers!A276,0)</f>
        <v>Teddi Crowthe</v>
      </c>
      <c r="G277" s="2" t="str">
        <f>IF(_xll.XLOOKUP(C277,customers!$A$1:$A$1001,customers!$C$1:$C$1001,0)=0,"",_xll.XLOOKUP(C277,customers!$A$1:$A$1001,customers!$C$1:$C$1001,0))</f>
        <v>tcrowthe7n@europa.eu</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_xll.XLOOKUP(Orders[[#This Row],[Customer ID]],customers!$A$1:$A$1001,customers!$I$1:$I$1001,0)</f>
        <v>No</v>
      </c>
    </row>
    <row r="278" spans="1:16" x14ac:dyDescent="0.3">
      <c r="A278" s="2" t="s">
        <v>2050</v>
      </c>
      <c r="B278" s="3">
        <v>43992</v>
      </c>
      <c r="C278" s="2" t="s">
        <v>2051</v>
      </c>
      <c r="D278" t="s">
        <v>6142</v>
      </c>
      <c r="E278" s="2">
        <v>4</v>
      </c>
      <c r="F278" s="2" t="str">
        <f>_xll.XLOOKUP(C278,customers!A277:A1277,customers!B277:B1277,customers!A277,0)</f>
        <v>Dorelia Bury</v>
      </c>
      <c r="G278" s="2" t="str">
        <f>IF(_xll.XLOOKUP(C278,customers!$A$1:$A$1001,customers!$C$1:$C$1001,0)=0,"",_xll.XLOOKUP(C278,customers!$A$1:$A$1001,customers!$C$1:$C$1001,0))</f>
        <v>dbury7o@tinyurl.com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_xll.XLOOKUP(Orders[[#This Row],[Customer ID]],customers!$A$1:$A$1001,customers!$I$1:$I$1001,0)</f>
        <v>Yes</v>
      </c>
    </row>
    <row r="279" spans="1:16" x14ac:dyDescent="0.3">
      <c r="A279" s="2" t="s">
        <v>2056</v>
      </c>
      <c r="B279" s="3">
        <v>44183</v>
      </c>
      <c r="C279" s="2" t="s">
        <v>2057</v>
      </c>
      <c r="D279" t="s">
        <v>6171</v>
      </c>
      <c r="E279" s="2">
        <v>6</v>
      </c>
      <c r="F279" s="2" t="str">
        <f>_xll.XLOOKUP(C279,customers!A278:A1278,customers!B278:B1278,customers!A278,0)</f>
        <v>Gussy Broadbear</v>
      </c>
      <c r="G279" s="2" t="str">
        <f>IF(_xll.XLOOKUP(C279,customers!$A$1:$A$1001,customers!$C$1:$C$1001,0)=0,"",_xll.XLOOKUP(C279,customers!$A$1:$A$1001,customers!$C$1:$C$1001,0))</f>
        <v>gbroadbear7p@omniture.com</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_xll.XLOOKUP(Orders[[#This Row],[Customer ID]],customers!$A$1:$A$1001,customers!$I$1:$I$1001,0)</f>
        <v>No</v>
      </c>
    </row>
    <row r="280" spans="1:16" x14ac:dyDescent="0.3">
      <c r="A280" s="2" t="s">
        <v>2062</v>
      </c>
      <c r="B280" s="3">
        <v>43708</v>
      </c>
      <c r="C280" s="2" t="s">
        <v>2063</v>
      </c>
      <c r="D280" t="s">
        <v>6167</v>
      </c>
      <c r="E280" s="2">
        <v>2</v>
      </c>
      <c r="F280" s="2" t="str">
        <f>_xll.XLOOKUP(C280,customers!A279:A1279,customers!B279:B1279,customers!A279,0)</f>
        <v>Emlynne Palfrey</v>
      </c>
      <c r="G280" s="2" t="str">
        <f>IF(_xll.XLOOKUP(C280,customers!$A$1:$A$1001,customers!$C$1:$C$1001,0)=0,"",_xll.XLOOKUP(C280,customers!$A$1:$A$1001,customers!$C$1:$C$1001,0))</f>
        <v>epalfrey7q@devhub.com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_xll.XLOOKUP(Orders[[#This Row],[Customer ID]],customers!$A$1:$A$1001,customers!$I$1:$I$1001,0)</f>
        <v>Yes</v>
      </c>
    </row>
    <row r="281" spans="1:16" x14ac:dyDescent="0.3">
      <c r="A281" s="2" t="s">
        <v>2068</v>
      </c>
      <c r="B281" s="3">
        <v>43521</v>
      </c>
      <c r="C281" s="2" t="s">
        <v>2069</v>
      </c>
      <c r="D281" t="s">
        <v>6181</v>
      </c>
      <c r="E281" s="2">
        <v>1</v>
      </c>
      <c r="F281" s="2" t="str">
        <f>_xll.XLOOKUP(C281,customers!A280:A1280,customers!B280:B1280,customers!A280,0)</f>
        <v>Parsifal Metrick</v>
      </c>
      <c r="G281" s="2" t="str">
        <f>IF(_xll.XLOOKUP(C281,customers!$A$1:$A$1001,customers!$C$1:$C$1001,0)=0,"",_xll.XLOOKUP(C281,customers!$A$1:$A$1001,customers!$C$1:$C$1001,0))</f>
        <v>pmetrick7r@rakuten.co.jp</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Librica</v>
      </c>
      <c r="O281" t="str">
        <f t="shared" si="14"/>
        <v>Medium</v>
      </c>
      <c r="P281" t="str">
        <f>_xll.XLOOKUP(Orders[[#This Row],[Customer ID]],customers!$A$1:$A$1001,customers!$I$1:$I$1001,0)</f>
        <v>Yes</v>
      </c>
    </row>
    <row r="282" spans="1:16" x14ac:dyDescent="0.3">
      <c r="A282" s="2" t="s">
        <v>2074</v>
      </c>
      <c r="B282" s="3">
        <v>44234</v>
      </c>
      <c r="C282" s="2" t="s">
        <v>2075</v>
      </c>
      <c r="D282" t="s">
        <v>6139</v>
      </c>
      <c r="E282" s="2">
        <v>5</v>
      </c>
      <c r="F282" s="2" t="str">
        <f>_xll.XLOOKUP(C282,customers!A281:A1281,customers!B281:B1281,customers!A281,0)</f>
        <v>Christopher Grieveson</v>
      </c>
      <c r="G282" s="2" t="str">
        <f>IF(_xll.XLOOKUP(C282,customers!$A$1:$A$1001,customers!$C$1:$C$1001,0)=0,"",_xll.XLOOKUP(C282,customers!$A$1:$A$1001,customers!$C$1:$C$1001,0))</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_xll.XLOOKUP(Orders[[#This Row],[Customer ID]],customers!$A$1:$A$1001,customers!$I$1:$I$1001,0)</f>
        <v>Yes</v>
      </c>
    </row>
    <row r="283" spans="1:16" x14ac:dyDescent="0.3">
      <c r="A283" s="2" t="s">
        <v>2079</v>
      </c>
      <c r="B283" s="3">
        <v>44210</v>
      </c>
      <c r="C283" s="2" t="s">
        <v>2080</v>
      </c>
      <c r="D283" t="s">
        <v>6171</v>
      </c>
      <c r="E283" s="2">
        <v>4</v>
      </c>
      <c r="F283" s="2" t="str">
        <f>_xll.XLOOKUP(C283,customers!A282:A1282,customers!B282:B1282,customers!A282,0)</f>
        <v>Karlan Karby</v>
      </c>
      <c r="G283" s="2" t="str">
        <f>IF(_xll.XLOOKUP(C283,customers!$A$1:$A$1001,customers!$C$1:$C$1001,0)=0,"",_xll.XLOOKUP(C283,customers!$A$1:$A$1001,customers!$C$1:$C$1001,0))</f>
        <v>kkarby7t@sbwire.com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_xll.XLOOKUP(Orders[[#This Row],[Customer ID]],customers!$A$1:$A$1001,customers!$I$1:$I$1001,0)</f>
        <v>Yes</v>
      </c>
    </row>
    <row r="284" spans="1:16" x14ac:dyDescent="0.3">
      <c r="A284" s="2" t="s">
        <v>2085</v>
      </c>
      <c r="B284" s="3">
        <v>43520</v>
      </c>
      <c r="C284" s="2" t="s">
        <v>2086</v>
      </c>
      <c r="D284" t="s">
        <v>6180</v>
      </c>
      <c r="E284" s="2">
        <v>1</v>
      </c>
      <c r="F284" s="2" t="str">
        <f>_xll.XLOOKUP(C284,customers!A283:A1283,customers!B283:B1283,customers!A283,0)</f>
        <v>Flory Crumpe</v>
      </c>
      <c r="G284" s="2" t="str">
        <f>IF(_xll.XLOOKUP(C284,customers!$A$1:$A$1001,customers!$C$1:$C$1001,0)=0,"",_xll.XLOOKUP(C284,customers!$A$1:$A$1001,customers!$C$1:$C$1001,0))</f>
        <v>fcrumpe7u@ftc.gov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_xll.XLOOKUP(Orders[[#This Row],[Customer ID]],customers!$A$1:$A$1001,customers!$I$1:$I$1001,0)</f>
        <v>No</v>
      </c>
    </row>
    <row r="285" spans="1:16" x14ac:dyDescent="0.3">
      <c r="A285" s="2" t="s">
        <v>2091</v>
      </c>
      <c r="B285" s="3">
        <v>43639</v>
      </c>
      <c r="C285" s="2" t="s">
        <v>2092</v>
      </c>
      <c r="D285" t="s">
        <v>6172</v>
      </c>
      <c r="E285" s="2">
        <v>1</v>
      </c>
      <c r="F285" s="2" t="str">
        <f>_xll.XLOOKUP(C285,customers!A284:A1284,customers!B284:B1284,customers!A284,0)</f>
        <v>Amity Chatto</v>
      </c>
      <c r="G285" s="2" t="str">
        <f>IF(_xll.XLOOKUP(C285,customers!$A$1:$A$1001,customers!$C$1:$C$1001,0)=0,"",_xll.XLOOKUP(C285,customers!$A$1:$A$1001,customers!$C$1:$C$1001,0))</f>
        <v>achatto7v@sakura.ne.jp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_xll.XLOOKUP(Orders[[#This Row],[Customer ID]],customers!$A$1:$A$1001,customers!$I$1:$I$1001,0)</f>
        <v>Yes</v>
      </c>
    </row>
    <row r="286" spans="1:16" x14ac:dyDescent="0.3">
      <c r="A286" s="2" t="s">
        <v>2097</v>
      </c>
      <c r="B286" s="3">
        <v>43960</v>
      </c>
      <c r="C286" s="2" t="s">
        <v>2098</v>
      </c>
      <c r="D286" t="s">
        <v>6166</v>
      </c>
      <c r="E286" s="2">
        <v>3</v>
      </c>
      <c r="F286" s="2" t="str">
        <f>_xll.XLOOKUP(C286,customers!A285:A1285,customers!B285:B1285,customers!A285,0)</f>
        <v>Nanine McCarthy</v>
      </c>
      <c r="G286" s="2" t="str">
        <f>IF(_xll.XLOOKUP(C286,customers!$A$1:$A$1001,customers!$C$1:$C$1001,0)=0,"",_xll.XLOOKUP(C286,customers!$A$1:$A$1001,customers!$C$1:$C$1001,0))</f>
        <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_xll.XLOOKUP(Orders[[#This Row],[Customer ID]],customers!$A$1:$A$1001,customers!$I$1:$I$1001,0)</f>
        <v>No</v>
      </c>
    </row>
    <row r="287" spans="1:16" x14ac:dyDescent="0.3">
      <c r="A287" s="2" t="s">
        <v>2102</v>
      </c>
      <c r="B287" s="3">
        <v>44030</v>
      </c>
      <c r="C287" s="2" t="s">
        <v>2103</v>
      </c>
      <c r="D287" t="s">
        <v>6164</v>
      </c>
      <c r="E287" s="2">
        <v>1</v>
      </c>
      <c r="F287" s="2" t="str">
        <f>_xll.XLOOKUP(C287,customers!A286:A1286,customers!B286:B1286,customers!A286,0)</f>
        <v>Lyndsey Megany</v>
      </c>
      <c r="G287" s="2" t="str">
        <f>IF(_xll.XLOOKUP(C287,customers!$A$1:$A$1001,customers!$C$1:$C$1001,0)=0,"",_xll.XLOOKUP(C287,customers!$A$1:$A$1001,customers!$C$1:$C$1001,0))</f>
        <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Librica</v>
      </c>
      <c r="O287" t="str">
        <f t="shared" si="14"/>
        <v>Light</v>
      </c>
      <c r="P287" t="str">
        <f>_xll.XLOOKUP(Orders[[#This Row],[Customer ID]],customers!$A$1:$A$1001,customers!$I$1:$I$1001,0)</f>
        <v>No</v>
      </c>
    </row>
    <row r="288" spans="1:16" x14ac:dyDescent="0.3">
      <c r="A288" s="2" t="s">
        <v>2107</v>
      </c>
      <c r="B288" s="3">
        <v>43755</v>
      </c>
      <c r="C288" s="2" t="s">
        <v>2108</v>
      </c>
      <c r="D288" t="s">
        <v>6152</v>
      </c>
      <c r="E288" s="2">
        <v>4</v>
      </c>
      <c r="F288" s="2" t="str">
        <f>_xll.XLOOKUP(C288,customers!A287:A1287,customers!B287:B1287,customers!A287,0)</f>
        <v>Byram Mergue</v>
      </c>
      <c r="G288" s="2" t="str">
        <f>IF(_xll.XLOOKUP(C288,customers!$A$1:$A$1001,customers!$C$1:$C$1001,0)=0,"",_xll.XLOOKUP(C288,customers!$A$1:$A$1001,customers!$C$1:$C$1001,0))</f>
        <v>bmergue7y@umn.edu</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_xll.XLOOKUP(Orders[[#This Row],[Customer ID]],customers!$A$1:$A$1001,customers!$I$1:$I$1001,0)</f>
        <v>Yes</v>
      </c>
    </row>
    <row r="289" spans="1:16" x14ac:dyDescent="0.3">
      <c r="A289" s="2" t="s">
        <v>2112</v>
      </c>
      <c r="B289" s="3">
        <v>44697</v>
      </c>
      <c r="C289" s="2" t="s">
        <v>2113</v>
      </c>
      <c r="D289" t="s">
        <v>6178</v>
      </c>
      <c r="E289" s="2">
        <v>4</v>
      </c>
      <c r="F289" s="2" t="str">
        <f>_xll.XLOOKUP(C289,customers!A288:A1288,customers!B288:B1288,customers!A288,0)</f>
        <v>Kerr Patise</v>
      </c>
      <c r="G289" s="2" t="str">
        <f>IF(_xll.XLOOKUP(C289,customers!$A$1:$A$1001,customers!$C$1:$C$1001,0)=0,"",_xll.XLOOKUP(C289,customers!$A$1:$A$1001,customers!$C$1:$C$1001,0))</f>
        <v>kpatise7z@jigsy.com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_xll.XLOOKUP(Orders[[#This Row],[Customer ID]],customers!$A$1:$A$1001,customers!$I$1:$I$1001,0)</f>
        <v>No</v>
      </c>
    </row>
    <row r="290" spans="1:16" x14ac:dyDescent="0.3">
      <c r="A290" s="2" t="s">
        <v>2118</v>
      </c>
      <c r="B290" s="3">
        <v>44279</v>
      </c>
      <c r="C290" s="2" t="s">
        <v>2119</v>
      </c>
      <c r="D290" t="s">
        <v>6139</v>
      </c>
      <c r="E290" s="2">
        <v>1</v>
      </c>
      <c r="F290" s="2" t="str">
        <f>_xll.XLOOKUP(C290,customers!A289:A1289,customers!B289:B1289,customers!A289,0)</f>
        <v>Mathew Goulter</v>
      </c>
      <c r="G290" s="2" t="str">
        <f>IF(_xll.XLOOKUP(C290,customers!$A$1:$A$1001,customers!$C$1:$C$1001,0)=0,"",_xll.XLOOKUP(C290,customers!$A$1:$A$1001,customers!$C$1:$C$1001,0))</f>
        <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_xll.XLOOKUP(Orders[[#This Row],[Customer ID]],customers!$A$1:$A$1001,customers!$I$1:$I$1001,0)</f>
        <v>Yes</v>
      </c>
    </row>
    <row r="291" spans="1:16" x14ac:dyDescent="0.3">
      <c r="A291" s="2" t="s">
        <v>2123</v>
      </c>
      <c r="B291" s="3">
        <v>43772</v>
      </c>
      <c r="C291" s="2" t="s">
        <v>2124</v>
      </c>
      <c r="D291" t="s">
        <v>6163</v>
      </c>
      <c r="E291" s="2">
        <v>5</v>
      </c>
      <c r="F291" s="2" t="str">
        <f>_xll.XLOOKUP(C291,customers!A290:A1290,customers!B290:B1290,customers!A290,0)</f>
        <v>Marris Grcic</v>
      </c>
      <c r="G291" s="2" t="str">
        <f>IF(_xll.XLOOKUP(C291,customers!$A$1:$A$1001,customers!$C$1:$C$1001,0)=0,"",_xll.XLOOKUP(C291,customers!$A$1:$A$1001,customers!$C$1:$C$1001,0))</f>
        <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_xll.XLOOKUP(Orders[[#This Row],[Customer ID]],customers!$A$1:$A$1001,customers!$I$1:$I$1001,0)</f>
        <v>Yes</v>
      </c>
    </row>
    <row r="292" spans="1:16" x14ac:dyDescent="0.3">
      <c r="A292" s="2" t="s">
        <v>2127</v>
      </c>
      <c r="B292" s="3">
        <v>44497</v>
      </c>
      <c r="C292" s="2" t="s">
        <v>2128</v>
      </c>
      <c r="D292" t="s">
        <v>6147</v>
      </c>
      <c r="E292" s="2">
        <v>5</v>
      </c>
      <c r="F292" s="2" t="str">
        <f>_xll.XLOOKUP(C292,customers!A291:A1291,customers!B291:B1291,customers!A291,0)</f>
        <v>Domeniga Duke</v>
      </c>
      <c r="G292" s="2" t="str">
        <f>IF(_xll.XLOOKUP(C292,customers!$A$1:$A$1001,customers!$C$1:$C$1001,0)=0,"",_xll.XLOOKUP(C292,customers!$A$1:$A$1001,customers!$C$1:$C$1001,0))</f>
        <v>dduke82@vkontakte.ru</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_xll.XLOOKUP(Orders[[#This Row],[Customer ID]],customers!$A$1:$A$1001,customers!$I$1:$I$1001,0)</f>
        <v>No</v>
      </c>
    </row>
    <row r="293" spans="1:16" x14ac:dyDescent="0.3">
      <c r="A293" s="2" t="s">
        <v>2133</v>
      </c>
      <c r="B293" s="3">
        <v>44181</v>
      </c>
      <c r="C293" s="2" t="s">
        <v>2134</v>
      </c>
      <c r="D293" t="s">
        <v>6139</v>
      </c>
      <c r="E293" s="2">
        <v>2</v>
      </c>
      <c r="F293" s="2" t="str">
        <f>_xll.XLOOKUP(C293,customers!A292:A1292,customers!B292:B1292,customers!A292,0)</f>
        <v>Violante Skouling</v>
      </c>
      <c r="G293" s="2" t="str">
        <f>IF(_xll.XLOOKUP(C293,customers!$A$1:$A$1001,customers!$C$1:$C$1001,0)=0,"",_xll.XLOOKUP(C293,customers!$A$1:$A$1001,customers!$C$1:$C$1001,0))</f>
        <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_xll.XLOOKUP(Orders[[#This Row],[Customer ID]],customers!$A$1:$A$1001,customers!$I$1:$I$1001,0)</f>
        <v>No</v>
      </c>
    </row>
    <row r="294" spans="1:16" x14ac:dyDescent="0.3">
      <c r="A294" s="2" t="s">
        <v>2137</v>
      </c>
      <c r="B294" s="3">
        <v>44529</v>
      </c>
      <c r="C294" s="2" t="s">
        <v>2138</v>
      </c>
      <c r="D294" t="s">
        <v>6158</v>
      </c>
      <c r="E294" s="2">
        <v>3</v>
      </c>
      <c r="F294" s="2" t="str">
        <f>_xll.XLOOKUP(C294,customers!A293:A1293,customers!B293:B1293,customers!A293,0)</f>
        <v>Isidore Hussey</v>
      </c>
      <c r="G294" s="2" t="str">
        <f>IF(_xll.XLOOKUP(C294,customers!$A$1:$A$1001,customers!$C$1:$C$1001,0)=0,"",_xll.XLOOKUP(C294,customers!$A$1:$A$1001,customers!$C$1:$C$1001,0))</f>
        <v>ihussey84@mapy.cz</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_xll.XLOOKUP(Orders[[#This Row],[Customer ID]],customers!$A$1:$A$1001,customers!$I$1:$I$1001,0)</f>
        <v>No</v>
      </c>
    </row>
    <row r="295" spans="1:16" x14ac:dyDescent="0.3">
      <c r="A295" s="2" t="s">
        <v>2142</v>
      </c>
      <c r="B295" s="3">
        <v>44275</v>
      </c>
      <c r="C295" s="2" t="s">
        <v>2143</v>
      </c>
      <c r="D295" t="s">
        <v>6158</v>
      </c>
      <c r="E295" s="2">
        <v>5</v>
      </c>
      <c r="F295" s="2" t="str">
        <f>_xll.XLOOKUP(C295,customers!A294:A1294,customers!B294:B1294,customers!A294,0)</f>
        <v>Cassie Pinkerton</v>
      </c>
      <c r="G295" s="2" t="str">
        <f>IF(_xll.XLOOKUP(C295,customers!$A$1:$A$1001,customers!$C$1:$C$1001,0)=0,"",_xll.XLOOKUP(C295,customers!$A$1:$A$1001,customers!$C$1:$C$1001,0))</f>
        <v>cpinkerton85@upenn.edu</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_xll.XLOOKUP(Orders[[#This Row],[Customer ID]],customers!$A$1:$A$1001,customers!$I$1:$I$1001,0)</f>
        <v>No</v>
      </c>
    </row>
    <row r="296" spans="1:16" x14ac:dyDescent="0.3">
      <c r="A296" s="2" t="s">
        <v>2148</v>
      </c>
      <c r="B296" s="3">
        <v>44659</v>
      </c>
      <c r="C296" s="2" t="s">
        <v>2149</v>
      </c>
      <c r="D296" t="s">
        <v>6171</v>
      </c>
      <c r="E296" s="2">
        <v>3</v>
      </c>
      <c r="F296" s="2" t="str">
        <f>_xll.XLOOKUP(C296,customers!A295:A1295,customers!B295:B1295,customers!A295,0)</f>
        <v>Micki Fero</v>
      </c>
      <c r="G296" s="2" t="str">
        <f>IF(_xll.XLOOKUP(C296,customers!$A$1:$A$1001,customers!$C$1:$C$1001,0)=0,"",_xll.XLOOKUP(C296,customers!$A$1:$A$1001,customers!$C$1:$C$1001,0))</f>
        <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_xll.XLOOKUP(Orders[[#This Row],[Customer ID]],customers!$A$1:$A$1001,customers!$I$1:$I$1001,0)</f>
        <v>No</v>
      </c>
    </row>
    <row r="297" spans="1:16" x14ac:dyDescent="0.3">
      <c r="A297" s="2" t="s">
        <v>2153</v>
      </c>
      <c r="B297" s="3">
        <v>44057</v>
      </c>
      <c r="C297" s="2" t="s">
        <v>2154</v>
      </c>
      <c r="D297" t="s">
        <v>6141</v>
      </c>
      <c r="E297" s="2">
        <v>2</v>
      </c>
      <c r="F297" s="2" t="str">
        <f>_xll.XLOOKUP(C297,customers!A296:A1296,customers!B296:B1296,customers!A296,0)</f>
        <v>Cybill Graddell</v>
      </c>
      <c r="G297" s="2" t="str">
        <f>IF(_xll.XLOOKUP(C297,customers!$A$1:$A$1001,customers!$C$1:$C$1001,0)=0,"",_xll.XLOOKUP(C297,customers!$A$1:$A$1001,customers!$C$1:$C$1001,0))</f>
        <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_xll.XLOOKUP(Orders[[#This Row],[Customer ID]],customers!$A$1:$A$1001,customers!$I$1:$I$1001,0)</f>
        <v>No</v>
      </c>
    </row>
    <row r="298" spans="1:16" x14ac:dyDescent="0.3">
      <c r="A298" s="2" t="s">
        <v>2157</v>
      </c>
      <c r="B298" s="3">
        <v>43597</v>
      </c>
      <c r="C298" s="2" t="s">
        <v>2158</v>
      </c>
      <c r="D298" t="s">
        <v>6146</v>
      </c>
      <c r="E298" s="2">
        <v>6</v>
      </c>
      <c r="F298" s="2" t="str">
        <f>_xll.XLOOKUP(C298,customers!A297:A1297,customers!B297:B1297,customers!A297,0)</f>
        <v>Dorian Vizor</v>
      </c>
      <c r="G298" s="2" t="str">
        <f>IF(_xll.XLOOKUP(C298,customers!$A$1:$A$1001,customers!$C$1:$C$1001,0)=0,"",_xll.XLOOKUP(C298,customers!$A$1:$A$1001,customers!$C$1:$C$1001,0))</f>
        <v>dvizor88@furl.net</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_xll.XLOOKUP(Orders[[#This Row],[Customer ID]],customers!$A$1:$A$1001,customers!$I$1:$I$1001,0)</f>
        <v>Yes</v>
      </c>
    </row>
    <row r="299" spans="1:16" x14ac:dyDescent="0.3">
      <c r="A299" s="2" t="s">
        <v>2163</v>
      </c>
      <c r="B299" s="3">
        <v>44258</v>
      </c>
      <c r="C299" s="2" t="s">
        <v>2164</v>
      </c>
      <c r="D299" t="s">
        <v>6172</v>
      </c>
      <c r="E299" s="2">
        <v>3</v>
      </c>
      <c r="F299" s="2" t="str">
        <f>_xll.XLOOKUP(C299,customers!A298:A1298,customers!B298:B1298,customers!A298,0)</f>
        <v>Eddi Sedgebeer</v>
      </c>
      <c r="G299" s="2" t="str">
        <f>IF(_xll.XLOOKUP(C299,customers!$A$1:$A$1001,customers!$C$1:$C$1001,0)=0,"",_xll.XLOOKUP(C299,customers!$A$1:$A$1001,customers!$C$1:$C$1001,0))</f>
        <v>esedgebeer89@oaic.gov.au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_xll.XLOOKUP(Orders[[#This Row],[Customer ID]],customers!$A$1:$A$1001,customers!$I$1:$I$1001,0)</f>
        <v>Yes</v>
      </c>
    </row>
    <row r="300" spans="1:16" x14ac:dyDescent="0.3">
      <c r="A300" s="2" t="s">
        <v>2169</v>
      </c>
      <c r="B300" s="3">
        <v>43872</v>
      </c>
      <c r="C300" s="2" t="s">
        <v>2170</v>
      </c>
      <c r="D300" t="s">
        <v>6184</v>
      </c>
      <c r="E300" s="2">
        <v>6</v>
      </c>
      <c r="F300" s="2" t="str">
        <f>_xll.XLOOKUP(C300,customers!A299:A1299,customers!B299:B1299,customers!A299,0)</f>
        <v>Ken Lestrange</v>
      </c>
      <c r="G300" s="2" t="str">
        <f>IF(_xll.XLOOKUP(C300,customers!$A$1:$A$1001,customers!$C$1:$C$1001,0)=0,"",_xll.XLOOKUP(C300,customers!$A$1:$A$1001,customers!$C$1:$C$1001,0))</f>
        <v>klestrange8a@lulu.com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_xll.XLOOKUP(Orders[[#This Row],[Customer ID]],customers!$A$1:$A$1001,customers!$I$1:$I$1001,0)</f>
        <v>Yes</v>
      </c>
    </row>
    <row r="301" spans="1:16" x14ac:dyDescent="0.3">
      <c r="A301" s="2" t="s">
        <v>2175</v>
      </c>
      <c r="B301" s="3">
        <v>43582</v>
      </c>
      <c r="C301" s="2" t="s">
        <v>2176</v>
      </c>
      <c r="D301" t="s">
        <v>6148</v>
      </c>
      <c r="E301" s="2">
        <v>6</v>
      </c>
      <c r="F301" s="2" t="str">
        <f>_xll.XLOOKUP(C301,customers!A300:A1300,customers!B300:B1300,customers!A300,0)</f>
        <v>Lacee Tanti</v>
      </c>
      <c r="G301" s="2" t="str">
        <f>IF(_xll.XLOOKUP(C301,customers!$A$1:$A$1001,customers!$C$1:$C$1001,0)=0,"",_xll.XLOOKUP(C301,customers!$A$1:$A$1001,customers!$C$1:$C$1001,0))</f>
        <v>ltanti8b@techcrunch.com</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_xll.XLOOKUP(Orders[[#This Row],[Customer ID]],customers!$A$1:$A$1001,customers!$I$1:$I$1001,0)</f>
        <v>Yes</v>
      </c>
    </row>
    <row r="302" spans="1:16" x14ac:dyDescent="0.3">
      <c r="A302" s="2" t="s">
        <v>2181</v>
      </c>
      <c r="B302" s="3">
        <v>44646</v>
      </c>
      <c r="C302" s="2" t="s">
        <v>2182</v>
      </c>
      <c r="D302" t="s">
        <v>6140</v>
      </c>
      <c r="E302" s="2">
        <v>3</v>
      </c>
      <c r="F302" s="2" t="str">
        <f>_xll.XLOOKUP(C302,customers!A301:A1301,customers!B301:B1301,customers!A301,0)</f>
        <v>Arel De Lasci</v>
      </c>
      <c r="G302" s="2" t="str">
        <f>IF(_xll.XLOOKUP(C302,customers!$A$1:$A$1001,customers!$C$1:$C$1001,0)=0,"",_xll.XLOOKUP(C302,customers!$A$1:$A$1001,customers!$C$1:$C$1001,0))</f>
        <v>ade8c@1und1.de</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_xll.XLOOKUP(Orders[[#This Row],[Customer ID]],customers!$A$1:$A$1001,customers!$I$1:$I$1001,0)</f>
        <v>Yes</v>
      </c>
    </row>
    <row r="303" spans="1:16" x14ac:dyDescent="0.3">
      <c r="A303" s="2" t="s">
        <v>2187</v>
      </c>
      <c r="B303" s="3">
        <v>44102</v>
      </c>
      <c r="C303" s="2" t="s">
        <v>2188</v>
      </c>
      <c r="D303" t="s">
        <v>6150</v>
      </c>
      <c r="E303" s="2">
        <v>4</v>
      </c>
      <c r="F303" s="2" t="str">
        <f>_xll.XLOOKUP(C303,customers!A302:A1302,customers!B302:B1302,customers!A302,0)</f>
        <v>Trescha Jedrachowicz</v>
      </c>
      <c r="G303" s="2" t="str">
        <f>IF(_xll.XLOOKUP(C303,customers!$A$1:$A$1001,customers!$C$1:$C$1001,0)=0,"",_xll.XLOOKUP(C303,customers!$A$1:$A$1001,customers!$C$1:$C$1001,0))</f>
        <v>tjedrachowicz8d@acquirethisname.com</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Librica</v>
      </c>
      <c r="O303" t="str">
        <f t="shared" si="14"/>
        <v>Dark</v>
      </c>
      <c r="P303" t="str">
        <f>_xll.XLOOKUP(Orders[[#This Row],[Customer ID]],customers!$A$1:$A$1001,customers!$I$1:$I$1001,0)</f>
        <v>Yes</v>
      </c>
    </row>
    <row r="304" spans="1:16" x14ac:dyDescent="0.3">
      <c r="A304" s="2" t="s">
        <v>2193</v>
      </c>
      <c r="B304" s="3">
        <v>43762</v>
      </c>
      <c r="C304" s="2" t="s">
        <v>2194</v>
      </c>
      <c r="D304" t="s">
        <v>6157</v>
      </c>
      <c r="E304" s="2">
        <v>1</v>
      </c>
      <c r="F304" s="2" t="str">
        <f>_xll.XLOOKUP(C304,customers!A303:A1303,customers!B303:B1303,customers!A303,0)</f>
        <v>Perkin Stonner</v>
      </c>
      <c r="G304" s="2" t="str">
        <f>IF(_xll.XLOOKUP(C304,customers!$A$1:$A$1001,customers!$C$1:$C$1001,0)=0,"",_xll.XLOOKUP(C304,customers!$A$1:$A$1001,customers!$C$1:$C$1001,0))</f>
        <v>pstonner8e@moonfruit.com</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_xll.XLOOKUP(Orders[[#This Row],[Customer ID]],customers!$A$1:$A$1001,customers!$I$1:$I$1001,0)</f>
        <v>No</v>
      </c>
    </row>
    <row r="305" spans="1:16" x14ac:dyDescent="0.3">
      <c r="A305" s="2" t="s">
        <v>2199</v>
      </c>
      <c r="B305" s="3">
        <v>44412</v>
      </c>
      <c r="C305" s="2" t="s">
        <v>2200</v>
      </c>
      <c r="D305" t="s">
        <v>6185</v>
      </c>
      <c r="E305" s="2">
        <v>4</v>
      </c>
      <c r="F305" s="2" t="str">
        <f>_xll.XLOOKUP(C305,customers!A304:A1304,customers!B304:B1304,customers!A304,0)</f>
        <v>Darrin Tingly</v>
      </c>
      <c r="G305" s="2" t="str">
        <f>IF(_xll.XLOOKUP(C305,customers!$A$1:$A$1001,customers!$C$1:$C$1001,0)=0,"",_xll.XLOOKUP(C305,customers!$A$1:$A$1001,customers!$C$1:$C$1001,0))</f>
        <v>dtingly8f@goo.ne.jp</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_xll.XLOOKUP(Orders[[#This Row],[Customer ID]],customers!$A$1:$A$1001,customers!$I$1:$I$1001,0)</f>
        <v>Yes</v>
      </c>
    </row>
    <row r="306" spans="1:16" x14ac:dyDescent="0.3">
      <c r="A306" s="2" t="s">
        <v>2204</v>
      </c>
      <c r="B306" s="3">
        <v>43828</v>
      </c>
      <c r="C306" s="2" t="s">
        <v>2245</v>
      </c>
      <c r="D306" t="s">
        <v>6167</v>
      </c>
      <c r="E306" s="2">
        <v>1</v>
      </c>
      <c r="F306" s="2" t="str">
        <f>_xll.XLOOKUP(C306,customers!A305:A1305,customers!B305:B1305,customers!A305,0)</f>
        <v>Claudetta Rushe</v>
      </c>
      <c r="G306" s="2" t="str">
        <f>IF(_xll.XLOOKUP(C306,customers!$A$1:$A$1001,customers!$C$1:$C$1001,0)=0,"",_xll.XLOOKUP(C306,customers!$A$1:$A$1001,customers!$C$1:$C$1001,0))</f>
        <v>crushe8n@about.me</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_xll.XLOOKUP(Orders[[#This Row],[Customer ID]],customers!$A$1:$A$1001,customers!$I$1:$I$1001,0)</f>
        <v>Yes</v>
      </c>
    </row>
    <row r="307" spans="1:16" x14ac:dyDescent="0.3">
      <c r="A307" s="2" t="s">
        <v>2209</v>
      </c>
      <c r="B307" s="3">
        <v>43796</v>
      </c>
      <c r="C307" s="2" t="s">
        <v>2210</v>
      </c>
      <c r="D307" t="s">
        <v>6159</v>
      </c>
      <c r="E307" s="2">
        <v>5</v>
      </c>
      <c r="F307" s="2" t="str">
        <f>_xll.XLOOKUP(C307,customers!A306:A1306,customers!B306:B1306,customers!A306,0)</f>
        <v>Benn Checci</v>
      </c>
      <c r="G307" s="2" t="str">
        <f>IF(_xll.XLOOKUP(C307,customers!$A$1:$A$1001,customers!$C$1:$C$1001,0)=0,"",_xll.XLOOKUP(C307,customers!$A$1:$A$1001,customers!$C$1:$C$1001,0))</f>
        <v>bchecci8h@usa.gov</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Librica</v>
      </c>
      <c r="O307" t="str">
        <f t="shared" si="14"/>
        <v>Medium</v>
      </c>
      <c r="P307" t="str">
        <f>_xll.XLOOKUP(Orders[[#This Row],[Customer ID]],customers!$A$1:$A$1001,customers!$I$1:$I$1001,0)</f>
        <v>No</v>
      </c>
    </row>
    <row r="308" spans="1:16" x14ac:dyDescent="0.3">
      <c r="A308" s="2" t="s">
        <v>2215</v>
      </c>
      <c r="B308" s="3">
        <v>43890</v>
      </c>
      <c r="C308" s="2" t="s">
        <v>2216</v>
      </c>
      <c r="D308" t="s">
        <v>6174</v>
      </c>
      <c r="E308" s="2">
        <v>5</v>
      </c>
      <c r="F308" s="2" t="str">
        <f>_xll.XLOOKUP(C308,customers!A307:A1307,customers!B307:B1307,customers!A307,0)</f>
        <v>Janifer Bagot</v>
      </c>
      <c r="G308" s="2" t="str">
        <f>IF(_xll.XLOOKUP(C308,customers!$A$1:$A$1001,customers!$C$1:$C$1001,0)=0,"",_xll.XLOOKUP(C308,customers!$A$1:$A$1001,customers!$C$1:$C$1001,0))</f>
        <v>jbagot8i@mac.com</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_xll.XLOOKUP(Orders[[#This Row],[Customer ID]],customers!$A$1:$A$1001,customers!$I$1:$I$1001,0)</f>
        <v>No</v>
      </c>
    </row>
    <row r="309" spans="1:16" x14ac:dyDescent="0.3">
      <c r="A309" s="2" t="s">
        <v>2221</v>
      </c>
      <c r="B309" s="3">
        <v>44227</v>
      </c>
      <c r="C309" s="2" t="s">
        <v>2222</v>
      </c>
      <c r="D309" t="s">
        <v>6155</v>
      </c>
      <c r="E309" s="2">
        <v>3</v>
      </c>
      <c r="F309" s="2" t="str">
        <f>_xll.XLOOKUP(C309,customers!A308:A1308,customers!B308:B1308,customers!A308,0)</f>
        <v>Ermin Beeble</v>
      </c>
      <c r="G309" s="2" t="str">
        <f>IF(_xll.XLOOKUP(C309,customers!$A$1:$A$1001,customers!$C$1:$C$1001,0)=0,"",_xll.XLOOKUP(C309,customers!$A$1:$A$1001,customers!$C$1:$C$1001,0))</f>
        <v>ebeeble8j@soundcloud.com</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_xll.XLOOKUP(Orders[[#This Row],[Customer ID]],customers!$A$1:$A$1001,customers!$I$1:$I$1001,0)</f>
        <v>Yes</v>
      </c>
    </row>
    <row r="310" spans="1:16" x14ac:dyDescent="0.3">
      <c r="A310" s="2" t="s">
        <v>2227</v>
      </c>
      <c r="B310" s="3">
        <v>44729</v>
      </c>
      <c r="C310" s="2" t="s">
        <v>2228</v>
      </c>
      <c r="D310" t="s">
        <v>6155</v>
      </c>
      <c r="E310" s="2">
        <v>3</v>
      </c>
      <c r="F310" s="2" t="str">
        <f>_xll.XLOOKUP(C310,customers!A309:A1309,customers!B309:B1309,customers!A309,0)</f>
        <v>Cos Fluin</v>
      </c>
      <c r="G310" s="2" t="str">
        <f>IF(_xll.XLOOKUP(C310,customers!$A$1:$A$1001,customers!$C$1:$C$1001,0)=0,"",_xll.XLOOKUP(C310,customers!$A$1:$A$1001,customers!$C$1:$C$1001,0))</f>
        <v>cfluin8k@flickr.com</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_xll.XLOOKUP(Orders[[#This Row],[Customer ID]],customers!$A$1:$A$1001,customers!$I$1:$I$1001,0)</f>
        <v>No</v>
      </c>
    </row>
    <row r="311" spans="1:16" x14ac:dyDescent="0.3">
      <c r="A311" s="2" t="s">
        <v>2232</v>
      </c>
      <c r="B311" s="3">
        <v>43864</v>
      </c>
      <c r="C311" s="2" t="s">
        <v>2233</v>
      </c>
      <c r="D311" t="s">
        <v>6159</v>
      </c>
      <c r="E311" s="2">
        <v>6</v>
      </c>
      <c r="F311" s="2" t="str">
        <f>_xll.XLOOKUP(C311,customers!A310:A1310,customers!B310:B1310,customers!A310,0)</f>
        <v>Eveleen Bletsor</v>
      </c>
      <c r="G311" s="2" t="str">
        <f>IF(_xll.XLOOKUP(C311,customers!$A$1:$A$1001,customers!$C$1:$C$1001,0)=0,"",_xll.XLOOKUP(C311,customers!$A$1:$A$1001,customers!$C$1:$C$1001,0))</f>
        <v>ebletsor8l@vinaora.com</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Librica</v>
      </c>
      <c r="O311" t="str">
        <f t="shared" si="14"/>
        <v>Medium</v>
      </c>
      <c r="P311" t="str">
        <f>_xll.XLOOKUP(Orders[[#This Row],[Customer ID]],customers!$A$1:$A$1001,customers!$I$1:$I$1001,0)</f>
        <v>Yes</v>
      </c>
    </row>
    <row r="312" spans="1:16" x14ac:dyDescent="0.3">
      <c r="A312" s="2" t="s">
        <v>2238</v>
      </c>
      <c r="B312" s="3">
        <v>44586</v>
      </c>
      <c r="C312" s="2" t="s">
        <v>2239</v>
      </c>
      <c r="D312" t="s">
        <v>6171</v>
      </c>
      <c r="E312" s="2">
        <v>1</v>
      </c>
      <c r="F312" s="2" t="str">
        <f>_xll.XLOOKUP(C312,customers!A311:A1311,customers!B311:B1311,customers!A311,0)</f>
        <v>Paola Brydell</v>
      </c>
      <c r="G312" s="2" t="str">
        <f>IF(_xll.XLOOKUP(C312,customers!$A$1:$A$1001,customers!$C$1:$C$1001,0)=0,"",_xll.XLOOKUP(C312,customers!$A$1:$A$1001,customers!$C$1:$C$1001,0))</f>
        <v>pbrydell8m@bloglovin.com</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_xll.XLOOKUP(Orders[[#This Row],[Customer ID]],customers!$A$1:$A$1001,customers!$I$1:$I$1001,0)</f>
        <v>No</v>
      </c>
    </row>
    <row r="313" spans="1:16" x14ac:dyDescent="0.3">
      <c r="A313" s="2" t="s">
        <v>2244</v>
      </c>
      <c r="B313" s="3">
        <v>43951</v>
      </c>
      <c r="C313" s="2" t="s">
        <v>2245</v>
      </c>
      <c r="D313" t="s">
        <v>6166</v>
      </c>
      <c r="E313" s="2">
        <v>6</v>
      </c>
      <c r="F313" s="2" t="str">
        <f>_xll.XLOOKUP(C313,customers!A312:A1312,customers!B312:B1312,customers!A312,0)</f>
        <v>Claudetta Rushe</v>
      </c>
      <c r="G313" s="2" t="str">
        <f>IF(_xll.XLOOKUP(C313,customers!$A$1:$A$1001,customers!$C$1:$C$1001,0)=0,"",_xll.XLOOKUP(C313,customers!$A$1:$A$1001,customers!$C$1:$C$1001,0))</f>
        <v>crushe8n@about.me</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_xll.XLOOKUP(Orders[[#This Row],[Customer ID]],customers!$A$1:$A$1001,customers!$I$1:$I$1001,0)</f>
        <v>Yes</v>
      </c>
    </row>
    <row r="314" spans="1:16" x14ac:dyDescent="0.3">
      <c r="A314" s="2" t="s">
        <v>2250</v>
      </c>
      <c r="B314" s="3">
        <v>44317</v>
      </c>
      <c r="C314" s="2" t="s">
        <v>2251</v>
      </c>
      <c r="D314" t="s">
        <v>6146</v>
      </c>
      <c r="E314" s="2">
        <v>1</v>
      </c>
      <c r="F314" s="2" t="str">
        <f>_xll.XLOOKUP(C314,customers!A313:A1313,customers!B313:B1313,customers!A313,0)</f>
        <v>Natka Leethem</v>
      </c>
      <c r="G314" s="2" t="str">
        <f>IF(_xll.XLOOKUP(C314,customers!$A$1:$A$1001,customers!$C$1:$C$1001,0)=0,"",_xll.XLOOKUP(C314,customers!$A$1:$A$1001,customers!$C$1:$C$1001,0))</f>
        <v>nleethem8o@mac.com</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_xll.XLOOKUP(Orders[[#This Row],[Customer ID]],customers!$A$1:$A$1001,customers!$I$1:$I$1001,0)</f>
        <v>Yes</v>
      </c>
    </row>
    <row r="315" spans="1:16" x14ac:dyDescent="0.3">
      <c r="A315" s="2" t="s">
        <v>2256</v>
      </c>
      <c r="B315" s="3">
        <v>44497</v>
      </c>
      <c r="C315" s="2" t="s">
        <v>2257</v>
      </c>
      <c r="D315" t="s">
        <v>6138</v>
      </c>
      <c r="E315" s="2">
        <v>3</v>
      </c>
      <c r="F315" s="2" t="str">
        <f>_xll.XLOOKUP(C315,customers!A314:A1314,customers!B314:B1314,customers!A314,0)</f>
        <v>Ailene Nesfield</v>
      </c>
      <c r="G315" s="2" t="str">
        <f>IF(_xll.XLOOKUP(C315,customers!$A$1:$A$1001,customers!$C$1:$C$1001,0)=0,"",_xll.XLOOKUP(C315,customers!$A$1:$A$1001,customers!$C$1:$C$1001,0))</f>
        <v>anesfield8p@people.com.cn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_xll.XLOOKUP(Orders[[#This Row],[Customer ID]],customers!$A$1:$A$1001,customers!$I$1:$I$1001,0)</f>
        <v>Yes</v>
      </c>
    </row>
    <row r="316" spans="1:16" x14ac:dyDescent="0.3">
      <c r="A316" s="2" t="s">
        <v>2262</v>
      </c>
      <c r="B316" s="3">
        <v>44437</v>
      </c>
      <c r="C316" s="2" t="s">
        <v>2263</v>
      </c>
      <c r="D316" t="s">
        <v>6177</v>
      </c>
      <c r="E316" s="2">
        <v>5</v>
      </c>
      <c r="F316" s="2" t="str">
        <f>_xll.XLOOKUP(C316,customers!A315:A1315,customers!B315:B1315,customers!A315,0)</f>
        <v>Stacy Pickworth</v>
      </c>
      <c r="G316" s="2" t="str">
        <f>IF(_xll.XLOOKUP(C316,customers!$A$1:$A$1001,customers!$C$1:$C$1001,0)=0,"",_xll.XLOOKUP(C316,customers!$A$1:$A$1001,customers!$C$1:$C$1001,0))</f>
        <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_xll.XLOOKUP(Orders[[#This Row],[Customer ID]],customers!$A$1:$A$1001,customers!$I$1:$I$1001,0)</f>
        <v>No</v>
      </c>
    </row>
    <row r="317" spans="1:16" x14ac:dyDescent="0.3">
      <c r="A317" s="2" t="s">
        <v>2267</v>
      </c>
      <c r="B317" s="3">
        <v>43826</v>
      </c>
      <c r="C317" s="2" t="s">
        <v>2268</v>
      </c>
      <c r="D317" t="s">
        <v>6148</v>
      </c>
      <c r="E317" s="2">
        <v>1</v>
      </c>
      <c r="F317" s="2" t="str">
        <f>_xll.XLOOKUP(C317,customers!A316:A1316,customers!B316:B1316,customers!A316,0)</f>
        <v>Melli Brockway</v>
      </c>
      <c r="G317" s="2" t="str">
        <f>IF(_xll.XLOOKUP(C317,customers!$A$1:$A$1001,customers!$C$1:$C$1001,0)=0,"",_xll.XLOOKUP(C317,customers!$A$1:$A$1001,customers!$C$1:$C$1001,0))</f>
        <v>mbrockway8r@ibm.com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_xll.XLOOKUP(Orders[[#This Row],[Customer ID]],customers!$A$1:$A$1001,customers!$I$1:$I$1001,0)</f>
        <v>Yes</v>
      </c>
    </row>
    <row r="318" spans="1:16" x14ac:dyDescent="0.3">
      <c r="A318" s="2" t="s">
        <v>2273</v>
      </c>
      <c r="B318" s="3">
        <v>43641</v>
      </c>
      <c r="C318" s="2" t="s">
        <v>2274</v>
      </c>
      <c r="D318" t="s">
        <v>6148</v>
      </c>
      <c r="E318" s="2">
        <v>6</v>
      </c>
      <c r="F318" s="2" t="str">
        <f>_xll.XLOOKUP(C318,customers!A317:A1317,customers!B317:B1317,customers!A317,0)</f>
        <v>Nanny Lush</v>
      </c>
      <c r="G318" s="2" t="str">
        <f>IF(_xll.XLOOKUP(C318,customers!$A$1:$A$1001,customers!$C$1:$C$1001,0)=0,"",_xll.XLOOKUP(C318,customers!$A$1:$A$1001,customers!$C$1:$C$1001,0))</f>
        <v>nlush8s@dedecms.com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_xll.XLOOKUP(Orders[[#This Row],[Customer ID]],customers!$A$1:$A$1001,customers!$I$1:$I$1001,0)</f>
        <v>No</v>
      </c>
    </row>
    <row r="319" spans="1:16" x14ac:dyDescent="0.3">
      <c r="A319" s="2" t="s">
        <v>2279</v>
      </c>
      <c r="B319" s="3">
        <v>43526</v>
      </c>
      <c r="C319" s="2" t="s">
        <v>2280</v>
      </c>
      <c r="D319" t="s">
        <v>6144</v>
      </c>
      <c r="E319" s="2">
        <v>3</v>
      </c>
      <c r="F319" s="2" t="str">
        <f>_xll.XLOOKUP(C319,customers!A318:A1318,customers!B318:B1318,customers!A318,0)</f>
        <v>Selma McMillian</v>
      </c>
      <c r="G319" s="2" t="str">
        <f>IF(_xll.XLOOKUP(C319,customers!$A$1:$A$1001,customers!$C$1:$C$1001,0)=0,"",_xll.XLOOKUP(C319,customers!$A$1:$A$1001,customers!$C$1:$C$1001,0))</f>
        <v>smcmillian8t@csmonitor.com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_xll.XLOOKUP(Orders[[#This Row],[Customer ID]],customers!$A$1:$A$1001,customers!$I$1:$I$1001,0)</f>
        <v>No</v>
      </c>
    </row>
    <row r="320" spans="1:16" x14ac:dyDescent="0.3">
      <c r="A320" s="2" t="s">
        <v>2285</v>
      </c>
      <c r="B320" s="3">
        <v>44563</v>
      </c>
      <c r="C320" s="2" t="s">
        <v>2286</v>
      </c>
      <c r="D320" t="s">
        <v>6175</v>
      </c>
      <c r="E320" s="2">
        <v>2</v>
      </c>
      <c r="F320" s="2" t="str">
        <f>_xll.XLOOKUP(C320,customers!A319:A1319,customers!B319:B1319,customers!A319,0)</f>
        <v>Tess Bennison</v>
      </c>
      <c r="G320" s="2" t="str">
        <f>IF(_xll.XLOOKUP(C320,customers!$A$1:$A$1001,customers!$C$1:$C$1001,0)=0,"",_xll.XLOOKUP(C320,customers!$A$1:$A$1001,customers!$C$1:$C$1001,0))</f>
        <v>tbennison8u@google.cn</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_xll.XLOOKUP(Orders[[#This Row],[Customer ID]],customers!$A$1:$A$1001,customers!$I$1:$I$1001,0)</f>
        <v>Yes</v>
      </c>
    </row>
    <row r="321" spans="1:16" x14ac:dyDescent="0.3">
      <c r="A321" s="2" t="s">
        <v>2291</v>
      </c>
      <c r="B321" s="3">
        <v>43676</v>
      </c>
      <c r="C321" s="2" t="s">
        <v>2292</v>
      </c>
      <c r="D321" t="s">
        <v>6156</v>
      </c>
      <c r="E321" s="2">
        <v>2</v>
      </c>
      <c r="F321" s="2" t="str">
        <f>_xll.XLOOKUP(C321,customers!A320:A1320,customers!B320:B1320,customers!A320,0)</f>
        <v>Gabie Tweed</v>
      </c>
      <c r="G321" s="2" t="str">
        <f>IF(_xll.XLOOKUP(C321,customers!$A$1:$A$1001,customers!$C$1:$C$1001,0)=0,"",_xll.XLOOKUP(C321,customers!$A$1:$A$1001,customers!$C$1:$C$1001,0))</f>
        <v>gtweed8v@yolasite.com</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_xll.XLOOKUP(Orders[[#This Row],[Customer ID]],customers!$A$1:$A$1001,customers!$I$1:$I$1001,0)</f>
        <v>Yes</v>
      </c>
    </row>
    <row r="322" spans="1:16" x14ac:dyDescent="0.3">
      <c r="A322" s="2" t="s">
        <v>2291</v>
      </c>
      <c r="B322" s="3">
        <v>43676</v>
      </c>
      <c r="C322" s="2" t="s">
        <v>2292</v>
      </c>
      <c r="D322" t="s">
        <v>6167</v>
      </c>
      <c r="E322" s="2">
        <v>5</v>
      </c>
      <c r="F322" s="2" t="str">
        <f>_xll.XLOOKUP(C322,customers!A321:A1321,customers!B321:B1321,customers!A321,0)</f>
        <v>Gabie Tweed</v>
      </c>
      <c r="G322" s="2" t="str">
        <f>IF(_xll.XLOOKUP(C322,customers!$A$1:$A$1001,customers!$C$1:$C$1001,0)=0,"",_xll.XLOOKUP(C322,customers!$A$1:$A$1001,customers!$C$1:$C$1001,0))</f>
        <v>gtweed8v@yolasite.com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_xll.XLOOKUP(Orders[[#This Row],[Customer ID]],customers!$A$1:$A$1001,customers!$I$1:$I$1001,0)</f>
        <v>Yes</v>
      </c>
    </row>
    <row r="323" spans="1:16" x14ac:dyDescent="0.3">
      <c r="A323" s="2" t="s">
        <v>2301</v>
      </c>
      <c r="B323" s="3">
        <v>44170</v>
      </c>
      <c r="C323" s="2" t="s">
        <v>2302</v>
      </c>
      <c r="D323" t="s">
        <v>6152</v>
      </c>
      <c r="E323" s="2">
        <v>6</v>
      </c>
      <c r="F323" s="2" t="str">
        <f>_xll.XLOOKUP(C323,customers!A322:A1322,customers!B322:B1322,customers!A322,0)</f>
        <v>Gaile Goggin</v>
      </c>
      <c r="G323" s="2" t="str">
        <f>IF(_xll.XLOOKUP(C323,customers!$A$1:$A$1001,customers!$C$1:$C$1001,0)=0,"",_xll.XLOOKUP(C323,customers!$A$1:$A$1001,customers!$C$1:$C$1001,0))</f>
        <v>ggoggin8x@wix.com</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IF(I323="Rob","Robusta",IF(I323="Exc","Excelsa",IF(I323="Ara","Arabica",IF(I323="Lib","Librica",""))))</f>
        <v>Arabica</v>
      </c>
      <c r="O323" t="str">
        <f t="shared" ref="O323:O386" si="17">IF(J323="M","Medium",IF(J323="L","Light",IF(J323="D","Dark","")))</f>
        <v>Medium</v>
      </c>
      <c r="P323" t="str">
        <f>_xll.XLOOKUP(Orders[[#This Row],[Customer ID]],customers!$A$1:$A$1001,customers!$I$1:$I$1001,0)</f>
        <v>Yes</v>
      </c>
    </row>
    <row r="324" spans="1:16" x14ac:dyDescent="0.3">
      <c r="A324" s="2" t="s">
        <v>2307</v>
      </c>
      <c r="B324" s="3">
        <v>44182</v>
      </c>
      <c r="C324" s="2" t="s">
        <v>2308</v>
      </c>
      <c r="D324" t="s">
        <v>6169</v>
      </c>
      <c r="E324" s="2">
        <v>3</v>
      </c>
      <c r="F324" s="2" t="str">
        <f>_xll.XLOOKUP(C324,customers!A323:A1323,customers!B323:B1323,customers!A323,0)</f>
        <v>Skylar Jeyness</v>
      </c>
      <c r="G324" s="2" t="str">
        <f>IF(_xll.XLOOKUP(C324,customers!$A$1:$A$1001,customers!$C$1:$C$1001,0)=0,"",_xll.XLOOKUP(C324,customers!$A$1:$A$1001,customers!$C$1:$C$1001,0))</f>
        <v>sjeyness8y@biglobe.ne.jp</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Librica</v>
      </c>
      <c r="O324" t="str">
        <f t="shared" si="17"/>
        <v>Dark</v>
      </c>
      <c r="P324" t="str">
        <f>_xll.XLOOKUP(Orders[[#This Row],[Customer ID]],customers!$A$1:$A$1001,customers!$I$1:$I$1001,0)</f>
        <v>No</v>
      </c>
    </row>
    <row r="325" spans="1:16" x14ac:dyDescent="0.3">
      <c r="A325" s="2" t="s">
        <v>2313</v>
      </c>
      <c r="B325" s="3">
        <v>44373</v>
      </c>
      <c r="C325" s="2" t="s">
        <v>2314</v>
      </c>
      <c r="D325" t="s">
        <v>6153</v>
      </c>
      <c r="E325" s="2">
        <v>5</v>
      </c>
      <c r="F325" s="2" t="str">
        <f>_xll.XLOOKUP(C325,customers!A324:A1324,customers!B324:B1324,customers!A324,0)</f>
        <v>Donica Bonhome</v>
      </c>
      <c r="G325" s="2" t="str">
        <f>IF(_xll.XLOOKUP(C325,customers!$A$1:$A$1001,customers!$C$1:$C$1001,0)=0,"",_xll.XLOOKUP(C325,customers!$A$1:$A$1001,customers!$C$1:$C$1001,0))</f>
        <v>dbonhome8z@shinystat.com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_xll.XLOOKUP(Orders[[#This Row],[Customer ID]],customers!$A$1:$A$1001,customers!$I$1:$I$1001,0)</f>
        <v>Yes</v>
      </c>
    </row>
    <row r="326" spans="1:16" x14ac:dyDescent="0.3">
      <c r="A326" s="2" t="s">
        <v>2319</v>
      </c>
      <c r="B326" s="3">
        <v>43666</v>
      </c>
      <c r="C326" s="2" t="s">
        <v>2320</v>
      </c>
      <c r="D326" t="s">
        <v>6141</v>
      </c>
      <c r="E326" s="2">
        <v>1</v>
      </c>
      <c r="F326" s="2" t="str">
        <f>_xll.XLOOKUP(C326,customers!A325:A1325,customers!B325:B1325,customers!A325,0)</f>
        <v>Diena Peetermann</v>
      </c>
      <c r="G326" s="2" t="str">
        <f>IF(_xll.XLOOKUP(C326,customers!$A$1:$A$1001,customers!$C$1:$C$1001,0)=0,"",_xll.XLOOKUP(C326,customers!$A$1:$A$1001,customers!$C$1:$C$1001,0))</f>
        <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_xll.XLOOKUP(Orders[[#This Row],[Customer ID]],customers!$A$1:$A$1001,customers!$I$1:$I$1001,0)</f>
        <v>No</v>
      </c>
    </row>
    <row r="327" spans="1:16" x14ac:dyDescent="0.3">
      <c r="A327" s="2" t="s">
        <v>2324</v>
      </c>
      <c r="B327" s="3">
        <v>44756</v>
      </c>
      <c r="C327" s="2" t="s">
        <v>2325</v>
      </c>
      <c r="D327" t="s">
        <v>6182</v>
      </c>
      <c r="E327" s="2">
        <v>1</v>
      </c>
      <c r="F327" s="2" t="str">
        <f>_xll.XLOOKUP(C327,customers!A326:A1326,customers!B326:B1326,customers!A326,0)</f>
        <v>Trina Le Sarr</v>
      </c>
      <c r="G327" s="2" t="str">
        <f>IF(_xll.XLOOKUP(C327,customers!$A$1:$A$1001,customers!$C$1:$C$1001,0)=0,"",_xll.XLOOKUP(C327,customers!$A$1:$A$1001,customers!$C$1:$C$1001,0))</f>
        <v>tle91@epa.gov</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_xll.XLOOKUP(Orders[[#This Row],[Customer ID]],customers!$A$1:$A$1001,customers!$I$1:$I$1001,0)</f>
        <v>Yes</v>
      </c>
    </row>
    <row r="328" spans="1:16" x14ac:dyDescent="0.3">
      <c r="A328" s="2" t="s">
        <v>2330</v>
      </c>
      <c r="B328" s="3">
        <v>44057</v>
      </c>
      <c r="C328" s="2" t="s">
        <v>2331</v>
      </c>
      <c r="D328" t="s">
        <v>6177</v>
      </c>
      <c r="E328" s="2">
        <v>5</v>
      </c>
      <c r="F328" s="2" t="str">
        <f>_xll.XLOOKUP(C328,customers!A327:A1327,customers!B327:B1327,customers!A327,0)</f>
        <v>Flynn Antony</v>
      </c>
      <c r="G328" s="2" t="str">
        <f>IF(_xll.XLOOKUP(C328,customers!$A$1:$A$1001,customers!$C$1:$C$1001,0)=0,"",_xll.XLOOKUP(C328,customers!$A$1:$A$1001,customers!$C$1:$C$1001,0))</f>
        <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_xll.XLOOKUP(Orders[[#This Row],[Customer ID]],customers!$A$1:$A$1001,customers!$I$1:$I$1001,0)</f>
        <v>No</v>
      </c>
    </row>
    <row r="329" spans="1:16" x14ac:dyDescent="0.3">
      <c r="A329" s="2" t="s">
        <v>2335</v>
      </c>
      <c r="B329" s="3">
        <v>43579</v>
      </c>
      <c r="C329" s="2" t="s">
        <v>2336</v>
      </c>
      <c r="D329" t="s">
        <v>6177</v>
      </c>
      <c r="E329" s="2">
        <v>5</v>
      </c>
      <c r="F329" s="2" t="str">
        <f>_xll.XLOOKUP(C329,customers!A328:A1328,customers!B328:B1328,customers!A328,0)</f>
        <v>Baudoin Alldridge</v>
      </c>
      <c r="G329" s="2" t="str">
        <f>IF(_xll.XLOOKUP(C329,customers!$A$1:$A$1001,customers!$C$1:$C$1001,0)=0,"",_xll.XLOOKUP(C329,customers!$A$1:$A$1001,customers!$C$1:$C$1001,0))</f>
        <v>balldridge93@yandex.ru</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_xll.XLOOKUP(Orders[[#This Row],[Customer ID]],customers!$A$1:$A$1001,customers!$I$1:$I$1001,0)</f>
        <v>Yes</v>
      </c>
    </row>
    <row r="330" spans="1:16" x14ac:dyDescent="0.3">
      <c r="A330" s="2" t="s">
        <v>2341</v>
      </c>
      <c r="B330" s="3">
        <v>43620</v>
      </c>
      <c r="C330" s="2" t="s">
        <v>2342</v>
      </c>
      <c r="D330" t="s">
        <v>6161</v>
      </c>
      <c r="E330" s="2">
        <v>4</v>
      </c>
      <c r="F330" s="2" t="str">
        <f>_xll.XLOOKUP(C330,customers!A329:A1329,customers!B329:B1329,customers!A329,0)</f>
        <v>Homer Dulany</v>
      </c>
      <c r="G330" s="2" t="str">
        <f>IF(_xll.XLOOKUP(C330,customers!$A$1:$A$1001,customers!$C$1:$C$1001,0)=0,"",_xll.XLOOKUP(C330,customers!$A$1:$A$1001,customers!$C$1:$C$1001,0))</f>
        <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Librica</v>
      </c>
      <c r="O330" t="str">
        <f t="shared" si="17"/>
        <v>Light</v>
      </c>
      <c r="P330" t="str">
        <f>_xll.XLOOKUP(Orders[[#This Row],[Customer ID]],customers!$A$1:$A$1001,customers!$I$1:$I$1001,0)</f>
        <v>Yes</v>
      </c>
    </row>
    <row r="331" spans="1:16" x14ac:dyDescent="0.3">
      <c r="A331" s="2" t="s">
        <v>2346</v>
      </c>
      <c r="B331" s="3">
        <v>44781</v>
      </c>
      <c r="C331" s="2" t="s">
        <v>2347</v>
      </c>
      <c r="D331" t="s">
        <v>6172</v>
      </c>
      <c r="E331" s="2">
        <v>4</v>
      </c>
      <c r="F331" s="2" t="str">
        <f>_xll.XLOOKUP(C331,customers!A330:A1330,customers!B330:B1330,customers!A330,0)</f>
        <v>Lisa Goodger</v>
      </c>
      <c r="G331" s="2" t="str">
        <f>IF(_xll.XLOOKUP(C331,customers!$A$1:$A$1001,customers!$C$1:$C$1001,0)=0,"",_xll.XLOOKUP(C331,customers!$A$1:$A$1001,customers!$C$1:$C$1001,0))</f>
        <v>lgoodger95@guardian.co.uk</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_xll.XLOOKUP(Orders[[#This Row],[Customer ID]],customers!$A$1:$A$1001,customers!$I$1:$I$1001,0)</f>
        <v>Yes</v>
      </c>
    </row>
    <row r="332" spans="1:16" x14ac:dyDescent="0.3">
      <c r="A332" s="2" t="s">
        <v>2351</v>
      </c>
      <c r="B332" s="3">
        <v>43782</v>
      </c>
      <c r="C332" s="2" t="s">
        <v>2280</v>
      </c>
      <c r="D332" t="s">
        <v>6172</v>
      </c>
      <c r="E332" s="2">
        <v>3</v>
      </c>
      <c r="F332" s="2" t="str">
        <f>_xll.XLOOKUP(C332,customers!A331:A1331,customers!B331:B1331,customers!A331,0)</f>
        <v>96836-09258-RI</v>
      </c>
      <c r="G332" s="2" t="str">
        <f>IF(_xll.XLOOKUP(C332,customers!$A$1:$A$1001,customers!$C$1:$C$1001,0)=0,"",_xll.XLOOKUP(C332,customers!$A$1:$A$1001,customers!$C$1:$C$1001,0))</f>
        <v>smcmillian8t@csmonitor.com</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_xll.XLOOKUP(Orders[[#This Row],[Customer ID]],customers!$A$1:$A$1001,customers!$I$1:$I$1001,0)</f>
        <v>No</v>
      </c>
    </row>
    <row r="333" spans="1:16" x14ac:dyDescent="0.3">
      <c r="A333" s="2" t="s">
        <v>2357</v>
      </c>
      <c r="B333" s="3">
        <v>43989</v>
      </c>
      <c r="C333" s="2" t="s">
        <v>2358</v>
      </c>
      <c r="D333" t="s">
        <v>6151</v>
      </c>
      <c r="E333" s="2">
        <v>1</v>
      </c>
      <c r="F333" s="2" t="str">
        <f>_xll.XLOOKUP(C333,customers!A332:A1332,customers!B332:B1332,customers!A332,0)</f>
        <v>Corine Drewett</v>
      </c>
      <c r="G333" s="2" t="str">
        <f>IF(_xll.XLOOKUP(C333,customers!$A$1:$A$1001,customers!$C$1:$C$1001,0)=0,"",_xll.XLOOKUP(C333,customers!$A$1:$A$1001,customers!$C$1:$C$1001,0))</f>
        <v>cdrewett97@wikipedia.org</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_xll.XLOOKUP(Orders[[#This Row],[Customer ID]],customers!$A$1:$A$1001,customers!$I$1:$I$1001,0)</f>
        <v>Yes</v>
      </c>
    </row>
    <row r="334" spans="1:16" x14ac:dyDescent="0.3">
      <c r="A334" s="2" t="s">
        <v>2363</v>
      </c>
      <c r="B334" s="3">
        <v>43689</v>
      </c>
      <c r="C334" s="2" t="s">
        <v>2364</v>
      </c>
      <c r="D334" t="s">
        <v>6158</v>
      </c>
      <c r="E334" s="2">
        <v>3</v>
      </c>
      <c r="F334" s="2" t="str">
        <f>_xll.XLOOKUP(C334,customers!A333:A1333,customers!B333:B1333,customers!A333,0)</f>
        <v>Quinn Parsons</v>
      </c>
      <c r="G334" s="2" t="str">
        <f>IF(_xll.XLOOKUP(C334,customers!$A$1:$A$1001,customers!$C$1:$C$1001,0)=0,"",_xll.XLOOKUP(C334,customers!$A$1:$A$1001,customers!$C$1:$C$1001,0))</f>
        <v>qparsons98@blogtalkradio.com</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_xll.XLOOKUP(Orders[[#This Row],[Customer ID]],customers!$A$1:$A$1001,customers!$I$1:$I$1001,0)</f>
        <v>Yes</v>
      </c>
    </row>
    <row r="335" spans="1:16" x14ac:dyDescent="0.3">
      <c r="A335" s="2" t="s">
        <v>2369</v>
      </c>
      <c r="B335" s="3">
        <v>43712</v>
      </c>
      <c r="C335" s="2" t="s">
        <v>2370</v>
      </c>
      <c r="D335" t="s">
        <v>6146</v>
      </c>
      <c r="E335" s="2">
        <v>4</v>
      </c>
      <c r="F335" s="2" t="str">
        <f>_xll.XLOOKUP(C335,customers!A334:A1334,customers!B334:B1334,customers!A334,0)</f>
        <v>Vivyan Ceely</v>
      </c>
      <c r="G335" s="2" t="str">
        <f>IF(_xll.XLOOKUP(C335,customers!$A$1:$A$1001,customers!$C$1:$C$1001,0)=0,"",_xll.XLOOKUP(C335,customers!$A$1:$A$1001,customers!$C$1:$C$1001,0))</f>
        <v>vceely99@auda.org.au</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_xll.XLOOKUP(Orders[[#This Row],[Customer ID]],customers!$A$1:$A$1001,customers!$I$1:$I$1001,0)</f>
        <v>Yes</v>
      </c>
    </row>
    <row r="336" spans="1:16" x14ac:dyDescent="0.3">
      <c r="A336" s="2" t="s">
        <v>2375</v>
      </c>
      <c r="B336" s="3">
        <v>43742</v>
      </c>
      <c r="C336" s="2" t="s">
        <v>2376</v>
      </c>
      <c r="D336" t="s">
        <v>6179</v>
      </c>
      <c r="E336" s="2">
        <v>5</v>
      </c>
      <c r="F336" s="2" t="str">
        <f>_xll.XLOOKUP(C336,customers!A335:A1335,customers!B335:B1335,customers!A335,0)</f>
        <v>Elonore Goodings</v>
      </c>
      <c r="G336" s="2" t="str">
        <f>IF(_xll.XLOOKUP(C336,customers!$A$1:$A$1001,customers!$C$1:$C$1001,0)=0,"",_xll.XLOOKUP(C336,customers!$A$1:$A$1001,customers!$C$1:$C$1001,0))</f>
        <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_xll.XLOOKUP(Orders[[#This Row],[Customer ID]],customers!$A$1:$A$1001,customers!$I$1:$I$1001,0)</f>
        <v>No</v>
      </c>
    </row>
    <row r="337" spans="1:16" x14ac:dyDescent="0.3">
      <c r="A337" s="2" t="s">
        <v>2379</v>
      </c>
      <c r="B337" s="3">
        <v>43885</v>
      </c>
      <c r="C337" s="2" t="s">
        <v>2380</v>
      </c>
      <c r="D337" t="s">
        <v>6145</v>
      </c>
      <c r="E337" s="2">
        <v>6</v>
      </c>
      <c r="F337" s="2" t="str">
        <f>_xll.XLOOKUP(C337,customers!A336:A1336,customers!B336:B1336,customers!A336,0)</f>
        <v>Clement Vasiliev</v>
      </c>
      <c r="G337" s="2" t="str">
        <f>IF(_xll.XLOOKUP(C337,customers!$A$1:$A$1001,customers!$C$1:$C$1001,0)=0,"",_xll.XLOOKUP(C337,customers!$A$1:$A$1001,customers!$C$1:$C$1001,0))</f>
        <v>cvasiliev9b@discuz.net</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Librica</v>
      </c>
      <c r="O337" t="str">
        <f t="shared" si="17"/>
        <v>Light</v>
      </c>
      <c r="P337" t="str">
        <f>_xll.XLOOKUP(Orders[[#This Row],[Customer ID]],customers!$A$1:$A$1001,customers!$I$1:$I$1001,0)</f>
        <v>Yes</v>
      </c>
    </row>
    <row r="338" spans="1:16" x14ac:dyDescent="0.3">
      <c r="A338" s="2" t="s">
        <v>2385</v>
      </c>
      <c r="B338" s="3">
        <v>44434</v>
      </c>
      <c r="C338" s="2" t="s">
        <v>2386</v>
      </c>
      <c r="D338" t="s">
        <v>6155</v>
      </c>
      <c r="E338" s="2">
        <v>4</v>
      </c>
      <c r="F338" s="2" t="str">
        <f>_xll.XLOOKUP(C338,customers!A337:A1337,customers!B337:B1337,customers!A337,0)</f>
        <v>Terencio O'Moylan</v>
      </c>
      <c r="G338" s="2" t="str">
        <f>IF(_xll.XLOOKUP(C338,customers!$A$1:$A$1001,customers!$C$1:$C$1001,0)=0,"",_xll.XLOOKUP(C338,customers!$A$1:$A$1001,customers!$C$1:$C$1001,0))</f>
        <v>tomoylan9c@liveinternet.ru</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_xll.XLOOKUP(Orders[[#This Row],[Customer ID]],customers!$A$1:$A$1001,customers!$I$1:$I$1001,0)</f>
        <v>No</v>
      </c>
    </row>
    <row r="339" spans="1:16" x14ac:dyDescent="0.3">
      <c r="A339" s="2" t="s">
        <v>2391</v>
      </c>
      <c r="B339" s="3">
        <v>44472</v>
      </c>
      <c r="C339" s="2" t="s">
        <v>2331</v>
      </c>
      <c r="D339" t="s">
        <v>6185</v>
      </c>
      <c r="E339" s="2">
        <v>2</v>
      </c>
      <c r="F339" s="2" t="str">
        <f>_xll.XLOOKUP(C339,customers!A338:A1338,customers!B338:B1338,customers!A338,0)</f>
        <v>62741-01322-HU</v>
      </c>
      <c r="G339" s="2" t="str">
        <f>IF(_xll.XLOOKUP(C339,customers!$A$1:$A$1001,customers!$C$1:$C$1001,0)=0,"",_xll.XLOOKUP(C339,customers!$A$1:$A$1001,customers!$C$1:$C$1001,0))</f>
        <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_xll.XLOOKUP(Orders[[#This Row],[Customer ID]],customers!$A$1:$A$1001,customers!$I$1:$I$1001,0)</f>
        <v>No</v>
      </c>
    </row>
    <row r="340" spans="1:16" x14ac:dyDescent="0.3">
      <c r="A340" s="2" t="s">
        <v>2396</v>
      </c>
      <c r="B340" s="3">
        <v>43995</v>
      </c>
      <c r="C340" s="2" t="s">
        <v>2397</v>
      </c>
      <c r="D340" t="s">
        <v>6171</v>
      </c>
      <c r="E340" s="2">
        <v>4</v>
      </c>
      <c r="F340" s="2" t="str">
        <f>_xll.XLOOKUP(C340,customers!A339:A1339,customers!B339:B1339,customers!A339,0)</f>
        <v>Wyatan Fetherston</v>
      </c>
      <c r="G340" s="2" t="str">
        <f>IF(_xll.XLOOKUP(C340,customers!$A$1:$A$1001,customers!$C$1:$C$1001,0)=0,"",_xll.XLOOKUP(C340,customers!$A$1:$A$1001,customers!$C$1:$C$1001,0))</f>
        <v>wfetherston9e@constantcontact.com</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_xll.XLOOKUP(Orders[[#This Row],[Customer ID]],customers!$A$1:$A$1001,customers!$I$1:$I$1001,0)</f>
        <v>No</v>
      </c>
    </row>
    <row r="341" spans="1:16" x14ac:dyDescent="0.3">
      <c r="A341" s="2" t="s">
        <v>2402</v>
      </c>
      <c r="B341" s="3">
        <v>44256</v>
      </c>
      <c r="C341" s="2" t="s">
        <v>2403</v>
      </c>
      <c r="D341" t="s">
        <v>6153</v>
      </c>
      <c r="E341" s="2">
        <v>2</v>
      </c>
      <c r="F341" s="2" t="str">
        <f>_xll.XLOOKUP(C341,customers!A340:A1340,customers!B340:B1340,customers!A340,0)</f>
        <v>Emmaline Rasmus</v>
      </c>
      <c r="G341" s="2" t="str">
        <f>IF(_xll.XLOOKUP(C341,customers!$A$1:$A$1001,customers!$C$1:$C$1001,0)=0,"",_xll.XLOOKUP(C341,customers!$A$1:$A$1001,customers!$C$1:$C$1001,0))</f>
        <v>erasmus9f@techcrunch.com</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_xll.XLOOKUP(Orders[[#This Row],[Customer ID]],customers!$A$1:$A$1001,customers!$I$1:$I$1001,0)</f>
        <v>Yes</v>
      </c>
    </row>
    <row r="342" spans="1:16" x14ac:dyDescent="0.3">
      <c r="A342" s="2" t="s">
        <v>2408</v>
      </c>
      <c r="B342" s="3">
        <v>43528</v>
      </c>
      <c r="C342" s="2" t="s">
        <v>2409</v>
      </c>
      <c r="D342" t="s">
        <v>6144</v>
      </c>
      <c r="E342" s="2">
        <v>1</v>
      </c>
      <c r="F342" s="2" t="str">
        <f>_xll.XLOOKUP(C342,customers!A341:A1341,customers!B341:B1341,customers!A341,0)</f>
        <v>Wesley Giorgioni</v>
      </c>
      <c r="G342" s="2" t="str">
        <f>IF(_xll.XLOOKUP(C342,customers!$A$1:$A$1001,customers!$C$1:$C$1001,0)=0,"",_xll.XLOOKUP(C342,customers!$A$1:$A$1001,customers!$C$1:$C$1001,0))</f>
        <v>wgiorgioni9g@wikipedia.org</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_xll.XLOOKUP(Orders[[#This Row],[Customer ID]],customers!$A$1:$A$1001,customers!$I$1:$I$1001,0)</f>
        <v>Yes</v>
      </c>
    </row>
    <row r="343" spans="1:16" x14ac:dyDescent="0.3">
      <c r="A343" s="2" t="s">
        <v>2414</v>
      </c>
      <c r="B343" s="3">
        <v>43751</v>
      </c>
      <c r="C343" s="2" t="s">
        <v>2415</v>
      </c>
      <c r="D343" t="s">
        <v>6176</v>
      </c>
      <c r="E343" s="2">
        <v>2</v>
      </c>
      <c r="F343" s="2" t="str">
        <f>_xll.XLOOKUP(C343,customers!A342:A1342,customers!B342:B1342,customers!A342,0)</f>
        <v>Lucienne Scargle</v>
      </c>
      <c r="G343" s="2" t="str">
        <f>IF(_xll.XLOOKUP(C343,customers!$A$1:$A$1001,customers!$C$1:$C$1001,0)=0,"",_xll.XLOOKUP(C343,customers!$A$1:$A$1001,customers!$C$1:$C$1001,0))</f>
        <v>lscargle9h@myspace.com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_xll.XLOOKUP(Orders[[#This Row],[Customer ID]],customers!$A$1:$A$1001,customers!$I$1:$I$1001,0)</f>
        <v>No</v>
      </c>
    </row>
    <row r="344" spans="1:16" x14ac:dyDescent="0.3">
      <c r="A344" s="2" t="s">
        <v>2414</v>
      </c>
      <c r="B344" s="3">
        <v>43751</v>
      </c>
      <c r="C344" s="2" t="s">
        <v>2415</v>
      </c>
      <c r="D344" t="s">
        <v>6169</v>
      </c>
      <c r="E344" s="2">
        <v>5</v>
      </c>
      <c r="F344" s="2" t="str">
        <f>_xll.XLOOKUP(C344,customers!A343:A1343,customers!B343:B1343,customers!A343,0)</f>
        <v>Lucienne Scargle</v>
      </c>
      <c r="G344" s="2" t="str">
        <f>IF(_xll.XLOOKUP(C344,customers!$A$1:$A$1001,customers!$C$1:$C$1001,0)=0,"",_xll.XLOOKUP(C344,customers!$A$1:$A$1001,customers!$C$1:$C$1001,0))</f>
        <v>lscargle9h@myspace.com</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Librica</v>
      </c>
      <c r="O344" t="str">
        <f t="shared" si="17"/>
        <v>Dark</v>
      </c>
      <c r="P344" t="str">
        <f>_xll.XLOOKUP(Orders[[#This Row],[Customer ID]],customers!$A$1:$A$1001,customers!$I$1:$I$1001,0)</f>
        <v>No</v>
      </c>
    </row>
    <row r="345" spans="1:16" x14ac:dyDescent="0.3">
      <c r="A345" s="2" t="s">
        <v>2424</v>
      </c>
      <c r="B345" s="3">
        <v>43692</v>
      </c>
      <c r="C345" s="2" t="s">
        <v>2425</v>
      </c>
      <c r="D345" t="s">
        <v>6172</v>
      </c>
      <c r="E345" s="2">
        <v>6</v>
      </c>
      <c r="F345" s="2" t="str">
        <f>_xll.XLOOKUP(C345,customers!A344:A1344,customers!B344:B1344,customers!A344,0)</f>
        <v>Noam Climance</v>
      </c>
      <c r="G345" s="2" t="str">
        <f>IF(_xll.XLOOKUP(C345,customers!$A$1:$A$1001,customers!$C$1:$C$1001,0)=0,"",_xll.XLOOKUP(C345,customers!$A$1:$A$1001,customers!$C$1:$C$1001,0))</f>
        <v>nclimance9j@europa.eu</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_xll.XLOOKUP(Orders[[#This Row],[Customer ID]],customers!$A$1:$A$1001,customers!$I$1:$I$1001,0)</f>
        <v>No</v>
      </c>
    </row>
    <row r="346" spans="1:16" x14ac:dyDescent="0.3">
      <c r="A346" s="2" t="s">
        <v>2429</v>
      </c>
      <c r="B346" s="3">
        <v>44529</v>
      </c>
      <c r="C346" s="2" t="s">
        <v>2430</v>
      </c>
      <c r="D346" t="s">
        <v>6138</v>
      </c>
      <c r="E346" s="2">
        <v>2</v>
      </c>
      <c r="F346" s="2" t="str">
        <f>_xll.XLOOKUP(C346,customers!A345:A1345,customers!B345:B1345,customers!A345,0)</f>
        <v>Catarina Donn</v>
      </c>
      <c r="G346" s="2" t="str">
        <f>IF(_xll.XLOOKUP(C346,customers!$A$1:$A$1001,customers!$C$1:$C$1001,0)=0,"",_xll.XLOOKUP(C346,customers!$A$1:$A$1001,customers!$C$1:$C$1001,0))</f>
        <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_xll.XLOOKUP(Orders[[#This Row],[Customer ID]],customers!$A$1:$A$1001,customers!$I$1:$I$1001,0)</f>
        <v>Yes</v>
      </c>
    </row>
    <row r="347" spans="1:16" x14ac:dyDescent="0.3">
      <c r="A347" s="2" t="s">
        <v>2434</v>
      </c>
      <c r="B347" s="3">
        <v>43849</v>
      </c>
      <c r="C347" s="2" t="s">
        <v>2435</v>
      </c>
      <c r="D347" t="s">
        <v>6179</v>
      </c>
      <c r="E347" s="2">
        <v>5</v>
      </c>
      <c r="F347" s="2" t="str">
        <f>_xll.XLOOKUP(C347,customers!A346:A1346,customers!B346:B1346,customers!A346,0)</f>
        <v>Ameline Snazle</v>
      </c>
      <c r="G347" s="2" t="str">
        <f>IF(_xll.XLOOKUP(C347,customers!$A$1:$A$1001,customers!$C$1:$C$1001,0)=0,"",_xll.XLOOKUP(C347,customers!$A$1:$A$1001,customers!$C$1:$C$1001,0))</f>
        <v>asnazle9l@oracle.com</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_xll.XLOOKUP(Orders[[#This Row],[Customer ID]],customers!$A$1:$A$1001,customers!$I$1:$I$1001,0)</f>
        <v>No</v>
      </c>
    </row>
    <row r="348" spans="1:16" x14ac:dyDescent="0.3">
      <c r="A348" s="2" t="s">
        <v>2440</v>
      </c>
      <c r="B348" s="3">
        <v>44344</v>
      </c>
      <c r="C348" s="2" t="s">
        <v>2441</v>
      </c>
      <c r="D348" t="s">
        <v>6180</v>
      </c>
      <c r="E348" s="2">
        <v>3</v>
      </c>
      <c r="F348" s="2" t="str">
        <f>_xll.XLOOKUP(C348,customers!A347:A1347,customers!B347:B1347,customers!A347,0)</f>
        <v>Rebeka Worg</v>
      </c>
      <c r="G348" s="2" t="str">
        <f>IF(_xll.XLOOKUP(C348,customers!$A$1:$A$1001,customers!$C$1:$C$1001,0)=0,"",_xll.XLOOKUP(C348,customers!$A$1:$A$1001,customers!$C$1:$C$1001,0))</f>
        <v>rworg9m@arstechnica.com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_xll.XLOOKUP(Orders[[#This Row],[Customer ID]],customers!$A$1:$A$1001,customers!$I$1:$I$1001,0)</f>
        <v>Yes</v>
      </c>
    </row>
    <row r="349" spans="1:16" x14ac:dyDescent="0.3">
      <c r="A349" s="2" t="s">
        <v>2446</v>
      </c>
      <c r="B349" s="3">
        <v>44576</v>
      </c>
      <c r="C349" s="2" t="s">
        <v>2447</v>
      </c>
      <c r="D349" t="s">
        <v>6162</v>
      </c>
      <c r="E349" s="2">
        <v>3</v>
      </c>
      <c r="F349" s="2" t="str">
        <f>_xll.XLOOKUP(C349,customers!A348:A1348,customers!B348:B1348,customers!A348,0)</f>
        <v>Lewes Danes</v>
      </c>
      <c r="G349" s="2" t="str">
        <f>IF(_xll.XLOOKUP(C349,customers!$A$1:$A$1001,customers!$C$1:$C$1001,0)=0,"",_xll.XLOOKUP(C349,customers!$A$1:$A$1001,customers!$C$1:$C$1001,0))</f>
        <v>ldanes9n@umn.edu</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Librica</v>
      </c>
      <c r="O349" t="str">
        <f t="shared" si="17"/>
        <v>Medium</v>
      </c>
      <c r="P349" t="str">
        <f>_xll.XLOOKUP(Orders[[#This Row],[Customer ID]],customers!$A$1:$A$1001,customers!$I$1:$I$1001,0)</f>
        <v>No</v>
      </c>
    </row>
    <row r="350" spans="1:16" x14ac:dyDescent="0.3">
      <c r="A350" s="2" t="s">
        <v>2452</v>
      </c>
      <c r="B350" s="3">
        <v>43803</v>
      </c>
      <c r="C350" s="2" t="s">
        <v>2453</v>
      </c>
      <c r="D350" t="s">
        <v>6148</v>
      </c>
      <c r="E350" s="2">
        <v>6</v>
      </c>
      <c r="F350" s="2" t="str">
        <f>_xll.XLOOKUP(C350,customers!A349:A1349,customers!B349:B1349,customers!A349,0)</f>
        <v>Shelli Keynd</v>
      </c>
      <c r="G350" s="2" t="str">
        <f>IF(_xll.XLOOKUP(C350,customers!$A$1:$A$1001,customers!$C$1:$C$1001,0)=0,"",_xll.XLOOKUP(C350,customers!$A$1:$A$1001,customers!$C$1:$C$1001,0))</f>
        <v>skeynd9o@narod.ru</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_xll.XLOOKUP(Orders[[#This Row],[Customer ID]],customers!$A$1:$A$1001,customers!$I$1:$I$1001,0)</f>
        <v>No</v>
      </c>
    </row>
    <row r="351" spans="1:16" x14ac:dyDescent="0.3">
      <c r="A351" s="2" t="s">
        <v>2458</v>
      </c>
      <c r="B351" s="3">
        <v>44743</v>
      </c>
      <c r="C351" s="2" t="s">
        <v>2459</v>
      </c>
      <c r="D351" t="s">
        <v>6178</v>
      </c>
      <c r="E351" s="2">
        <v>4</v>
      </c>
      <c r="F351" s="2" t="str">
        <f>_xll.XLOOKUP(C351,customers!A350:A1350,customers!B350:B1350,customers!A350,0)</f>
        <v>Dell Daveridge</v>
      </c>
      <c r="G351" s="2" t="str">
        <f>IF(_xll.XLOOKUP(C351,customers!$A$1:$A$1001,customers!$C$1:$C$1001,0)=0,"",_xll.XLOOKUP(C351,customers!$A$1:$A$1001,customers!$C$1:$C$1001,0))</f>
        <v>ddaveridge9p@arstechnica.com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_xll.XLOOKUP(Orders[[#This Row],[Customer ID]],customers!$A$1:$A$1001,customers!$I$1:$I$1001,0)</f>
        <v>No</v>
      </c>
    </row>
    <row r="352" spans="1:16" x14ac:dyDescent="0.3">
      <c r="A352" s="2" t="s">
        <v>2464</v>
      </c>
      <c r="B352" s="3">
        <v>43592</v>
      </c>
      <c r="C352" s="2" t="s">
        <v>2465</v>
      </c>
      <c r="D352" t="s">
        <v>6158</v>
      </c>
      <c r="E352" s="2">
        <v>4</v>
      </c>
      <c r="F352" s="2" t="str">
        <f>_xll.XLOOKUP(C352,customers!A351:A1351,customers!B351:B1351,customers!A351,0)</f>
        <v>Joshuah Awdry</v>
      </c>
      <c r="G352" s="2" t="str">
        <f>IF(_xll.XLOOKUP(C352,customers!$A$1:$A$1001,customers!$C$1:$C$1001,0)=0,"",_xll.XLOOKUP(C352,customers!$A$1:$A$1001,customers!$C$1:$C$1001,0))</f>
        <v>jawdry9q@utexas.edu</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_xll.XLOOKUP(Orders[[#This Row],[Customer ID]],customers!$A$1:$A$1001,customers!$I$1:$I$1001,0)</f>
        <v>No</v>
      </c>
    </row>
    <row r="353" spans="1:16" x14ac:dyDescent="0.3">
      <c r="A353" s="2" t="s">
        <v>2470</v>
      </c>
      <c r="B353" s="3">
        <v>44066</v>
      </c>
      <c r="C353" s="2" t="s">
        <v>2471</v>
      </c>
      <c r="D353" t="s">
        <v>6155</v>
      </c>
      <c r="E353" s="2">
        <v>2</v>
      </c>
      <c r="F353" s="2" t="str">
        <f>_xll.XLOOKUP(C353,customers!A352:A1352,customers!B352:B1352,customers!A352,0)</f>
        <v>Ethel Ryles</v>
      </c>
      <c r="G353" s="2" t="str">
        <f>IF(_xll.XLOOKUP(C353,customers!$A$1:$A$1001,customers!$C$1:$C$1001,0)=0,"",_xll.XLOOKUP(C353,customers!$A$1:$A$1001,customers!$C$1:$C$1001,0))</f>
        <v>eryles9r@fastcompany.com</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_xll.XLOOKUP(Orders[[#This Row],[Customer ID]],customers!$A$1:$A$1001,customers!$I$1:$I$1001,0)</f>
        <v>No</v>
      </c>
    </row>
    <row r="354" spans="1:16" x14ac:dyDescent="0.3">
      <c r="A354" s="2" t="s">
        <v>2476</v>
      </c>
      <c r="B354" s="3">
        <v>43984</v>
      </c>
      <c r="C354" s="2" t="s">
        <v>2331</v>
      </c>
      <c r="D354" t="s">
        <v>6144</v>
      </c>
      <c r="E354" s="2">
        <v>5</v>
      </c>
      <c r="F354" s="2" t="str">
        <f>_xll.XLOOKUP(C354,customers!A353:A1353,customers!B353:B1353,customers!A353,0)</f>
        <v>94525-76037-JP</v>
      </c>
      <c r="G354" s="2" t="str">
        <f>IF(_xll.XLOOKUP(C354,customers!$A$1:$A$1001,customers!$C$1:$C$1001,0)=0,"",_xll.XLOOKUP(C354,customers!$A$1:$A$1001,customers!$C$1:$C$1001,0))</f>
        <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_xll.XLOOKUP(Orders[[#This Row],[Customer ID]],customers!$A$1:$A$1001,customers!$I$1:$I$1001,0)</f>
        <v>No</v>
      </c>
    </row>
    <row r="355" spans="1:16" x14ac:dyDescent="0.3">
      <c r="A355" s="2" t="s">
        <v>2482</v>
      </c>
      <c r="B355" s="3">
        <v>43860</v>
      </c>
      <c r="C355" s="2" t="s">
        <v>2483</v>
      </c>
      <c r="D355" t="s">
        <v>6157</v>
      </c>
      <c r="E355" s="2">
        <v>4</v>
      </c>
      <c r="F355" s="2" t="str">
        <f>_xll.XLOOKUP(C355,customers!A354:A1354,customers!B354:B1354,customers!A354,0)</f>
        <v>Maitilde Boxill</v>
      </c>
      <c r="G355" s="2" t="str">
        <f>IF(_xll.XLOOKUP(C355,customers!$A$1:$A$1001,customers!$C$1:$C$1001,0)=0,"",_xll.XLOOKUP(C355,customers!$A$1:$A$1001,customers!$C$1:$C$1001,0))</f>
        <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_xll.XLOOKUP(Orders[[#This Row],[Customer ID]],customers!$A$1:$A$1001,customers!$I$1:$I$1001,0)</f>
        <v>Yes</v>
      </c>
    </row>
    <row r="356" spans="1:16" x14ac:dyDescent="0.3">
      <c r="A356" s="2" t="s">
        <v>2487</v>
      </c>
      <c r="B356" s="3">
        <v>43876</v>
      </c>
      <c r="C356" s="2" t="s">
        <v>2488</v>
      </c>
      <c r="D356" t="s">
        <v>6175</v>
      </c>
      <c r="E356" s="2">
        <v>6</v>
      </c>
      <c r="F356" s="2" t="str">
        <f>_xll.XLOOKUP(C356,customers!A355:A1355,customers!B355:B1355,customers!A355,0)</f>
        <v>Jodee Caldicott</v>
      </c>
      <c r="G356" s="2" t="str">
        <f>IF(_xll.XLOOKUP(C356,customers!$A$1:$A$1001,customers!$C$1:$C$1001,0)=0,"",_xll.XLOOKUP(C356,customers!$A$1:$A$1001,customers!$C$1:$C$1001,0))</f>
        <v>jcaldicott9u@usda.gov</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_xll.XLOOKUP(Orders[[#This Row],[Customer ID]],customers!$A$1:$A$1001,customers!$I$1:$I$1001,0)</f>
        <v>No</v>
      </c>
    </row>
    <row r="357" spans="1:16" x14ac:dyDescent="0.3">
      <c r="A357" s="2" t="s">
        <v>2492</v>
      </c>
      <c r="B357" s="3">
        <v>44358</v>
      </c>
      <c r="C357" s="2" t="s">
        <v>2493</v>
      </c>
      <c r="D357" t="s">
        <v>6168</v>
      </c>
      <c r="E357" s="2">
        <v>5</v>
      </c>
      <c r="F357" s="2" t="str">
        <f>_xll.XLOOKUP(C357,customers!A356:A1356,customers!B356:B1356,customers!A356,0)</f>
        <v>Marianna Vedmore</v>
      </c>
      <c r="G357" s="2" t="str">
        <f>IF(_xll.XLOOKUP(C357,customers!$A$1:$A$1001,customers!$C$1:$C$1001,0)=0,"",_xll.XLOOKUP(C357,customers!$A$1:$A$1001,customers!$C$1:$C$1001,0))</f>
        <v>mvedmore9v@a8.net</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_xll.XLOOKUP(Orders[[#This Row],[Customer ID]],customers!$A$1:$A$1001,customers!$I$1:$I$1001,0)</f>
        <v>Yes</v>
      </c>
    </row>
    <row r="358" spans="1:16" x14ac:dyDescent="0.3">
      <c r="A358" s="2" t="s">
        <v>2498</v>
      </c>
      <c r="B358" s="3">
        <v>44631</v>
      </c>
      <c r="C358" s="2" t="s">
        <v>2499</v>
      </c>
      <c r="D358" t="s">
        <v>6143</v>
      </c>
      <c r="E358" s="2">
        <v>4</v>
      </c>
      <c r="F358" s="2" t="str">
        <f>_xll.XLOOKUP(C358,customers!A357:A1357,customers!B357:B1357,customers!A357,0)</f>
        <v>Willey Romao</v>
      </c>
      <c r="G358" s="2" t="str">
        <f>IF(_xll.XLOOKUP(C358,customers!$A$1:$A$1001,customers!$C$1:$C$1001,0)=0,"",_xll.XLOOKUP(C358,customers!$A$1:$A$1001,customers!$C$1:$C$1001,0))</f>
        <v>wromao9w@chronoengine.com</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Librica</v>
      </c>
      <c r="O358" t="str">
        <f t="shared" si="17"/>
        <v>Dark</v>
      </c>
      <c r="P358" t="str">
        <f>_xll.XLOOKUP(Orders[[#This Row],[Customer ID]],customers!$A$1:$A$1001,customers!$I$1:$I$1001,0)</f>
        <v>Yes</v>
      </c>
    </row>
    <row r="359" spans="1:16" x14ac:dyDescent="0.3">
      <c r="A359" s="2" t="s">
        <v>2504</v>
      </c>
      <c r="B359" s="3">
        <v>44448</v>
      </c>
      <c r="C359" s="2" t="s">
        <v>2505</v>
      </c>
      <c r="D359" t="s">
        <v>6175</v>
      </c>
      <c r="E359" s="2">
        <v>6</v>
      </c>
      <c r="F359" s="2" t="str">
        <f>_xll.XLOOKUP(C359,customers!A358:A1358,customers!B358:B1358,customers!A358,0)</f>
        <v>Enriqueta Ixor</v>
      </c>
      <c r="G359" s="2" t="str">
        <f>IF(_xll.XLOOKUP(C359,customers!$A$1:$A$1001,customers!$C$1:$C$1001,0)=0,"",_xll.XLOOKUP(C359,customers!$A$1:$A$1001,customers!$C$1:$C$1001,0))</f>
        <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_xll.XLOOKUP(Orders[[#This Row],[Customer ID]],customers!$A$1:$A$1001,customers!$I$1:$I$1001,0)</f>
        <v>No</v>
      </c>
    </row>
    <row r="360" spans="1:16" x14ac:dyDescent="0.3">
      <c r="A360" s="2" t="s">
        <v>2509</v>
      </c>
      <c r="B360" s="3">
        <v>43599</v>
      </c>
      <c r="C360" s="2" t="s">
        <v>2510</v>
      </c>
      <c r="D360" t="s">
        <v>6182</v>
      </c>
      <c r="E360" s="2">
        <v>1</v>
      </c>
      <c r="F360" s="2" t="str">
        <f>_xll.XLOOKUP(C360,customers!A359:A1359,customers!B359:B1359,customers!A359,0)</f>
        <v>Tomasina Cotmore</v>
      </c>
      <c r="G360" s="2" t="str">
        <f>IF(_xll.XLOOKUP(C360,customers!$A$1:$A$1001,customers!$C$1:$C$1001,0)=0,"",_xll.XLOOKUP(C360,customers!$A$1:$A$1001,customers!$C$1:$C$1001,0))</f>
        <v>tcotmore9y@amazonaws.com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_xll.XLOOKUP(Orders[[#This Row],[Customer ID]],customers!$A$1:$A$1001,customers!$I$1:$I$1001,0)</f>
        <v>No</v>
      </c>
    </row>
    <row r="361" spans="1:16" x14ac:dyDescent="0.3">
      <c r="A361" s="2" t="s">
        <v>2515</v>
      </c>
      <c r="B361" s="3">
        <v>43563</v>
      </c>
      <c r="C361" s="2" t="s">
        <v>2516</v>
      </c>
      <c r="D361" t="s">
        <v>6178</v>
      </c>
      <c r="E361" s="2">
        <v>6</v>
      </c>
      <c r="F361" s="2" t="str">
        <f>_xll.XLOOKUP(C361,customers!A360:A1360,customers!B360:B1360,customers!A360,0)</f>
        <v>Yuma Skipsey</v>
      </c>
      <c r="G361" s="2" t="str">
        <f>IF(_xll.XLOOKUP(C361,customers!$A$1:$A$1001,customers!$C$1:$C$1001,0)=0,"",_xll.XLOOKUP(C361,customers!$A$1:$A$1001,customers!$C$1:$C$1001,0))</f>
        <v>yskipsey9z@spotify.com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_xll.XLOOKUP(Orders[[#This Row],[Customer ID]],customers!$A$1:$A$1001,customers!$I$1:$I$1001,0)</f>
        <v>No</v>
      </c>
    </row>
    <row r="362" spans="1:16" x14ac:dyDescent="0.3">
      <c r="A362" s="2" t="s">
        <v>2521</v>
      </c>
      <c r="B362" s="3">
        <v>44058</v>
      </c>
      <c r="C362" s="2" t="s">
        <v>2522</v>
      </c>
      <c r="D362" t="s">
        <v>6149</v>
      </c>
      <c r="E362" s="2">
        <v>2</v>
      </c>
      <c r="F362" s="2" t="str">
        <f>_xll.XLOOKUP(C362,customers!A361:A1361,customers!B361:B1361,customers!A361,0)</f>
        <v>Nicko Corps</v>
      </c>
      <c r="G362" s="2" t="str">
        <f>IF(_xll.XLOOKUP(C362,customers!$A$1:$A$1001,customers!$C$1:$C$1001,0)=0,"",_xll.XLOOKUP(C362,customers!$A$1:$A$1001,customers!$C$1:$C$1001,0))</f>
        <v>ncorpsa0@gmpg.org</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_xll.XLOOKUP(Orders[[#This Row],[Customer ID]],customers!$A$1:$A$1001,customers!$I$1:$I$1001,0)</f>
        <v>No</v>
      </c>
    </row>
    <row r="363" spans="1:16" x14ac:dyDescent="0.3">
      <c r="A363" s="2" t="s">
        <v>2521</v>
      </c>
      <c r="B363" s="3">
        <v>44058</v>
      </c>
      <c r="C363" s="2" t="s">
        <v>2522</v>
      </c>
      <c r="D363" t="s">
        <v>6146</v>
      </c>
      <c r="E363" s="2">
        <v>1</v>
      </c>
      <c r="F363" s="2" t="str">
        <f>_xll.XLOOKUP(C363,customers!A362:A1362,customers!B362:B1362,customers!A362,0)</f>
        <v>Nicko Corps</v>
      </c>
      <c r="G363" s="2" t="str">
        <f>IF(_xll.XLOOKUP(C363,customers!$A$1:$A$1001,customers!$C$1:$C$1001,0)=0,"",_xll.XLOOKUP(C363,customers!$A$1:$A$1001,customers!$C$1:$C$1001,0))</f>
        <v>ncorpsa0@gmpg.org</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_xll.XLOOKUP(Orders[[#This Row],[Customer ID]],customers!$A$1:$A$1001,customers!$I$1:$I$1001,0)</f>
        <v>No</v>
      </c>
    </row>
    <row r="364" spans="1:16" x14ac:dyDescent="0.3">
      <c r="A364" s="2" t="s">
        <v>2532</v>
      </c>
      <c r="B364" s="3">
        <v>44686</v>
      </c>
      <c r="C364" s="2" t="s">
        <v>2533</v>
      </c>
      <c r="D364" t="s">
        <v>6171</v>
      </c>
      <c r="E364" s="2">
        <v>5</v>
      </c>
      <c r="F364" s="2" t="str">
        <f>_xll.XLOOKUP(C364,customers!A363:A1363,customers!B363:B1363,customers!A363,0)</f>
        <v>Feliks Babber</v>
      </c>
      <c r="G364" s="2" t="str">
        <f>IF(_xll.XLOOKUP(C364,customers!$A$1:$A$1001,customers!$C$1:$C$1001,0)=0,"",_xll.XLOOKUP(C364,customers!$A$1:$A$1001,customers!$C$1:$C$1001,0))</f>
        <v>fbabbera2@stanford.edu</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_xll.XLOOKUP(Orders[[#This Row],[Customer ID]],customers!$A$1:$A$1001,customers!$I$1:$I$1001,0)</f>
        <v>Yes</v>
      </c>
    </row>
    <row r="365" spans="1:16" x14ac:dyDescent="0.3">
      <c r="A365" s="2" t="s">
        <v>2538</v>
      </c>
      <c r="B365" s="3">
        <v>44282</v>
      </c>
      <c r="C365" s="2" t="s">
        <v>2539</v>
      </c>
      <c r="D365" t="s">
        <v>6162</v>
      </c>
      <c r="E365" s="2">
        <v>6</v>
      </c>
      <c r="F365" s="2" t="str">
        <f>_xll.XLOOKUP(C365,customers!A364:A1364,customers!B364:B1364,customers!A364,0)</f>
        <v>Kaja Loxton</v>
      </c>
      <c r="G365" s="2" t="str">
        <f>IF(_xll.XLOOKUP(C365,customers!$A$1:$A$1001,customers!$C$1:$C$1001,0)=0,"",_xll.XLOOKUP(C365,customers!$A$1:$A$1001,customers!$C$1:$C$1001,0))</f>
        <v>kloxtona3@opensource.org</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Librica</v>
      </c>
      <c r="O365" t="str">
        <f t="shared" si="17"/>
        <v>Medium</v>
      </c>
      <c r="P365" t="str">
        <f>_xll.XLOOKUP(Orders[[#This Row],[Customer ID]],customers!$A$1:$A$1001,customers!$I$1:$I$1001,0)</f>
        <v>No</v>
      </c>
    </row>
    <row r="366" spans="1:16" x14ac:dyDescent="0.3">
      <c r="A366" s="2" t="s">
        <v>2543</v>
      </c>
      <c r="B366" s="3">
        <v>43582</v>
      </c>
      <c r="C366" s="2" t="s">
        <v>2544</v>
      </c>
      <c r="D366" t="s">
        <v>6183</v>
      </c>
      <c r="E366" s="2">
        <v>6</v>
      </c>
      <c r="F366" s="2" t="str">
        <f>_xll.XLOOKUP(C366,customers!A365:A1365,customers!B365:B1365,customers!A365,0)</f>
        <v>Parker Tofful</v>
      </c>
      <c r="G366" s="2" t="str">
        <f>IF(_xll.XLOOKUP(C366,customers!$A$1:$A$1001,customers!$C$1:$C$1001,0)=0,"",_xll.XLOOKUP(C366,customers!$A$1:$A$1001,customers!$C$1:$C$1001,0))</f>
        <v>ptoffula4@posterous.com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_xll.XLOOKUP(Orders[[#This Row],[Customer ID]],customers!$A$1:$A$1001,customers!$I$1:$I$1001,0)</f>
        <v>Yes</v>
      </c>
    </row>
    <row r="367" spans="1:16" x14ac:dyDescent="0.3">
      <c r="A367" s="2" t="s">
        <v>2549</v>
      </c>
      <c r="B367" s="3">
        <v>44464</v>
      </c>
      <c r="C367" s="2" t="s">
        <v>2550</v>
      </c>
      <c r="D367" t="s">
        <v>6169</v>
      </c>
      <c r="E367" s="2">
        <v>1</v>
      </c>
      <c r="F367" s="2" t="str">
        <f>_xll.XLOOKUP(C367,customers!A366:A1366,customers!B366:B1366,customers!A366,0)</f>
        <v>Casi Gwinnett</v>
      </c>
      <c r="G367" s="2" t="str">
        <f>IF(_xll.XLOOKUP(C367,customers!$A$1:$A$1001,customers!$C$1:$C$1001,0)=0,"",_xll.XLOOKUP(C367,customers!$A$1:$A$1001,customers!$C$1:$C$1001,0))</f>
        <v>cgwinnetta5@behance.net</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Librica</v>
      </c>
      <c r="O367" t="str">
        <f t="shared" si="17"/>
        <v>Dark</v>
      </c>
      <c r="P367" t="str">
        <f>_xll.XLOOKUP(Orders[[#This Row],[Customer ID]],customers!$A$1:$A$1001,customers!$I$1:$I$1001,0)</f>
        <v>No</v>
      </c>
    </row>
    <row r="368" spans="1:16" x14ac:dyDescent="0.3">
      <c r="A368" s="2" t="s">
        <v>2554</v>
      </c>
      <c r="B368" s="3">
        <v>43874</v>
      </c>
      <c r="C368" s="2" t="s">
        <v>2555</v>
      </c>
      <c r="D368" t="s">
        <v>6144</v>
      </c>
      <c r="E368" s="2">
        <v>6</v>
      </c>
      <c r="F368" s="2" t="str">
        <f>_xll.XLOOKUP(C368,customers!A367:A1367,customers!B367:B1367,customers!A367,0)</f>
        <v>Saree Ellesworth</v>
      </c>
      <c r="G368" s="2" t="str">
        <f>IF(_xll.XLOOKUP(C368,customers!$A$1:$A$1001,customers!$C$1:$C$1001,0)=0,"",_xll.XLOOKUP(C368,customers!$A$1:$A$1001,customers!$C$1:$C$1001,0))</f>
        <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_xll.XLOOKUP(Orders[[#This Row],[Customer ID]],customers!$A$1:$A$1001,customers!$I$1:$I$1001,0)</f>
        <v>No</v>
      </c>
    </row>
    <row r="369" spans="1:16" x14ac:dyDescent="0.3">
      <c r="A369" s="2" t="s">
        <v>2559</v>
      </c>
      <c r="B369" s="3">
        <v>44393</v>
      </c>
      <c r="C369" s="2" t="s">
        <v>2560</v>
      </c>
      <c r="D369" t="s">
        <v>6159</v>
      </c>
      <c r="E369" s="2">
        <v>2</v>
      </c>
      <c r="F369" s="2" t="str">
        <f>_xll.XLOOKUP(C369,customers!A368:A1368,customers!B368:B1368,customers!A368,0)</f>
        <v>Silvio Iorizzi</v>
      </c>
      <c r="G369" s="2" t="str">
        <f>IF(_xll.XLOOKUP(C369,customers!$A$1:$A$1001,customers!$C$1:$C$1001,0)=0,"",_xll.XLOOKUP(C369,customers!$A$1:$A$1001,customers!$C$1:$C$1001,0))</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Librica</v>
      </c>
      <c r="O369" t="str">
        <f t="shared" si="17"/>
        <v>Medium</v>
      </c>
      <c r="P369" t="str">
        <f>_xll.XLOOKUP(Orders[[#This Row],[Customer ID]],customers!$A$1:$A$1001,customers!$I$1:$I$1001,0)</f>
        <v>Yes</v>
      </c>
    </row>
    <row r="370" spans="1:16" x14ac:dyDescent="0.3">
      <c r="A370" s="2" t="s">
        <v>2563</v>
      </c>
      <c r="B370" s="3">
        <v>44692</v>
      </c>
      <c r="C370" s="2" t="s">
        <v>2564</v>
      </c>
      <c r="D370" t="s">
        <v>6166</v>
      </c>
      <c r="E370" s="2">
        <v>2</v>
      </c>
      <c r="F370" s="2" t="str">
        <f>_xll.XLOOKUP(C370,customers!A369:A1369,customers!B369:B1369,customers!A369,0)</f>
        <v>Leesa Flaonier</v>
      </c>
      <c r="G370" s="2" t="str">
        <f>IF(_xll.XLOOKUP(C370,customers!$A$1:$A$1001,customers!$C$1:$C$1001,0)=0,"",_xll.XLOOKUP(C370,customers!$A$1:$A$1001,customers!$C$1:$C$1001,0))</f>
        <v>lflaoniera8@wordpress.org</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_xll.XLOOKUP(Orders[[#This Row],[Customer ID]],customers!$A$1:$A$1001,customers!$I$1:$I$1001,0)</f>
        <v>No</v>
      </c>
    </row>
    <row r="371" spans="1:16" x14ac:dyDescent="0.3">
      <c r="A371" s="2" t="s">
        <v>2569</v>
      </c>
      <c r="B371" s="3">
        <v>43500</v>
      </c>
      <c r="C371" s="2" t="s">
        <v>2570</v>
      </c>
      <c r="D371" t="s">
        <v>6176</v>
      </c>
      <c r="E371" s="2">
        <v>1</v>
      </c>
      <c r="F371" s="2" t="str">
        <f>_xll.XLOOKUP(C371,customers!A370:A1370,customers!B370:B1370,customers!A370,0)</f>
        <v>Abba Pummell</v>
      </c>
      <c r="G371" s="2" t="str">
        <f>IF(_xll.XLOOKUP(C371,customers!$A$1:$A$1001,customers!$C$1:$C$1001,0)=0,"",_xll.XLOOKUP(C371,customers!$A$1:$A$1001,customers!$C$1:$C$1001,0))</f>
        <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_xll.XLOOKUP(Orders[[#This Row],[Customer ID]],customers!$A$1:$A$1001,customers!$I$1:$I$1001,0)</f>
        <v>Yes</v>
      </c>
    </row>
    <row r="372" spans="1:16" x14ac:dyDescent="0.3">
      <c r="A372" s="2" t="s">
        <v>2573</v>
      </c>
      <c r="B372" s="3">
        <v>43501</v>
      </c>
      <c r="C372" s="2" t="s">
        <v>2574</v>
      </c>
      <c r="D372" t="s">
        <v>6183</v>
      </c>
      <c r="E372" s="2">
        <v>2</v>
      </c>
      <c r="F372" s="2" t="str">
        <f>_xll.XLOOKUP(C372,customers!A371:A1371,customers!B371:B1371,customers!A371,0)</f>
        <v>Corinna Catcheside</v>
      </c>
      <c r="G372" s="2" t="str">
        <f>IF(_xll.XLOOKUP(C372,customers!$A$1:$A$1001,customers!$C$1:$C$1001,0)=0,"",_xll.XLOOKUP(C372,customers!$A$1:$A$1001,customers!$C$1:$C$1001,0))</f>
        <v>ccatchesideaa@macromedia.com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_xll.XLOOKUP(Orders[[#This Row],[Customer ID]],customers!$A$1:$A$1001,customers!$I$1:$I$1001,0)</f>
        <v>Yes</v>
      </c>
    </row>
    <row r="373" spans="1:16" x14ac:dyDescent="0.3">
      <c r="A373" s="2" t="s">
        <v>2579</v>
      </c>
      <c r="B373" s="3">
        <v>44705</v>
      </c>
      <c r="C373" s="2" t="s">
        <v>2580</v>
      </c>
      <c r="D373" t="s">
        <v>6180</v>
      </c>
      <c r="E373" s="2">
        <v>6</v>
      </c>
      <c r="F373" s="2" t="str">
        <f>_xll.XLOOKUP(C373,customers!A372:A1372,customers!B372:B1372,customers!A372,0)</f>
        <v>Cortney Gibbonson</v>
      </c>
      <c r="G373" s="2" t="str">
        <f>IF(_xll.XLOOKUP(C373,customers!$A$1:$A$1001,customers!$C$1:$C$1001,0)=0,"",_xll.XLOOKUP(C373,customers!$A$1:$A$1001,customers!$C$1:$C$1001,0))</f>
        <v>cgibbonsonab@accuweather.com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_xll.XLOOKUP(Orders[[#This Row],[Customer ID]],customers!$A$1:$A$1001,customers!$I$1:$I$1001,0)</f>
        <v>Yes</v>
      </c>
    </row>
    <row r="374" spans="1:16" x14ac:dyDescent="0.3">
      <c r="A374" s="2" t="s">
        <v>2585</v>
      </c>
      <c r="B374" s="3">
        <v>44108</v>
      </c>
      <c r="C374" s="2" t="s">
        <v>2586</v>
      </c>
      <c r="D374" t="s">
        <v>6173</v>
      </c>
      <c r="E374" s="2">
        <v>6</v>
      </c>
      <c r="F374" s="2" t="str">
        <f>_xll.XLOOKUP(C374,customers!A373:A1373,customers!B373:B1373,customers!A373,0)</f>
        <v>Terri Farra</v>
      </c>
      <c r="G374" s="2" t="str">
        <f>IF(_xll.XLOOKUP(C374,customers!$A$1:$A$1001,customers!$C$1:$C$1001,0)=0,"",_xll.XLOOKUP(C374,customers!$A$1:$A$1001,customers!$C$1:$C$1001,0))</f>
        <v>tfarraac@behance.net</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_xll.XLOOKUP(Orders[[#This Row],[Customer ID]],customers!$A$1:$A$1001,customers!$I$1:$I$1001,0)</f>
        <v>No</v>
      </c>
    </row>
    <row r="375" spans="1:16" x14ac:dyDescent="0.3">
      <c r="A375" s="2" t="s">
        <v>2591</v>
      </c>
      <c r="B375" s="3">
        <v>44742</v>
      </c>
      <c r="C375" s="2" t="s">
        <v>2592</v>
      </c>
      <c r="D375" t="s">
        <v>6158</v>
      </c>
      <c r="E375" s="2">
        <v>3</v>
      </c>
      <c r="F375" s="2" t="str">
        <f>_xll.XLOOKUP(C375,customers!A374:A1374,customers!B374:B1374,customers!A374,0)</f>
        <v>Corney Curme</v>
      </c>
      <c r="G375" s="2" t="str">
        <f>IF(_xll.XLOOKUP(C375,customers!$A$1:$A$1001,customers!$C$1:$C$1001,0)=0,"",_xll.XLOOKUP(C375,customers!$A$1:$A$1001,customers!$C$1:$C$1001,0))</f>
        <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_xll.XLOOKUP(Orders[[#This Row],[Customer ID]],customers!$A$1:$A$1001,customers!$I$1:$I$1001,0)</f>
        <v>Yes</v>
      </c>
    </row>
    <row r="376" spans="1:16" x14ac:dyDescent="0.3">
      <c r="A376" s="2" t="s">
        <v>2597</v>
      </c>
      <c r="B376" s="3">
        <v>44125</v>
      </c>
      <c r="C376" s="2" t="s">
        <v>2598</v>
      </c>
      <c r="D376" t="s">
        <v>6161</v>
      </c>
      <c r="E376" s="2">
        <v>4</v>
      </c>
      <c r="F376" s="2" t="str">
        <f>_xll.XLOOKUP(C376,customers!A375:A1375,customers!B375:B1375,customers!A375,0)</f>
        <v>Gothart Bamfield</v>
      </c>
      <c r="G376" s="2" t="str">
        <f>IF(_xll.XLOOKUP(C376,customers!$A$1:$A$1001,customers!$C$1:$C$1001,0)=0,"",_xll.XLOOKUP(C376,customers!$A$1:$A$1001,customers!$C$1:$C$1001,0))</f>
        <v>gbamfieldae@yellowpages.com</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Librica</v>
      </c>
      <c r="O376" t="str">
        <f t="shared" si="17"/>
        <v>Light</v>
      </c>
      <c r="P376" t="str">
        <f>_xll.XLOOKUP(Orders[[#This Row],[Customer ID]],customers!$A$1:$A$1001,customers!$I$1:$I$1001,0)</f>
        <v>Yes</v>
      </c>
    </row>
    <row r="377" spans="1:16" x14ac:dyDescent="0.3">
      <c r="A377" s="2" t="s">
        <v>2603</v>
      </c>
      <c r="B377" s="3">
        <v>44120</v>
      </c>
      <c r="C377" s="2" t="s">
        <v>2604</v>
      </c>
      <c r="D377" t="s">
        <v>6152</v>
      </c>
      <c r="E377" s="2">
        <v>2</v>
      </c>
      <c r="F377" s="2" t="str">
        <f>_xll.XLOOKUP(C377,customers!A376:A1376,customers!B376:B1376,customers!A376,0)</f>
        <v>Waylin Hollingdale</v>
      </c>
      <c r="G377" s="2" t="str">
        <f>IF(_xll.XLOOKUP(C377,customers!$A$1:$A$1001,customers!$C$1:$C$1001,0)=0,"",_xll.XLOOKUP(C377,customers!$A$1:$A$1001,customers!$C$1:$C$1001,0))</f>
        <v>whollingdaleaf@about.me</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_xll.XLOOKUP(Orders[[#This Row],[Customer ID]],customers!$A$1:$A$1001,customers!$I$1:$I$1001,0)</f>
        <v>Yes</v>
      </c>
    </row>
    <row r="378" spans="1:16" x14ac:dyDescent="0.3">
      <c r="A378" s="2" t="s">
        <v>2609</v>
      </c>
      <c r="B378" s="3">
        <v>44097</v>
      </c>
      <c r="C378" s="2" t="s">
        <v>2610</v>
      </c>
      <c r="D378" t="s">
        <v>6146</v>
      </c>
      <c r="E378" s="2">
        <v>1</v>
      </c>
      <c r="F378" s="2" t="str">
        <f>_xll.XLOOKUP(C378,customers!A377:A1377,customers!B377:B1377,customers!A377,0)</f>
        <v>Judd De Leek</v>
      </c>
      <c r="G378" s="2" t="str">
        <f>IF(_xll.XLOOKUP(C378,customers!$A$1:$A$1001,customers!$C$1:$C$1001,0)=0,"",_xll.XLOOKUP(C378,customers!$A$1:$A$1001,customers!$C$1:$C$1001,0))</f>
        <v>jdeag@xrea.com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_xll.XLOOKUP(Orders[[#This Row],[Customer ID]],customers!$A$1:$A$1001,customers!$I$1:$I$1001,0)</f>
        <v>Yes</v>
      </c>
    </row>
    <row r="379" spans="1:16" x14ac:dyDescent="0.3">
      <c r="A379" s="2" t="s">
        <v>2615</v>
      </c>
      <c r="B379" s="3">
        <v>43532</v>
      </c>
      <c r="C379" s="2" t="s">
        <v>2616</v>
      </c>
      <c r="D379" t="s">
        <v>6163</v>
      </c>
      <c r="E379" s="2">
        <v>3</v>
      </c>
      <c r="F379" s="2" t="str">
        <f>_xll.XLOOKUP(C379,customers!A378:A1378,customers!B378:B1378,customers!A378,0)</f>
        <v>Vanya Skullet</v>
      </c>
      <c r="G379" s="2" t="str">
        <f>IF(_xll.XLOOKUP(C379,customers!$A$1:$A$1001,customers!$C$1:$C$1001,0)=0,"",_xll.XLOOKUP(C379,customers!$A$1:$A$1001,customers!$C$1:$C$1001,0))</f>
        <v>vskulletah@tinyurl.com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_xll.XLOOKUP(Orders[[#This Row],[Customer ID]],customers!$A$1:$A$1001,customers!$I$1:$I$1001,0)</f>
        <v>No</v>
      </c>
    </row>
    <row r="380" spans="1:16" x14ac:dyDescent="0.3">
      <c r="A380" s="2" t="s">
        <v>2621</v>
      </c>
      <c r="B380" s="3">
        <v>44377</v>
      </c>
      <c r="C380" s="2" t="s">
        <v>2622</v>
      </c>
      <c r="D380" t="s">
        <v>6180</v>
      </c>
      <c r="E380" s="2">
        <v>3</v>
      </c>
      <c r="F380" s="2" t="str">
        <f>_xll.XLOOKUP(C380,customers!A379:A1379,customers!B379:B1379,customers!A379,0)</f>
        <v>Jany Rudeforth</v>
      </c>
      <c r="G380" s="2" t="str">
        <f>IF(_xll.XLOOKUP(C380,customers!$A$1:$A$1001,customers!$C$1:$C$1001,0)=0,"",_xll.XLOOKUP(C380,customers!$A$1:$A$1001,customers!$C$1:$C$1001,0))</f>
        <v>jrudeforthai@wunderground.com</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_xll.XLOOKUP(Orders[[#This Row],[Customer ID]],customers!$A$1:$A$1001,customers!$I$1:$I$1001,0)</f>
        <v>Yes</v>
      </c>
    </row>
    <row r="381" spans="1:16" x14ac:dyDescent="0.3">
      <c r="A381" s="2" t="s">
        <v>2627</v>
      </c>
      <c r="B381" s="3">
        <v>43690</v>
      </c>
      <c r="C381" s="2" t="s">
        <v>2628</v>
      </c>
      <c r="D381" t="s">
        <v>6173</v>
      </c>
      <c r="E381" s="2">
        <v>6</v>
      </c>
      <c r="F381" s="2" t="str">
        <f>_xll.XLOOKUP(C381,customers!A380:A1380,customers!B380:B1380,customers!A380,0)</f>
        <v>Ashbey Tomaszewski</v>
      </c>
      <c r="G381" s="2" t="str">
        <f>IF(_xll.XLOOKUP(C381,customers!$A$1:$A$1001,customers!$C$1:$C$1001,0)=0,"",_xll.XLOOKUP(C381,customers!$A$1:$A$1001,customers!$C$1:$C$1001,0))</f>
        <v>atomaszewskiaj@answers.com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_xll.XLOOKUP(Orders[[#This Row],[Customer ID]],customers!$A$1:$A$1001,customers!$I$1:$I$1001,0)</f>
        <v>Yes</v>
      </c>
    </row>
    <row r="382" spans="1:16" x14ac:dyDescent="0.3">
      <c r="A382" s="2" t="s">
        <v>2632</v>
      </c>
      <c r="B382" s="3">
        <v>44249</v>
      </c>
      <c r="C382" s="2" t="s">
        <v>2331</v>
      </c>
      <c r="D382" t="s">
        <v>6169</v>
      </c>
      <c r="E382" s="2">
        <v>3</v>
      </c>
      <c r="F382" s="2" t="str">
        <f>_xll.XLOOKUP(C382,customers!A381:A1381,customers!B381:B1381,customers!A381,0)</f>
        <v>29814-01459-RC</v>
      </c>
      <c r="G382" s="2" t="str">
        <f>IF(_xll.XLOOKUP(C382,customers!$A$1:$A$1001,customers!$C$1:$C$1001,0)=0,"",_xll.XLOOKUP(C382,customers!$A$1:$A$1001,customers!$C$1:$C$1001,0))</f>
        <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Librica</v>
      </c>
      <c r="O382" t="str">
        <f t="shared" si="17"/>
        <v>Dark</v>
      </c>
      <c r="P382" t="str">
        <f>_xll.XLOOKUP(Orders[[#This Row],[Customer ID]],customers!$A$1:$A$1001,customers!$I$1:$I$1001,0)</f>
        <v>No</v>
      </c>
    </row>
    <row r="383" spans="1:16" x14ac:dyDescent="0.3">
      <c r="A383" s="2" t="s">
        <v>2638</v>
      </c>
      <c r="B383" s="3">
        <v>44646</v>
      </c>
      <c r="C383" s="2" t="s">
        <v>2639</v>
      </c>
      <c r="D383" t="s">
        <v>6154</v>
      </c>
      <c r="E383" s="2">
        <v>5</v>
      </c>
      <c r="F383" s="2" t="str">
        <f>_xll.XLOOKUP(C383,customers!A382:A1382,customers!B382:B1382,customers!A382,0)</f>
        <v>Pren Bess</v>
      </c>
      <c r="G383" s="2" t="str">
        <f>IF(_xll.XLOOKUP(C383,customers!$A$1:$A$1001,customers!$C$1:$C$1001,0)=0,"",_xll.XLOOKUP(C383,customers!$A$1:$A$1001,customers!$C$1:$C$1001,0))</f>
        <v>pbessal@qq.com</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_xll.XLOOKUP(Orders[[#This Row],[Customer ID]],customers!$A$1:$A$1001,customers!$I$1:$I$1001,0)</f>
        <v>Yes</v>
      </c>
    </row>
    <row r="384" spans="1:16" x14ac:dyDescent="0.3">
      <c r="A384" s="2" t="s">
        <v>2644</v>
      </c>
      <c r="B384" s="3">
        <v>43840</v>
      </c>
      <c r="C384" s="2" t="s">
        <v>2645</v>
      </c>
      <c r="D384" t="s">
        <v>6144</v>
      </c>
      <c r="E384" s="2">
        <v>3</v>
      </c>
      <c r="F384" s="2" t="str">
        <f>_xll.XLOOKUP(C384,customers!A383:A1383,customers!B383:B1383,customers!A383,0)</f>
        <v>Elka Windress</v>
      </c>
      <c r="G384" s="2" t="str">
        <f>IF(_xll.XLOOKUP(C384,customers!$A$1:$A$1001,customers!$C$1:$C$1001,0)=0,"",_xll.XLOOKUP(C384,customers!$A$1:$A$1001,customers!$C$1:$C$1001,0))</f>
        <v>ewindressam@marketwatch.com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_xll.XLOOKUP(Orders[[#This Row],[Customer ID]],customers!$A$1:$A$1001,customers!$I$1:$I$1001,0)</f>
        <v>No</v>
      </c>
    </row>
    <row r="385" spans="1:16" x14ac:dyDescent="0.3">
      <c r="A385" s="2" t="s">
        <v>2650</v>
      </c>
      <c r="B385" s="3">
        <v>43586</v>
      </c>
      <c r="C385" s="2" t="s">
        <v>2651</v>
      </c>
      <c r="D385" t="s">
        <v>6176</v>
      </c>
      <c r="E385" s="2">
        <v>6</v>
      </c>
      <c r="F385" s="2" t="str">
        <f>_xll.XLOOKUP(C385,customers!A384:A1384,customers!B384:B1384,customers!A384,0)</f>
        <v>Marty Kidstoun</v>
      </c>
      <c r="G385" s="2" t="str">
        <f>IF(_xll.XLOOKUP(C385,customers!$A$1:$A$1001,customers!$C$1:$C$1001,0)=0,"",_xll.XLOOKUP(C385,customers!$A$1:$A$1001,customers!$C$1:$C$1001,0))</f>
        <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_xll.XLOOKUP(Orders[[#This Row],[Customer ID]],customers!$A$1:$A$1001,customers!$I$1:$I$1001,0)</f>
        <v>Yes</v>
      </c>
    </row>
    <row r="386" spans="1:16" x14ac:dyDescent="0.3">
      <c r="A386" s="2" t="s">
        <v>2655</v>
      </c>
      <c r="B386" s="3">
        <v>43870</v>
      </c>
      <c r="C386" s="2" t="s">
        <v>2656</v>
      </c>
      <c r="D386" t="s">
        <v>6182</v>
      </c>
      <c r="E386" s="2">
        <v>4</v>
      </c>
      <c r="F386" s="2" t="str">
        <f>_xll.XLOOKUP(C386,customers!A385:A1385,customers!B385:B1385,customers!A385,0)</f>
        <v>Nickey Dimbleby</v>
      </c>
      <c r="G386" s="2" t="str">
        <f>IF(_xll.XLOOKUP(C386,customers!$A$1:$A$1001,customers!$C$1:$C$1001,0)=0,"",_xll.XLOOKUP(C386,customers!$A$1:$A$1001,customers!$C$1:$C$1001,0))</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_xll.XLOOKUP(Orders[[#This Row],[Customer ID]],customers!$A$1:$A$1001,customers!$I$1:$I$1001,0)</f>
        <v>No</v>
      </c>
    </row>
    <row r="387" spans="1:16" x14ac:dyDescent="0.3">
      <c r="A387" s="2" t="s">
        <v>2660</v>
      </c>
      <c r="B387" s="3">
        <v>44559</v>
      </c>
      <c r="C387" s="2" t="s">
        <v>2661</v>
      </c>
      <c r="D387" t="s">
        <v>6160</v>
      </c>
      <c r="E387" s="2">
        <v>5</v>
      </c>
      <c r="F387" s="2" t="str">
        <f>_xll.XLOOKUP(C387,customers!A386:A1386,customers!B386:B1386,customers!A386,0)</f>
        <v>Virgil Baumadier</v>
      </c>
      <c r="G387" s="2" t="str">
        <f>IF(_xll.XLOOKUP(C387,customers!$A$1:$A$1001,customers!$C$1:$C$1001,0)=0,"",_xll.XLOOKUP(C387,customers!$A$1:$A$1001,customers!$C$1:$C$1001,0))</f>
        <v>vbaumadierap@google.cn</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IF(I387="Rob","Robusta",IF(I387="Exc","Excelsa",IF(I387="Ara","Arabica",IF(I387="Lib","Librica",""))))</f>
        <v>Librica</v>
      </c>
      <c r="O387" t="str">
        <f t="shared" ref="O387:O450" si="20">IF(J387="M","Medium",IF(J387="L","Light",IF(J387="D","Dark","")))</f>
        <v>Medium</v>
      </c>
      <c r="P387" t="str">
        <f>_xll.XLOOKUP(Orders[[#This Row],[Customer ID]],customers!$A$1:$A$1001,customers!$I$1:$I$1001,0)</f>
        <v>Yes</v>
      </c>
    </row>
    <row r="388" spans="1:16" x14ac:dyDescent="0.3">
      <c r="A388" s="2" t="s">
        <v>2666</v>
      </c>
      <c r="B388" s="3">
        <v>44083</v>
      </c>
      <c r="C388" s="2" t="s">
        <v>2667</v>
      </c>
      <c r="D388" t="s">
        <v>6154</v>
      </c>
      <c r="E388" s="2">
        <v>6</v>
      </c>
      <c r="F388" s="2" t="str">
        <f>_xll.XLOOKUP(C388,customers!A387:A1387,customers!B387:B1387,customers!A387,0)</f>
        <v>Lenore Messenbird</v>
      </c>
      <c r="G388" s="2" t="str">
        <f>IF(_xll.XLOOKUP(C388,customers!$A$1:$A$1001,customers!$C$1:$C$1001,0)=0,"",_xll.XLOOKUP(C388,customers!$A$1:$A$1001,customers!$C$1:$C$1001,0))</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_xll.XLOOKUP(Orders[[#This Row],[Customer ID]],customers!$A$1:$A$1001,customers!$I$1:$I$1001,0)</f>
        <v>Yes</v>
      </c>
    </row>
    <row r="389" spans="1:16" x14ac:dyDescent="0.3">
      <c r="A389" s="2" t="s">
        <v>2671</v>
      </c>
      <c r="B389" s="3">
        <v>44455</v>
      </c>
      <c r="C389" s="2" t="s">
        <v>2672</v>
      </c>
      <c r="D389" t="s">
        <v>6171</v>
      </c>
      <c r="E389" s="2">
        <v>5</v>
      </c>
      <c r="F389" s="2" t="str">
        <f>_xll.XLOOKUP(C389,customers!A388:A1388,customers!B388:B1388,customers!A388,0)</f>
        <v>Shirleen Welds</v>
      </c>
      <c r="G389" s="2" t="str">
        <f>IF(_xll.XLOOKUP(C389,customers!$A$1:$A$1001,customers!$C$1:$C$1001,0)=0,"",_xll.XLOOKUP(C389,customers!$A$1:$A$1001,customers!$C$1:$C$1001,0))</f>
        <v>sweldsar@wired.com</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_xll.XLOOKUP(Orders[[#This Row],[Customer ID]],customers!$A$1:$A$1001,customers!$I$1:$I$1001,0)</f>
        <v>Yes</v>
      </c>
    </row>
    <row r="390" spans="1:16" x14ac:dyDescent="0.3">
      <c r="A390" s="2" t="s">
        <v>2677</v>
      </c>
      <c r="B390" s="3">
        <v>44130</v>
      </c>
      <c r="C390" s="2" t="s">
        <v>2678</v>
      </c>
      <c r="D390" t="s">
        <v>6150</v>
      </c>
      <c r="E390" s="2">
        <v>3</v>
      </c>
      <c r="F390" s="2" t="str">
        <f>_xll.XLOOKUP(C390,customers!A389:A1389,customers!B389:B1389,customers!A389,0)</f>
        <v>Maisie Sarvar</v>
      </c>
      <c r="G390" s="2" t="str">
        <f>IF(_xll.XLOOKUP(C390,customers!$A$1:$A$1001,customers!$C$1:$C$1001,0)=0,"",_xll.XLOOKUP(C390,customers!$A$1:$A$1001,customers!$C$1:$C$1001,0))</f>
        <v>msarvaras@artisteer.com</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Librica</v>
      </c>
      <c r="O390" t="str">
        <f t="shared" si="20"/>
        <v>Dark</v>
      </c>
      <c r="P390" t="str">
        <f>_xll.XLOOKUP(Orders[[#This Row],[Customer ID]],customers!$A$1:$A$1001,customers!$I$1:$I$1001,0)</f>
        <v>Yes</v>
      </c>
    </row>
    <row r="391" spans="1:16" x14ac:dyDescent="0.3">
      <c r="A391" s="2" t="s">
        <v>2683</v>
      </c>
      <c r="B391" s="3">
        <v>43536</v>
      </c>
      <c r="C391" s="2" t="s">
        <v>2684</v>
      </c>
      <c r="D391" t="s">
        <v>6169</v>
      </c>
      <c r="E391" s="2">
        <v>3</v>
      </c>
      <c r="F391" s="2" t="str">
        <f>_xll.XLOOKUP(C391,customers!A390:A1390,customers!B390:B1390,customers!A390,0)</f>
        <v>Andrej Havick</v>
      </c>
      <c r="G391" s="2" t="str">
        <f>IF(_xll.XLOOKUP(C391,customers!$A$1:$A$1001,customers!$C$1:$C$1001,0)=0,"",_xll.XLOOKUP(C391,customers!$A$1:$A$1001,customers!$C$1:$C$1001,0))</f>
        <v>ahavickat@nsw.gov.au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Librica</v>
      </c>
      <c r="O391" t="str">
        <f t="shared" si="20"/>
        <v>Dark</v>
      </c>
      <c r="P391" t="str">
        <f>_xll.XLOOKUP(Orders[[#This Row],[Customer ID]],customers!$A$1:$A$1001,customers!$I$1:$I$1001,0)</f>
        <v>Yes</v>
      </c>
    </row>
    <row r="392" spans="1:16" x14ac:dyDescent="0.3">
      <c r="A392" s="2" t="s">
        <v>2689</v>
      </c>
      <c r="B392" s="3">
        <v>44245</v>
      </c>
      <c r="C392" s="2" t="s">
        <v>2690</v>
      </c>
      <c r="D392" t="s">
        <v>6144</v>
      </c>
      <c r="E392" s="2">
        <v>2</v>
      </c>
      <c r="F392" s="2" t="str">
        <f>_xll.XLOOKUP(C392,customers!A391:A1391,customers!B391:B1391,customers!A391,0)</f>
        <v>Sloan Diviny</v>
      </c>
      <c r="G392" s="2" t="str">
        <f>IF(_xll.XLOOKUP(C392,customers!$A$1:$A$1001,customers!$C$1:$C$1001,0)=0,"",_xll.XLOOKUP(C392,customers!$A$1:$A$1001,customers!$C$1:$C$1001,0))</f>
        <v>sdivinyau@ask.com</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_xll.XLOOKUP(Orders[[#This Row],[Customer ID]],customers!$A$1:$A$1001,customers!$I$1:$I$1001,0)</f>
        <v>Yes</v>
      </c>
    </row>
    <row r="393" spans="1:16" x14ac:dyDescent="0.3">
      <c r="A393" s="2" t="s">
        <v>2694</v>
      </c>
      <c r="B393" s="3">
        <v>44133</v>
      </c>
      <c r="C393" s="2" t="s">
        <v>2695</v>
      </c>
      <c r="D393" t="s">
        <v>6157</v>
      </c>
      <c r="E393" s="2">
        <v>2</v>
      </c>
      <c r="F393" s="2" t="str">
        <f>_xll.XLOOKUP(C393,customers!A392:A1392,customers!B392:B1392,customers!A392,0)</f>
        <v>Itch Norquoy</v>
      </c>
      <c r="G393" s="2" t="str">
        <f>IF(_xll.XLOOKUP(C393,customers!$A$1:$A$1001,customers!$C$1:$C$1001,0)=0,"",_xll.XLOOKUP(C393,customers!$A$1:$A$1001,customers!$C$1:$C$1001,0))</f>
        <v>inorquoyav@businessweek.com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_xll.XLOOKUP(Orders[[#This Row],[Customer ID]],customers!$A$1:$A$1001,customers!$I$1:$I$1001,0)</f>
        <v>No</v>
      </c>
    </row>
    <row r="394" spans="1:16" x14ac:dyDescent="0.3">
      <c r="A394" s="2" t="s">
        <v>2699</v>
      </c>
      <c r="B394" s="3">
        <v>44445</v>
      </c>
      <c r="C394" s="2" t="s">
        <v>2700</v>
      </c>
      <c r="D394" t="s">
        <v>6171</v>
      </c>
      <c r="E394" s="2">
        <v>6</v>
      </c>
      <c r="F394" s="2" t="str">
        <f>_xll.XLOOKUP(C394,customers!A393:A1393,customers!B393:B1393,customers!A393,0)</f>
        <v>Anson Iddison</v>
      </c>
      <c r="G394" s="2" t="str">
        <f>IF(_xll.XLOOKUP(C394,customers!$A$1:$A$1001,customers!$C$1:$C$1001,0)=0,"",_xll.XLOOKUP(C394,customers!$A$1:$A$1001,customers!$C$1:$C$1001,0))</f>
        <v>aiddisonaw@usa.gov</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_xll.XLOOKUP(Orders[[#This Row],[Customer ID]],customers!$A$1:$A$1001,customers!$I$1:$I$1001,0)</f>
        <v>No</v>
      </c>
    </row>
    <row r="395" spans="1:16" x14ac:dyDescent="0.3">
      <c r="A395" s="2" t="s">
        <v>2699</v>
      </c>
      <c r="B395" s="3">
        <v>44445</v>
      </c>
      <c r="C395" s="2" t="s">
        <v>2700</v>
      </c>
      <c r="D395" t="s">
        <v>6167</v>
      </c>
      <c r="E395" s="2">
        <v>1</v>
      </c>
      <c r="F395" s="2" t="str">
        <f>_xll.XLOOKUP(C395,customers!A394:A1394,customers!B394:B1394,customers!A394,0)</f>
        <v>Anson Iddison</v>
      </c>
      <c r="G395" s="2" t="str">
        <f>IF(_xll.XLOOKUP(C395,customers!$A$1:$A$1001,customers!$C$1:$C$1001,0)=0,"",_xll.XLOOKUP(C395,customers!$A$1:$A$1001,customers!$C$1:$C$1001,0))</f>
        <v>aiddisonaw@usa.gov</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_xll.XLOOKUP(Orders[[#This Row],[Customer ID]],customers!$A$1:$A$1001,customers!$I$1:$I$1001,0)</f>
        <v>No</v>
      </c>
    </row>
    <row r="396" spans="1:16" x14ac:dyDescent="0.3">
      <c r="A396" s="2" t="s">
        <v>2710</v>
      </c>
      <c r="B396" s="3">
        <v>44083</v>
      </c>
      <c r="C396" s="2" t="s">
        <v>2711</v>
      </c>
      <c r="D396" t="s">
        <v>6142</v>
      </c>
      <c r="E396" s="2">
        <v>4</v>
      </c>
      <c r="F396" s="2" t="str">
        <f>_xll.XLOOKUP(C396,customers!A395:A1395,customers!B395:B1395,customers!A395,0)</f>
        <v>Randal Longfield</v>
      </c>
      <c r="G396" s="2" t="str">
        <f>IF(_xll.XLOOKUP(C396,customers!$A$1:$A$1001,customers!$C$1:$C$1001,0)=0,"",_xll.XLOOKUP(C396,customers!$A$1:$A$1001,customers!$C$1:$C$1001,0))</f>
        <v>rlongfielday@bluehost.com</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_xll.XLOOKUP(Orders[[#This Row],[Customer ID]],customers!$A$1:$A$1001,customers!$I$1:$I$1001,0)</f>
        <v>No</v>
      </c>
    </row>
    <row r="397" spans="1:16" x14ac:dyDescent="0.3">
      <c r="A397" s="2" t="s">
        <v>2716</v>
      </c>
      <c r="B397" s="3">
        <v>44465</v>
      </c>
      <c r="C397" s="2" t="s">
        <v>2717</v>
      </c>
      <c r="D397" t="s">
        <v>6169</v>
      </c>
      <c r="E397" s="2">
        <v>6</v>
      </c>
      <c r="F397" s="2" t="str">
        <f>_xll.XLOOKUP(C397,customers!A396:A1396,customers!B396:B1396,customers!A396,0)</f>
        <v>Gregorius Kislingbury</v>
      </c>
      <c r="G397" s="2" t="str">
        <f>IF(_xll.XLOOKUP(C397,customers!$A$1:$A$1001,customers!$C$1:$C$1001,0)=0,"",_xll.XLOOKUP(C397,customers!$A$1:$A$1001,customers!$C$1:$C$1001,0))</f>
        <v>gkislingburyaz@samsung.com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Librica</v>
      </c>
      <c r="O397" t="str">
        <f t="shared" si="20"/>
        <v>Dark</v>
      </c>
      <c r="P397" t="str">
        <f>_xll.XLOOKUP(Orders[[#This Row],[Customer ID]],customers!$A$1:$A$1001,customers!$I$1:$I$1001,0)</f>
        <v>Yes</v>
      </c>
    </row>
    <row r="398" spans="1:16" x14ac:dyDescent="0.3">
      <c r="A398" s="2" t="s">
        <v>2721</v>
      </c>
      <c r="B398" s="3">
        <v>44140</v>
      </c>
      <c r="C398" s="2" t="s">
        <v>2722</v>
      </c>
      <c r="D398" t="s">
        <v>6180</v>
      </c>
      <c r="E398" s="2">
        <v>5</v>
      </c>
      <c r="F398" s="2" t="str">
        <f>_xll.XLOOKUP(C398,customers!A397:A1397,customers!B397:B1397,customers!A397,0)</f>
        <v>Xenos Gibbons</v>
      </c>
      <c r="G398" s="2" t="str">
        <f>IF(_xll.XLOOKUP(C398,customers!$A$1:$A$1001,customers!$C$1:$C$1001,0)=0,"",_xll.XLOOKUP(C398,customers!$A$1:$A$1001,customers!$C$1:$C$1001,0))</f>
        <v>xgibbonsb0@artisteer.com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_xll.XLOOKUP(Orders[[#This Row],[Customer ID]],customers!$A$1:$A$1001,customers!$I$1:$I$1001,0)</f>
        <v>No</v>
      </c>
    </row>
    <row r="399" spans="1:16" x14ac:dyDescent="0.3">
      <c r="A399" s="2" t="s">
        <v>2727</v>
      </c>
      <c r="B399" s="3">
        <v>43720</v>
      </c>
      <c r="C399" s="2" t="s">
        <v>2728</v>
      </c>
      <c r="D399" t="s">
        <v>6169</v>
      </c>
      <c r="E399" s="2">
        <v>4</v>
      </c>
      <c r="F399" s="2" t="str">
        <f>_xll.XLOOKUP(C399,customers!A398:A1398,customers!B398:B1398,customers!A398,0)</f>
        <v>Fleur Parres</v>
      </c>
      <c r="G399" s="2" t="str">
        <f>IF(_xll.XLOOKUP(C399,customers!$A$1:$A$1001,customers!$C$1:$C$1001,0)=0,"",_xll.XLOOKUP(C399,customers!$A$1:$A$1001,customers!$C$1:$C$1001,0))</f>
        <v>fparresb1@imageshack.us</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Librica</v>
      </c>
      <c r="O399" t="str">
        <f t="shared" si="20"/>
        <v>Dark</v>
      </c>
      <c r="P399" t="str">
        <f>_xll.XLOOKUP(Orders[[#This Row],[Customer ID]],customers!$A$1:$A$1001,customers!$I$1:$I$1001,0)</f>
        <v>Yes</v>
      </c>
    </row>
    <row r="400" spans="1:16" x14ac:dyDescent="0.3">
      <c r="A400" s="2" t="s">
        <v>2733</v>
      </c>
      <c r="B400" s="3">
        <v>43677</v>
      </c>
      <c r="C400" s="2" t="s">
        <v>2734</v>
      </c>
      <c r="D400" t="s">
        <v>6154</v>
      </c>
      <c r="E400" s="2">
        <v>6</v>
      </c>
      <c r="F400" s="2" t="str">
        <f>_xll.XLOOKUP(C400,customers!A399:A1399,customers!B399:B1399,customers!A399,0)</f>
        <v>Gran Sibray</v>
      </c>
      <c r="G400" s="2" t="str">
        <f>IF(_xll.XLOOKUP(C400,customers!$A$1:$A$1001,customers!$C$1:$C$1001,0)=0,"",_xll.XLOOKUP(C400,customers!$A$1:$A$1001,customers!$C$1:$C$1001,0))</f>
        <v>gsibrayb2@wsj.com</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_xll.XLOOKUP(Orders[[#This Row],[Customer ID]],customers!$A$1:$A$1001,customers!$I$1:$I$1001,0)</f>
        <v>Yes</v>
      </c>
    </row>
    <row r="401" spans="1:16" x14ac:dyDescent="0.3">
      <c r="A401" s="2" t="s">
        <v>2739</v>
      </c>
      <c r="B401" s="3">
        <v>43539</v>
      </c>
      <c r="C401" s="2" t="s">
        <v>2740</v>
      </c>
      <c r="D401" t="s">
        <v>6185</v>
      </c>
      <c r="E401" s="2">
        <v>6</v>
      </c>
      <c r="F401" s="2" t="str">
        <f>_xll.XLOOKUP(C401,customers!A400:A1400,customers!B400:B1400,customers!A400,0)</f>
        <v>Ingelbert Hotchkin</v>
      </c>
      <c r="G401" s="2" t="str">
        <f>IF(_xll.XLOOKUP(C401,customers!$A$1:$A$1001,customers!$C$1:$C$1001,0)=0,"",_xll.XLOOKUP(C401,customers!$A$1:$A$1001,customers!$C$1:$C$1001,0))</f>
        <v>ihotchkinb3@mit.edu</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_xll.XLOOKUP(Orders[[#This Row],[Customer ID]],customers!$A$1:$A$1001,customers!$I$1:$I$1001,0)</f>
        <v>No</v>
      </c>
    </row>
    <row r="402" spans="1:16" x14ac:dyDescent="0.3">
      <c r="A402" s="2" t="s">
        <v>2745</v>
      </c>
      <c r="B402" s="3">
        <v>44332</v>
      </c>
      <c r="C402" s="2" t="s">
        <v>2746</v>
      </c>
      <c r="D402" t="s">
        <v>6170</v>
      </c>
      <c r="E402" s="2">
        <v>4</v>
      </c>
      <c r="F402" s="2" t="str">
        <f>_xll.XLOOKUP(C402,customers!A401:A1401,customers!B401:B1401,customers!A401,0)</f>
        <v>Neely Broadberrie</v>
      </c>
      <c r="G402" s="2" t="str">
        <f>IF(_xll.XLOOKUP(C402,customers!$A$1:$A$1001,customers!$C$1:$C$1001,0)=0,"",_xll.XLOOKUP(C402,customers!$A$1:$A$1001,customers!$C$1:$C$1001,0))</f>
        <v>nbroadberrieb4@gnu.org</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Librica</v>
      </c>
      <c r="O402" t="str">
        <f t="shared" si="20"/>
        <v>Light</v>
      </c>
      <c r="P402" t="str">
        <f>_xll.XLOOKUP(Orders[[#This Row],[Customer ID]],customers!$A$1:$A$1001,customers!$I$1:$I$1001,0)</f>
        <v>No</v>
      </c>
    </row>
    <row r="403" spans="1:16" x14ac:dyDescent="0.3">
      <c r="A403" s="2" t="s">
        <v>2751</v>
      </c>
      <c r="B403" s="3">
        <v>43591</v>
      </c>
      <c r="C403" s="2" t="s">
        <v>2752</v>
      </c>
      <c r="D403" t="s">
        <v>6159</v>
      </c>
      <c r="E403" s="2">
        <v>2</v>
      </c>
      <c r="F403" s="2" t="str">
        <f>_xll.XLOOKUP(C403,customers!A402:A1402,customers!B402:B1402,customers!A402,0)</f>
        <v>Rutger Pithcock</v>
      </c>
      <c r="G403" s="2" t="str">
        <f>IF(_xll.XLOOKUP(C403,customers!$A$1:$A$1001,customers!$C$1:$C$1001,0)=0,"",_xll.XLOOKUP(C403,customers!$A$1:$A$1001,customers!$C$1:$C$1001,0))</f>
        <v>rpithcockb5@yellowbook.com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Librica</v>
      </c>
      <c r="O403" t="str">
        <f t="shared" si="20"/>
        <v>Medium</v>
      </c>
      <c r="P403" t="str">
        <f>_xll.XLOOKUP(Orders[[#This Row],[Customer ID]],customers!$A$1:$A$1001,customers!$I$1:$I$1001,0)</f>
        <v>Yes</v>
      </c>
    </row>
    <row r="404" spans="1:16" x14ac:dyDescent="0.3">
      <c r="A404" s="2" t="s">
        <v>2757</v>
      </c>
      <c r="B404" s="3">
        <v>43502</v>
      </c>
      <c r="C404" s="2" t="s">
        <v>2758</v>
      </c>
      <c r="D404" t="s">
        <v>6177</v>
      </c>
      <c r="E404" s="2">
        <v>3</v>
      </c>
      <c r="F404" s="2" t="str">
        <f>_xll.XLOOKUP(C404,customers!A403:A1403,customers!B403:B1403,customers!A403,0)</f>
        <v>Gale Croysdale</v>
      </c>
      <c r="G404" s="2" t="str">
        <f>IF(_xll.XLOOKUP(C404,customers!$A$1:$A$1001,customers!$C$1:$C$1001,0)=0,"",_xll.XLOOKUP(C404,customers!$A$1:$A$1001,customers!$C$1:$C$1001,0))</f>
        <v>gcroysdaleb6@nih.gov</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_xll.XLOOKUP(Orders[[#This Row],[Customer ID]],customers!$A$1:$A$1001,customers!$I$1:$I$1001,0)</f>
        <v>Yes</v>
      </c>
    </row>
    <row r="405" spans="1:16" x14ac:dyDescent="0.3">
      <c r="A405" s="2" t="s">
        <v>2763</v>
      </c>
      <c r="B405" s="3">
        <v>44295</v>
      </c>
      <c r="C405" s="2" t="s">
        <v>2764</v>
      </c>
      <c r="D405" t="s">
        <v>6145</v>
      </c>
      <c r="E405" s="2">
        <v>2</v>
      </c>
      <c r="F405" s="2" t="str">
        <f>_xll.XLOOKUP(C405,customers!A404:A1404,customers!B404:B1404,customers!A404,0)</f>
        <v>Benedetto Gozzett</v>
      </c>
      <c r="G405" s="2" t="str">
        <f>IF(_xll.XLOOKUP(C405,customers!$A$1:$A$1001,customers!$C$1:$C$1001,0)=0,"",_xll.XLOOKUP(C405,customers!$A$1:$A$1001,customers!$C$1:$C$1001,0))</f>
        <v>bgozzettb7@github.com</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Librica</v>
      </c>
      <c r="O405" t="str">
        <f t="shared" si="20"/>
        <v>Light</v>
      </c>
      <c r="P405" t="str">
        <f>_xll.XLOOKUP(Orders[[#This Row],[Customer ID]],customers!$A$1:$A$1001,customers!$I$1:$I$1001,0)</f>
        <v>No</v>
      </c>
    </row>
    <row r="406" spans="1:16" x14ac:dyDescent="0.3">
      <c r="A406" s="2" t="s">
        <v>2769</v>
      </c>
      <c r="B406" s="3">
        <v>43971</v>
      </c>
      <c r="C406" s="2" t="s">
        <v>2770</v>
      </c>
      <c r="D406" t="s">
        <v>6147</v>
      </c>
      <c r="E406" s="2">
        <v>4</v>
      </c>
      <c r="F406" s="2" t="str">
        <f>_xll.XLOOKUP(C406,customers!A405:A1405,customers!B405:B1405,customers!A405,0)</f>
        <v>Tania Craggs</v>
      </c>
      <c r="G406" s="2" t="str">
        <f>IF(_xll.XLOOKUP(C406,customers!$A$1:$A$1001,customers!$C$1:$C$1001,0)=0,"",_xll.XLOOKUP(C406,customers!$A$1:$A$1001,customers!$C$1:$C$1001,0))</f>
        <v>tcraggsb8@house.gov</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_xll.XLOOKUP(Orders[[#This Row],[Customer ID]],customers!$A$1:$A$1001,customers!$I$1:$I$1001,0)</f>
        <v>No</v>
      </c>
    </row>
    <row r="407" spans="1:16" x14ac:dyDescent="0.3">
      <c r="A407" s="2" t="s">
        <v>2775</v>
      </c>
      <c r="B407" s="3">
        <v>44167</v>
      </c>
      <c r="C407" s="2" t="s">
        <v>2776</v>
      </c>
      <c r="D407" t="s">
        <v>6139</v>
      </c>
      <c r="E407" s="2">
        <v>3</v>
      </c>
      <c r="F407" s="2" t="str">
        <f>_xll.XLOOKUP(C407,customers!A406:A1406,customers!B406:B1406,customers!A406,0)</f>
        <v>Leonie Cullrford</v>
      </c>
      <c r="G407" s="2" t="str">
        <f>IF(_xll.XLOOKUP(C407,customers!$A$1:$A$1001,customers!$C$1:$C$1001,0)=0,"",_xll.XLOOKUP(C407,customers!$A$1:$A$1001,customers!$C$1:$C$1001,0))</f>
        <v>lcullrfordb9@xing.com</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_xll.XLOOKUP(Orders[[#This Row],[Customer ID]],customers!$A$1:$A$1001,customers!$I$1:$I$1001,0)</f>
        <v>Yes</v>
      </c>
    </row>
    <row r="408" spans="1:16" x14ac:dyDescent="0.3">
      <c r="A408" s="2" t="s">
        <v>2781</v>
      </c>
      <c r="B408" s="3">
        <v>44416</v>
      </c>
      <c r="C408" s="2" t="s">
        <v>2782</v>
      </c>
      <c r="D408" t="s">
        <v>6141</v>
      </c>
      <c r="E408" s="2">
        <v>5</v>
      </c>
      <c r="F408" s="2" t="str">
        <f>_xll.XLOOKUP(C408,customers!A407:A1407,customers!B407:B1407,customers!A407,0)</f>
        <v>Auguste Rizon</v>
      </c>
      <c r="G408" s="2" t="str">
        <f>IF(_xll.XLOOKUP(C408,customers!$A$1:$A$1001,customers!$C$1:$C$1001,0)=0,"",_xll.XLOOKUP(C408,customers!$A$1:$A$1001,customers!$C$1:$C$1001,0))</f>
        <v>arizonba@xing.com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_xll.XLOOKUP(Orders[[#This Row],[Customer ID]],customers!$A$1:$A$1001,customers!$I$1:$I$1001,0)</f>
        <v>Yes</v>
      </c>
    </row>
    <row r="409" spans="1:16" x14ac:dyDescent="0.3">
      <c r="A409" s="2" t="s">
        <v>2787</v>
      </c>
      <c r="B409" s="3">
        <v>44595</v>
      </c>
      <c r="C409" s="2" t="s">
        <v>2788</v>
      </c>
      <c r="D409" t="s">
        <v>6139</v>
      </c>
      <c r="E409" s="2">
        <v>6</v>
      </c>
      <c r="F409" s="2" t="str">
        <f>_xll.XLOOKUP(C409,customers!A408:A1408,customers!B408:B1408,customers!A408,0)</f>
        <v>Lorin Guerrazzi</v>
      </c>
      <c r="G409" s="2" t="str">
        <f>IF(_xll.XLOOKUP(C409,customers!$A$1:$A$1001,customers!$C$1:$C$1001,0)=0,"",_xll.XLOOKUP(C409,customers!$A$1:$A$1001,customers!$C$1:$C$1001,0))</f>
        <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_xll.XLOOKUP(Orders[[#This Row],[Customer ID]],customers!$A$1:$A$1001,customers!$I$1:$I$1001,0)</f>
        <v>No</v>
      </c>
    </row>
    <row r="410" spans="1:16" x14ac:dyDescent="0.3">
      <c r="A410" s="2" t="s">
        <v>2792</v>
      </c>
      <c r="B410" s="3">
        <v>44659</v>
      </c>
      <c r="C410" s="2" t="s">
        <v>2793</v>
      </c>
      <c r="D410" t="s">
        <v>6175</v>
      </c>
      <c r="E410" s="2">
        <v>2</v>
      </c>
      <c r="F410" s="2" t="str">
        <f>_xll.XLOOKUP(C410,customers!A409:A1409,customers!B409:B1409,customers!A409,0)</f>
        <v>Felice Miell</v>
      </c>
      <c r="G410" s="2" t="str">
        <f>IF(_xll.XLOOKUP(C410,customers!$A$1:$A$1001,customers!$C$1:$C$1001,0)=0,"",_xll.XLOOKUP(C410,customers!$A$1:$A$1001,customers!$C$1:$C$1001,0))</f>
        <v>fmiellbc@spiegel.de</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_xll.XLOOKUP(Orders[[#This Row],[Customer ID]],customers!$A$1:$A$1001,customers!$I$1:$I$1001,0)</f>
        <v>Yes</v>
      </c>
    </row>
    <row r="411" spans="1:16" x14ac:dyDescent="0.3">
      <c r="A411" s="2" t="s">
        <v>2798</v>
      </c>
      <c r="B411" s="3">
        <v>44203</v>
      </c>
      <c r="C411" s="2" t="s">
        <v>2799</v>
      </c>
      <c r="D411" t="s">
        <v>6170</v>
      </c>
      <c r="E411" s="2">
        <v>3</v>
      </c>
      <c r="F411" s="2" t="str">
        <f>_xll.XLOOKUP(C411,customers!A410:A1410,customers!B410:B1410,customers!A410,0)</f>
        <v>Hamish Skeech</v>
      </c>
      <c r="G411" s="2" t="str">
        <f>IF(_xll.XLOOKUP(C411,customers!$A$1:$A$1001,customers!$C$1:$C$1001,0)=0,"",_xll.XLOOKUP(C411,customers!$A$1:$A$1001,customers!$C$1:$C$1001,0))</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Librica</v>
      </c>
      <c r="O411" t="str">
        <f t="shared" si="20"/>
        <v>Light</v>
      </c>
      <c r="P411" t="str">
        <f>_xll.XLOOKUP(Orders[[#This Row],[Customer ID]],customers!$A$1:$A$1001,customers!$I$1:$I$1001,0)</f>
        <v>Yes</v>
      </c>
    </row>
    <row r="412" spans="1:16" x14ac:dyDescent="0.3">
      <c r="A412" s="2" t="s">
        <v>2803</v>
      </c>
      <c r="B412" s="3">
        <v>44441</v>
      </c>
      <c r="C412" s="2" t="s">
        <v>2804</v>
      </c>
      <c r="D412" t="s">
        <v>6167</v>
      </c>
      <c r="E412" s="2">
        <v>4</v>
      </c>
      <c r="F412" s="2" t="str">
        <f>_xll.XLOOKUP(C412,customers!A411:A1411,customers!B411:B1411,customers!A411,0)</f>
        <v>Giordano Lorenzin</v>
      </c>
      <c r="G412" s="2" t="str">
        <f>IF(_xll.XLOOKUP(C412,customers!$A$1:$A$1001,customers!$C$1:$C$1001,0)=0,"",_xll.XLOOKUP(C412,customers!$A$1:$A$1001,customers!$C$1:$C$1001,0))</f>
        <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_xll.XLOOKUP(Orders[[#This Row],[Customer ID]],customers!$A$1:$A$1001,customers!$I$1:$I$1001,0)</f>
        <v>No</v>
      </c>
    </row>
    <row r="413" spans="1:16" x14ac:dyDescent="0.3">
      <c r="A413" s="2" t="s">
        <v>2808</v>
      </c>
      <c r="B413" s="3">
        <v>44504</v>
      </c>
      <c r="C413" s="2" t="s">
        <v>2809</v>
      </c>
      <c r="D413" t="s">
        <v>6162</v>
      </c>
      <c r="E413" s="2">
        <v>6</v>
      </c>
      <c r="F413" s="2" t="str">
        <f>_xll.XLOOKUP(C413,customers!A412:A1412,customers!B412:B1412,customers!A412,0)</f>
        <v>Harwilll Bishell</v>
      </c>
      <c r="G413" s="2" t="str">
        <f>IF(_xll.XLOOKUP(C413,customers!$A$1:$A$1001,customers!$C$1:$C$1001,0)=0,"",_xll.XLOOKUP(C413,customers!$A$1:$A$1001,customers!$C$1:$C$1001,0))</f>
        <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Librica</v>
      </c>
      <c r="O413" t="str">
        <f t="shared" si="20"/>
        <v>Medium</v>
      </c>
      <c r="P413" t="str">
        <f>_xll.XLOOKUP(Orders[[#This Row],[Customer ID]],customers!$A$1:$A$1001,customers!$I$1:$I$1001,0)</f>
        <v>Yes</v>
      </c>
    </row>
    <row r="414" spans="1:16" x14ac:dyDescent="0.3">
      <c r="A414" s="2" t="s">
        <v>2813</v>
      </c>
      <c r="B414" s="3">
        <v>44410</v>
      </c>
      <c r="C414" s="2" t="s">
        <v>2814</v>
      </c>
      <c r="D414" t="s">
        <v>6155</v>
      </c>
      <c r="E414" s="2">
        <v>5</v>
      </c>
      <c r="F414" s="2" t="str">
        <f>_xll.XLOOKUP(C414,customers!A413:A1413,customers!B413:B1413,customers!A413,0)</f>
        <v>Freeland Missenden</v>
      </c>
      <c r="G414" s="2" t="str">
        <f>IF(_xll.XLOOKUP(C414,customers!$A$1:$A$1001,customers!$C$1:$C$1001,0)=0,"",_xll.XLOOKUP(C414,customers!$A$1:$A$1001,customers!$C$1:$C$1001,0))</f>
        <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_xll.XLOOKUP(Orders[[#This Row],[Customer ID]],customers!$A$1:$A$1001,customers!$I$1:$I$1001,0)</f>
        <v>Yes</v>
      </c>
    </row>
    <row r="415" spans="1:16" x14ac:dyDescent="0.3">
      <c r="A415" s="2" t="s">
        <v>2818</v>
      </c>
      <c r="B415" s="3">
        <v>43857</v>
      </c>
      <c r="C415" s="2" t="s">
        <v>2819</v>
      </c>
      <c r="D415" t="s">
        <v>6164</v>
      </c>
      <c r="E415" s="2">
        <v>1</v>
      </c>
      <c r="F415" s="2" t="str">
        <f>_xll.XLOOKUP(C415,customers!A414:A1414,customers!B414:B1414,customers!A414,0)</f>
        <v>Waylan Springall</v>
      </c>
      <c r="G415" s="2" t="str">
        <f>IF(_xll.XLOOKUP(C415,customers!$A$1:$A$1001,customers!$C$1:$C$1001,0)=0,"",_xll.XLOOKUP(C415,customers!$A$1:$A$1001,customers!$C$1:$C$1001,0))</f>
        <v>wspringallbh@jugem.jp</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Librica</v>
      </c>
      <c r="O415" t="str">
        <f t="shared" si="20"/>
        <v>Light</v>
      </c>
      <c r="P415" t="str">
        <f>_xll.XLOOKUP(Orders[[#This Row],[Customer ID]],customers!$A$1:$A$1001,customers!$I$1:$I$1001,0)</f>
        <v>Yes</v>
      </c>
    </row>
    <row r="416" spans="1:16" x14ac:dyDescent="0.3">
      <c r="A416" s="2" t="s">
        <v>2824</v>
      </c>
      <c r="B416" s="3">
        <v>43802</v>
      </c>
      <c r="C416" s="2" t="s">
        <v>2825</v>
      </c>
      <c r="D416" t="s">
        <v>6178</v>
      </c>
      <c r="E416" s="2">
        <v>3</v>
      </c>
      <c r="F416" s="2" t="str">
        <f>_xll.XLOOKUP(C416,customers!A415:A1415,customers!B415:B1415,customers!A415,0)</f>
        <v>Kiri Avramow</v>
      </c>
      <c r="G416" s="2" t="str">
        <f>IF(_xll.XLOOKUP(C416,customers!$A$1:$A$1001,customers!$C$1:$C$1001,0)=0,"",_xll.XLOOKUP(C416,customers!$A$1:$A$1001,customers!$C$1:$C$1001,0))</f>
        <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_xll.XLOOKUP(Orders[[#This Row],[Customer ID]],customers!$A$1:$A$1001,customers!$I$1:$I$1001,0)</f>
        <v>Yes</v>
      </c>
    </row>
    <row r="417" spans="1:16" x14ac:dyDescent="0.3">
      <c r="A417" s="2" t="s">
        <v>2829</v>
      </c>
      <c r="B417" s="3">
        <v>43683</v>
      </c>
      <c r="C417" s="2" t="s">
        <v>2830</v>
      </c>
      <c r="D417" t="s">
        <v>6174</v>
      </c>
      <c r="E417" s="2">
        <v>3</v>
      </c>
      <c r="F417" s="2" t="str">
        <f>_xll.XLOOKUP(C417,customers!A416:A1416,customers!B416:B1416,customers!A416,0)</f>
        <v>Gregg Hawkyens</v>
      </c>
      <c r="G417" s="2" t="str">
        <f>IF(_xll.XLOOKUP(C417,customers!$A$1:$A$1001,customers!$C$1:$C$1001,0)=0,"",_xll.XLOOKUP(C417,customers!$A$1:$A$1001,customers!$C$1:$C$1001,0))</f>
        <v>ghawkyensbj@census.gov</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_xll.XLOOKUP(Orders[[#This Row],[Customer ID]],customers!$A$1:$A$1001,customers!$I$1:$I$1001,0)</f>
        <v>No</v>
      </c>
    </row>
    <row r="418" spans="1:16" x14ac:dyDescent="0.3">
      <c r="A418" s="2" t="s">
        <v>2834</v>
      </c>
      <c r="B418" s="3">
        <v>43901</v>
      </c>
      <c r="C418" s="2" t="s">
        <v>2835</v>
      </c>
      <c r="D418" t="s">
        <v>6180</v>
      </c>
      <c r="E418" s="2">
        <v>3</v>
      </c>
      <c r="F418" s="2" t="str">
        <f>_xll.XLOOKUP(C418,customers!A417:A1417,customers!B417:B1417,customers!A417,0)</f>
        <v>Reggis Pracy</v>
      </c>
      <c r="G418" s="2" t="str">
        <f>IF(_xll.XLOOKUP(C418,customers!$A$1:$A$1001,customers!$C$1:$C$1001,0)=0,"",_xll.XLOOKUP(C418,customers!$A$1:$A$1001,customers!$C$1:$C$1001,0))</f>
        <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_xll.XLOOKUP(Orders[[#This Row],[Customer ID]],customers!$A$1:$A$1001,customers!$I$1:$I$1001,0)</f>
        <v>Yes</v>
      </c>
    </row>
    <row r="419" spans="1:16" x14ac:dyDescent="0.3">
      <c r="A419" s="2" t="s">
        <v>2839</v>
      </c>
      <c r="B419" s="3">
        <v>44457</v>
      </c>
      <c r="C419" s="2" t="s">
        <v>2840</v>
      </c>
      <c r="D419" t="s">
        <v>6182</v>
      </c>
      <c r="E419" s="2">
        <v>1</v>
      </c>
      <c r="F419" s="2" t="str">
        <f>_xll.XLOOKUP(C419,customers!A418:A1418,customers!B418:B1418,customers!A418,0)</f>
        <v>Paula Denis</v>
      </c>
      <c r="G419" s="2" t="str">
        <f>IF(_xll.XLOOKUP(C419,customers!$A$1:$A$1001,customers!$C$1:$C$1001,0)=0,"",_xll.XLOOKUP(C419,customers!$A$1:$A$1001,customers!$C$1:$C$1001,0))</f>
        <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_xll.XLOOKUP(Orders[[#This Row],[Customer ID]],customers!$A$1:$A$1001,customers!$I$1:$I$1001,0)</f>
        <v>Yes</v>
      </c>
    </row>
    <row r="420" spans="1:16" x14ac:dyDescent="0.3">
      <c r="A420" s="2" t="s">
        <v>2844</v>
      </c>
      <c r="B420" s="3">
        <v>44142</v>
      </c>
      <c r="C420" s="2" t="s">
        <v>2845</v>
      </c>
      <c r="D420" t="s">
        <v>6182</v>
      </c>
      <c r="E420" s="2">
        <v>5</v>
      </c>
      <c r="F420" s="2" t="str">
        <f>_xll.XLOOKUP(C420,customers!A419:A1419,customers!B419:B1419,customers!A419,0)</f>
        <v>Broderick McGilvra</v>
      </c>
      <c r="G420" s="2" t="str">
        <f>IF(_xll.XLOOKUP(C420,customers!$A$1:$A$1001,customers!$C$1:$C$1001,0)=0,"",_xll.XLOOKUP(C420,customers!$A$1:$A$1001,customers!$C$1:$C$1001,0))</f>
        <v>bmcgilvrabm@so-net.ne.jp</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_xll.XLOOKUP(Orders[[#This Row],[Customer ID]],customers!$A$1:$A$1001,customers!$I$1:$I$1001,0)</f>
        <v>Yes</v>
      </c>
    </row>
    <row r="421" spans="1:16" x14ac:dyDescent="0.3">
      <c r="A421" s="2" t="s">
        <v>2849</v>
      </c>
      <c r="B421" s="3">
        <v>44739</v>
      </c>
      <c r="C421" s="2" t="s">
        <v>2850</v>
      </c>
      <c r="D421" t="s">
        <v>6160</v>
      </c>
      <c r="E421" s="2">
        <v>1</v>
      </c>
      <c r="F421" s="2" t="str">
        <f>_xll.XLOOKUP(C421,customers!A420:A1420,customers!B420:B1420,customers!A420,0)</f>
        <v>Annabella Danzey</v>
      </c>
      <c r="G421" s="2" t="str">
        <f>IF(_xll.XLOOKUP(C421,customers!$A$1:$A$1001,customers!$C$1:$C$1001,0)=0,"",_xll.XLOOKUP(C421,customers!$A$1:$A$1001,customers!$C$1:$C$1001,0))</f>
        <v>adanzeybn@github.com</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Librica</v>
      </c>
      <c r="O421" t="str">
        <f t="shared" si="20"/>
        <v>Medium</v>
      </c>
      <c r="P421" t="str">
        <f>_xll.XLOOKUP(Orders[[#This Row],[Customer ID]],customers!$A$1:$A$1001,customers!$I$1:$I$1001,0)</f>
        <v>Yes</v>
      </c>
    </row>
    <row r="422" spans="1:16" x14ac:dyDescent="0.3">
      <c r="A422" s="2" t="s">
        <v>2855</v>
      </c>
      <c r="B422" s="3">
        <v>43866</v>
      </c>
      <c r="C422" s="2" t="s">
        <v>2586</v>
      </c>
      <c r="D422" t="s">
        <v>6169</v>
      </c>
      <c r="E422" s="2">
        <v>4</v>
      </c>
      <c r="F422" s="2" t="str">
        <f>_xll.XLOOKUP(C422,customers!A421:A1421,customers!B421:B1421,customers!A421,0)</f>
        <v>93047-98331-DD</v>
      </c>
      <c r="G422" s="2" t="str">
        <f>IF(_xll.XLOOKUP(C422,customers!$A$1:$A$1001,customers!$C$1:$C$1001,0)=0,"",_xll.XLOOKUP(C422,customers!$A$1:$A$1001,customers!$C$1:$C$1001,0))</f>
        <v>tfarraac@behance.net</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Librica</v>
      </c>
      <c r="O422" t="str">
        <f t="shared" si="20"/>
        <v>Dark</v>
      </c>
      <c r="P422" t="str">
        <f>_xll.XLOOKUP(Orders[[#This Row],[Customer ID]],customers!$A$1:$A$1001,customers!$I$1:$I$1001,0)</f>
        <v>No</v>
      </c>
    </row>
    <row r="423" spans="1:16" x14ac:dyDescent="0.3">
      <c r="A423" s="2" t="s">
        <v>2855</v>
      </c>
      <c r="B423" s="3">
        <v>43866</v>
      </c>
      <c r="C423" s="2" t="s">
        <v>2586</v>
      </c>
      <c r="D423" t="s">
        <v>6168</v>
      </c>
      <c r="E423" s="2">
        <v>6</v>
      </c>
      <c r="F423" s="2" t="str">
        <f>_xll.XLOOKUP(C423,customers!A422:A1422,customers!B422:B1422,customers!A422,0)</f>
        <v>83537-35563-UF</v>
      </c>
      <c r="G423" s="2" t="str">
        <f>IF(_xll.XLOOKUP(C423,customers!$A$1:$A$1001,customers!$C$1:$C$1001,0)=0,"",_xll.XLOOKUP(C423,customers!$A$1:$A$1001,customers!$C$1:$C$1001,0))</f>
        <v>tfarraac@behance.net</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_xll.XLOOKUP(Orders[[#This Row],[Customer ID]],customers!$A$1:$A$1001,customers!$I$1:$I$1001,0)</f>
        <v>No</v>
      </c>
    </row>
    <row r="424" spans="1:16" x14ac:dyDescent="0.3">
      <c r="A424" s="2" t="s">
        <v>2866</v>
      </c>
      <c r="B424" s="3">
        <v>43868</v>
      </c>
      <c r="C424" s="2" t="s">
        <v>2867</v>
      </c>
      <c r="D424" t="s">
        <v>6158</v>
      </c>
      <c r="E424" s="2">
        <v>5</v>
      </c>
      <c r="F424" s="2" t="str">
        <f>_xll.XLOOKUP(C424,customers!A423:A1423,customers!B423:B1423,customers!A423,0)</f>
        <v>Nevins Glowacz</v>
      </c>
      <c r="G424" s="2" t="str">
        <f>IF(_xll.XLOOKUP(C424,customers!$A$1:$A$1001,customers!$C$1:$C$1001,0)=0,"",_xll.XLOOKUP(C424,customers!$A$1:$A$1001,customers!$C$1:$C$1001,0))</f>
        <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_xll.XLOOKUP(Orders[[#This Row],[Customer ID]],customers!$A$1:$A$1001,customers!$I$1:$I$1001,0)</f>
        <v>No</v>
      </c>
    </row>
    <row r="425" spans="1:16" x14ac:dyDescent="0.3">
      <c r="A425" s="2" t="s">
        <v>2871</v>
      </c>
      <c r="B425" s="3">
        <v>44183</v>
      </c>
      <c r="C425" s="2" t="s">
        <v>2872</v>
      </c>
      <c r="D425" t="s">
        <v>6146</v>
      </c>
      <c r="E425" s="2">
        <v>3</v>
      </c>
      <c r="F425" s="2" t="str">
        <f>_xll.XLOOKUP(C425,customers!A424:A1424,customers!B424:B1424,customers!A424,0)</f>
        <v>Adelice Isabell</v>
      </c>
      <c r="G425" s="2" t="str">
        <f>IF(_xll.XLOOKUP(C425,customers!$A$1:$A$1001,customers!$C$1:$C$1001,0)=0,"",_xll.XLOOKUP(C425,customers!$A$1:$A$1001,customers!$C$1:$C$1001,0))</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_xll.XLOOKUP(Orders[[#This Row],[Customer ID]],customers!$A$1:$A$1001,customers!$I$1:$I$1001,0)</f>
        <v>No</v>
      </c>
    </row>
    <row r="426" spans="1:16" x14ac:dyDescent="0.3">
      <c r="A426" s="2" t="s">
        <v>2876</v>
      </c>
      <c r="B426" s="3">
        <v>44431</v>
      </c>
      <c r="C426" s="2" t="s">
        <v>2877</v>
      </c>
      <c r="D426" t="s">
        <v>6176</v>
      </c>
      <c r="E426" s="2">
        <v>3</v>
      </c>
      <c r="F426" s="2" t="str">
        <f>_xll.XLOOKUP(C426,customers!A425:A1425,customers!B425:B1425,customers!A425,0)</f>
        <v>Yulma Dombrell</v>
      </c>
      <c r="G426" s="2" t="str">
        <f>IF(_xll.XLOOKUP(C426,customers!$A$1:$A$1001,customers!$C$1:$C$1001,0)=0,"",_xll.XLOOKUP(C426,customers!$A$1:$A$1001,customers!$C$1:$C$1001,0))</f>
        <v>ydombrellbs@dedecms.com</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_xll.XLOOKUP(Orders[[#This Row],[Customer ID]],customers!$A$1:$A$1001,customers!$I$1:$I$1001,0)</f>
        <v>Yes</v>
      </c>
    </row>
    <row r="427" spans="1:16" x14ac:dyDescent="0.3">
      <c r="A427" s="2" t="s">
        <v>2882</v>
      </c>
      <c r="B427" s="3">
        <v>44428</v>
      </c>
      <c r="C427" s="2" t="s">
        <v>2883</v>
      </c>
      <c r="D427" t="s">
        <v>6177</v>
      </c>
      <c r="E427" s="2">
        <v>2</v>
      </c>
      <c r="F427" s="2" t="str">
        <f>_xll.XLOOKUP(C427,customers!A426:A1426,customers!B426:B1426,customers!A426,0)</f>
        <v>Alric Darth</v>
      </c>
      <c r="G427" s="2" t="str">
        <f>IF(_xll.XLOOKUP(C427,customers!$A$1:$A$1001,customers!$C$1:$C$1001,0)=0,"",_xll.XLOOKUP(C427,customers!$A$1:$A$1001,customers!$C$1:$C$1001,0))</f>
        <v>adarthbt@t.co</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_xll.XLOOKUP(Orders[[#This Row],[Customer ID]],customers!$A$1:$A$1001,customers!$I$1:$I$1001,0)</f>
        <v>No</v>
      </c>
    </row>
    <row r="428" spans="1:16" x14ac:dyDescent="0.3">
      <c r="A428" s="2" t="s">
        <v>2888</v>
      </c>
      <c r="B428" s="3">
        <v>43556</v>
      </c>
      <c r="C428" s="2" t="s">
        <v>2889</v>
      </c>
      <c r="D428" t="s">
        <v>6178</v>
      </c>
      <c r="E428" s="2">
        <v>4</v>
      </c>
      <c r="F428" s="2" t="str">
        <f>_xll.XLOOKUP(C428,customers!A427:A1427,customers!B427:B1427,customers!A427,0)</f>
        <v>Manuel Darrigoe</v>
      </c>
      <c r="G428" s="2" t="str">
        <f>IF(_xll.XLOOKUP(C428,customers!$A$1:$A$1001,customers!$C$1:$C$1001,0)=0,"",_xll.XLOOKUP(C428,customers!$A$1:$A$1001,customers!$C$1:$C$1001,0))</f>
        <v>mdarrigoebu@hud.gov</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_xll.XLOOKUP(Orders[[#This Row],[Customer ID]],customers!$A$1:$A$1001,customers!$I$1:$I$1001,0)</f>
        <v>Yes</v>
      </c>
    </row>
    <row r="429" spans="1:16" x14ac:dyDescent="0.3">
      <c r="A429" s="2" t="s">
        <v>2894</v>
      </c>
      <c r="B429" s="3">
        <v>44224</v>
      </c>
      <c r="C429" s="2" t="s">
        <v>2895</v>
      </c>
      <c r="D429" t="s">
        <v>6175</v>
      </c>
      <c r="E429" s="2">
        <v>3</v>
      </c>
      <c r="F429" s="2" t="str">
        <f>_xll.XLOOKUP(C429,customers!A428:A1428,customers!B428:B1428,customers!A428,0)</f>
        <v>Kynthia Berick</v>
      </c>
      <c r="G429" s="2" t="str">
        <f>IF(_xll.XLOOKUP(C429,customers!$A$1:$A$1001,customers!$C$1:$C$1001,0)=0,"",_xll.XLOOKUP(C429,customers!$A$1:$A$1001,customers!$C$1:$C$1001,0))</f>
        <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_xll.XLOOKUP(Orders[[#This Row],[Customer ID]],customers!$A$1:$A$1001,customers!$I$1:$I$1001,0)</f>
        <v>Yes</v>
      </c>
    </row>
    <row r="430" spans="1:16" x14ac:dyDescent="0.3">
      <c r="A430" s="2" t="s">
        <v>2899</v>
      </c>
      <c r="B430" s="3">
        <v>43759</v>
      </c>
      <c r="C430" s="2" t="s">
        <v>2900</v>
      </c>
      <c r="D430" t="s">
        <v>6179</v>
      </c>
      <c r="E430" s="2">
        <v>5</v>
      </c>
      <c r="F430" s="2" t="str">
        <f>_xll.XLOOKUP(C430,customers!A429:A1429,customers!B429:B1429,customers!A429,0)</f>
        <v>Minetta Ackrill</v>
      </c>
      <c r="G430" s="2" t="str">
        <f>IF(_xll.XLOOKUP(C430,customers!$A$1:$A$1001,customers!$C$1:$C$1001,0)=0,"",_xll.XLOOKUP(C430,customers!$A$1:$A$1001,customers!$C$1:$C$1001,0))</f>
        <v>mackrillbw@bandcamp.com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_xll.XLOOKUP(Orders[[#This Row],[Customer ID]],customers!$A$1:$A$1001,customers!$I$1:$I$1001,0)</f>
        <v>No</v>
      </c>
    </row>
    <row r="431" spans="1:16" x14ac:dyDescent="0.3">
      <c r="A431" s="2" t="s">
        <v>2905</v>
      </c>
      <c r="B431" s="3">
        <v>44367</v>
      </c>
      <c r="C431" s="2" t="s">
        <v>2586</v>
      </c>
      <c r="D431" t="s">
        <v>6140</v>
      </c>
      <c r="E431" s="2">
        <v>6</v>
      </c>
      <c r="F431" s="2" t="str">
        <f>_xll.XLOOKUP(C431,customers!A430:A1430,customers!B430:B1430,customers!A430,0)</f>
        <v>32622-54551-UC</v>
      </c>
      <c r="G431" s="2" t="str">
        <f>IF(_xll.XLOOKUP(C431,customers!$A$1:$A$1001,customers!$C$1:$C$1001,0)=0,"",_xll.XLOOKUP(C431,customers!$A$1:$A$1001,customers!$C$1:$C$1001,0))</f>
        <v>tfarraac@behance.net</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_xll.XLOOKUP(Orders[[#This Row],[Customer ID]],customers!$A$1:$A$1001,customers!$I$1:$I$1001,0)</f>
        <v>No</v>
      </c>
    </row>
    <row r="432" spans="1:16" x14ac:dyDescent="0.3">
      <c r="A432" s="2" t="s">
        <v>2911</v>
      </c>
      <c r="B432" s="3">
        <v>44504</v>
      </c>
      <c r="C432" s="2" t="s">
        <v>2912</v>
      </c>
      <c r="D432" t="s">
        <v>6163</v>
      </c>
      <c r="E432" s="2">
        <v>2</v>
      </c>
      <c r="F432" s="2" t="str">
        <f>_xll.XLOOKUP(C432,customers!A431:A1431,customers!B431:B1431,customers!A431,0)</f>
        <v>Melosa Kippen</v>
      </c>
      <c r="G432" s="2" t="str">
        <f>IF(_xll.XLOOKUP(C432,customers!$A$1:$A$1001,customers!$C$1:$C$1001,0)=0,"",_xll.XLOOKUP(C432,customers!$A$1:$A$1001,customers!$C$1:$C$1001,0))</f>
        <v>mkippenby@dion.ne.jp</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_xll.XLOOKUP(Orders[[#This Row],[Customer ID]],customers!$A$1:$A$1001,customers!$I$1:$I$1001,0)</f>
        <v>Yes</v>
      </c>
    </row>
    <row r="433" spans="1:16" x14ac:dyDescent="0.3">
      <c r="A433" s="2" t="s">
        <v>2917</v>
      </c>
      <c r="B433" s="3">
        <v>44291</v>
      </c>
      <c r="C433" s="2" t="s">
        <v>2918</v>
      </c>
      <c r="D433" t="s">
        <v>6185</v>
      </c>
      <c r="E433" s="2">
        <v>3</v>
      </c>
      <c r="F433" s="2" t="str">
        <f>_xll.XLOOKUP(C433,customers!A432:A1432,customers!B432:B1432,customers!A432,0)</f>
        <v>Witty Ranson</v>
      </c>
      <c r="G433" s="2" t="str">
        <f>IF(_xll.XLOOKUP(C433,customers!$A$1:$A$1001,customers!$C$1:$C$1001,0)=0,"",_xll.XLOOKUP(C433,customers!$A$1:$A$1001,customers!$C$1:$C$1001,0))</f>
        <v>wransonbz@ted.com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_xll.XLOOKUP(Orders[[#This Row],[Customer ID]],customers!$A$1:$A$1001,customers!$I$1:$I$1001,0)</f>
        <v>Yes</v>
      </c>
    </row>
    <row r="434" spans="1:16" x14ac:dyDescent="0.3">
      <c r="A434" s="2" t="s">
        <v>2923</v>
      </c>
      <c r="B434" s="3">
        <v>43808</v>
      </c>
      <c r="C434" s="2" t="s">
        <v>2924</v>
      </c>
      <c r="D434" t="s">
        <v>6155</v>
      </c>
      <c r="E434" s="2">
        <v>2</v>
      </c>
      <c r="F434" s="2" t="str">
        <f>_xll.XLOOKUP(C434,customers!A433:A1433,customers!B433:B1433,customers!A433,0)</f>
        <v>Rod Gowdie</v>
      </c>
      <c r="G434" s="2" t="str">
        <f>IF(_xll.XLOOKUP(C434,customers!$A$1:$A$1001,customers!$C$1:$C$1001,0)=0,"",_xll.XLOOKUP(C434,customers!$A$1:$A$1001,customers!$C$1:$C$1001,0))</f>
        <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_xll.XLOOKUP(Orders[[#This Row],[Customer ID]],customers!$A$1:$A$1001,customers!$I$1:$I$1001,0)</f>
        <v>No</v>
      </c>
    </row>
    <row r="435" spans="1:16" x14ac:dyDescent="0.3">
      <c r="A435" s="2" t="s">
        <v>2928</v>
      </c>
      <c r="B435" s="3">
        <v>44563</v>
      </c>
      <c r="C435" s="2" t="s">
        <v>2929</v>
      </c>
      <c r="D435" t="s">
        <v>6181</v>
      </c>
      <c r="E435" s="2">
        <v>6</v>
      </c>
      <c r="F435" s="2" t="str">
        <f>_xll.XLOOKUP(C435,customers!A434:A1434,customers!B434:B1434,customers!A434,0)</f>
        <v>Lemuel Rignold</v>
      </c>
      <c r="G435" s="2" t="str">
        <f>IF(_xll.XLOOKUP(C435,customers!$A$1:$A$1001,customers!$C$1:$C$1001,0)=0,"",_xll.XLOOKUP(C435,customers!$A$1:$A$1001,customers!$C$1:$C$1001,0))</f>
        <v>lrignoldc1@miibeian.gov.cn</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Librica</v>
      </c>
      <c r="O435" t="str">
        <f t="shared" si="20"/>
        <v>Medium</v>
      </c>
      <c r="P435" t="str">
        <f>_xll.XLOOKUP(Orders[[#This Row],[Customer ID]],customers!$A$1:$A$1001,customers!$I$1:$I$1001,0)</f>
        <v>Yes</v>
      </c>
    </row>
    <row r="436" spans="1:16" x14ac:dyDescent="0.3">
      <c r="A436" s="2" t="s">
        <v>2934</v>
      </c>
      <c r="B436" s="3">
        <v>43807</v>
      </c>
      <c r="C436" s="2" t="s">
        <v>2935</v>
      </c>
      <c r="D436" t="s">
        <v>6155</v>
      </c>
      <c r="E436" s="2">
        <v>6</v>
      </c>
      <c r="F436" s="2" t="str">
        <f>_xll.XLOOKUP(C436,customers!A435:A1435,customers!B435:B1435,customers!A435,0)</f>
        <v>Nevsa Fields</v>
      </c>
      <c r="G436" s="2" t="str">
        <f>IF(_xll.XLOOKUP(C436,customers!$A$1:$A$1001,customers!$C$1:$C$1001,0)=0,"",_xll.XLOOKUP(C436,customers!$A$1:$A$1001,customers!$C$1:$C$1001,0))</f>
        <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_xll.XLOOKUP(Orders[[#This Row],[Customer ID]],customers!$A$1:$A$1001,customers!$I$1:$I$1001,0)</f>
        <v>No</v>
      </c>
    </row>
    <row r="437" spans="1:16" x14ac:dyDescent="0.3">
      <c r="A437" s="2" t="s">
        <v>2939</v>
      </c>
      <c r="B437" s="3">
        <v>44528</v>
      </c>
      <c r="C437" s="2" t="s">
        <v>2940</v>
      </c>
      <c r="D437" t="s">
        <v>6139</v>
      </c>
      <c r="E437" s="2">
        <v>1</v>
      </c>
      <c r="F437" s="2" t="str">
        <f>_xll.XLOOKUP(C437,customers!A436:A1436,customers!B436:B1436,customers!A436,0)</f>
        <v>Chance Rowthorn</v>
      </c>
      <c r="G437" s="2" t="str">
        <f>IF(_xll.XLOOKUP(C437,customers!$A$1:$A$1001,customers!$C$1:$C$1001,0)=0,"",_xll.XLOOKUP(C437,customers!$A$1:$A$1001,customers!$C$1:$C$1001,0))</f>
        <v>crowthornc3@msn.com</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_xll.XLOOKUP(Orders[[#This Row],[Customer ID]],customers!$A$1:$A$1001,customers!$I$1:$I$1001,0)</f>
        <v>No</v>
      </c>
    </row>
    <row r="438" spans="1:16" x14ac:dyDescent="0.3">
      <c r="A438" s="2" t="s">
        <v>2945</v>
      </c>
      <c r="B438" s="3">
        <v>44631</v>
      </c>
      <c r="C438" s="2" t="s">
        <v>2946</v>
      </c>
      <c r="D438" t="s">
        <v>6145</v>
      </c>
      <c r="E438" s="2">
        <v>2</v>
      </c>
      <c r="F438" s="2" t="str">
        <f>_xll.XLOOKUP(C438,customers!A437:A1437,customers!B437:B1437,customers!A437,0)</f>
        <v>Orly Ryland</v>
      </c>
      <c r="G438" s="2" t="str">
        <f>IF(_xll.XLOOKUP(C438,customers!$A$1:$A$1001,customers!$C$1:$C$1001,0)=0,"",_xll.XLOOKUP(C438,customers!$A$1:$A$1001,customers!$C$1:$C$1001,0))</f>
        <v>orylandc4@deviantart.com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Librica</v>
      </c>
      <c r="O438" t="str">
        <f t="shared" si="20"/>
        <v>Light</v>
      </c>
      <c r="P438" t="str">
        <f>_xll.XLOOKUP(Orders[[#This Row],[Customer ID]],customers!$A$1:$A$1001,customers!$I$1:$I$1001,0)</f>
        <v>Yes</v>
      </c>
    </row>
    <row r="439" spans="1:16" x14ac:dyDescent="0.3">
      <c r="A439" s="2" t="s">
        <v>2951</v>
      </c>
      <c r="B439" s="3">
        <v>44213</v>
      </c>
      <c r="C439" s="2" t="s">
        <v>2952</v>
      </c>
      <c r="D439" t="s">
        <v>6165</v>
      </c>
      <c r="E439" s="2">
        <v>1</v>
      </c>
      <c r="F439" s="2" t="str">
        <f>_xll.XLOOKUP(C439,customers!A438:A1438,customers!B438:B1438,customers!A438,0)</f>
        <v>Willabella Abramski</v>
      </c>
      <c r="G439" s="2" t="str">
        <f>IF(_xll.XLOOKUP(C439,customers!$A$1:$A$1001,customers!$C$1:$C$1001,0)=0,"",_xll.XLOOKUP(C439,customers!$A$1:$A$1001,customers!$C$1:$C$1001,0))</f>
        <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Librica</v>
      </c>
      <c r="O439" t="str">
        <f t="shared" si="20"/>
        <v>Dark</v>
      </c>
      <c r="P439" t="str">
        <f>_xll.XLOOKUP(Orders[[#This Row],[Customer ID]],customers!$A$1:$A$1001,customers!$I$1:$I$1001,0)</f>
        <v>No</v>
      </c>
    </row>
    <row r="440" spans="1:16" x14ac:dyDescent="0.3">
      <c r="A440" s="2" t="s">
        <v>2956</v>
      </c>
      <c r="B440" s="3">
        <v>43483</v>
      </c>
      <c r="C440" s="2" t="s">
        <v>3042</v>
      </c>
      <c r="D440" t="s">
        <v>6169</v>
      </c>
      <c r="E440" s="2">
        <v>2</v>
      </c>
      <c r="F440" s="2" t="str">
        <f>_xll.XLOOKUP(C440,customers!A439:A1439,customers!B439:B1439,customers!A439,0)</f>
        <v>Morgen Seson</v>
      </c>
      <c r="G440" s="2" t="str">
        <f>IF(_xll.XLOOKUP(C440,customers!$A$1:$A$1001,customers!$C$1:$C$1001,0)=0,"",_xll.XLOOKUP(C440,customers!$A$1:$A$1001,customers!$C$1:$C$1001,0))</f>
        <v>msesonck@census.gov</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Librica</v>
      </c>
      <c r="O440" t="str">
        <f t="shared" si="20"/>
        <v>Dark</v>
      </c>
      <c r="P440" t="str">
        <f>_xll.XLOOKUP(Orders[[#This Row],[Customer ID]],customers!$A$1:$A$1001,customers!$I$1:$I$1001,0)</f>
        <v>No</v>
      </c>
    </row>
    <row r="441" spans="1:16" x14ac:dyDescent="0.3">
      <c r="A441" s="2" t="s">
        <v>2962</v>
      </c>
      <c r="B441" s="3">
        <v>43562</v>
      </c>
      <c r="C441" s="2" t="s">
        <v>2963</v>
      </c>
      <c r="D441" t="s">
        <v>6176</v>
      </c>
      <c r="E441" s="2">
        <v>4</v>
      </c>
      <c r="F441" s="2" t="str">
        <f>_xll.XLOOKUP(C441,customers!A440:A1440,customers!B440:B1440,customers!A440,0)</f>
        <v>Chickie Ragless</v>
      </c>
      <c r="G441" s="2" t="str">
        <f>IF(_xll.XLOOKUP(C441,customers!$A$1:$A$1001,customers!$C$1:$C$1001,0)=0,"",_xll.XLOOKUP(C441,customers!$A$1:$A$1001,customers!$C$1:$C$1001,0))</f>
        <v>craglessc7@webmd.com</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_xll.XLOOKUP(Orders[[#This Row],[Customer ID]],customers!$A$1:$A$1001,customers!$I$1:$I$1001,0)</f>
        <v>No</v>
      </c>
    </row>
    <row r="442" spans="1:16" x14ac:dyDescent="0.3">
      <c r="A442" s="2" t="s">
        <v>2968</v>
      </c>
      <c r="B442" s="3">
        <v>44230</v>
      </c>
      <c r="C442" s="2" t="s">
        <v>2969</v>
      </c>
      <c r="D442" t="s">
        <v>6175</v>
      </c>
      <c r="E442" s="2">
        <v>4</v>
      </c>
      <c r="F442" s="2" t="str">
        <f>_xll.XLOOKUP(C442,customers!A441:A1441,customers!B441:B1441,customers!A441,0)</f>
        <v>Freda Hollows</v>
      </c>
      <c r="G442" s="2" t="str">
        <f>IF(_xll.XLOOKUP(C442,customers!$A$1:$A$1001,customers!$C$1:$C$1001,0)=0,"",_xll.XLOOKUP(C442,customers!$A$1:$A$1001,customers!$C$1:$C$1001,0))</f>
        <v>fhollowsc8@blogtalkradio.com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_xll.XLOOKUP(Orders[[#This Row],[Customer ID]],customers!$A$1:$A$1001,customers!$I$1:$I$1001,0)</f>
        <v>Yes</v>
      </c>
    </row>
    <row r="443" spans="1:16" x14ac:dyDescent="0.3">
      <c r="A443" s="2" t="s">
        <v>2974</v>
      </c>
      <c r="B443" s="3">
        <v>43573</v>
      </c>
      <c r="C443" s="2" t="s">
        <v>2975</v>
      </c>
      <c r="D443" t="s">
        <v>6183</v>
      </c>
      <c r="E443" s="2">
        <v>3</v>
      </c>
      <c r="F443" s="2" t="str">
        <f>_xll.XLOOKUP(C443,customers!A442:A1442,customers!B442:B1442,customers!A442,0)</f>
        <v>Livy Lathleiff</v>
      </c>
      <c r="G443" s="2" t="str">
        <f>IF(_xll.XLOOKUP(C443,customers!$A$1:$A$1001,customers!$C$1:$C$1001,0)=0,"",_xll.XLOOKUP(C443,customers!$A$1:$A$1001,customers!$C$1:$C$1001,0))</f>
        <v>llathleiffc9@nationalgeographic.com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_xll.XLOOKUP(Orders[[#This Row],[Customer ID]],customers!$A$1:$A$1001,customers!$I$1:$I$1001,0)</f>
        <v>Yes</v>
      </c>
    </row>
    <row r="444" spans="1:16" x14ac:dyDescent="0.3">
      <c r="A444" s="2" t="s">
        <v>2980</v>
      </c>
      <c r="B444" s="3">
        <v>44384</v>
      </c>
      <c r="C444" s="2" t="s">
        <v>2981</v>
      </c>
      <c r="D444" t="s">
        <v>6173</v>
      </c>
      <c r="E444" s="2">
        <v>5</v>
      </c>
      <c r="F444" s="2" t="str">
        <f>_xll.XLOOKUP(C444,customers!A443:A1443,customers!B443:B1443,customers!A443,0)</f>
        <v>Koralle Heads</v>
      </c>
      <c r="G444" s="2" t="str">
        <f>IF(_xll.XLOOKUP(C444,customers!$A$1:$A$1001,customers!$C$1:$C$1001,0)=0,"",_xll.XLOOKUP(C444,customers!$A$1:$A$1001,customers!$C$1:$C$1001,0))</f>
        <v>kheadsca@jalbum.net</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_xll.XLOOKUP(Orders[[#This Row],[Customer ID]],customers!$A$1:$A$1001,customers!$I$1:$I$1001,0)</f>
        <v>No</v>
      </c>
    </row>
    <row r="445" spans="1:16" x14ac:dyDescent="0.3">
      <c r="A445" s="2" t="s">
        <v>2986</v>
      </c>
      <c r="B445" s="3">
        <v>44250</v>
      </c>
      <c r="C445" s="2" t="s">
        <v>2987</v>
      </c>
      <c r="D445" t="s">
        <v>6184</v>
      </c>
      <c r="E445" s="2">
        <v>5</v>
      </c>
      <c r="F445" s="2" t="str">
        <f>_xll.XLOOKUP(C445,customers!A444:A1444,customers!B444:B1444,customers!A444,0)</f>
        <v>Theo Bowne</v>
      </c>
      <c r="G445" s="2" t="str">
        <f>IF(_xll.XLOOKUP(C445,customers!$A$1:$A$1001,customers!$C$1:$C$1001,0)=0,"",_xll.XLOOKUP(C445,customers!$A$1:$A$1001,customers!$C$1:$C$1001,0))</f>
        <v>tbownecb@unicef.org</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_xll.XLOOKUP(Orders[[#This Row],[Customer ID]],customers!$A$1:$A$1001,customers!$I$1:$I$1001,0)</f>
        <v>Yes</v>
      </c>
    </row>
    <row r="446" spans="1:16" x14ac:dyDescent="0.3">
      <c r="A446" s="2" t="s">
        <v>2992</v>
      </c>
      <c r="B446" s="3">
        <v>44418</v>
      </c>
      <c r="C446" s="2" t="s">
        <v>2993</v>
      </c>
      <c r="D446" t="s">
        <v>6156</v>
      </c>
      <c r="E446" s="2">
        <v>6</v>
      </c>
      <c r="F446" s="2" t="str">
        <f>_xll.XLOOKUP(C446,customers!A445:A1445,customers!B445:B1445,customers!A445,0)</f>
        <v>Rasia Jacquemard</v>
      </c>
      <c r="G446" s="2" t="str">
        <f>IF(_xll.XLOOKUP(C446,customers!$A$1:$A$1001,customers!$C$1:$C$1001,0)=0,"",_xll.XLOOKUP(C446,customers!$A$1:$A$1001,customers!$C$1:$C$1001,0))</f>
        <v>rjacquemardcc@acquirethisname.com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_xll.XLOOKUP(Orders[[#This Row],[Customer ID]],customers!$A$1:$A$1001,customers!$I$1:$I$1001,0)</f>
        <v>No</v>
      </c>
    </row>
    <row r="447" spans="1:16" x14ac:dyDescent="0.3">
      <c r="A447" s="2" t="s">
        <v>2999</v>
      </c>
      <c r="B447" s="3">
        <v>43784</v>
      </c>
      <c r="C447" s="2" t="s">
        <v>3000</v>
      </c>
      <c r="D447" t="s">
        <v>6181</v>
      </c>
      <c r="E447" s="2">
        <v>2</v>
      </c>
      <c r="F447" s="2" t="str">
        <f>_xll.XLOOKUP(C447,customers!A446:A1446,customers!B446:B1446,customers!A446,0)</f>
        <v>Kizzie Warman</v>
      </c>
      <c r="G447" s="2" t="str">
        <f>IF(_xll.XLOOKUP(C447,customers!$A$1:$A$1001,customers!$C$1:$C$1001,0)=0,"",_xll.XLOOKUP(C447,customers!$A$1:$A$1001,customers!$C$1:$C$1001,0))</f>
        <v>kwarmancd@printfriendly.com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Librica</v>
      </c>
      <c r="O447" t="str">
        <f t="shared" si="20"/>
        <v>Medium</v>
      </c>
      <c r="P447" t="str">
        <f>_xll.XLOOKUP(Orders[[#This Row],[Customer ID]],customers!$A$1:$A$1001,customers!$I$1:$I$1001,0)</f>
        <v>Yes</v>
      </c>
    </row>
    <row r="448" spans="1:16" x14ac:dyDescent="0.3">
      <c r="A448" s="2" t="s">
        <v>3004</v>
      </c>
      <c r="B448" s="3">
        <v>43816</v>
      </c>
      <c r="C448" s="2" t="s">
        <v>3005</v>
      </c>
      <c r="D448" t="s">
        <v>6160</v>
      </c>
      <c r="E448" s="2">
        <v>1</v>
      </c>
      <c r="F448" s="2" t="str">
        <f>_xll.XLOOKUP(C448,customers!A447:A1447,customers!B447:B1447,customers!A447,0)</f>
        <v>Wain Cholomin</v>
      </c>
      <c r="G448" s="2" t="str">
        <f>IF(_xll.XLOOKUP(C448,customers!$A$1:$A$1001,customers!$C$1:$C$1001,0)=0,"",_xll.XLOOKUP(C448,customers!$A$1:$A$1001,customers!$C$1:$C$1001,0))</f>
        <v>wcholomince@about.com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Librica</v>
      </c>
      <c r="O448" t="str">
        <f t="shared" si="20"/>
        <v>Medium</v>
      </c>
      <c r="P448" t="str">
        <f>_xll.XLOOKUP(Orders[[#This Row],[Customer ID]],customers!$A$1:$A$1001,customers!$I$1:$I$1001,0)</f>
        <v>Yes</v>
      </c>
    </row>
    <row r="449" spans="1:16" x14ac:dyDescent="0.3">
      <c r="A449" s="2" t="s">
        <v>3010</v>
      </c>
      <c r="B449" s="3">
        <v>43908</v>
      </c>
      <c r="C449" s="2" t="s">
        <v>3011</v>
      </c>
      <c r="D449" t="s">
        <v>6146</v>
      </c>
      <c r="E449" s="2">
        <v>3</v>
      </c>
      <c r="F449" s="2" t="str">
        <f>_xll.XLOOKUP(C449,customers!A448:A1448,customers!B448:B1448,customers!A448,0)</f>
        <v>Arleen Braidman</v>
      </c>
      <c r="G449" s="2" t="str">
        <f>IF(_xll.XLOOKUP(C449,customers!$A$1:$A$1001,customers!$C$1:$C$1001,0)=0,"",_xll.XLOOKUP(C449,customers!$A$1:$A$1001,customers!$C$1:$C$1001,0))</f>
        <v>abraidmancf@census.gov</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_xll.XLOOKUP(Orders[[#This Row],[Customer ID]],customers!$A$1:$A$1001,customers!$I$1:$I$1001,0)</f>
        <v>No</v>
      </c>
    </row>
    <row r="450" spans="1:16" x14ac:dyDescent="0.3">
      <c r="A450" s="2" t="s">
        <v>3015</v>
      </c>
      <c r="B450" s="3">
        <v>44718</v>
      </c>
      <c r="C450" s="2" t="s">
        <v>3016</v>
      </c>
      <c r="D450" t="s">
        <v>6173</v>
      </c>
      <c r="E450" s="2">
        <v>1</v>
      </c>
      <c r="F450" s="2" t="str">
        <f>_xll.XLOOKUP(C450,customers!A449:A1449,customers!B449:B1449,customers!A449,0)</f>
        <v>Pru Durban</v>
      </c>
      <c r="G450" s="2" t="str">
        <f>IF(_xll.XLOOKUP(C450,customers!$A$1:$A$1001,customers!$C$1:$C$1001,0)=0,"",_xll.XLOOKUP(C450,customers!$A$1:$A$1001,customers!$C$1:$C$1001,0))</f>
        <v>pdurbancg@symantec.com</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_xll.XLOOKUP(Orders[[#This Row],[Customer ID]],customers!$A$1:$A$1001,customers!$I$1:$I$1001,0)</f>
        <v>No</v>
      </c>
    </row>
    <row r="451" spans="1:16" x14ac:dyDescent="0.3">
      <c r="A451" s="2" t="s">
        <v>3021</v>
      </c>
      <c r="B451" s="3">
        <v>44336</v>
      </c>
      <c r="C451" s="2" t="s">
        <v>3022</v>
      </c>
      <c r="D451" t="s">
        <v>6163</v>
      </c>
      <c r="E451" s="2">
        <v>2</v>
      </c>
      <c r="F451" s="2" t="str">
        <f>_xll.XLOOKUP(C451,customers!A450:A1450,customers!B450:B1450,customers!A450,0)</f>
        <v>Antone Harrold</v>
      </c>
      <c r="G451" s="2" t="str">
        <f>IF(_xll.XLOOKUP(C451,customers!$A$1:$A$1001,customers!$C$1:$C$1001,0)=0,"",_xll.XLOOKUP(C451,customers!$A$1:$A$1001,customers!$C$1:$C$1001,0))</f>
        <v>aharroldch@miibeian.gov.cn</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IF(I451="Rob","Robusta",IF(I451="Exc","Excelsa",IF(I451="Ara","Arabica",IF(I451="Lib","Librica",""))))</f>
        <v>Robusta</v>
      </c>
      <c r="O451" t="str">
        <f t="shared" ref="O451:O514" si="23">IF(J451="M","Medium",IF(J451="L","Light",IF(J451="D","Dark","")))</f>
        <v>Dark</v>
      </c>
      <c r="P451" t="str">
        <f>_xll.XLOOKUP(Orders[[#This Row],[Customer ID]],customers!$A$1:$A$1001,customers!$I$1:$I$1001,0)</f>
        <v>No</v>
      </c>
    </row>
    <row r="452" spans="1:16" x14ac:dyDescent="0.3">
      <c r="A452" s="2" t="s">
        <v>3027</v>
      </c>
      <c r="B452" s="3">
        <v>44207</v>
      </c>
      <c r="C452" s="2" t="s">
        <v>3028</v>
      </c>
      <c r="D452" t="s">
        <v>6145</v>
      </c>
      <c r="E452" s="2">
        <v>5</v>
      </c>
      <c r="F452" s="2" t="str">
        <f>_xll.XLOOKUP(C452,customers!A451:A1451,customers!B451:B1451,customers!A451,0)</f>
        <v>Sim Pamphilon</v>
      </c>
      <c r="G452" s="2" t="str">
        <f>IF(_xll.XLOOKUP(C452,customers!$A$1:$A$1001,customers!$C$1:$C$1001,0)=0,"",_xll.XLOOKUP(C452,customers!$A$1:$A$1001,customers!$C$1:$C$1001,0))</f>
        <v>spamphilonci@mlb.com</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Librica</v>
      </c>
      <c r="O452" t="str">
        <f t="shared" si="23"/>
        <v>Light</v>
      </c>
      <c r="P452" t="str">
        <f>_xll.XLOOKUP(Orders[[#This Row],[Customer ID]],customers!$A$1:$A$1001,customers!$I$1:$I$1001,0)</f>
        <v>No</v>
      </c>
    </row>
    <row r="453" spans="1:16" x14ac:dyDescent="0.3">
      <c r="A453" s="2" t="s">
        <v>3035</v>
      </c>
      <c r="B453" s="3">
        <v>43518</v>
      </c>
      <c r="C453" s="2" t="s">
        <v>3036</v>
      </c>
      <c r="D453" t="s">
        <v>6149</v>
      </c>
      <c r="E453" s="2">
        <v>2</v>
      </c>
      <c r="F453" s="2" t="str">
        <f>_xll.XLOOKUP(C453,customers!A452:A1452,customers!B452:B1452,customers!A452,0)</f>
        <v>Mohandis Spurden</v>
      </c>
      <c r="G453" s="2" t="str">
        <f>IF(_xll.XLOOKUP(C453,customers!$A$1:$A$1001,customers!$C$1:$C$1001,0)=0,"",_xll.XLOOKUP(C453,customers!$A$1:$A$1001,customers!$C$1:$C$1001,0))</f>
        <v>mspurdencj@exblog.jp</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_xll.XLOOKUP(Orders[[#This Row],[Customer ID]],customers!$A$1:$A$1001,customers!$I$1:$I$1001,0)</f>
        <v>Yes</v>
      </c>
    </row>
    <row r="454" spans="1:16" x14ac:dyDescent="0.3">
      <c r="A454" s="2" t="s">
        <v>3041</v>
      </c>
      <c r="B454" s="3">
        <v>44524</v>
      </c>
      <c r="C454" s="2" t="s">
        <v>3042</v>
      </c>
      <c r="D454" t="s">
        <v>6167</v>
      </c>
      <c r="E454" s="2">
        <v>3</v>
      </c>
      <c r="F454" s="2" t="str">
        <f>_xll.XLOOKUP(C454,customers!A453:A1453,customers!B453:B1453,customers!A453,0)</f>
        <v>Morgen Seson</v>
      </c>
      <c r="G454" s="2" t="str">
        <f>IF(_xll.XLOOKUP(C454,customers!$A$1:$A$1001,customers!$C$1:$C$1001,0)=0,"",_xll.XLOOKUP(C454,customers!$A$1:$A$1001,customers!$C$1:$C$1001,0))</f>
        <v>msesonck@census.gov</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_xll.XLOOKUP(Orders[[#This Row],[Customer ID]],customers!$A$1:$A$1001,customers!$I$1:$I$1001,0)</f>
        <v>No</v>
      </c>
    </row>
    <row r="455" spans="1:16" x14ac:dyDescent="0.3">
      <c r="A455" s="2" t="s">
        <v>3047</v>
      </c>
      <c r="B455" s="3">
        <v>44579</v>
      </c>
      <c r="C455" s="2" t="s">
        <v>3048</v>
      </c>
      <c r="D455" t="s">
        <v>6161</v>
      </c>
      <c r="E455" s="2">
        <v>4</v>
      </c>
      <c r="F455" s="2" t="str">
        <f>_xll.XLOOKUP(C455,customers!A454:A1454,customers!B454:B1454,customers!A454,0)</f>
        <v>Nalani Pirrone</v>
      </c>
      <c r="G455" s="2" t="str">
        <f>IF(_xll.XLOOKUP(C455,customers!$A$1:$A$1001,customers!$C$1:$C$1001,0)=0,"",_xll.XLOOKUP(C455,customers!$A$1:$A$1001,customers!$C$1:$C$1001,0))</f>
        <v>npirronecl@weibo.com</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Librica</v>
      </c>
      <c r="O455" t="str">
        <f t="shared" si="23"/>
        <v>Light</v>
      </c>
      <c r="P455" t="str">
        <f>_xll.XLOOKUP(Orders[[#This Row],[Customer ID]],customers!$A$1:$A$1001,customers!$I$1:$I$1001,0)</f>
        <v>No</v>
      </c>
    </row>
    <row r="456" spans="1:16" x14ac:dyDescent="0.3">
      <c r="A456" s="2" t="s">
        <v>3053</v>
      </c>
      <c r="B456" s="3">
        <v>44421</v>
      </c>
      <c r="C456" s="2" t="s">
        <v>3054</v>
      </c>
      <c r="D456" t="s">
        <v>6149</v>
      </c>
      <c r="E456" s="2">
        <v>4</v>
      </c>
      <c r="F456" s="2" t="str">
        <f>_xll.XLOOKUP(C456,customers!A455:A1455,customers!B455:B1455,customers!A455,0)</f>
        <v>Reube Cawley</v>
      </c>
      <c r="G456" s="2" t="str">
        <f>IF(_xll.XLOOKUP(C456,customers!$A$1:$A$1001,customers!$C$1:$C$1001,0)=0,"",_xll.XLOOKUP(C456,customers!$A$1:$A$1001,customers!$C$1:$C$1001,0))</f>
        <v>rcawleycm@yellowbook.com</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_xll.XLOOKUP(Orders[[#This Row],[Customer ID]],customers!$A$1:$A$1001,customers!$I$1:$I$1001,0)</f>
        <v>Yes</v>
      </c>
    </row>
    <row r="457" spans="1:16" x14ac:dyDescent="0.3">
      <c r="A457" s="2" t="s">
        <v>3058</v>
      </c>
      <c r="B457" s="3">
        <v>43841</v>
      </c>
      <c r="C457" s="2" t="s">
        <v>3059</v>
      </c>
      <c r="D457" t="s">
        <v>6145</v>
      </c>
      <c r="E457" s="2">
        <v>2</v>
      </c>
      <c r="F457" s="2" t="str">
        <f>_xll.XLOOKUP(C457,customers!A456:A1456,customers!B456:B1456,customers!A456,0)</f>
        <v>Stan Barribal</v>
      </c>
      <c r="G457" s="2" t="str">
        <f>IF(_xll.XLOOKUP(C457,customers!$A$1:$A$1001,customers!$C$1:$C$1001,0)=0,"",_xll.XLOOKUP(C457,customers!$A$1:$A$1001,customers!$C$1:$C$1001,0))</f>
        <v>sbarribalcn@microsoft.com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Librica</v>
      </c>
      <c r="O457" t="str">
        <f t="shared" si="23"/>
        <v>Light</v>
      </c>
      <c r="P457" t="str">
        <f>_xll.XLOOKUP(Orders[[#This Row],[Customer ID]],customers!$A$1:$A$1001,customers!$I$1:$I$1001,0)</f>
        <v>Yes</v>
      </c>
    </row>
    <row r="458" spans="1:16" x14ac:dyDescent="0.3">
      <c r="A458" s="2" t="s">
        <v>3064</v>
      </c>
      <c r="B458" s="3">
        <v>44017</v>
      </c>
      <c r="C458" s="2" t="s">
        <v>3065</v>
      </c>
      <c r="D458" t="s">
        <v>6149</v>
      </c>
      <c r="E458" s="2">
        <v>2</v>
      </c>
      <c r="F458" s="2" t="str">
        <f>_xll.XLOOKUP(C458,customers!A457:A1457,customers!B457:B1457,customers!A457,0)</f>
        <v>Agnes Adamides</v>
      </c>
      <c r="G458" s="2" t="str">
        <f>IF(_xll.XLOOKUP(C458,customers!$A$1:$A$1001,customers!$C$1:$C$1001,0)=0,"",_xll.XLOOKUP(C458,customers!$A$1:$A$1001,customers!$C$1:$C$1001,0))</f>
        <v>aadamidesco@bizjournals.com</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_xll.XLOOKUP(Orders[[#This Row],[Customer ID]],customers!$A$1:$A$1001,customers!$I$1:$I$1001,0)</f>
        <v>No</v>
      </c>
    </row>
    <row r="459" spans="1:16" x14ac:dyDescent="0.3">
      <c r="A459" s="2" t="s">
        <v>3070</v>
      </c>
      <c r="B459" s="3">
        <v>43671</v>
      </c>
      <c r="C459" s="2" t="s">
        <v>3071</v>
      </c>
      <c r="D459" t="s">
        <v>6161</v>
      </c>
      <c r="E459" s="2">
        <v>5</v>
      </c>
      <c r="F459" s="2" t="str">
        <f>_xll.XLOOKUP(C459,customers!A458:A1458,customers!B458:B1458,customers!A458,0)</f>
        <v>Carmelita Thowes</v>
      </c>
      <c r="G459" s="2" t="str">
        <f>IF(_xll.XLOOKUP(C459,customers!$A$1:$A$1001,customers!$C$1:$C$1001,0)=0,"",_xll.XLOOKUP(C459,customers!$A$1:$A$1001,customers!$C$1:$C$1001,0))</f>
        <v>cthowescp@craigslist.org</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Librica</v>
      </c>
      <c r="O459" t="str">
        <f t="shared" si="23"/>
        <v>Light</v>
      </c>
      <c r="P459" t="str">
        <f>_xll.XLOOKUP(Orders[[#This Row],[Customer ID]],customers!$A$1:$A$1001,customers!$I$1:$I$1001,0)</f>
        <v>No</v>
      </c>
    </row>
    <row r="460" spans="1:16" x14ac:dyDescent="0.3">
      <c r="A460" s="2" t="s">
        <v>3076</v>
      </c>
      <c r="B460" s="3">
        <v>44707</v>
      </c>
      <c r="C460" s="2" t="s">
        <v>3077</v>
      </c>
      <c r="D460" t="s">
        <v>6155</v>
      </c>
      <c r="E460" s="2">
        <v>4</v>
      </c>
      <c r="F460" s="2" t="str">
        <f>_xll.XLOOKUP(C460,customers!A459:A1459,customers!B459:B1459,customers!A459,0)</f>
        <v>Rodolfo Willoway</v>
      </c>
      <c r="G460" s="2" t="str">
        <f>IF(_xll.XLOOKUP(C460,customers!$A$1:$A$1001,customers!$C$1:$C$1001,0)=0,"",_xll.XLOOKUP(C460,customers!$A$1:$A$1001,customers!$C$1:$C$1001,0))</f>
        <v>rwillowaycq@admin.ch</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_xll.XLOOKUP(Orders[[#This Row],[Customer ID]],customers!$A$1:$A$1001,customers!$I$1:$I$1001,0)</f>
        <v>No</v>
      </c>
    </row>
    <row r="461" spans="1:16" x14ac:dyDescent="0.3">
      <c r="A461" s="2" t="s">
        <v>3082</v>
      </c>
      <c r="B461" s="3">
        <v>43840</v>
      </c>
      <c r="C461" s="2" t="s">
        <v>3083</v>
      </c>
      <c r="D461" t="s">
        <v>6145</v>
      </c>
      <c r="E461" s="2">
        <v>5</v>
      </c>
      <c r="F461" s="2" t="str">
        <f>_xll.XLOOKUP(C461,customers!A460:A1460,customers!B460:B1460,customers!A460,0)</f>
        <v>Alvis Elwin</v>
      </c>
      <c r="G461" s="2" t="str">
        <f>IF(_xll.XLOOKUP(C461,customers!$A$1:$A$1001,customers!$C$1:$C$1001,0)=0,"",_xll.XLOOKUP(C461,customers!$A$1:$A$1001,customers!$C$1:$C$1001,0))</f>
        <v>aelwincr@privacy.gov.au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Librica</v>
      </c>
      <c r="O461" t="str">
        <f t="shared" si="23"/>
        <v>Light</v>
      </c>
      <c r="P461" t="str">
        <f>_xll.XLOOKUP(Orders[[#This Row],[Customer ID]],customers!$A$1:$A$1001,customers!$I$1:$I$1001,0)</f>
        <v>No</v>
      </c>
    </row>
    <row r="462" spans="1:16" x14ac:dyDescent="0.3">
      <c r="A462" s="2" t="s">
        <v>3088</v>
      </c>
      <c r="B462" s="3">
        <v>43602</v>
      </c>
      <c r="C462" s="2" t="s">
        <v>3089</v>
      </c>
      <c r="D462" t="s">
        <v>6172</v>
      </c>
      <c r="E462" s="2">
        <v>3</v>
      </c>
      <c r="F462" s="2" t="str">
        <f>_xll.XLOOKUP(C462,customers!A461:A1461,customers!B461:B1461,customers!A461,0)</f>
        <v>Araldo Bilbrook</v>
      </c>
      <c r="G462" s="2" t="str">
        <f>IF(_xll.XLOOKUP(C462,customers!$A$1:$A$1001,customers!$C$1:$C$1001,0)=0,"",_xll.XLOOKUP(C462,customers!$A$1:$A$1001,customers!$C$1:$C$1001,0))</f>
        <v>abilbrookcs@booking.com</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_xll.XLOOKUP(Orders[[#This Row],[Customer ID]],customers!$A$1:$A$1001,customers!$I$1:$I$1001,0)</f>
        <v>Yes</v>
      </c>
    </row>
    <row r="463" spans="1:16" x14ac:dyDescent="0.3">
      <c r="A463" s="2" t="s">
        <v>3094</v>
      </c>
      <c r="B463" s="3">
        <v>44036</v>
      </c>
      <c r="C463" s="2" t="s">
        <v>3095</v>
      </c>
      <c r="D463" t="s">
        <v>6163</v>
      </c>
      <c r="E463" s="2">
        <v>4</v>
      </c>
      <c r="F463" s="2" t="str">
        <f>_xll.XLOOKUP(C463,customers!A462:A1462,customers!B462:B1462,customers!A462,0)</f>
        <v>Ransell McKall</v>
      </c>
      <c r="G463" s="2" t="str">
        <f>IF(_xll.XLOOKUP(C463,customers!$A$1:$A$1001,customers!$C$1:$C$1001,0)=0,"",_xll.XLOOKUP(C463,customers!$A$1:$A$1001,customers!$C$1:$C$1001,0))</f>
        <v>rmckallct@sakura.ne.jp</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_xll.XLOOKUP(Orders[[#This Row],[Customer ID]],customers!$A$1:$A$1001,customers!$I$1:$I$1001,0)</f>
        <v>Yes</v>
      </c>
    </row>
    <row r="464" spans="1:16" x14ac:dyDescent="0.3">
      <c r="A464" s="2" t="s">
        <v>3100</v>
      </c>
      <c r="B464" s="3">
        <v>44124</v>
      </c>
      <c r="C464" s="2" t="s">
        <v>3101</v>
      </c>
      <c r="D464" t="s">
        <v>6147</v>
      </c>
      <c r="E464" s="2">
        <v>5</v>
      </c>
      <c r="F464" s="2" t="str">
        <f>_xll.XLOOKUP(C464,customers!A463:A1463,customers!B463:B1463,customers!A463,0)</f>
        <v>Borg Daile</v>
      </c>
      <c r="G464" s="2" t="str">
        <f>IF(_xll.XLOOKUP(C464,customers!$A$1:$A$1001,customers!$C$1:$C$1001,0)=0,"",_xll.XLOOKUP(C464,customers!$A$1:$A$1001,customers!$C$1:$C$1001,0))</f>
        <v>bdailecu@vistaprint.com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_xll.XLOOKUP(Orders[[#This Row],[Customer ID]],customers!$A$1:$A$1001,customers!$I$1:$I$1001,0)</f>
        <v>Yes</v>
      </c>
    </row>
    <row r="465" spans="1:16" x14ac:dyDescent="0.3">
      <c r="A465" s="2" t="s">
        <v>3106</v>
      </c>
      <c r="B465" s="3">
        <v>43730</v>
      </c>
      <c r="C465" s="2" t="s">
        <v>3107</v>
      </c>
      <c r="D465" t="s">
        <v>6141</v>
      </c>
      <c r="E465" s="2">
        <v>2</v>
      </c>
      <c r="F465" s="2" t="str">
        <f>_xll.XLOOKUP(C465,customers!A464:A1464,customers!B464:B1464,customers!A464,0)</f>
        <v>Adolphe Treherne</v>
      </c>
      <c r="G465" s="2" t="str">
        <f>IF(_xll.XLOOKUP(C465,customers!$A$1:$A$1001,customers!$C$1:$C$1001,0)=0,"",_xll.XLOOKUP(C465,customers!$A$1:$A$1001,customers!$C$1:$C$1001,0))</f>
        <v>atrehernecv@state.tx.us</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_xll.XLOOKUP(Orders[[#This Row],[Customer ID]],customers!$A$1:$A$1001,customers!$I$1:$I$1001,0)</f>
        <v>No</v>
      </c>
    </row>
    <row r="466" spans="1:16" x14ac:dyDescent="0.3">
      <c r="A466" s="2" t="s">
        <v>3112</v>
      </c>
      <c r="B466" s="3">
        <v>43989</v>
      </c>
      <c r="C466" s="2" t="s">
        <v>3113</v>
      </c>
      <c r="D466" t="s">
        <v>6165</v>
      </c>
      <c r="E466" s="2">
        <v>4</v>
      </c>
      <c r="F466" s="2" t="str">
        <f>_xll.XLOOKUP(C466,customers!A465:A1465,customers!B465:B1465,customers!A465,0)</f>
        <v>Annetta Brentnall</v>
      </c>
      <c r="G466" s="2" t="str">
        <f>IF(_xll.XLOOKUP(C466,customers!$A$1:$A$1001,customers!$C$1:$C$1001,0)=0,"",_xll.XLOOKUP(C466,customers!$A$1:$A$1001,customers!$C$1:$C$1001,0))</f>
        <v>abrentnallcw@biglobe.ne.jp</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Librica</v>
      </c>
      <c r="O466" t="str">
        <f t="shared" si="23"/>
        <v>Dark</v>
      </c>
      <c r="P466" t="str">
        <f>_xll.XLOOKUP(Orders[[#This Row],[Customer ID]],customers!$A$1:$A$1001,customers!$I$1:$I$1001,0)</f>
        <v>No</v>
      </c>
    </row>
    <row r="467" spans="1:16" x14ac:dyDescent="0.3">
      <c r="A467" s="2" t="s">
        <v>3118</v>
      </c>
      <c r="B467" s="3">
        <v>43814</v>
      </c>
      <c r="C467" s="2" t="s">
        <v>3119</v>
      </c>
      <c r="D467" t="s">
        <v>6149</v>
      </c>
      <c r="E467" s="2">
        <v>1</v>
      </c>
      <c r="F467" s="2" t="str">
        <f>_xll.XLOOKUP(C467,customers!A466:A1466,customers!B466:B1466,customers!A466,0)</f>
        <v>Dick Drinkall</v>
      </c>
      <c r="G467" s="2" t="str">
        <f>IF(_xll.XLOOKUP(C467,customers!$A$1:$A$1001,customers!$C$1:$C$1001,0)=0,"",_xll.XLOOKUP(C467,customers!$A$1:$A$1001,customers!$C$1:$C$1001,0))</f>
        <v>ddrinkallcx@psu.edu</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_xll.XLOOKUP(Orders[[#This Row],[Customer ID]],customers!$A$1:$A$1001,customers!$I$1:$I$1001,0)</f>
        <v>Yes</v>
      </c>
    </row>
    <row r="468" spans="1:16" x14ac:dyDescent="0.3">
      <c r="A468" s="2" t="s">
        <v>3124</v>
      </c>
      <c r="B468" s="3">
        <v>44171</v>
      </c>
      <c r="C468" s="2" t="s">
        <v>3125</v>
      </c>
      <c r="D468" t="s">
        <v>6154</v>
      </c>
      <c r="E468" s="2">
        <v>3</v>
      </c>
      <c r="F468" s="2" t="str">
        <f>_xll.XLOOKUP(C468,customers!A467:A1467,customers!B467:B1467,customers!A467,0)</f>
        <v>Dagny Kornel</v>
      </c>
      <c r="G468" s="2" t="str">
        <f>IF(_xll.XLOOKUP(C468,customers!$A$1:$A$1001,customers!$C$1:$C$1001,0)=0,"",_xll.XLOOKUP(C468,customers!$A$1:$A$1001,customers!$C$1:$C$1001,0))</f>
        <v>dkornelcy@cyberchimps.com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_xll.XLOOKUP(Orders[[#This Row],[Customer ID]],customers!$A$1:$A$1001,customers!$I$1:$I$1001,0)</f>
        <v>Yes</v>
      </c>
    </row>
    <row r="469" spans="1:16" x14ac:dyDescent="0.3">
      <c r="A469" s="2" t="s">
        <v>3130</v>
      </c>
      <c r="B469" s="3">
        <v>44536</v>
      </c>
      <c r="C469" s="2" t="s">
        <v>3131</v>
      </c>
      <c r="D469" t="s">
        <v>6158</v>
      </c>
      <c r="E469" s="2">
        <v>1</v>
      </c>
      <c r="F469" s="2" t="str">
        <f>_xll.XLOOKUP(C469,customers!A468:A1468,customers!B468:B1468,customers!A468,0)</f>
        <v>Rhona Lequeux</v>
      </c>
      <c r="G469" s="2" t="str">
        <f>IF(_xll.XLOOKUP(C469,customers!$A$1:$A$1001,customers!$C$1:$C$1001,0)=0,"",_xll.XLOOKUP(C469,customers!$A$1:$A$1001,customers!$C$1:$C$1001,0))</f>
        <v>rlequeuxcz@newyorker.com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_xll.XLOOKUP(Orders[[#This Row],[Customer ID]],customers!$A$1:$A$1001,customers!$I$1:$I$1001,0)</f>
        <v>No</v>
      </c>
    </row>
    <row r="470" spans="1:16" x14ac:dyDescent="0.3">
      <c r="A470" s="2" t="s">
        <v>3136</v>
      </c>
      <c r="B470" s="3">
        <v>44023</v>
      </c>
      <c r="C470" s="2" t="s">
        <v>3137</v>
      </c>
      <c r="D470" t="s">
        <v>6141</v>
      </c>
      <c r="E470" s="2">
        <v>3</v>
      </c>
      <c r="F470" s="2" t="str">
        <f>_xll.XLOOKUP(C470,customers!A469:A1469,customers!B469:B1469,customers!A469,0)</f>
        <v>Julius Mccaull</v>
      </c>
      <c r="G470" s="2" t="str">
        <f>IF(_xll.XLOOKUP(C470,customers!$A$1:$A$1001,customers!$C$1:$C$1001,0)=0,"",_xll.XLOOKUP(C470,customers!$A$1:$A$1001,customers!$C$1:$C$1001,0))</f>
        <v>jmccaulld0@parallels.com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_xll.XLOOKUP(Orders[[#This Row],[Customer ID]],customers!$A$1:$A$1001,customers!$I$1:$I$1001,0)</f>
        <v>Yes</v>
      </c>
    </row>
    <row r="471" spans="1:16" x14ac:dyDescent="0.3">
      <c r="A471" s="2" t="s">
        <v>3141</v>
      </c>
      <c r="B471" s="3">
        <v>44375</v>
      </c>
      <c r="C471" s="2" t="s">
        <v>3194</v>
      </c>
      <c r="D471" t="s">
        <v>6184</v>
      </c>
      <c r="E471" s="2">
        <v>5</v>
      </c>
      <c r="F471" s="2" t="str">
        <f>_xll.XLOOKUP(C471,customers!A470:A1470,customers!B470:B1470,customers!A470,0)</f>
        <v>Ailey Brash</v>
      </c>
      <c r="G471" s="2" t="str">
        <f>IF(_xll.XLOOKUP(C471,customers!$A$1:$A$1001,customers!$C$1:$C$1001,0)=0,"",_xll.XLOOKUP(C471,customers!$A$1:$A$1001,customers!$C$1:$C$1001,0))</f>
        <v>abrashda@plala.or.jp</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_xll.XLOOKUP(Orders[[#This Row],[Customer ID]],customers!$A$1:$A$1001,customers!$I$1:$I$1001,0)</f>
        <v>Yes</v>
      </c>
    </row>
    <row r="472" spans="1:16" x14ac:dyDescent="0.3">
      <c r="A472" s="2" t="s">
        <v>3147</v>
      </c>
      <c r="B472" s="3">
        <v>44656</v>
      </c>
      <c r="C472" s="2" t="s">
        <v>3148</v>
      </c>
      <c r="D472" t="s">
        <v>6157</v>
      </c>
      <c r="E472" s="2">
        <v>1</v>
      </c>
      <c r="F472" s="2" t="str">
        <f>_xll.XLOOKUP(C472,customers!A471:A1471,customers!B471:B1471,customers!A471,0)</f>
        <v>Alberto Hutchinson</v>
      </c>
      <c r="G472" s="2" t="str">
        <f>IF(_xll.XLOOKUP(C472,customers!$A$1:$A$1001,customers!$C$1:$C$1001,0)=0,"",_xll.XLOOKUP(C472,customers!$A$1:$A$1001,customers!$C$1:$C$1001,0))</f>
        <v>ahutchinsond2@imgur.com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_xll.XLOOKUP(Orders[[#This Row],[Customer ID]],customers!$A$1:$A$1001,customers!$I$1:$I$1001,0)</f>
        <v>Yes</v>
      </c>
    </row>
    <row r="473" spans="1:16" x14ac:dyDescent="0.3">
      <c r="A473" s="2" t="s">
        <v>3153</v>
      </c>
      <c r="B473" s="3">
        <v>44644</v>
      </c>
      <c r="C473" s="2" t="s">
        <v>3154</v>
      </c>
      <c r="D473" t="s">
        <v>6181</v>
      </c>
      <c r="E473" s="2">
        <v>4</v>
      </c>
      <c r="F473" s="2" t="str">
        <f>_xll.XLOOKUP(C473,customers!A472:A1472,customers!B472:B1472,customers!A472,0)</f>
        <v>Lamond Gheeraert</v>
      </c>
      <c r="G473" s="2" t="str">
        <f>IF(_xll.XLOOKUP(C473,customers!$A$1:$A$1001,customers!$C$1:$C$1001,0)=0,"",_xll.XLOOKUP(C473,customers!$A$1:$A$1001,customers!$C$1:$C$1001,0))</f>
        <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Librica</v>
      </c>
      <c r="O473" t="str">
        <f t="shared" si="23"/>
        <v>Medium</v>
      </c>
      <c r="P473" t="str">
        <f>_xll.XLOOKUP(Orders[[#This Row],[Customer ID]],customers!$A$1:$A$1001,customers!$I$1:$I$1001,0)</f>
        <v>Yes</v>
      </c>
    </row>
    <row r="474" spans="1:16" x14ac:dyDescent="0.3">
      <c r="A474" s="2" t="s">
        <v>3158</v>
      </c>
      <c r="B474" s="3">
        <v>43869</v>
      </c>
      <c r="C474" s="2" t="s">
        <v>3159</v>
      </c>
      <c r="D474" t="s">
        <v>6154</v>
      </c>
      <c r="E474" s="2">
        <v>2</v>
      </c>
      <c r="F474" s="2" t="str">
        <f>_xll.XLOOKUP(C474,customers!A473:A1473,customers!B473:B1473,customers!A473,0)</f>
        <v>Roxine Drivers</v>
      </c>
      <c r="G474" s="2" t="str">
        <f>IF(_xll.XLOOKUP(C474,customers!$A$1:$A$1001,customers!$C$1:$C$1001,0)=0,"",_xll.XLOOKUP(C474,customers!$A$1:$A$1001,customers!$C$1:$C$1001,0))</f>
        <v>rdriversd4@hexun.com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_xll.XLOOKUP(Orders[[#This Row],[Customer ID]],customers!$A$1:$A$1001,customers!$I$1:$I$1001,0)</f>
        <v>No</v>
      </c>
    </row>
    <row r="475" spans="1:16" x14ac:dyDescent="0.3">
      <c r="A475" s="2" t="s">
        <v>3164</v>
      </c>
      <c r="B475" s="3">
        <v>44603</v>
      </c>
      <c r="C475" s="2" t="s">
        <v>3165</v>
      </c>
      <c r="D475" t="s">
        <v>6140</v>
      </c>
      <c r="E475" s="2">
        <v>2</v>
      </c>
      <c r="F475" s="2" t="str">
        <f>_xll.XLOOKUP(C475,customers!A474:A1474,customers!B474:B1474,customers!A474,0)</f>
        <v>Heloise Zeal</v>
      </c>
      <c r="G475" s="2" t="str">
        <f>IF(_xll.XLOOKUP(C475,customers!$A$1:$A$1001,customers!$C$1:$C$1001,0)=0,"",_xll.XLOOKUP(C475,customers!$A$1:$A$1001,customers!$C$1:$C$1001,0))</f>
        <v>hzeald5@google.de</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_xll.XLOOKUP(Orders[[#This Row],[Customer ID]],customers!$A$1:$A$1001,customers!$I$1:$I$1001,0)</f>
        <v>No</v>
      </c>
    </row>
    <row r="476" spans="1:16" x14ac:dyDescent="0.3">
      <c r="A476" s="2" t="s">
        <v>3170</v>
      </c>
      <c r="B476" s="3">
        <v>44014</v>
      </c>
      <c r="C476" s="2" t="s">
        <v>3171</v>
      </c>
      <c r="D476" t="s">
        <v>6166</v>
      </c>
      <c r="E476" s="2">
        <v>1</v>
      </c>
      <c r="F476" s="2" t="str">
        <f>_xll.XLOOKUP(C476,customers!A475:A1475,customers!B475:B1475,customers!A475,0)</f>
        <v>Granger Smallcombe</v>
      </c>
      <c r="G476" s="2" t="str">
        <f>IF(_xll.XLOOKUP(C476,customers!$A$1:$A$1001,customers!$C$1:$C$1001,0)=0,"",_xll.XLOOKUP(C476,customers!$A$1:$A$1001,customers!$C$1:$C$1001,0))</f>
        <v>gsmallcombed6@ucla.edu</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_xll.XLOOKUP(Orders[[#This Row],[Customer ID]],customers!$A$1:$A$1001,customers!$I$1:$I$1001,0)</f>
        <v>Yes</v>
      </c>
    </row>
    <row r="477" spans="1:16" x14ac:dyDescent="0.3">
      <c r="A477" s="2" t="s">
        <v>3176</v>
      </c>
      <c r="B477" s="3">
        <v>44767</v>
      </c>
      <c r="C477" s="2" t="s">
        <v>3177</v>
      </c>
      <c r="D477" t="s">
        <v>6159</v>
      </c>
      <c r="E477" s="2">
        <v>2</v>
      </c>
      <c r="F477" s="2" t="str">
        <f>_xll.XLOOKUP(C477,customers!A476:A1476,customers!B476:B1476,customers!A476,0)</f>
        <v>Daryn Dibley</v>
      </c>
      <c r="G477" s="2" t="str">
        <f>IF(_xll.XLOOKUP(C477,customers!$A$1:$A$1001,customers!$C$1:$C$1001,0)=0,"",_xll.XLOOKUP(C477,customers!$A$1:$A$1001,customers!$C$1:$C$1001,0))</f>
        <v>ddibleyd7@feedburner.com</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Librica</v>
      </c>
      <c r="O477" t="str">
        <f t="shared" si="23"/>
        <v>Medium</v>
      </c>
      <c r="P477" t="str">
        <f>_xll.XLOOKUP(Orders[[#This Row],[Customer ID]],customers!$A$1:$A$1001,customers!$I$1:$I$1001,0)</f>
        <v>No</v>
      </c>
    </row>
    <row r="478" spans="1:16" x14ac:dyDescent="0.3">
      <c r="A478" s="2" t="s">
        <v>3181</v>
      </c>
      <c r="B478" s="3">
        <v>44274</v>
      </c>
      <c r="C478" s="2" t="s">
        <v>3182</v>
      </c>
      <c r="D478" t="s">
        <v>6184</v>
      </c>
      <c r="E478" s="2">
        <v>6</v>
      </c>
      <c r="F478" s="2" t="str">
        <f>_xll.XLOOKUP(C478,customers!A477:A1477,customers!B477:B1477,customers!A477,0)</f>
        <v>Gardy Dimitriou</v>
      </c>
      <c r="G478" s="2" t="str">
        <f>IF(_xll.XLOOKUP(C478,customers!$A$1:$A$1001,customers!$C$1:$C$1001,0)=0,"",_xll.XLOOKUP(C478,customers!$A$1:$A$1001,customers!$C$1:$C$1001,0))</f>
        <v>gdimitrioud8@chronoengine.com</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_xll.XLOOKUP(Orders[[#This Row],[Customer ID]],customers!$A$1:$A$1001,customers!$I$1:$I$1001,0)</f>
        <v>Yes</v>
      </c>
    </row>
    <row r="479" spans="1:16" x14ac:dyDescent="0.3">
      <c r="A479" s="2" t="s">
        <v>3187</v>
      </c>
      <c r="B479" s="3">
        <v>43962</v>
      </c>
      <c r="C479" s="2" t="s">
        <v>3188</v>
      </c>
      <c r="D479" t="s">
        <v>6159</v>
      </c>
      <c r="E479" s="2">
        <v>6</v>
      </c>
      <c r="F479" s="2" t="str">
        <f>_xll.XLOOKUP(C479,customers!A478:A1478,customers!B478:B1478,customers!A478,0)</f>
        <v>Fanny Flanagan</v>
      </c>
      <c r="G479" s="2" t="str">
        <f>IF(_xll.XLOOKUP(C479,customers!$A$1:$A$1001,customers!$C$1:$C$1001,0)=0,"",_xll.XLOOKUP(C479,customers!$A$1:$A$1001,customers!$C$1:$C$1001,0))</f>
        <v>fflanagand9@woothemes.com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Librica</v>
      </c>
      <c r="O479" t="str">
        <f t="shared" si="23"/>
        <v>Medium</v>
      </c>
      <c r="P479" t="str">
        <f>_xll.XLOOKUP(Orders[[#This Row],[Customer ID]],customers!$A$1:$A$1001,customers!$I$1:$I$1001,0)</f>
        <v>No</v>
      </c>
    </row>
    <row r="480" spans="1:16" x14ac:dyDescent="0.3">
      <c r="A480" s="2" t="s">
        <v>3193</v>
      </c>
      <c r="B480" s="3">
        <v>43624</v>
      </c>
      <c r="C480" s="2" t="s">
        <v>3194</v>
      </c>
      <c r="D480" t="s">
        <v>6177</v>
      </c>
      <c r="E480" s="2">
        <v>6</v>
      </c>
      <c r="F480" s="2" t="str">
        <f>_xll.XLOOKUP(C480,customers!A479:A1479,customers!B479:B1479,customers!A479,0)</f>
        <v>Ailey Brash</v>
      </c>
      <c r="G480" s="2" t="str">
        <f>IF(_xll.XLOOKUP(C480,customers!$A$1:$A$1001,customers!$C$1:$C$1001,0)=0,"",_xll.XLOOKUP(C480,customers!$A$1:$A$1001,customers!$C$1:$C$1001,0))</f>
        <v>abrashda@plala.or.jp</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_xll.XLOOKUP(Orders[[#This Row],[Customer ID]],customers!$A$1:$A$1001,customers!$I$1:$I$1001,0)</f>
        <v>Yes</v>
      </c>
    </row>
    <row r="481" spans="1:16" x14ac:dyDescent="0.3">
      <c r="A481" s="2" t="s">
        <v>3193</v>
      </c>
      <c r="B481" s="3">
        <v>43624</v>
      </c>
      <c r="C481" s="2" t="s">
        <v>3194</v>
      </c>
      <c r="D481" t="s">
        <v>6166</v>
      </c>
      <c r="E481" s="2">
        <v>4</v>
      </c>
      <c r="F481" s="2" t="str">
        <f>_xll.XLOOKUP(C481,customers!A480:A1480,customers!B480:B1480,customers!A480,0)</f>
        <v>Ailey Brash</v>
      </c>
      <c r="G481" s="2" t="str">
        <f>IF(_xll.XLOOKUP(C481,customers!$A$1:$A$1001,customers!$C$1:$C$1001,0)=0,"",_xll.XLOOKUP(C481,customers!$A$1:$A$1001,customers!$C$1:$C$1001,0))</f>
        <v>abrashda@plala.or.jp</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_xll.XLOOKUP(Orders[[#This Row],[Customer ID]],customers!$A$1:$A$1001,customers!$I$1:$I$1001,0)</f>
        <v>Yes</v>
      </c>
    </row>
    <row r="482" spans="1:16" x14ac:dyDescent="0.3">
      <c r="A482" s="2" t="s">
        <v>3193</v>
      </c>
      <c r="B482" s="3">
        <v>43624</v>
      </c>
      <c r="C482" s="2" t="s">
        <v>3194</v>
      </c>
      <c r="D482" t="s">
        <v>6156</v>
      </c>
      <c r="E482" s="2">
        <v>1</v>
      </c>
      <c r="F482" s="2" t="str">
        <f>_xll.XLOOKUP(C482,customers!A481:A1481,customers!B481:B1481,customers!A481,0)</f>
        <v>21565-13068-SH</v>
      </c>
      <c r="G482" s="2" t="str">
        <f>IF(_xll.XLOOKUP(C482,customers!$A$1:$A$1001,customers!$C$1:$C$1001,0)=0,"",_xll.XLOOKUP(C482,customers!$A$1:$A$1001,customers!$C$1:$C$1001,0))</f>
        <v>abrashda@plala.or.jp</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_xll.XLOOKUP(Orders[[#This Row],[Customer ID]],customers!$A$1:$A$1001,customers!$I$1:$I$1001,0)</f>
        <v>Yes</v>
      </c>
    </row>
    <row r="483" spans="1:16" x14ac:dyDescent="0.3">
      <c r="A483" s="2" t="s">
        <v>3208</v>
      </c>
      <c r="B483" s="3">
        <v>43747</v>
      </c>
      <c r="C483" s="2" t="s">
        <v>3209</v>
      </c>
      <c r="D483" t="s">
        <v>6179</v>
      </c>
      <c r="E483" s="2">
        <v>2</v>
      </c>
      <c r="F483" s="2" t="str">
        <f>_xll.XLOOKUP(C483,customers!A482:A1482,customers!B482:B1482,customers!A482,0)</f>
        <v>Nanny Izhakov</v>
      </c>
      <c r="G483" s="2" t="str">
        <f>IF(_xll.XLOOKUP(C483,customers!$A$1:$A$1001,customers!$C$1:$C$1001,0)=0,"",_xll.XLOOKUP(C483,customers!$A$1:$A$1001,customers!$C$1:$C$1001,0))</f>
        <v>nizhakovdd@aol.com</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_xll.XLOOKUP(Orders[[#This Row],[Customer ID]],customers!$A$1:$A$1001,customers!$I$1:$I$1001,0)</f>
        <v>No</v>
      </c>
    </row>
    <row r="484" spans="1:16" x14ac:dyDescent="0.3">
      <c r="A484" s="2" t="s">
        <v>3214</v>
      </c>
      <c r="B484" s="3">
        <v>44247</v>
      </c>
      <c r="C484" s="2" t="s">
        <v>3215</v>
      </c>
      <c r="D484" t="s">
        <v>6185</v>
      </c>
      <c r="E484" s="2">
        <v>5</v>
      </c>
      <c r="F484" s="2" t="str">
        <f>_xll.XLOOKUP(C484,customers!A483:A1483,customers!B483:B1483,customers!A483,0)</f>
        <v>Stanly Keets</v>
      </c>
      <c r="G484" s="2" t="str">
        <f>IF(_xll.XLOOKUP(C484,customers!$A$1:$A$1001,customers!$C$1:$C$1001,0)=0,"",_xll.XLOOKUP(C484,customers!$A$1:$A$1001,customers!$C$1:$C$1001,0))</f>
        <v>skeetsde@answers.com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_xll.XLOOKUP(Orders[[#This Row],[Customer ID]],customers!$A$1:$A$1001,customers!$I$1:$I$1001,0)</f>
        <v>Yes</v>
      </c>
    </row>
    <row r="485" spans="1:16" x14ac:dyDescent="0.3">
      <c r="A485" s="2" t="s">
        <v>3220</v>
      </c>
      <c r="B485" s="3">
        <v>43790</v>
      </c>
      <c r="C485" s="2" t="s">
        <v>3221</v>
      </c>
      <c r="D485" t="s">
        <v>6165</v>
      </c>
      <c r="E485" s="2">
        <v>2</v>
      </c>
      <c r="F485" s="2" t="str">
        <f>_xll.XLOOKUP(C485,customers!A484:A1484,customers!B484:B1484,customers!A484,0)</f>
        <v>Orion Dyott</v>
      </c>
      <c r="G485" s="2" t="str">
        <f>IF(_xll.XLOOKUP(C485,customers!$A$1:$A$1001,customers!$C$1:$C$1001,0)=0,"",_xll.XLOOKUP(C485,customers!$A$1:$A$1001,customers!$C$1:$C$1001,0))</f>
        <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Librica</v>
      </c>
      <c r="O485" t="str">
        <f t="shared" si="23"/>
        <v>Dark</v>
      </c>
      <c r="P485" t="str">
        <f>_xll.XLOOKUP(Orders[[#This Row],[Customer ID]],customers!$A$1:$A$1001,customers!$I$1:$I$1001,0)</f>
        <v>Yes</v>
      </c>
    </row>
    <row r="486" spans="1:16" x14ac:dyDescent="0.3">
      <c r="A486" s="2" t="s">
        <v>3225</v>
      </c>
      <c r="B486" s="3">
        <v>44479</v>
      </c>
      <c r="C486" s="2" t="s">
        <v>3226</v>
      </c>
      <c r="D486" t="s">
        <v>6161</v>
      </c>
      <c r="E486" s="2">
        <v>6</v>
      </c>
      <c r="F486" s="2" t="str">
        <f>_xll.XLOOKUP(C486,customers!A485:A1485,customers!B485:B1485,customers!A485,0)</f>
        <v>Keefer Cake</v>
      </c>
      <c r="G486" s="2" t="str">
        <f>IF(_xll.XLOOKUP(C486,customers!$A$1:$A$1001,customers!$C$1:$C$1001,0)=0,"",_xll.XLOOKUP(C486,customers!$A$1:$A$1001,customers!$C$1:$C$1001,0))</f>
        <v>kcakedg@huffingtonpost.com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Librica</v>
      </c>
      <c r="O486" t="str">
        <f t="shared" si="23"/>
        <v>Light</v>
      </c>
      <c r="P486" t="str">
        <f>_xll.XLOOKUP(Orders[[#This Row],[Customer ID]],customers!$A$1:$A$1001,customers!$I$1:$I$1001,0)</f>
        <v>No</v>
      </c>
    </row>
    <row r="487" spans="1:16" x14ac:dyDescent="0.3">
      <c r="A487" s="2" t="s">
        <v>3230</v>
      </c>
      <c r="B487" s="3">
        <v>44413</v>
      </c>
      <c r="C487" s="2" t="s">
        <v>3231</v>
      </c>
      <c r="D487" t="s">
        <v>6178</v>
      </c>
      <c r="E487" s="2">
        <v>6</v>
      </c>
      <c r="F487" s="2" t="str">
        <f>_xll.XLOOKUP(C487,customers!A486:A1486,customers!B486:B1486,customers!A486,0)</f>
        <v>Morna Hansed</v>
      </c>
      <c r="G487" s="2" t="str">
        <f>IF(_xll.XLOOKUP(C487,customers!$A$1:$A$1001,customers!$C$1:$C$1001,0)=0,"",_xll.XLOOKUP(C487,customers!$A$1:$A$1001,customers!$C$1:$C$1001,0))</f>
        <v>mhanseddh@instagram.com</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_xll.XLOOKUP(Orders[[#This Row],[Customer ID]],customers!$A$1:$A$1001,customers!$I$1:$I$1001,0)</f>
        <v>Yes</v>
      </c>
    </row>
    <row r="488" spans="1:16" x14ac:dyDescent="0.3">
      <c r="A488" s="2" t="s">
        <v>3236</v>
      </c>
      <c r="B488" s="3">
        <v>44043</v>
      </c>
      <c r="C488" s="2" t="s">
        <v>3237</v>
      </c>
      <c r="D488" t="s">
        <v>6160</v>
      </c>
      <c r="E488" s="2">
        <v>6</v>
      </c>
      <c r="F488" s="2" t="str">
        <f>_xll.XLOOKUP(C488,customers!A487:A1487,customers!B487:B1487,customers!A487,0)</f>
        <v>Franny Kienlein</v>
      </c>
      <c r="G488" s="2" t="str">
        <f>IF(_xll.XLOOKUP(C488,customers!$A$1:$A$1001,customers!$C$1:$C$1001,0)=0,"",_xll.XLOOKUP(C488,customers!$A$1:$A$1001,customers!$C$1:$C$1001,0))</f>
        <v>fkienleindi@trellian.com</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Librica</v>
      </c>
      <c r="O488" t="str">
        <f t="shared" si="23"/>
        <v>Medium</v>
      </c>
      <c r="P488" t="str">
        <f>_xll.XLOOKUP(Orders[[#This Row],[Customer ID]],customers!$A$1:$A$1001,customers!$I$1:$I$1001,0)</f>
        <v>Yes</v>
      </c>
    </row>
    <row r="489" spans="1:16" x14ac:dyDescent="0.3">
      <c r="A489" s="2" t="s">
        <v>3242</v>
      </c>
      <c r="B489" s="3">
        <v>44093</v>
      </c>
      <c r="C489" s="2" t="s">
        <v>3243</v>
      </c>
      <c r="D489" t="s">
        <v>6183</v>
      </c>
      <c r="E489" s="2">
        <v>6</v>
      </c>
      <c r="F489" s="2" t="str">
        <f>_xll.XLOOKUP(C489,customers!A488:A1488,customers!B488:B1488,customers!A488,0)</f>
        <v>Klarika Egglestone</v>
      </c>
      <c r="G489" s="2" t="str">
        <f>IF(_xll.XLOOKUP(C489,customers!$A$1:$A$1001,customers!$C$1:$C$1001,0)=0,"",_xll.XLOOKUP(C489,customers!$A$1:$A$1001,customers!$C$1:$C$1001,0))</f>
        <v>kegglestonedj@sphinn.com</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_xll.XLOOKUP(Orders[[#This Row],[Customer ID]],customers!$A$1:$A$1001,customers!$I$1:$I$1001,0)</f>
        <v>No</v>
      </c>
    </row>
    <row r="490" spans="1:16" x14ac:dyDescent="0.3">
      <c r="A490" s="2" t="s">
        <v>3248</v>
      </c>
      <c r="B490" s="3">
        <v>43954</v>
      </c>
      <c r="C490" s="2" t="s">
        <v>3249</v>
      </c>
      <c r="D490" t="s">
        <v>6174</v>
      </c>
      <c r="E490" s="2">
        <v>5</v>
      </c>
      <c r="F490" s="2" t="str">
        <f>_xll.XLOOKUP(C490,customers!A489:A1489,customers!B489:B1489,customers!A489,0)</f>
        <v>Becky Semkins</v>
      </c>
      <c r="G490" s="2" t="str">
        <f>IF(_xll.XLOOKUP(C490,customers!$A$1:$A$1001,customers!$C$1:$C$1001,0)=0,"",_xll.XLOOKUP(C490,customers!$A$1:$A$1001,customers!$C$1:$C$1001,0))</f>
        <v>bsemkinsdk@unc.edu</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_xll.XLOOKUP(Orders[[#This Row],[Customer ID]],customers!$A$1:$A$1001,customers!$I$1:$I$1001,0)</f>
        <v>Yes</v>
      </c>
    </row>
    <row r="491" spans="1:16" x14ac:dyDescent="0.3">
      <c r="A491" s="2" t="s">
        <v>3254</v>
      </c>
      <c r="B491" s="3">
        <v>43654</v>
      </c>
      <c r="C491" s="2" t="s">
        <v>3255</v>
      </c>
      <c r="D491" t="s">
        <v>6170</v>
      </c>
      <c r="E491" s="2">
        <v>6</v>
      </c>
      <c r="F491" s="2" t="str">
        <f>_xll.XLOOKUP(C491,customers!A490:A1490,customers!B490:B1490,customers!A490,0)</f>
        <v>Sean Lorenzetti</v>
      </c>
      <c r="G491" s="2" t="str">
        <f>IF(_xll.XLOOKUP(C491,customers!$A$1:$A$1001,customers!$C$1:$C$1001,0)=0,"",_xll.XLOOKUP(C491,customers!$A$1:$A$1001,customers!$C$1:$C$1001,0))</f>
        <v>slorenzettidl@is.gd</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Librica</v>
      </c>
      <c r="O491" t="str">
        <f t="shared" si="23"/>
        <v>Light</v>
      </c>
      <c r="P491" t="str">
        <f>_xll.XLOOKUP(Orders[[#This Row],[Customer ID]],customers!$A$1:$A$1001,customers!$I$1:$I$1001,0)</f>
        <v>No</v>
      </c>
    </row>
    <row r="492" spans="1:16" x14ac:dyDescent="0.3">
      <c r="A492" s="2" t="s">
        <v>3260</v>
      </c>
      <c r="B492" s="3">
        <v>43764</v>
      </c>
      <c r="C492" s="2" t="s">
        <v>3261</v>
      </c>
      <c r="D492" t="s">
        <v>6169</v>
      </c>
      <c r="E492" s="2">
        <v>2</v>
      </c>
      <c r="F492" s="2" t="str">
        <f>_xll.XLOOKUP(C492,customers!A491:A1491,customers!B491:B1491,customers!A491,0)</f>
        <v>Bob Giannazzi</v>
      </c>
      <c r="G492" s="2" t="str">
        <f>IF(_xll.XLOOKUP(C492,customers!$A$1:$A$1001,customers!$C$1:$C$1001,0)=0,"",_xll.XLOOKUP(C492,customers!$A$1:$A$1001,customers!$C$1:$C$1001,0))</f>
        <v>bgiannazzidm@apple.com</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Librica</v>
      </c>
      <c r="O492" t="str">
        <f t="shared" si="23"/>
        <v>Dark</v>
      </c>
      <c r="P492" t="str">
        <f>_xll.XLOOKUP(Orders[[#This Row],[Customer ID]],customers!$A$1:$A$1001,customers!$I$1:$I$1001,0)</f>
        <v>No</v>
      </c>
    </row>
    <row r="493" spans="1:16" x14ac:dyDescent="0.3">
      <c r="A493" s="2" t="s">
        <v>3266</v>
      </c>
      <c r="B493" s="3">
        <v>44101</v>
      </c>
      <c r="C493" s="2" t="s">
        <v>3267</v>
      </c>
      <c r="D493" t="s">
        <v>6150</v>
      </c>
      <c r="E493" s="2">
        <v>6</v>
      </c>
      <c r="F493" s="2" t="str">
        <f>_xll.XLOOKUP(C493,customers!A492:A1492,customers!B492:B1492,customers!A492,0)</f>
        <v>Kendra Backshell</v>
      </c>
      <c r="G493" s="2" t="str">
        <f>IF(_xll.XLOOKUP(C493,customers!$A$1:$A$1001,customers!$C$1:$C$1001,0)=0,"",_xll.XLOOKUP(C493,customers!$A$1:$A$1001,customers!$C$1:$C$1001,0))</f>
        <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Librica</v>
      </c>
      <c r="O493" t="str">
        <f t="shared" si="23"/>
        <v>Dark</v>
      </c>
      <c r="P493" t="str">
        <f>_xll.XLOOKUP(Orders[[#This Row],[Customer ID]],customers!$A$1:$A$1001,customers!$I$1:$I$1001,0)</f>
        <v>No</v>
      </c>
    </row>
    <row r="494" spans="1:16" x14ac:dyDescent="0.3">
      <c r="A494" s="2" t="s">
        <v>3271</v>
      </c>
      <c r="B494" s="3">
        <v>44620</v>
      </c>
      <c r="C494" s="2" t="s">
        <v>3272</v>
      </c>
      <c r="D494" t="s">
        <v>6156</v>
      </c>
      <c r="E494" s="2">
        <v>1</v>
      </c>
      <c r="F494" s="2" t="str">
        <f>_xll.XLOOKUP(C494,customers!A493:A1493,customers!B493:B1493,customers!A493,0)</f>
        <v>Uriah Lethbrig</v>
      </c>
      <c r="G494" s="2" t="str">
        <f>IF(_xll.XLOOKUP(C494,customers!$A$1:$A$1001,customers!$C$1:$C$1001,0)=0,"",_xll.XLOOKUP(C494,customers!$A$1:$A$1001,customers!$C$1:$C$1001,0))</f>
        <v>ulethbrigdo@hc360.com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_xll.XLOOKUP(Orders[[#This Row],[Customer ID]],customers!$A$1:$A$1001,customers!$I$1:$I$1001,0)</f>
        <v>Yes</v>
      </c>
    </row>
    <row r="495" spans="1:16" x14ac:dyDescent="0.3">
      <c r="A495" s="2" t="s">
        <v>3277</v>
      </c>
      <c r="B495" s="3">
        <v>44090</v>
      </c>
      <c r="C495" s="2" t="s">
        <v>3278</v>
      </c>
      <c r="D495" t="s">
        <v>6146</v>
      </c>
      <c r="E495" s="2">
        <v>6</v>
      </c>
      <c r="F495" s="2" t="str">
        <f>_xll.XLOOKUP(C495,customers!A494:A1494,customers!B494:B1494,customers!A494,0)</f>
        <v>Sky Farnish</v>
      </c>
      <c r="G495" s="2" t="str">
        <f>IF(_xll.XLOOKUP(C495,customers!$A$1:$A$1001,customers!$C$1:$C$1001,0)=0,"",_xll.XLOOKUP(C495,customers!$A$1:$A$1001,customers!$C$1:$C$1001,0))</f>
        <v>sfarnishdp@dmoz.org</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_xll.XLOOKUP(Orders[[#This Row],[Customer ID]],customers!$A$1:$A$1001,customers!$I$1:$I$1001,0)</f>
        <v>No</v>
      </c>
    </row>
    <row r="496" spans="1:16" x14ac:dyDescent="0.3">
      <c r="A496" s="2" t="s">
        <v>3283</v>
      </c>
      <c r="B496" s="3">
        <v>44132</v>
      </c>
      <c r="C496" s="2" t="s">
        <v>3284</v>
      </c>
      <c r="D496" t="s">
        <v>6170</v>
      </c>
      <c r="E496" s="2">
        <v>2</v>
      </c>
      <c r="F496" s="2" t="str">
        <f>_xll.XLOOKUP(C496,customers!A495:A1495,customers!B495:B1495,customers!A495,0)</f>
        <v>Felicia Jecock</v>
      </c>
      <c r="G496" s="2" t="str">
        <f>IF(_xll.XLOOKUP(C496,customers!$A$1:$A$1001,customers!$C$1:$C$1001,0)=0,"",_xll.XLOOKUP(C496,customers!$A$1:$A$1001,customers!$C$1:$C$1001,0))</f>
        <v>fjecockdq@unicef.org</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Librica</v>
      </c>
      <c r="O496" t="str">
        <f t="shared" si="23"/>
        <v>Light</v>
      </c>
      <c r="P496" t="str">
        <f>_xll.XLOOKUP(Orders[[#This Row],[Customer ID]],customers!$A$1:$A$1001,customers!$I$1:$I$1001,0)</f>
        <v>No</v>
      </c>
    </row>
    <row r="497" spans="1:16" x14ac:dyDescent="0.3">
      <c r="A497" s="2" t="s">
        <v>3289</v>
      </c>
      <c r="B497" s="3">
        <v>43710</v>
      </c>
      <c r="C497" s="2" t="s">
        <v>3290</v>
      </c>
      <c r="D497" t="s">
        <v>6170</v>
      </c>
      <c r="E497" s="2">
        <v>5</v>
      </c>
      <c r="F497" s="2" t="str">
        <f>_xll.XLOOKUP(C497,customers!A496:A1496,customers!B496:B1496,customers!A496,0)</f>
        <v>Currey MacAllister</v>
      </c>
      <c r="G497" s="2" t="str">
        <f>IF(_xll.XLOOKUP(C497,customers!$A$1:$A$1001,customers!$C$1:$C$1001,0)=0,"",_xll.XLOOKUP(C497,customers!$A$1:$A$1001,customers!$C$1:$C$1001,0))</f>
        <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Librica</v>
      </c>
      <c r="O497" t="str">
        <f t="shared" si="23"/>
        <v>Light</v>
      </c>
      <c r="P497" t="str">
        <f>_xll.XLOOKUP(Orders[[#This Row],[Customer ID]],customers!$A$1:$A$1001,customers!$I$1:$I$1001,0)</f>
        <v>Yes</v>
      </c>
    </row>
    <row r="498" spans="1:16" x14ac:dyDescent="0.3">
      <c r="A498" s="2" t="s">
        <v>3294</v>
      </c>
      <c r="B498" s="3">
        <v>44438</v>
      </c>
      <c r="C498" s="2" t="s">
        <v>3295</v>
      </c>
      <c r="D498" t="s">
        <v>6153</v>
      </c>
      <c r="E498" s="2">
        <v>3</v>
      </c>
      <c r="F498" s="2" t="str">
        <f>_xll.XLOOKUP(C498,customers!A497:A1497,customers!B497:B1497,customers!A497,0)</f>
        <v>Hamlen Pallister</v>
      </c>
      <c r="G498" s="2" t="str">
        <f>IF(_xll.XLOOKUP(C498,customers!$A$1:$A$1001,customers!$C$1:$C$1001,0)=0,"",_xll.XLOOKUP(C498,customers!$A$1:$A$1001,customers!$C$1:$C$1001,0))</f>
        <v>hpallisterds@ning.com</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_xll.XLOOKUP(Orders[[#This Row],[Customer ID]],customers!$A$1:$A$1001,customers!$I$1:$I$1001,0)</f>
        <v>No</v>
      </c>
    </row>
    <row r="499" spans="1:16" x14ac:dyDescent="0.3">
      <c r="A499" s="2" t="s">
        <v>3300</v>
      </c>
      <c r="B499" s="3">
        <v>44351</v>
      </c>
      <c r="C499" s="2" t="s">
        <v>3301</v>
      </c>
      <c r="D499" t="s">
        <v>6147</v>
      </c>
      <c r="E499" s="2">
        <v>4</v>
      </c>
      <c r="F499" s="2" t="str">
        <f>_xll.XLOOKUP(C499,customers!A498:A1498,customers!B498:B1498,customers!A498,0)</f>
        <v>Chantal Mersh</v>
      </c>
      <c r="G499" s="2" t="str">
        <f>IF(_xll.XLOOKUP(C499,customers!$A$1:$A$1001,customers!$C$1:$C$1001,0)=0,"",_xll.XLOOKUP(C499,customers!$A$1:$A$1001,customers!$C$1:$C$1001,0))</f>
        <v>cmershdt@drupal.org</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_xll.XLOOKUP(Orders[[#This Row],[Customer ID]],customers!$A$1:$A$1001,customers!$I$1:$I$1001,0)</f>
        <v>No</v>
      </c>
    </row>
    <row r="500" spans="1:16" x14ac:dyDescent="0.3">
      <c r="A500" s="2" t="s">
        <v>3307</v>
      </c>
      <c r="B500" s="3">
        <v>44159</v>
      </c>
      <c r="C500" s="2" t="s">
        <v>3368</v>
      </c>
      <c r="D500" t="s">
        <v>6138</v>
      </c>
      <c r="E500" s="2">
        <v>5</v>
      </c>
      <c r="F500" s="2" t="str">
        <f>_xll.XLOOKUP(C500,customers!A499:A1499,customers!B499:B1499,customers!A499,0)</f>
        <v>Marja Urion</v>
      </c>
      <c r="G500" s="2" t="str">
        <f>IF(_xll.XLOOKUP(C500,customers!$A$1:$A$1001,customers!$C$1:$C$1001,0)=0,"",_xll.XLOOKUP(C500,customers!$A$1:$A$1001,customers!$C$1:$C$1001,0))</f>
        <v>murione5@alexa.com</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_xll.XLOOKUP(Orders[[#This Row],[Customer ID]],customers!$A$1:$A$1001,customers!$I$1:$I$1001,0)</f>
        <v>Yes</v>
      </c>
    </row>
    <row r="501" spans="1:16" x14ac:dyDescent="0.3">
      <c r="A501" s="2" t="s">
        <v>3313</v>
      </c>
      <c r="B501" s="3">
        <v>44003</v>
      </c>
      <c r="C501" s="2" t="s">
        <v>3314</v>
      </c>
      <c r="D501" t="s">
        <v>6163</v>
      </c>
      <c r="E501" s="2">
        <v>3</v>
      </c>
      <c r="F501" s="2" t="str">
        <f>_xll.XLOOKUP(C501,customers!A500:A1500,customers!B500:B1500,customers!A500,0)</f>
        <v>Malynda Purbrick</v>
      </c>
      <c r="G501" s="2" t="str">
        <f>IF(_xll.XLOOKUP(C501,customers!$A$1:$A$1001,customers!$C$1:$C$1001,0)=0,"",_xll.XLOOKUP(C501,customers!$A$1:$A$1001,customers!$C$1:$C$1001,0))</f>
        <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_xll.XLOOKUP(Orders[[#This Row],[Customer ID]],customers!$A$1:$A$1001,customers!$I$1:$I$1001,0)</f>
        <v>Yes</v>
      </c>
    </row>
    <row r="502" spans="1:16" x14ac:dyDescent="0.3">
      <c r="A502" s="2" t="s">
        <v>3318</v>
      </c>
      <c r="B502" s="3">
        <v>44025</v>
      </c>
      <c r="C502" s="2" t="s">
        <v>3319</v>
      </c>
      <c r="D502" t="s">
        <v>6179</v>
      </c>
      <c r="E502" s="2">
        <v>4</v>
      </c>
      <c r="F502" s="2" t="str">
        <f>_xll.XLOOKUP(C502,customers!A501:A1501,customers!B501:B1501,customers!A501,0)</f>
        <v>Alf Housaman</v>
      </c>
      <c r="G502" s="2" t="str">
        <f>IF(_xll.XLOOKUP(C502,customers!$A$1:$A$1001,customers!$C$1:$C$1001,0)=0,"",_xll.XLOOKUP(C502,customers!$A$1:$A$1001,customers!$C$1:$C$1001,0))</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_xll.XLOOKUP(Orders[[#This Row],[Customer ID]],customers!$A$1:$A$1001,customers!$I$1:$I$1001,0)</f>
        <v>No</v>
      </c>
    </row>
    <row r="503" spans="1:16" x14ac:dyDescent="0.3">
      <c r="A503" s="2" t="s">
        <v>3323</v>
      </c>
      <c r="B503" s="3">
        <v>43467</v>
      </c>
      <c r="C503" s="2" t="s">
        <v>3324</v>
      </c>
      <c r="D503" t="s">
        <v>6174</v>
      </c>
      <c r="E503" s="2">
        <v>4</v>
      </c>
      <c r="F503" s="2" t="str">
        <f>_xll.XLOOKUP(C503,customers!A502:A1502,customers!B502:B1502,customers!A502,0)</f>
        <v>Gladi Ducker</v>
      </c>
      <c r="G503" s="2" t="str">
        <f>IF(_xll.XLOOKUP(C503,customers!$A$1:$A$1001,customers!$C$1:$C$1001,0)=0,"",_xll.XLOOKUP(C503,customers!$A$1:$A$1001,customers!$C$1:$C$1001,0))</f>
        <v>gduckerdx@patch.com</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_xll.XLOOKUP(Orders[[#This Row],[Customer ID]],customers!$A$1:$A$1001,customers!$I$1:$I$1001,0)</f>
        <v>No</v>
      </c>
    </row>
    <row r="504" spans="1:16" x14ac:dyDescent="0.3">
      <c r="A504" s="2" t="s">
        <v>3323</v>
      </c>
      <c r="B504" s="3">
        <v>43467</v>
      </c>
      <c r="C504" s="2" t="s">
        <v>3324</v>
      </c>
      <c r="D504" t="s">
        <v>6156</v>
      </c>
      <c r="E504" s="2">
        <v>4</v>
      </c>
      <c r="F504" s="2" t="str">
        <f>_xll.XLOOKUP(C504,customers!A503:A1503,customers!B503:B1503,customers!A503,0)</f>
        <v>Gladi Ducker</v>
      </c>
      <c r="G504" s="2" t="str">
        <f>IF(_xll.XLOOKUP(C504,customers!$A$1:$A$1001,customers!$C$1:$C$1001,0)=0,"",_xll.XLOOKUP(C504,customers!$A$1:$A$1001,customers!$C$1:$C$1001,0))</f>
        <v>gduckerdx@patch.com</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_xll.XLOOKUP(Orders[[#This Row],[Customer ID]],customers!$A$1:$A$1001,customers!$I$1:$I$1001,0)</f>
        <v>No</v>
      </c>
    </row>
    <row r="505" spans="1:16" x14ac:dyDescent="0.3">
      <c r="A505" s="2" t="s">
        <v>3323</v>
      </c>
      <c r="B505" s="3">
        <v>43467</v>
      </c>
      <c r="C505" s="2" t="s">
        <v>3324</v>
      </c>
      <c r="D505" t="s">
        <v>6143</v>
      </c>
      <c r="E505" s="2">
        <v>4</v>
      </c>
      <c r="F505" s="2" t="str">
        <f>_xll.XLOOKUP(C505,customers!A504:A1504,customers!B504:B1504,customers!A504,0)</f>
        <v>88973-59503-DR</v>
      </c>
      <c r="G505" s="2" t="str">
        <f>IF(_xll.XLOOKUP(C505,customers!$A$1:$A$1001,customers!$C$1:$C$1001,0)=0,"",_xll.XLOOKUP(C505,customers!$A$1:$A$1001,customers!$C$1:$C$1001,0))</f>
        <v>gduckerdx@patch.com</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Librica</v>
      </c>
      <c r="O505" t="str">
        <f t="shared" si="23"/>
        <v>Dark</v>
      </c>
      <c r="P505" t="str">
        <f>_xll.XLOOKUP(Orders[[#This Row],[Customer ID]],customers!$A$1:$A$1001,customers!$I$1:$I$1001,0)</f>
        <v>No</v>
      </c>
    </row>
    <row r="506" spans="1:16" x14ac:dyDescent="0.3">
      <c r="A506" s="2" t="s">
        <v>3323</v>
      </c>
      <c r="B506" s="3">
        <v>43467</v>
      </c>
      <c r="C506" s="2" t="s">
        <v>3324</v>
      </c>
      <c r="D506" t="s">
        <v>6145</v>
      </c>
      <c r="E506" s="2">
        <v>3</v>
      </c>
      <c r="F506" s="2" t="str">
        <f>_xll.XLOOKUP(C506,customers!A505:A1505,customers!B505:B1505,customers!A505,0)</f>
        <v>29738-86305-ZU</v>
      </c>
      <c r="G506" s="2" t="str">
        <f>IF(_xll.XLOOKUP(C506,customers!$A$1:$A$1001,customers!$C$1:$C$1001,0)=0,"",_xll.XLOOKUP(C506,customers!$A$1:$A$1001,customers!$C$1:$C$1001,0))</f>
        <v>gduckerdx@patch.com</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Librica</v>
      </c>
      <c r="O506" t="str">
        <f t="shared" si="23"/>
        <v>Light</v>
      </c>
      <c r="P506" t="str">
        <f>_xll.XLOOKUP(Orders[[#This Row],[Customer ID]],customers!$A$1:$A$1001,customers!$I$1:$I$1001,0)</f>
        <v>No</v>
      </c>
    </row>
    <row r="507" spans="1:16" x14ac:dyDescent="0.3">
      <c r="A507" s="2" t="s">
        <v>3343</v>
      </c>
      <c r="B507" s="3">
        <v>44609</v>
      </c>
      <c r="C507" s="2" t="s">
        <v>3344</v>
      </c>
      <c r="D507" t="s">
        <v>6159</v>
      </c>
      <c r="E507" s="2">
        <v>6</v>
      </c>
      <c r="F507" s="2" t="str">
        <f>_xll.XLOOKUP(C507,customers!A506:A1506,customers!B506:B1506,customers!A506,0)</f>
        <v>Wain Stearley</v>
      </c>
      <c r="G507" s="2" t="str">
        <f>IF(_xll.XLOOKUP(C507,customers!$A$1:$A$1001,customers!$C$1:$C$1001,0)=0,"",_xll.XLOOKUP(C507,customers!$A$1:$A$1001,customers!$C$1:$C$1001,0))</f>
        <v>wstearleye1@census.gov</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Librica</v>
      </c>
      <c r="O507" t="str">
        <f t="shared" si="23"/>
        <v>Medium</v>
      </c>
      <c r="P507" t="str">
        <f>_xll.XLOOKUP(Orders[[#This Row],[Customer ID]],customers!$A$1:$A$1001,customers!$I$1:$I$1001,0)</f>
        <v>No</v>
      </c>
    </row>
    <row r="508" spans="1:16" x14ac:dyDescent="0.3">
      <c r="A508" s="2" t="s">
        <v>3349</v>
      </c>
      <c r="B508" s="3">
        <v>44184</v>
      </c>
      <c r="C508" s="2" t="s">
        <v>3350</v>
      </c>
      <c r="D508" t="s">
        <v>6140</v>
      </c>
      <c r="E508" s="2">
        <v>2</v>
      </c>
      <c r="F508" s="2" t="str">
        <f>_xll.XLOOKUP(C508,customers!A507:A1507,customers!B507:B1507,customers!A507,0)</f>
        <v>Diane-marie Wincer</v>
      </c>
      <c r="G508" s="2" t="str">
        <f>IF(_xll.XLOOKUP(C508,customers!$A$1:$A$1001,customers!$C$1:$C$1001,0)=0,"",_xll.XLOOKUP(C508,customers!$A$1:$A$1001,customers!$C$1:$C$1001,0))</f>
        <v>dwincere2@marriott.com</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_xll.XLOOKUP(Orders[[#This Row],[Customer ID]],customers!$A$1:$A$1001,customers!$I$1:$I$1001,0)</f>
        <v>Yes</v>
      </c>
    </row>
    <row r="509" spans="1:16" x14ac:dyDescent="0.3">
      <c r="A509" s="2" t="s">
        <v>3355</v>
      </c>
      <c r="B509" s="3">
        <v>43516</v>
      </c>
      <c r="C509" s="2" t="s">
        <v>3356</v>
      </c>
      <c r="D509" t="s">
        <v>6182</v>
      </c>
      <c r="E509" s="2">
        <v>3</v>
      </c>
      <c r="F509" s="2" t="str">
        <f>_xll.XLOOKUP(C509,customers!A508:A1508,customers!B508:B1508,customers!A508,0)</f>
        <v>Perry Lyfield</v>
      </c>
      <c r="G509" s="2" t="str">
        <f>IF(_xll.XLOOKUP(C509,customers!$A$1:$A$1001,customers!$C$1:$C$1001,0)=0,"",_xll.XLOOKUP(C509,customers!$A$1:$A$1001,customers!$C$1:$C$1001,0))</f>
        <v>plyfielde3@baidu.com</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_xll.XLOOKUP(Orders[[#This Row],[Customer ID]],customers!$A$1:$A$1001,customers!$I$1:$I$1001,0)</f>
        <v>Yes</v>
      </c>
    </row>
    <row r="510" spans="1:16" x14ac:dyDescent="0.3">
      <c r="A510" s="2" t="s">
        <v>3361</v>
      </c>
      <c r="B510" s="3">
        <v>44210</v>
      </c>
      <c r="C510" s="2" t="s">
        <v>3362</v>
      </c>
      <c r="D510" t="s">
        <v>6169</v>
      </c>
      <c r="E510" s="2">
        <v>6</v>
      </c>
      <c r="F510" s="2" t="str">
        <f>_xll.XLOOKUP(C510,customers!A509:A1509,customers!B509:B1509,customers!A509,0)</f>
        <v>Heall Perris</v>
      </c>
      <c r="G510" s="2" t="str">
        <f>IF(_xll.XLOOKUP(C510,customers!$A$1:$A$1001,customers!$C$1:$C$1001,0)=0,"",_xll.XLOOKUP(C510,customers!$A$1:$A$1001,customers!$C$1:$C$1001,0))</f>
        <v>hperrise4@studiopress.com</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Librica</v>
      </c>
      <c r="O510" t="str">
        <f t="shared" si="23"/>
        <v>Dark</v>
      </c>
      <c r="P510" t="str">
        <f>_xll.XLOOKUP(Orders[[#This Row],[Customer ID]],customers!$A$1:$A$1001,customers!$I$1:$I$1001,0)</f>
        <v>No</v>
      </c>
    </row>
    <row r="511" spans="1:16" x14ac:dyDescent="0.3">
      <c r="A511" s="2" t="s">
        <v>3367</v>
      </c>
      <c r="B511" s="3">
        <v>43785</v>
      </c>
      <c r="C511" s="2" t="s">
        <v>3368</v>
      </c>
      <c r="D511" t="s">
        <v>6147</v>
      </c>
      <c r="E511" s="2">
        <v>3</v>
      </c>
      <c r="F511" s="2" t="str">
        <f>_xll.XLOOKUP(C511,customers!A510:A1510,customers!B510:B1510,customers!A510,0)</f>
        <v>Marja Urion</v>
      </c>
      <c r="G511" s="2" t="str">
        <f>IF(_xll.XLOOKUP(C511,customers!$A$1:$A$1001,customers!$C$1:$C$1001,0)=0,"",_xll.XLOOKUP(C511,customers!$A$1:$A$1001,customers!$C$1:$C$1001,0))</f>
        <v>murione5@alexa.com</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_xll.XLOOKUP(Orders[[#This Row],[Customer ID]],customers!$A$1:$A$1001,customers!$I$1:$I$1001,0)</f>
        <v>Yes</v>
      </c>
    </row>
    <row r="512" spans="1:16" x14ac:dyDescent="0.3">
      <c r="A512" s="2" t="s">
        <v>3373</v>
      </c>
      <c r="B512" s="3">
        <v>43803</v>
      </c>
      <c r="C512" s="2" t="s">
        <v>3374</v>
      </c>
      <c r="D512" t="s">
        <v>6178</v>
      </c>
      <c r="E512" s="2">
        <v>3</v>
      </c>
      <c r="F512" s="2" t="str">
        <f>_xll.XLOOKUP(C512,customers!A511:A1511,customers!B511:B1511,customers!A511,0)</f>
        <v>Camellia Kid</v>
      </c>
      <c r="G512" s="2" t="str">
        <f>IF(_xll.XLOOKUP(C512,customers!$A$1:$A$1001,customers!$C$1:$C$1001,0)=0,"",_xll.XLOOKUP(C512,customers!$A$1:$A$1001,customers!$C$1:$C$1001,0))</f>
        <v>ckide6@narod.ru</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_xll.XLOOKUP(Orders[[#This Row],[Customer ID]],customers!$A$1:$A$1001,customers!$I$1:$I$1001,0)</f>
        <v>Yes</v>
      </c>
    </row>
    <row r="513" spans="1:16" x14ac:dyDescent="0.3">
      <c r="A513" s="2" t="s">
        <v>3379</v>
      </c>
      <c r="B513" s="3">
        <v>44043</v>
      </c>
      <c r="C513" s="2" t="s">
        <v>3380</v>
      </c>
      <c r="D513" t="s">
        <v>6152</v>
      </c>
      <c r="E513" s="2">
        <v>4</v>
      </c>
      <c r="F513" s="2" t="str">
        <f>_xll.XLOOKUP(C513,customers!A512:A1512,customers!B512:B1512,customers!A512,0)</f>
        <v>Carolann Beine</v>
      </c>
      <c r="G513" s="2" t="str">
        <f>IF(_xll.XLOOKUP(C513,customers!$A$1:$A$1001,customers!$C$1:$C$1001,0)=0,"",_xll.XLOOKUP(C513,customers!$A$1:$A$1001,customers!$C$1:$C$1001,0))</f>
        <v>cbeinee7@xinhuanet.com</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_xll.XLOOKUP(Orders[[#This Row],[Customer ID]],customers!$A$1:$A$1001,customers!$I$1:$I$1001,0)</f>
        <v>Yes</v>
      </c>
    </row>
    <row r="514" spans="1:16" x14ac:dyDescent="0.3">
      <c r="A514" s="2" t="s">
        <v>3385</v>
      </c>
      <c r="B514" s="3">
        <v>43535</v>
      </c>
      <c r="C514" s="2" t="s">
        <v>3386</v>
      </c>
      <c r="D514" t="s">
        <v>6170</v>
      </c>
      <c r="E514" s="2">
        <v>3</v>
      </c>
      <c r="F514" s="2" t="str">
        <f>_xll.XLOOKUP(C514,customers!A513:A1513,customers!B513:B1513,customers!A513,0)</f>
        <v>Celia Bakeup</v>
      </c>
      <c r="G514" s="2" t="str">
        <f>IF(_xll.XLOOKUP(C514,customers!$A$1:$A$1001,customers!$C$1:$C$1001,0)=0,"",_xll.XLOOKUP(C514,customers!$A$1:$A$1001,customers!$C$1:$C$1001,0))</f>
        <v>cbakeupe8@globo.com</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Librica</v>
      </c>
      <c r="O514" t="str">
        <f t="shared" si="23"/>
        <v>Light</v>
      </c>
      <c r="P514" t="str">
        <f>_xll.XLOOKUP(Orders[[#This Row],[Customer ID]],customers!$A$1:$A$1001,customers!$I$1:$I$1001,0)</f>
        <v>No</v>
      </c>
    </row>
    <row r="515" spans="1:16" x14ac:dyDescent="0.3">
      <c r="A515" s="2" t="s">
        <v>3391</v>
      </c>
      <c r="B515" s="3">
        <v>44691</v>
      </c>
      <c r="C515" s="2" t="s">
        <v>3392</v>
      </c>
      <c r="D515" t="s">
        <v>6170</v>
      </c>
      <c r="E515" s="2">
        <v>5</v>
      </c>
      <c r="F515" s="2" t="str">
        <f>_xll.XLOOKUP(C515,customers!A514:A1514,customers!B514:B1514,customers!A514,0)</f>
        <v>Nataniel Helkin</v>
      </c>
      <c r="G515" s="2" t="str">
        <f>IF(_xll.XLOOKUP(C515,customers!$A$1:$A$1001,customers!$C$1:$C$1001,0)=0,"",_xll.XLOOKUP(C515,customers!$A$1:$A$1001,customers!$C$1:$C$1001,0))</f>
        <v>nhelkine9@example.com</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IF(I515="Rob","Robusta",IF(I515="Exc","Excelsa",IF(I515="Ara","Arabica",IF(I515="Lib","Librica",""))))</f>
        <v>Librica</v>
      </c>
      <c r="O515" t="str">
        <f t="shared" ref="O515:O578" si="26">IF(J515="M","Medium",IF(J515="L","Light",IF(J515="D","Dark","")))</f>
        <v>Light</v>
      </c>
      <c r="P515" t="str">
        <f>_xll.XLOOKUP(Orders[[#This Row],[Customer ID]],customers!$A$1:$A$1001,customers!$I$1:$I$1001,0)</f>
        <v>No</v>
      </c>
    </row>
    <row r="516" spans="1:16" x14ac:dyDescent="0.3">
      <c r="A516" s="2" t="s">
        <v>3396</v>
      </c>
      <c r="B516" s="3">
        <v>44555</v>
      </c>
      <c r="C516" s="2" t="s">
        <v>3397</v>
      </c>
      <c r="D516" t="s">
        <v>6159</v>
      </c>
      <c r="E516" s="2">
        <v>6</v>
      </c>
      <c r="F516" s="2" t="str">
        <f>_xll.XLOOKUP(C516,customers!A515:A1515,customers!B515:B1515,customers!A515,0)</f>
        <v>Pippo Witherington</v>
      </c>
      <c r="G516" s="2" t="str">
        <f>IF(_xll.XLOOKUP(C516,customers!$A$1:$A$1001,customers!$C$1:$C$1001,0)=0,"",_xll.XLOOKUP(C516,customers!$A$1:$A$1001,customers!$C$1:$C$1001,0))</f>
        <v>pwitheringtonea@networkadvertising.org</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Librica</v>
      </c>
      <c r="O516" t="str">
        <f t="shared" si="26"/>
        <v>Medium</v>
      </c>
      <c r="P516" t="str">
        <f>_xll.XLOOKUP(Orders[[#This Row],[Customer ID]],customers!$A$1:$A$1001,customers!$I$1:$I$1001,0)</f>
        <v>Yes</v>
      </c>
    </row>
    <row r="517" spans="1:16" x14ac:dyDescent="0.3">
      <c r="A517" s="2" t="s">
        <v>3402</v>
      </c>
      <c r="B517" s="3">
        <v>44673</v>
      </c>
      <c r="C517" s="2" t="s">
        <v>3403</v>
      </c>
      <c r="D517" t="s">
        <v>6173</v>
      </c>
      <c r="E517" s="2">
        <v>3</v>
      </c>
      <c r="F517" s="2" t="str">
        <f>_xll.XLOOKUP(C517,customers!A516:A1516,customers!B516:B1516,customers!A516,0)</f>
        <v>Tildie Tilzey</v>
      </c>
      <c r="G517" s="2" t="str">
        <f>IF(_xll.XLOOKUP(C517,customers!$A$1:$A$1001,customers!$C$1:$C$1001,0)=0,"",_xll.XLOOKUP(C517,customers!$A$1:$A$1001,customers!$C$1:$C$1001,0))</f>
        <v>ttilzeyeb@hostgator.com</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_xll.XLOOKUP(Orders[[#This Row],[Customer ID]],customers!$A$1:$A$1001,customers!$I$1:$I$1001,0)</f>
        <v>No</v>
      </c>
    </row>
    <row r="518" spans="1:16" x14ac:dyDescent="0.3">
      <c r="A518" s="2" t="s">
        <v>3408</v>
      </c>
      <c r="B518" s="3">
        <v>44723</v>
      </c>
      <c r="C518" s="2" t="s">
        <v>3409</v>
      </c>
      <c r="D518" t="s">
        <v>6149</v>
      </c>
      <c r="E518" s="2">
        <v>5</v>
      </c>
      <c r="F518" s="2" t="str">
        <f>_xll.XLOOKUP(C518,customers!A517:A1517,customers!B517:B1517,customers!A517,0)</f>
        <v>Cindra Burling</v>
      </c>
      <c r="G518" s="2" t="str">
        <f>IF(_xll.XLOOKUP(C518,customers!$A$1:$A$1001,customers!$C$1:$C$1001,0)=0,"",_xll.XLOOKUP(C518,customers!$A$1:$A$1001,customers!$C$1:$C$1001,0))</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_xll.XLOOKUP(Orders[[#This Row],[Customer ID]],customers!$A$1:$A$1001,customers!$I$1:$I$1001,0)</f>
        <v>Yes</v>
      </c>
    </row>
    <row r="519" spans="1:16" x14ac:dyDescent="0.3">
      <c r="A519" s="2" t="s">
        <v>3413</v>
      </c>
      <c r="B519" s="3">
        <v>44678</v>
      </c>
      <c r="C519" s="2" t="s">
        <v>3414</v>
      </c>
      <c r="D519" t="s">
        <v>6150</v>
      </c>
      <c r="E519" s="2">
        <v>2</v>
      </c>
      <c r="F519" s="2" t="str">
        <f>_xll.XLOOKUP(C519,customers!A518:A1518,customers!B518:B1518,customers!A518,0)</f>
        <v>Channa Belamy</v>
      </c>
      <c r="G519" s="2" t="str">
        <f>IF(_xll.XLOOKUP(C519,customers!$A$1:$A$1001,customers!$C$1:$C$1001,0)=0,"",_xll.XLOOKUP(C519,customers!$A$1:$A$1001,customers!$C$1:$C$1001,0))</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Librica</v>
      </c>
      <c r="O519" t="str">
        <f t="shared" si="26"/>
        <v>Dark</v>
      </c>
      <c r="P519" t="str">
        <f>_xll.XLOOKUP(Orders[[#This Row],[Customer ID]],customers!$A$1:$A$1001,customers!$I$1:$I$1001,0)</f>
        <v>No</v>
      </c>
    </row>
    <row r="520" spans="1:16" x14ac:dyDescent="0.3">
      <c r="A520" s="2" t="s">
        <v>3418</v>
      </c>
      <c r="B520" s="3">
        <v>44194</v>
      </c>
      <c r="C520" s="2" t="s">
        <v>3419</v>
      </c>
      <c r="D520" t="s">
        <v>6185</v>
      </c>
      <c r="E520" s="2">
        <v>5</v>
      </c>
      <c r="F520" s="2" t="str">
        <f>_xll.XLOOKUP(C520,customers!A519:A1519,customers!B519:B1519,customers!A519,0)</f>
        <v>Karl Imorts</v>
      </c>
      <c r="G520" s="2" t="str">
        <f>IF(_xll.XLOOKUP(C520,customers!$A$1:$A$1001,customers!$C$1:$C$1001,0)=0,"",_xll.XLOOKUP(C520,customers!$A$1:$A$1001,customers!$C$1:$C$1001,0))</f>
        <v>kimortsee@alexa.com</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_xll.XLOOKUP(Orders[[#This Row],[Customer ID]],customers!$A$1:$A$1001,customers!$I$1:$I$1001,0)</f>
        <v>No</v>
      </c>
    </row>
    <row r="521" spans="1:16" x14ac:dyDescent="0.3">
      <c r="A521" s="2" t="s">
        <v>3424</v>
      </c>
      <c r="B521" s="3">
        <v>44026</v>
      </c>
      <c r="C521" s="2" t="s">
        <v>3368</v>
      </c>
      <c r="D521" t="s">
        <v>6158</v>
      </c>
      <c r="E521" s="2">
        <v>2</v>
      </c>
      <c r="F521" s="2" t="str">
        <f>_xll.XLOOKUP(C521,customers!A520:A1520,customers!B520:B1520,customers!A520,0)</f>
        <v>84466-22864-CE</v>
      </c>
      <c r="G521" s="2" t="str">
        <f>IF(_xll.XLOOKUP(C521,customers!$A$1:$A$1001,customers!$C$1:$C$1001,0)=0,"",_xll.XLOOKUP(C521,customers!$A$1:$A$1001,customers!$C$1:$C$1001,0))</f>
        <v>murione5@alexa.com</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_xll.XLOOKUP(Orders[[#This Row],[Customer ID]],customers!$A$1:$A$1001,customers!$I$1:$I$1001,0)</f>
        <v>Yes</v>
      </c>
    </row>
    <row r="522" spans="1:16" x14ac:dyDescent="0.3">
      <c r="A522" s="2" t="s">
        <v>3430</v>
      </c>
      <c r="B522" s="3">
        <v>44446</v>
      </c>
      <c r="C522" s="2" t="s">
        <v>3431</v>
      </c>
      <c r="D522" t="s">
        <v>6150</v>
      </c>
      <c r="E522" s="2">
        <v>1</v>
      </c>
      <c r="F522" s="2" t="str">
        <f>_xll.XLOOKUP(C522,customers!A521:A1521,customers!B521:B1521,customers!A521,0)</f>
        <v>Mag Armistead</v>
      </c>
      <c r="G522" s="2" t="str">
        <f>IF(_xll.XLOOKUP(C522,customers!$A$1:$A$1001,customers!$C$1:$C$1001,0)=0,"",_xll.XLOOKUP(C522,customers!$A$1:$A$1001,customers!$C$1:$C$1001,0))</f>
        <v>marmisteadeg@blogtalkradio.com</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Librica</v>
      </c>
      <c r="O522" t="str">
        <f t="shared" si="26"/>
        <v>Dark</v>
      </c>
      <c r="P522" t="str">
        <f>_xll.XLOOKUP(Orders[[#This Row],[Customer ID]],customers!$A$1:$A$1001,customers!$I$1:$I$1001,0)</f>
        <v>No</v>
      </c>
    </row>
    <row r="523" spans="1:16" x14ac:dyDescent="0.3">
      <c r="A523" s="2" t="s">
        <v>3430</v>
      </c>
      <c r="B523" s="3">
        <v>44446</v>
      </c>
      <c r="C523" s="2" t="s">
        <v>3431</v>
      </c>
      <c r="D523" t="s">
        <v>6138</v>
      </c>
      <c r="E523" s="2">
        <v>4</v>
      </c>
      <c r="F523" s="2" t="str">
        <f>_xll.XLOOKUP(C523,customers!A522:A1522,customers!B522:B1522,customers!A522,0)</f>
        <v>Mag Armistead</v>
      </c>
      <c r="G523" s="2" t="str">
        <f>IF(_xll.XLOOKUP(C523,customers!$A$1:$A$1001,customers!$C$1:$C$1001,0)=0,"",_xll.XLOOKUP(C523,customers!$A$1:$A$1001,customers!$C$1:$C$1001,0))</f>
        <v>marmisteadeg@blogtalkradio.com</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_xll.XLOOKUP(Orders[[#This Row],[Customer ID]],customers!$A$1:$A$1001,customers!$I$1:$I$1001,0)</f>
        <v>No</v>
      </c>
    </row>
    <row r="524" spans="1:16" x14ac:dyDescent="0.3">
      <c r="A524" s="2" t="s">
        <v>3441</v>
      </c>
      <c r="B524" s="3">
        <v>43625</v>
      </c>
      <c r="C524" s="2" t="s">
        <v>3442</v>
      </c>
      <c r="D524" t="s">
        <v>6146</v>
      </c>
      <c r="E524" s="2">
        <v>5</v>
      </c>
      <c r="F524" s="2" t="str">
        <f>_xll.XLOOKUP(C524,customers!A523:A1523,customers!B523:B1523,customers!A523,0)</f>
        <v>Vasili Upstone</v>
      </c>
      <c r="G524" s="2" t="str">
        <f>IF(_xll.XLOOKUP(C524,customers!$A$1:$A$1001,customers!$C$1:$C$1001,0)=0,"",_xll.XLOOKUP(C524,customers!$A$1:$A$1001,customers!$C$1:$C$1001,0))</f>
        <v>vupstoneei@google.pl</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_xll.XLOOKUP(Orders[[#This Row],[Customer ID]],customers!$A$1:$A$1001,customers!$I$1:$I$1001,0)</f>
        <v>No</v>
      </c>
    </row>
    <row r="525" spans="1:16" x14ac:dyDescent="0.3">
      <c r="A525" s="2" t="s">
        <v>3447</v>
      </c>
      <c r="B525" s="3">
        <v>44129</v>
      </c>
      <c r="C525" s="2" t="s">
        <v>3448</v>
      </c>
      <c r="D525" t="s">
        <v>6165</v>
      </c>
      <c r="E525" s="2">
        <v>1</v>
      </c>
      <c r="F525" s="2" t="str">
        <f>_xll.XLOOKUP(C525,customers!A524:A1524,customers!B524:B1524,customers!A524,0)</f>
        <v>Berty Beelby</v>
      </c>
      <c r="G525" s="2" t="str">
        <f>IF(_xll.XLOOKUP(C525,customers!$A$1:$A$1001,customers!$C$1:$C$1001,0)=0,"",_xll.XLOOKUP(C525,customers!$A$1:$A$1001,customers!$C$1:$C$1001,0))</f>
        <v>bbeelbyej@rediff.com</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Librica</v>
      </c>
      <c r="O525" t="str">
        <f t="shared" si="26"/>
        <v>Dark</v>
      </c>
      <c r="P525" t="str">
        <f>_xll.XLOOKUP(Orders[[#This Row],[Customer ID]],customers!$A$1:$A$1001,customers!$I$1:$I$1001,0)</f>
        <v>No</v>
      </c>
    </row>
    <row r="526" spans="1:16" x14ac:dyDescent="0.3">
      <c r="A526" s="2" t="s">
        <v>3453</v>
      </c>
      <c r="B526" s="3">
        <v>44255</v>
      </c>
      <c r="C526" s="2" t="s">
        <v>3454</v>
      </c>
      <c r="D526" t="s">
        <v>6164</v>
      </c>
      <c r="E526" s="2">
        <v>2</v>
      </c>
      <c r="F526" s="2" t="str">
        <f>_xll.XLOOKUP(C526,customers!A525:A1525,customers!B525:B1525,customers!A525,0)</f>
        <v>Erny Stenyng</v>
      </c>
      <c r="G526" s="2" t="str">
        <f>IF(_xll.XLOOKUP(C526,customers!$A$1:$A$1001,customers!$C$1:$C$1001,0)=0,"",_xll.XLOOKUP(C526,customers!$A$1:$A$1001,customers!$C$1:$C$1001,0))</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Librica</v>
      </c>
      <c r="O526" t="str">
        <f t="shared" si="26"/>
        <v>Light</v>
      </c>
      <c r="P526" t="str">
        <f>_xll.XLOOKUP(Orders[[#This Row],[Customer ID]],customers!$A$1:$A$1001,customers!$I$1:$I$1001,0)</f>
        <v>No</v>
      </c>
    </row>
    <row r="527" spans="1:16" x14ac:dyDescent="0.3">
      <c r="A527" s="2" t="s">
        <v>3458</v>
      </c>
      <c r="B527" s="3">
        <v>44038</v>
      </c>
      <c r="C527" s="2" t="s">
        <v>3459</v>
      </c>
      <c r="D527" t="s">
        <v>6163</v>
      </c>
      <c r="E527" s="2">
        <v>5</v>
      </c>
      <c r="F527" s="2" t="str">
        <f>_xll.XLOOKUP(C527,customers!A526:A1526,customers!B526:B1526,customers!A526,0)</f>
        <v>Edin Yantsurev</v>
      </c>
      <c r="G527" s="2" t="str">
        <f>IF(_xll.XLOOKUP(C527,customers!$A$1:$A$1001,customers!$C$1:$C$1001,0)=0,"",_xll.XLOOKUP(C527,customers!$A$1:$A$1001,customers!$C$1:$C$1001,0))</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_xll.XLOOKUP(Orders[[#This Row],[Customer ID]],customers!$A$1:$A$1001,customers!$I$1:$I$1001,0)</f>
        <v>Yes</v>
      </c>
    </row>
    <row r="528" spans="1:16" x14ac:dyDescent="0.3">
      <c r="A528" s="2" t="s">
        <v>3463</v>
      </c>
      <c r="B528" s="3">
        <v>44717</v>
      </c>
      <c r="C528" s="2" t="s">
        <v>3464</v>
      </c>
      <c r="D528" t="s">
        <v>6166</v>
      </c>
      <c r="E528" s="2">
        <v>4</v>
      </c>
      <c r="F528" s="2" t="str">
        <f>_xll.XLOOKUP(C528,customers!A527:A1527,customers!B527:B1527,customers!A527,0)</f>
        <v>Webb Speechly</v>
      </c>
      <c r="G528" s="2" t="str">
        <f>IF(_xll.XLOOKUP(C528,customers!$A$1:$A$1001,customers!$C$1:$C$1001,0)=0,"",_xll.XLOOKUP(C528,customers!$A$1:$A$1001,customers!$C$1:$C$1001,0))</f>
        <v>wspeechlyem@amazon.com</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_xll.XLOOKUP(Orders[[#This Row],[Customer ID]],customers!$A$1:$A$1001,customers!$I$1:$I$1001,0)</f>
        <v>Yes</v>
      </c>
    </row>
    <row r="529" spans="1:16" x14ac:dyDescent="0.3">
      <c r="A529" s="2" t="s">
        <v>3469</v>
      </c>
      <c r="B529" s="3">
        <v>43517</v>
      </c>
      <c r="C529" s="2" t="s">
        <v>3470</v>
      </c>
      <c r="D529" t="s">
        <v>6139</v>
      </c>
      <c r="E529" s="2">
        <v>5</v>
      </c>
      <c r="F529" s="2" t="str">
        <f>_xll.XLOOKUP(C529,customers!A528:A1528,customers!B528:B1528,customers!A528,0)</f>
        <v>Irvine Phillpot</v>
      </c>
      <c r="G529" s="2" t="str">
        <f>IF(_xll.XLOOKUP(C529,customers!$A$1:$A$1001,customers!$C$1:$C$1001,0)=0,"",_xll.XLOOKUP(C529,customers!$A$1:$A$1001,customers!$C$1:$C$1001,0))</f>
        <v>iphillpoten@buzzfeed.com</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_xll.XLOOKUP(Orders[[#This Row],[Customer ID]],customers!$A$1:$A$1001,customers!$I$1:$I$1001,0)</f>
        <v>No</v>
      </c>
    </row>
    <row r="530" spans="1:16" x14ac:dyDescent="0.3">
      <c r="A530" s="2" t="s">
        <v>3475</v>
      </c>
      <c r="B530" s="3">
        <v>43926</v>
      </c>
      <c r="C530" s="2" t="s">
        <v>3476</v>
      </c>
      <c r="D530" t="s">
        <v>6176</v>
      </c>
      <c r="E530" s="2">
        <v>6</v>
      </c>
      <c r="F530" s="2" t="str">
        <f>_xll.XLOOKUP(C530,customers!A529:A1529,customers!B529:B1529,customers!A529,0)</f>
        <v>Lem Pennacci</v>
      </c>
      <c r="G530" s="2" t="str">
        <f>IF(_xll.XLOOKUP(C530,customers!$A$1:$A$1001,customers!$C$1:$C$1001,0)=0,"",_xll.XLOOKUP(C530,customers!$A$1:$A$1001,customers!$C$1:$C$1001,0))</f>
        <v>lpennaccieo@statcounter.com</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_xll.XLOOKUP(Orders[[#This Row],[Customer ID]],customers!$A$1:$A$1001,customers!$I$1:$I$1001,0)</f>
        <v>No</v>
      </c>
    </row>
    <row r="531" spans="1:16" x14ac:dyDescent="0.3">
      <c r="A531" s="2" t="s">
        <v>3481</v>
      </c>
      <c r="B531" s="3">
        <v>43475</v>
      </c>
      <c r="C531" s="2" t="s">
        <v>3482</v>
      </c>
      <c r="D531" t="s">
        <v>6138</v>
      </c>
      <c r="E531" s="2">
        <v>6</v>
      </c>
      <c r="F531" s="2" t="str">
        <f>_xll.XLOOKUP(C531,customers!A530:A1530,customers!B530:B1530,customers!A530,0)</f>
        <v>Starr Arpin</v>
      </c>
      <c r="G531" s="2" t="str">
        <f>IF(_xll.XLOOKUP(C531,customers!$A$1:$A$1001,customers!$C$1:$C$1001,0)=0,"",_xll.XLOOKUP(C531,customers!$A$1:$A$1001,customers!$C$1:$C$1001,0))</f>
        <v>sarpinep@moonfruit.com</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_xll.XLOOKUP(Orders[[#This Row],[Customer ID]],customers!$A$1:$A$1001,customers!$I$1:$I$1001,0)</f>
        <v>No</v>
      </c>
    </row>
    <row r="532" spans="1:16" x14ac:dyDescent="0.3">
      <c r="A532" s="2" t="s">
        <v>3487</v>
      </c>
      <c r="B532" s="3">
        <v>44663</v>
      </c>
      <c r="C532" s="2" t="s">
        <v>3488</v>
      </c>
      <c r="D532" t="s">
        <v>6138</v>
      </c>
      <c r="E532" s="2">
        <v>6</v>
      </c>
      <c r="F532" s="2" t="str">
        <f>_xll.XLOOKUP(C532,customers!A531:A1531,customers!B531:B1531,customers!A531,0)</f>
        <v>Donny Fries</v>
      </c>
      <c r="G532" s="2" t="str">
        <f>IF(_xll.XLOOKUP(C532,customers!$A$1:$A$1001,customers!$C$1:$C$1001,0)=0,"",_xll.XLOOKUP(C532,customers!$A$1:$A$1001,customers!$C$1:$C$1001,0))</f>
        <v>dfrieseq@cargocollective.com</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_xll.XLOOKUP(Orders[[#This Row],[Customer ID]],customers!$A$1:$A$1001,customers!$I$1:$I$1001,0)</f>
        <v>No</v>
      </c>
    </row>
    <row r="533" spans="1:16" x14ac:dyDescent="0.3">
      <c r="A533" s="2" t="s">
        <v>3493</v>
      </c>
      <c r="B533" s="3">
        <v>44591</v>
      </c>
      <c r="C533" s="2" t="s">
        <v>3494</v>
      </c>
      <c r="D533" t="s">
        <v>6177</v>
      </c>
      <c r="E533" s="2">
        <v>5</v>
      </c>
      <c r="F533" s="2" t="str">
        <f>_xll.XLOOKUP(C533,customers!A532:A1532,customers!B532:B1532,customers!A532,0)</f>
        <v>Rana Sharer</v>
      </c>
      <c r="G533" s="2" t="str">
        <f>IF(_xll.XLOOKUP(C533,customers!$A$1:$A$1001,customers!$C$1:$C$1001,0)=0,"",_xll.XLOOKUP(C533,customers!$A$1:$A$1001,customers!$C$1:$C$1001,0))</f>
        <v>rsharerer@flavors.me</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_xll.XLOOKUP(Orders[[#This Row],[Customer ID]],customers!$A$1:$A$1001,customers!$I$1:$I$1001,0)</f>
        <v>No</v>
      </c>
    </row>
    <row r="534" spans="1:16" x14ac:dyDescent="0.3">
      <c r="A534" s="2" t="s">
        <v>3499</v>
      </c>
      <c r="B534" s="3">
        <v>44330</v>
      </c>
      <c r="C534" s="2" t="s">
        <v>3500</v>
      </c>
      <c r="D534" t="s">
        <v>6139</v>
      </c>
      <c r="E534" s="2">
        <v>2</v>
      </c>
      <c r="F534" s="2" t="str">
        <f>_xll.XLOOKUP(C534,customers!A533:A1533,customers!B533:B1533,customers!A533,0)</f>
        <v>Nannie Naseby</v>
      </c>
      <c r="G534" s="2" t="str">
        <f>IF(_xll.XLOOKUP(C534,customers!$A$1:$A$1001,customers!$C$1:$C$1001,0)=0,"",_xll.XLOOKUP(C534,customers!$A$1:$A$1001,customers!$C$1:$C$1001,0))</f>
        <v>nnasebyes@umich.edu</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_xll.XLOOKUP(Orders[[#This Row],[Customer ID]],customers!$A$1:$A$1001,customers!$I$1:$I$1001,0)</f>
        <v>Yes</v>
      </c>
    </row>
    <row r="535" spans="1:16" x14ac:dyDescent="0.3">
      <c r="A535" s="2" t="s">
        <v>3505</v>
      </c>
      <c r="B535" s="3">
        <v>44724</v>
      </c>
      <c r="C535" s="2" t="s">
        <v>3506</v>
      </c>
      <c r="D535" t="s">
        <v>6172</v>
      </c>
      <c r="E535" s="2">
        <v>4</v>
      </c>
      <c r="F535" s="2" t="str">
        <f>_xll.XLOOKUP(C535,customers!A534:A1534,customers!B534:B1534,customers!A534,0)</f>
        <v>Rea Offell</v>
      </c>
      <c r="G535" s="2" t="str">
        <f>IF(_xll.XLOOKUP(C535,customers!$A$1:$A$1001,customers!$C$1:$C$1001,0)=0,"",_xll.XLOOKUP(C535,customers!$A$1:$A$1001,customers!$C$1:$C$1001,0))</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_xll.XLOOKUP(Orders[[#This Row],[Customer ID]],customers!$A$1:$A$1001,customers!$I$1:$I$1001,0)</f>
        <v>No</v>
      </c>
    </row>
    <row r="536" spans="1:16" x14ac:dyDescent="0.3">
      <c r="A536" s="2" t="s">
        <v>3510</v>
      </c>
      <c r="B536" s="3">
        <v>44563</v>
      </c>
      <c r="C536" s="2" t="s">
        <v>3511</v>
      </c>
      <c r="D536" t="s">
        <v>6151</v>
      </c>
      <c r="E536" s="2">
        <v>2</v>
      </c>
      <c r="F536" s="2" t="str">
        <f>_xll.XLOOKUP(C536,customers!A535:A1535,customers!B535:B1535,customers!A535,0)</f>
        <v>Kris O'Cullen</v>
      </c>
      <c r="G536" s="2" t="str">
        <f>IF(_xll.XLOOKUP(C536,customers!$A$1:$A$1001,customers!$C$1:$C$1001,0)=0,"",_xll.XLOOKUP(C536,customers!$A$1:$A$1001,customers!$C$1:$C$1001,0))</f>
        <v>koculleneu@ca.gov</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_xll.XLOOKUP(Orders[[#This Row],[Customer ID]],customers!$A$1:$A$1001,customers!$I$1:$I$1001,0)</f>
        <v>Yes</v>
      </c>
    </row>
    <row r="537" spans="1:16" x14ac:dyDescent="0.3">
      <c r="A537" s="2" t="s">
        <v>3516</v>
      </c>
      <c r="B537" s="3">
        <v>44585</v>
      </c>
      <c r="C537" s="2" t="s">
        <v>3517</v>
      </c>
      <c r="D537" t="s">
        <v>6145</v>
      </c>
      <c r="E537" s="2">
        <v>2</v>
      </c>
      <c r="F537" s="2" t="str">
        <f>_xll.XLOOKUP(C537,customers!A536:A1536,customers!B536:B1536,customers!A536,0)</f>
        <v>Timoteo Glisane</v>
      </c>
      <c r="G537" s="2" t="str">
        <f>IF(_xll.XLOOKUP(C537,customers!$A$1:$A$1001,customers!$C$1:$C$1001,0)=0,"",_xll.XLOOKUP(C537,customers!$A$1:$A$1001,customers!$C$1:$C$1001,0))</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Librica</v>
      </c>
      <c r="O537" t="str">
        <f t="shared" si="26"/>
        <v>Light</v>
      </c>
      <c r="P537" t="str">
        <f>_xll.XLOOKUP(Orders[[#This Row],[Customer ID]],customers!$A$1:$A$1001,customers!$I$1:$I$1001,0)</f>
        <v>No</v>
      </c>
    </row>
    <row r="538" spans="1:16" x14ac:dyDescent="0.3">
      <c r="A538" s="2" t="s">
        <v>3521</v>
      </c>
      <c r="B538" s="3">
        <v>43544</v>
      </c>
      <c r="C538" s="2" t="s">
        <v>3368</v>
      </c>
      <c r="D538" t="s">
        <v>6163</v>
      </c>
      <c r="E538" s="2">
        <v>3</v>
      </c>
      <c r="F538" s="2" t="str">
        <f>_xll.XLOOKUP(C538,customers!A537:A1537,customers!B537:B1537,customers!A537,0)</f>
        <v>73017-69644-MS</v>
      </c>
      <c r="G538" s="2" t="str">
        <f>IF(_xll.XLOOKUP(C538,customers!$A$1:$A$1001,customers!$C$1:$C$1001,0)=0,"",_xll.XLOOKUP(C538,customers!$A$1:$A$1001,customers!$C$1:$C$1001,0))</f>
        <v>murione5@alexa.com</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_xll.XLOOKUP(Orders[[#This Row],[Customer ID]],customers!$A$1:$A$1001,customers!$I$1:$I$1001,0)</f>
        <v>Yes</v>
      </c>
    </row>
    <row r="539" spans="1:16" x14ac:dyDescent="0.3">
      <c r="A539" s="2" t="s">
        <v>3527</v>
      </c>
      <c r="B539" s="3">
        <v>44156</v>
      </c>
      <c r="C539" s="2" t="s">
        <v>3528</v>
      </c>
      <c r="D539" t="s">
        <v>6185</v>
      </c>
      <c r="E539" s="2">
        <v>4</v>
      </c>
      <c r="F539" s="2" t="str">
        <f>_xll.XLOOKUP(C539,customers!A538:A1538,customers!B538:B1538,customers!A538,0)</f>
        <v>Hildegarde Brangan</v>
      </c>
      <c r="G539" s="2" t="str">
        <f>IF(_xll.XLOOKUP(C539,customers!$A$1:$A$1001,customers!$C$1:$C$1001,0)=0,"",_xll.XLOOKUP(C539,customers!$A$1:$A$1001,customers!$C$1:$C$1001,0))</f>
        <v>hbranganex@woothemes.com</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_xll.XLOOKUP(Orders[[#This Row],[Customer ID]],customers!$A$1:$A$1001,customers!$I$1:$I$1001,0)</f>
        <v>Yes</v>
      </c>
    </row>
    <row r="540" spans="1:16" x14ac:dyDescent="0.3">
      <c r="A540" s="2" t="s">
        <v>3532</v>
      </c>
      <c r="B540" s="3">
        <v>44482</v>
      </c>
      <c r="C540" s="2" t="s">
        <v>3533</v>
      </c>
      <c r="D540" t="s">
        <v>6163</v>
      </c>
      <c r="E540" s="2">
        <v>4</v>
      </c>
      <c r="F540" s="2" t="str">
        <f>_xll.XLOOKUP(C540,customers!A539:A1539,customers!B539:B1539,customers!A539,0)</f>
        <v>Amii Gallyon</v>
      </c>
      <c r="G540" s="2" t="str">
        <f>IF(_xll.XLOOKUP(C540,customers!$A$1:$A$1001,customers!$C$1:$C$1001,0)=0,"",_xll.XLOOKUP(C540,customers!$A$1:$A$1001,customers!$C$1:$C$1001,0))</f>
        <v>agallyoney@engadget.com</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_xll.XLOOKUP(Orders[[#This Row],[Customer ID]],customers!$A$1:$A$1001,customers!$I$1:$I$1001,0)</f>
        <v>Yes</v>
      </c>
    </row>
    <row r="541" spans="1:16" x14ac:dyDescent="0.3">
      <c r="A541" s="2" t="s">
        <v>3537</v>
      </c>
      <c r="B541" s="3">
        <v>44488</v>
      </c>
      <c r="C541" s="2" t="s">
        <v>3538</v>
      </c>
      <c r="D541" t="s">
        <v>6172</v>
      </c>
      <c r="E541" s="2">
        <v>5</v>
      </c>
      <c r="F541" s="2" t="str">
        <f>_xll.XLOOKUP(C541,customers!A540:A1540,customers!B540:B1540,customers!A540,0)</f>
        <v>Birgit Domange</v>
      </c>
      <c r="G541" s="2" t="str">
        <f>IF(_xll.XLOOKUP(C541,customers!$A$1:$A$1001,customers!$C$1:$C$1001,0)=0,"",_xll.XLOOKUP(C541,customers!$A$1:$A$1001,customers!$C$1:$C$1001,0))</f>
        <v>bdomangeez@yahoo.co.jp</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_xll.XLOOKUP(Orders[[#This Row],[Customer ID]],customers!$A$1:$A$1001,customers!$I$1:$I$1001,0)</f>
        <v>No</v>
      </c>
    </row>
    <row r="542" spans="1:16" x14ac:dyDescent="0.3">
      <c r="A542" s="2" t="s">
        <v>3542</v>
      </c>
      <c r="B542" s="3">
        <v>43584</v>
      </c>
      <c r="C542" s="2" t="s">
        <v>3543</v>
      </c>
      <c r="D542" t="s">
        <v>6170</v>
      </c>
      <c r="E542" s="2">
        <v>4</v>
      </c>
      <c r="F542" s="2" t="str">
        <f>_xll.XLOOKUP(C542,customers!A541:A1541,customers!B541:B1541,customers!A541,0)</f>
        <v>Killian Osler</v>
      </c>
      <c r="G542" s="2" t="str">
        <f>IF(_xll.XLOOKUP(C542,customers!$A$1:$A$1001,customers!$C$1:$C$1001,0)=0,"",_xll.XLOOKUP(C542,customers!$A$1:$A$1001,customers!$C$1:$C$1001,0))</f>
        <v>koslerf0@gmpg.org</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Librica</v>
      </c>
      <c r="O542" t="str">
        <f t="shared" si="26"/>
        <v>Light</v>
      </c>
      <c r="P542" t="str">
        <f>_xll.XLOOKUP(Orders[[#This Row],[Customer ID]],customers!$A$1:$A$1001,customers!$I$1:$I$1001,0)</f>
        <v>Yes</v>
      </c>
    </row>
    <row r="543" spans="1:16" x14ac:dyDescent="0.3">
      <c r="A543" s="2" t="s">
        <v>3548</v>
      </c>
      <c r="B543" s="3">
        <v>43750</v>
      </c>
      <c r="C543" s="2" t="s">
        <v>3549</v>
      </c>
      <c r="D543" t="s">
        <v>6168</v>
      </c>
      <c r="E543" s="2">
        <v>1</v>
      </c>
      <c r="F543" s="2" t="str">
        <f>_xll.XLOOKUP(C543,customers!A542:A1542,customers!B542:B1542,customers!A542,0)</f>
        <v>Lora Dukes</v>
      </c>
      <c r="G543" s="2" t="str">
        <f>IF(_xll.XLOOKUP(C543,customers!$A$1:$A$1001,customers!$C$1:$C$1001,0)=0,"",_xll.XLOOKUP(C543,customers!$A$1:$A$1001,customers!$C$1:$C$1001,0))</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_xll.XLOOKUP(Orders[[#This Row],[Customer ID]],customers!$A$1:$A$1001,customers!$I$1:$I$1001,0)</f>
        <v>Yes</v>
      </c>
    </row>
    <row r="544" spans="1:16" x14ac:dyDescent="0.3">
      <c r="A544" s="2" t="s">
        <v>3553</v>
      </c>
      <c r="B544" s="3">
        <v>44335</v>
      </c>
      <c r="C544" s="2" t="s">
        <v>3554</v>
      </c>
      <c r="D544" t="s">
        <v>6175</v>
      </c>
      <c r="E544" s="2">
        <v>4</v>
      </c>
      <c r="F544" s="2" t="str">
        <f>_xll.XLOOKUP(C544,customers!A543:A1543,customers!B543:B1543,customers!A543,0)</f>
        <v>Zack Pellett</v>
      </c>
      <c r="G544" s="2" t="str">
        <f>IF(_xll.XLOOKUP(C544,customers!$A$1:$A$1001,customers!$C$1:$C$1001,0)=0,"",_xll.XLOOKUP(C544,customers!$A$1:$A$1001,customers!$C$1:$C$1001,0))</f>
        <v>zpellettf2@dailymotion.com</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_xll.XLOOKUP(Orders[[#This Row],[Customer ID]],customers!$A$1:$A$1001,customers!$I$1:$I$1001,0)</f>
        <v>No</v>
      </c>
    </row>
    <row r="545" spans="1:16" x14ac:dyDescent="0.3">
      <c r="A545" s="2" t="s">
        <v>3559</v>
      </c>
      <c r="B545" s="3">
        <v>44380</v>
      </c>
      <c r="C545" s="2" t="s">
        <v>3560</v>
      </c>
      <c r="D545" t="s">
        <v>6142</v>
      </c>
      <c r="E545" s="2">
        <v>2</v>
      </c>
      <c r="F545" s="2" t="str">
        <f>_xll.XLOOKUP(C545,customers!A544:A1544,customers!B544:B1544,customers!A544,0)</f>
        <v>Ilaire Sprakes</v>
      </c>
      <c r="G545" s="2" t="str">
        <f>IF(_xll.XLOOKUP(C545,customers!$A$1:$A$1001,customers!$C$1:$C$1001,0)=0,"",_xll.XLOOKUP(C545,customers!$A$1:$A$1001,customers!$C$1:$C$1001,0))</f>
        <v>isprakesf3@spiegel.de</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_xll.XLOOKUP(Orders[[#This Row],[Customer ID]],customers!$A$1:$A$1001,customers!$I$1:$I$1001,0)</f>
        <v>No</v>
      </c>
    </row>
    <row r="546" spans="1:16" x14ac:dyDescent="0.3">
      <c r="A546" s="2" t="s">
        <v>3565</v>
      </c>
      <c r="B546" s="3">
        <v>43869</v>
      </c>
      <c r="C546" s="2" t="s">
        <v>3566</v>
      </c>
      <c r="D546" t="s">
        <v>6180</v>
      </c>
      <c r="E546" s="2">
        <v>2</v>
      </c>
      <c r="F546" s="2" t="str">
        <f>_xll.XLOOKUP(C546,customers!A545:A1545,customers!B545:B1545,customers!A545,0)</f>
        <v>Heda Fromant</v>
      </c>
      <c r="G546" s="2" t="str">
        <f>IF(_xll.XLOOKUP(C546,customers!$A$1:$A$1001,customers!$C$1:$C$1001,0)=0,"",_xll.XLOOKUP(C546,customers!$A$1:$A$1001,customers!$C$1:$C$1001,0))</f>
        <v>hfromantf4@ucsd.edu</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_xll.XLOOKUP(Orders[[#This Row],[Customer ID]],customers!$A$1:$A$1001,customers!$I$1:$I$1001,0)</f>
        <v>No</v>
      </c>
    </row>
    <row r="547" spans="1:16" x14ac:dyDescent="0.3">
      <c r="A547" s="2" t="s">
        <v>3571</v>
      </c>
      <c r="B547" s="3">
        <v>44120</v>
      </c>
      <c r="C547" s="2" t="s">
        <v>3572</v>
      </c>
      <c r="D547" t="s">
        <v>6150</v>
      </c>
      <c r="E547" s="2">
        <v>4</v>
      </c>
      <c r="F547" s="2" t="str">
        <f>_xll.XLOOKUP(C547,customers!A546:A1546,customers!B546:B1546,customers!A546,0)</f>
        <v>Rufus Flear</v>
      </c>
      <c r="G547" s="2" t="str">
        <f>IF(_xll.XLOOKUP(C547,customers!$A$1:$A$1001,customers!$C$1:$C$1001,0)=0,"",_xll.XLOOKUP(C547,customers!$A$1:$A$1001,customers!$C$1:$C$1001,0))</f>
        <v>rflearf5@artisteer.com</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Librica</v>
      </c>
      <c r="O547" t="str">
        <f t="shared" si="26"/>
        <v>Dark</v>
      </c>
      <c r="P547" t="str">
        <f>_xll.XLOOKUP(Orders[[#This Row],[Customer ID]],customers!$A$1:$A$1001,customers!$I$1:$I$1001,0)</f>
        <v>No</v>
      </c>
    </row>
    <row r="548" spans="1:16" x14ac:dyDescent="0.3">
      <c r="A548" s="2" t="s">
        <v>3577</v>
      </c>
      <c r="B548" s="3">
        <v>44127</v>
      </c>
      <c r="C548" s="2" t="s">
        <v>3578</v>
      </c>
      <c r="D548" t="s">
        <v>6185</v>
      </c>
      <c r="E548" s="2">
        <v>3</v>
      </c>
      <c r="F548" s="2" t="str">
        <f>_xll.XLOOKUP(C548,customers!A547:A1547,customers!B547:B1547,customers!A547,0)</f>
        <v>Dom Milella</v>
      </c>
      <c r="G548" s="2" t="str">
        <f>IF(_xll.XLOOKUP(C548,customers!$A$1:$A$1001,customers!$C$1:$C$1001,0)=0,"",_xll.XLOOKUP(C548,customers!$A$1:$A$1001,customers!$C$1:$C$1001,0))</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_xll.XLOOKUP(Orders[[#This Row],[Customer ID]],customers!$A$1:$A$1001,customers!$I$1:$I$1001,0)</f>
        <v>No</v>
      </c>
    </row>
    <row r="549" spans="1:16" x14ac:dyDescent="0.3">
      <c r="A549" s="2" t="s">
        <v>3582</v>
      </c>
      <c r="B549" s="3">
        <v>44265</v>
      </c>
      <c r="C549" s="2" t="s">
        <v>3594</v>
      </c>
      <c r="D549" t="s">
        <v>6178</v>
      </c>
      <c r="E549" s="2">
        <v>3</v>
      </c>
      <c r="F549" s="2" t="str">
        <f>_xll.XLOOKUP(C549,customers!A548:A1548,customers!B548:B1548,customers!A548,0)</f>
        <v>Wilek Lightollers</v>
      </c>
      <c r="G549" s="2" t="str">
        <f>IF(_xll.XLOOKUP(C549,customers!$A$1:$A$1001,customers!$C$1:$C$1001,0)=0,"",_xll.XLOOKUP(C549,customers!$A$1:$A$1001,customers!$C$1:$C$1001,0))</f>
        <v>wlightollersf9@baidu.com</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_xll.XLOOKUP(Orders[[#This Row],[Customer ID]],customers!$A$1:$A$1001,customers!$I$1:$I$1001,0)</f>
        <v>Yes</v>
      </c>
    </row>
    <row r="550" spans="1:16" x14ac:dyDescent="0.3">
      <c r="A550" s="2" t="s">
        <v>3587</v>
      </c>
      <c r="B550" s="3">
        <v>44384</v>
      </c>
      <c r="C550" s="2" t="s">
        <v>3588</v>
      </c>
      <c r="D550" t="s">
        <v>6184</v>
      </c>
      <c r="E550" s="2">
        <v>3</v>
      </c>
      <c r="F550" s="2" t="str">
        <f>_xll.XLOOKUP(C550,customers!A549:A1549,customers!B549:B1549,customers!A549,0)</f>
        <v>Bette-ann Munden</v>
      </c>
      <c r="G550" s="2" t="str">
        <f>IF(_xll.XLOOKUP(C550,customers!$A$1:$A$1001,customers!$C$1:$C$1001,0)=0,"",_xll.XLOOKUP(C550,customers!$A$1:$A$1001,customers!$C$1:$C$1001,0))</f>
        <v>bmundenf8@elpais.com</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_xll.XLOOKUP(Orders[[#This Row],[Customer ID]],customers!$A$1:$A$1001,customers!$I$1:$I$1001,0)</f>
        <v>Yes</v>
      </c>
    </row>
    <row r="551" spans="1:16" x14ac:dyDescent="0.3">
      <c r="A551" s="2" t="s">
        <v>3593</v>
      </c>
      <c r="B551" s="3">
        <v>44232</v>
      </c>
      <c r="C551" s="2" t="s">
        <v>3594</v>
      </c>
      <c r="D551" t="s">
        <v>6184</v>
      </c>
      <c r="E551" s="2">
        <v>4</v>
      </c>
      <c r="F551" s="2" t="str">
        <f>_xll.XLOOKUP(C551,customers!A550:A1550,customers!B550:B1550,customers!A550,0)</f>
        <v>Wilek Lightollers</v>
      </c>
      <c r="G551" s="2" t="str">
        <f>IF(_xll.XLOOKUP(C551,customers!$A$1:$A$1001,customers!$C$1:$C$1001,0)=0,"",_xll.XLOOKUP(C551,customers!$A$1:$A$1001,customers!$C$1:$C$1001,0))</f>
        <v>wlightollersf9@baidu.com</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_xll.XLOOKUP(Orders[[#This Row],[Customer ID]],customers!$A$1:$A$1001,customers!$I$1:$I$1001,0)</f>
        <v>Yes</v>
      </c>
    </row>
    <row r="552" spans="1:16" x14ac:dyDescent="0.3">
      <c r="A552" s="2" t="s">
        <v>3599</v>
      </c>
      <c r="B552" s="3">
        <v>44176</v>
      </c>
      <c r="C552" s="2" t="s">
        <v>3600</v>
      </c>
      <c r="D552" t="s">
        <v>6150</v>
      </c>
      <c r="E552" s="2">
        <v>6</v>
      </c>
      <c r="F552" s="2" t="str">
        <f>_xll.XLOOKUP(C552,customers!A551:A1551,customers!B551:B1551,customers!A551,0)</f>
        <v>Nick Brakespear</v>
      </c>
      <c r="G552" s="2" t="str">
        <f>IF(_xll.XLOOKUP(C552,customers!$A$1:$A$1001,customers!$C$1:$C$1001,0)=0,"",_xll.XLOOKUP(C552,customers!$A$1:$A$1001,customers!$C$1:$C$1001,0))</f>
        <v>nbrakespearfa@rediff.com</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Librica</v>
      </c>
      <c r="O552" t="str">
        <f t="shared" si="26"/>
        <v>Dark</v>
      </c>
      <c r="P552" t="str">
        <f>_xll.XLOOKUP(Orders[[#This Row],[Customer ID]],customers!$A$1:$A$1001,customers!$I$1:$I$1001,0)</f>
        <v>Yes</v>
      </c>
    </row>
    <row r="553" spans="1:16" x14ac:dyDescent="0.3">
      <c r="A553" s="2" t="s">
        <v>3605</v>
      </c>
      <c r="B553" s="3">
        <v>44694</v>
      </c>
      <c r="C553" s="2" t="s">
        <v>3606</v>
      </c>
      <c r="D553" t="s">
        <v>6153</v>
      </c>
      <c r="E553" s="2">
        <v>2</v>
      </c>
      <c r="F553" s="2" t="str">
        <f>_xll.XLOOKUP(C553,customers!A552:A1552,customers!B552:B1552,customers!A552,0)</f>
        <v>Malynda Glawsop</v>
      </c>
      <c r="G553" s="2" t="str">
        <f>IF(_xll.XLOOKUP(C553,customers!$A$1:$A$1001,customers!$C$1:$C$1001,0)=0,"",_xll.XLOOKUP(C553,customers!$A$1:$A$1001,customers!$C$1:$C$1001,0))</f>
        <v>mglawsopfb@reverbnation.com</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_xll.XLOOKUP(Orders[[#This Row],[Customer ID]],customers!$A$1:$A$1001,customers!$I$1:$I$1001,0)</f>
        <v>No</v>
      </c>
    </row>
    <row r="554" spans="1:16" x14ac:dyDescent="0.3">
      <c r="A554" s="2" t="s">
        <v>3611</v>
      </c>
      <c r="B554" s="3">
        <v>43761</v>
      </c>
      <c r="C554" s="2" t="s">
        <v>3612</v>
      </c>
      <c r="D554" t="s">
        <v>6184</v>
      </c>
      <c r="E554" s="2">
        <v>4</v>
      </c>
      <c r="F554" s="2" t="str">
        <f>_xll.XLOOKUP(C554,customers!A553:A1553,customers!B553:B1553,customers!A553,0)</f>
        <v>Granville Alberts</v>
      </c>
      <c r="G554" s="2" t="str">
        <f>IF(_xll.XLOOKUP(C554,customers!$A$1:$A$1001,customers!$C$1:$C$1001,0)=0,"",_xll.XLOOKUP(C554,customers!$A$1:$A$1001,customers!$C$1:$C$1001,0))</f>
        <v>galbertsfc@etsy.com</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_xll.XLOOKUP(Orders[[#This Row],[Customer ID]],customers!$A$1:$A$1001,customers!$I$1:$I$1001,0)</f>
        <v>Yes</v>
      </c>
    </row>
    <row r="555" spans="1:16" x14ac:dyDescent="0.3">
      <c r="A555" s="2" t="s">
        <v>3617</v>
      </c>
      <c r="B555" s="3">
        <v>44085</v>
      </c>
      <c r="C555" s="2" t="s">
        <v>3618</v>
      </c>
      <c r="D555" t="s">
        <v>6141</v>
      </c>
      <c r="E555" s="2">
        <v>5</v>
      </c>
      <c r="F555" s="2" t="str">
        <f>_xll.XLOOKUP(C555,customers!A554:A1554,customers!B554:B1554,customers!A554,0)</f>
        <v>Vasily Polglase</v>
      </c>
      <c r="G555" s="2" t="str">
        <f>IF(_xll.XLOOKUP(C555,customers!$A$1:$A$1001,customers!$C$1:$C$1001,0)=0,"",_xll.XLOOKUP(C555,customers!$A$1:$A$1001,customers!$C$1:$C$1001,0))</f>
        <v>vpolglasefd@about.me</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_xll.XLOOKUP(Orders[[#This Row],[Customer ID]],customers!$A$1:$A$1001,customers!$I$1:$I$1001,0)</f>
        <v>No</v>
      </c>
    </row>
    <row r="556" spans="1:16" x14ac:dyDescent="0.3">
      <c r="A556" s="2" t="s">
        <v>3622</v>
      </c>
      <c r="B556" s="3">
        <v>43737</v>
      </c>
      <c r="C556" s="2" t="s">
        <v>3623</v>
      </c>
      <c r="D556" t="s">
        <v>6142</v>
      </c>
      <c r="E556" s="2">
        <v>2</v>
      </c>
      <c r="F556" s="2" t="str">
        <f>_xll.XLOOKUP(C556,customers!A555:A1555,customers!B555:B1555,customers!A555,0)</f>
        <v>Madelaine Sharples</v>
      </c>
      <c r="G556" s="2" t="str">
        <f>IF(_xll.XLOOKUP(C556,customers!$A$1:$A$1001,customers!$C$1:$C$1001,0)=0,"",_xll.XLOOKUP(C556,customers!$A$1:$A$1001,customers!$C$1:$C$1001,0))</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_xll.XLOOKUP(Orders[[#This Row],[Customer ID]],customers!$A$1:$A$1001,customers!$I$1:$I$1001,0)</f>
        <v>Yes</v>
      </c>
    </row>
    <row r="557" spans="1:16" x14ac:dyDescent="0.3">
      <c r="A557" s="2" t="s">
        <v>3627</v>
      </c>
      <c r="B557" s="3">
        <v>44258</v>
      </c>
      <c r="C557" s="2" t="s">
        <v>3628</v>
      </c>
      <c r="D557" t="s">
        <v>6141</v>
      </c>
      <c r="E557" s="2">
        <v>6</v>
      </c>
      <c r="F557" s="2" t="str">
        <f>_xll.XLOOKUP(C557,customers!A556:A1556,customers!B556:B1556,customers!A556,0)</f>
        <v>Sigfrid Busch</v>
      </c>
      <c r="G557" s="2" t="str">
        <f>IF(_xll.XLOOKUP(C557,customers!$A$1:$A$1001,customers!$C$1:$C$1001,0)=0,"",_xll.XLOOKUP(C557,customers!$A$1:$A$1001,customers!$C$1:$C$1001,0))</f>
        <v>sbuschff@so-net.ne.jp</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_xll.XLOOKUP(Orders[[#This Row],[Customer ID]],customers!$A$1:$A$1001,customers!$I$1:$I$1001,0)</f>
        <v>No</v>
      </c>
    </row>
    <row r="558" spans="1:16" x14ac:dyDescent="0.3">
      <c r="A558" s="2" t="s">
        <v>3633</v>
      </c>
      <c r="B558" s="3">
        <v>44523</v>
      </c>
      <c r="C558" s="2" t="s">
        <v>3634</v>
      </c>
      <c r="D558" t="s">
        <v>6159</v>
      </c>
      <c r="E558" s="2">
        <v>2</v>
      </c>
      <c r="F558" s="2" t="str">
        <f>_xll.XLOOKUP(C558,customers!A557:A1557,customers!B557:B1557,customers!A557,0)</f>
        <v>Cissiee Raisbeck</v>
      </c>
      <c r="G558" s="2" t="str">
        <f>IF(_xll.XLOOKUP(C558,customers!$A$1:$A$1001,customers!$C$1:$C$1001,0)=0,"",_xll.XLOOKUP(C558,customers!$A$1:$A$1001,customers!$C$1:$C$1001,0))</f>
        <v>craisbeckfg@webnode.com</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Librica</v>
      </c>
      <c r="O558" t="str">
        <f t="shared" si="26"/>
        <v>Medium</v>
      </c>
      <c r="P558" t="str">
        <f>_xll.XLOOKUP(Orders[[#This Row],[Customer ID]],customers!$A$1:$A$1001,customers!$I$1:$I$1001,0)</f>
        <v>Yes</v>
      </c>
    </row>
    <row r="559" spans="1:16" x14ac:dyDescent="0.3">
      <c r="A559" s="2" t="s">
        <v>3638</v>
      </c>
      <c r="B559" s="3">
        <v>44506</v>
      </c>
      <c r="C559" s="2" t="s">
        <v>3368</v>
      </c>
      <c r="D559" t="s">
        <v>6171</v>
      </c>
      <c r="E559" s="2">
        <v>4</v>
      </c>
      <c r="F559" s="2" t="str">
        <f>_xll.XLOOKUP(C559,customers!A558:A1558,customers!B558:B1558,customers!A558,0)</f>
        <v>24845-36117-TI</v>
      </c>
      <c r="G559" s="2" t="str">
        <f>IF(_xll.XLOOKUP(C559,customers!$A$1:$A$1001,customers!$C$1:$C$1001,0)=0,"",_xll.XLOOKUP(C559,customers!$A$1:$A$1001,customers!$C$1:$C$1001,0))</f>
        <v>murione5@alexa.com</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_xll.XLOOKUP(Orders[[#This Row],[Customer ID]],customers!$A$1:$A$1001,customers!$I$1:$I$1001,0)</f>
        <v>Yes</v>
      </c>
    </row>
    <row r="560" spans="1:16" x14ac:dyDescent="0.3">
      <c r="A560" s="2" t="s">
        <v>3643</v>
      </c>
      <c r="B560" s="3">
        <v>44225</v>
      </c>
      <c r="C560" s="2" t="s">
        <v>3644</v>
      </c>
      <c r="D560" t="s">
        <v>6150</v>
      </c>
      <c r="E560" s="2">
        <v>4</v>
      </c>
      <c r="F560" s="2" t="str">
        <f>_xll.XLOOKUP(C560,customers!A559:A1559,customers!B559:B1559,customers!A559,0)</f>
        <v>Kenton Wetherick</v>
      </c>
      <c r="G560" s="2" t="str">
        <f>IF(_xll.XLOOKUP(C560,customers!$A$1:$A$1001,customers!$C$1:$C$1001,0)=0,"",_xll.XLOOKUP(C560,customers!$A$1:$A$1001,customers!$C$1:$C$1001,0))</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Librica</v>
      </c>
      <c r="O560" t="str">
        <f t="shared" si="26"/>
        <v>Dark</v>
      </c>
      <c r="P560" t="str">
        <f>_xll.XLOOKUP(Orders[[#This Row],[Customer ID]],customers!$A$1:$A$1001,customers!$I$1:$I$1001,0)</f>
        <v>Yes</v>
      </c>
    </row>
    <row r="561" spans="1:16" x14ac:dyDescent="0.3">
      <c r="A561" s="2" t="s">
        <v>3648</v>
      </c>
      <c r="B561" s="3">
        <v>44667</v>
      </c>
      <c r="C561" s="2" t="s">
        <v>3649</v>
      </c>
      <c r="D561" t="s">
        <v>6140</v>
      </c>
      <c r="E561" s="2">
        <v>3</v>
      </c>
      <c r="F561" s="2" t="str">
        <f>_xll.XLOOKUP(C561,customers!A560:A1560,customers!B560:B1560,customers!A560,0)</f>
        <v>Reamonn Aynold</v>
      </c>
      <c r="G561" s="2" t="str">
        <f>IF(_xll.XLOOKUP(C561,customers!$A$1:$A$1001,customers!$C$1:$C$1001,0)=0,"",_xll.XLOOKUP(C561,customers!$A$1:$A$1001,customers!$C$1:$C$1001,0))</f>
        <v>raynoldfj@ustream.tv</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_xll.XLOOKUP(Orders[[#This Row],[Customer ID]],customers!$A$1:$A$1001,customers!$I$1:$I$1001,0)</f>
        <v>Yes</v>
      </c>
    </row>
    <row r="562" spans="1:16" x14ac:dyDescent="0.3">
      <c r="A562" s="2" t="s">
        <v>3654</v>
      </c>
      <c r="B562" s="3">
        <v>44401</v>
      </c>
      <c r="C562" s="2" t="s">
        <v>3655</v>
      </c>
      <c r="D562" t="s">
        <v>6166</v>
      </c>
      <c r="E562" s="2">
        <v>6</v>
      </c>
      <c r="F562" s="2" t="str">
        <f>_xll.XLOOKUP(C562,customers!A561:A1561,customers!B561:B1561,customers!A561,0)</f>
        <v>Hatty Dovydenas</v>
      </c>
      <c r="G562" s="2" t="str">
        <f>IF(_xll.XLOOKUP(C562,customers!$A$1:$A$1001,customers!$C$1:$C$1001,0)=0,"",_xll.XLOOKUP(C562,customers!$A$1:$A$1001,customers!$C$1:$C$1001,0))</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_xll.XLOOKUP(Orders[[#This Row],[Customer ID]],customers!$A$1:$A$1001,customers!$I$1:$I$1001,0)</f>
        <v>Yes</v>
      </c>
    </row>
    <row r="563" spans="1:16" x14ac:dyDescent="0.3">
      <c r="A563" s="2" t="s">
        <v>3659</v>
      </c>
      <c r="B563" s="3">
        <v>43688</v>
      </c>
      <c r="C563" s="2" t="s">
        <v>3660</v>
      </c>
      <c r="D563" t="s">
        <v>6154</v>
      </c>
      <c r="E563" s="2">
        <v>6</v>
      </c>
      <c r="F563" s="2" t="str">
        <f>_xll.XLOOKUP(C563,customers!A562:A1562,customers!B562:B1562,customers!A562,0)</f>
        <v>Nathaniel Bloxland</v>
      </c>
      <c r="G563" s="2" t="str">
        <f>IF(_xll.XLOOKUP(C563,customers!$A$1:$A$1001,customers!$C$1:$C$1001,0)=0,"",_xll.XLOOKUP(C563,customers!$A$1:$A$1001,customers!$C$1:$C$1001,0))</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_xll.XLOOKUP(Orders[[#This Row],[Customer ID]],customers!$A$1:$A$1001,customers!$I$1:$I$1001,0)</f>
        <v>Yes</v>
      </c>
    </row>
    <row r="564" spans="1:16" x14ac:dyDescent="0.3">
      <c r="A564" s="2" t="s">
        <v>3665</v>
      </c>
      <c r="B564" s="3">
        <v>43669</v>
      </c>
      <c r="C564" s="2" t="s">
        <v>3666</v>
      </c>
      <c r="D564" t="s">
        <v>6145</v>
      </c>
      <c r="E564" s="2">
        <v>6</v>
      </c>
      <c r="F564" s="2" t="str">
        <f>_xll.XLOOKUP(C564,customers!A563:A1563,customers!B563:B1563,customers!A563,0)</f>
        <v>Brendan Grece</v>
      </c>
      <c r="G564" s="2" t="str">
        <f>IF(_xll.XLOOKUP(C564,customers!$A$1:$A$1001,customers!$C$1:$C$1001,0)=0,"",_xll.XLOOKUP(C564,customers!$A$1:$A$1001,customers!$C$1:$C$1001,0))</f>
        <v>bgrecefm@naver.com</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Librica</v>
      </c>
      <c r="O564" t="str">
        <f t="shared" si="26"/>
        <v>Light</v>
      </c>
      <c r="P564" t="str">
        <f>_xll.XLOOKUP(Orders[[#This Row],[Customer ID]],customers!$A$1:$A$1001,customers!$I$1:$I$1001,0)</f>
        <v>No</v>
      </c>
    </row>
    <row r="565" spans="1:16" x14ac:dyDescent="0.3">
      <c r="A565" s="2" t="s">
        <v>3671</v>
      </c>
      <c r="B565" s="3">
        <v>43991</v>
      </c>
      <c r="C565" s="2" t="s">
        <v>3752</v>
      </c>
      <c r="D565" t="s">
        <v>6141</v>
      </c>
      <c r="E565" s="2">
        <v>6</v>
      </c>
      <c r="F565" s="2" t="str">
        <f>_xll.XLOOKUP(C565,customers!A564:A1564,customers!B564:B1564,customers!A564,0)</f>
        <v>Don Flintiff</v>
      </c>
      <c r="G565" s="2" t="str">
        <f>IF(_xll.XLOOKUP(C565,customers!$A$1:$A$1001,customers!$C$1:$C$1001,0)=0,"",_xll.XLOOKUP(C565,customers!$A$1:$A$1001,customers!$C$1:$C$1001,0))</f>
        <v>dflintiffg1@e-recht24.de</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_xll.XLOOKUP(Orders[[#This Row],[Customer ID]],customers!$A$1:$A$1001,customers!$I$1:$I$1001,0)</f>
        <v>No</v>
      </c>
    </row>
    <row r="566" spans="1:16" x14ac:dyDescent="0.3">
      <c r="A566" s="2" t="s">
        <v>3677</v>
      </c>
      <c r="B566" s="3">
        <v>43883</v>
      </c>
      <c r="C566" s="2" t="s">
        <v>3678</v>
      </c>
      <c r="D566" t="s">
        <v>6173</v>
      </c>
      <c r="E566" s="2">
        <v>2</v>
      </c>
      <c r="F566" s="2" t="str">
        <f>_xll.XLOOKUP(C566,customers!A565:A1565,customers!B565:B1565,customers!A565,0)</f>
        <v>Abbe Thys</v>
      </c>
      <c r="G566" s="2" t="str">
        <f>IF(_xll.XLOOKUP(C566,customers!$A$1:$A$1001,customers!$C$1:$C$1001,0)=0,"",_xll.XLOOKUP(C566,customers!$A$1:$A$1001,customers!$C$1:$C$1001,0))</f>
        <v>athysfo@cdc.gov</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_xll.XLOOKUP(Orders[[#This Row],[Customer ID]],customers!$A$1:$A$1001,customers!$I$1:$I$1001,0)</f>
        <v>No</v>
      </c>
    </row>
    <row r="567" spans="1:16" x14ac:dyDescent="0.3">
      <c r="A567" s="2" t="s">
        <v>3683</v>
      </c>
      <c r="B567" s="3">
        <v>44031</v>
      </c>
      <c r="C567" s="2" t="s">
        <v>3684</v>
      </c>
      <c r="D567" t="s">
        <v>6149</v>
      </c>
      <c r="E567" s="2">
        <v>4</v>
      </c>
      <c r="F567" s="2" t="str">
        <f>_xll.XLOOKUP(C567,customers!A566:A1566,customers!B566:B1566,customers!A566,0)</f>
        <v>Jackquelin Chugg</v>
      </c>
      <c r="G567" s="2" t="str">
        <f>IF(_xll.XLOOKUP(C567,customers!$A$1:$A$1001,customers!$C$1:$C$1001,0)=0,"",_xll.XLOOKUP(C567,customers!$A$1:$A$1001,customers!$C$1:$C$1001,0))</f>
        <v>jchuggfp@about.me</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_xll.XLOOKUP(Orders[[#This Row],[Customer ID]],customers!$A$1:$A$1001,customers!$I$1:$I$1001,0)</f>
        <v>No</v>
      </c>
    </row>
    <row r="568" spans="1:16" x14ac:dyDescent="0.3">
      <c r="A568" s="2" t="s">
        <v>3689</v>
      </c>
      <c r="B568" s="3">
        <v>44459</v>
      </c>
      <c r="C568" s="2" t="s">
        <v>3690</v>
      </c>
      <c r="D568" t="s">
        <v>6152</v>
      </c>
      <c r="E568" s="2">
        <v>6</v>
      </c>
      <c r="F568" s="2" t="str">
        <f>_xll.XLOOKUP(C568,customers!A567:A1567,customers!B567:B1567,customers!A567,0)</f>
        <v>Audra Kelston</v>
      </c>
      <c r="G568" s="2" t="str">
        <f>IF(_xll.XLOOKUP(C568,customers!$A$1:$A$1001,customers!$C$1:$C$1001,0)=0,"",_xll.XLOOKUP(C568,customers!$A$1:$A$1001,customers!$C$1:$C$1001,0))</f>
        <v>akelstonfq@sakura.ne.jp</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_xll.XLOOKUP(Orders[[#This Row],[Customer ID]],customers!$A$1:$A$1001,customers!$I$1:$I$1001,0)</f>
        <v>Yes</v>
      </c>
    </row>
    <row r="569" spans="1:16" x14ac:dyDescent="0.3">
      <c r="A569" s="2" t="s">
        <v>3695</v>
      </c>
      <c r="B569" s="3">
        <v>44318</v>
      </c>
      <c r="C569" s="2" t="s">
        <v>3696</v>
      </c>
      <c r="D569" t="s">
        <v>6142</v>
      </c>
      <c r="E569" s="2">
        <v>6</v>
      </c>
      <c r="F569" s="2" t="str">
        <f>_xll.XLOOKUP(C569,customers!A568:A1568,customers!B568:B1568,customers!A568,0)</f>
        <v>Elvina Angel</v>
      </c>
      <c r="G569" s="2" t="str">
        <f>IF(_xll.XLOOKUP(C569,customers!$A$1:$A$1001,customers!$C$1:$C$1001,0)=0,"",_xll.XLOOKUP(C569,customers!$A$1:$A$1001,customers!$C$1:$C$1001,0))</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_xll.XLOOKUP(Orders[[#This Row],[Customer ID]],customers!$A$1:$A$1001,customers!$I$1:$I$1001,0)</f>
        <v>No</v>
      </c>
    </row>
    <row r="570" spans="1:16" x14ac:dyDescent="0.3">
      <c r="A570" s="2" t="s">
        <v>3700</v>
      </c>
      <c r="B570" s="3">
        <v>44526</v>
      </c>
      <c r="C570" s="2" t="s">
        <v>3701</v>
      </c>
      <c r="D570" t="s">
        <v>6145</v>
      </c>
      <c r="E570" s="2">
        <v>4</v>
      </c>
      <c r="F570" s="2" t="str">
        <f>_xll.XLOOKUP(C570,customers!A569:A1569,customers!B569:B1569,customers!A569,0)</f>
        <v>Claiborne Mottram</v>
      </c>
      <c r="G570" s="2" t="str">
        <f>IF(_xll.XLOOKUP(C570,customers!$A$1:$A$1001,customers!$C$1:$C$1001,0)=0,"",_xll.XLOOKUP(C570,customers!$A$1:$A$1001,customers!$C$1:$C$1001,0))</f>
        <v>cmottramfs@harvard.edu</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Librica</v>
      </c>
      <c r="O570" t="str">
        <f t="shared" si="26"/>
        <v>Light</v>
      </c>
      <c r="P570" t="str">
        <f>_xll.XLOOKUP(Orders[[#This Row],[Customer ID]],customers!$A$1:$A$1001,customers!$I$1:$I$1001,0)</f>
        <v>Yes</v>
      </c>
    </row>
    <row r="571" spans="1:16" x14ac:dyDescent="0.3">
      <c r="A571" s="2" t="s">
        <v>3706</v>
      </c>
      <c r="B571" s="3">
        <v>43879</v>
      </c>
      <c r="C571" s="2" t="s">
        <v>3752</v>
      </c>
      <c r="D571" t="s">
        <v>6168</v>
      </c>
      <c r="E571" s="2">
        <v>6</v>
      </c>
      <c r="F571" s="2" t="str">
        <f>_xll.XLOOKUP(C571,customers!A570:A1570,customers!B570:B1570,customers!A570,0)</f>
        <v>Don Flintiff</v>
      </c>
      <c r="G571" s="2" t="str">
        <f>IF(_xll.XLOOKUP(C571,customers!$A$1:$A$1001,customers!$C$1:$C$1001,0)=0,"",_xll.XLOOKUP(C571,customers!$A$1:$A$1001,customers!$C$1:$C$1001,0))</f>
        <v>dflintiffg1@e-recht24.de</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_xll.XLOOKUP(Orders[[#This Row],[Customer ID]],customers!$A$1:$A$1001,customers!$I$1:$I$1001,0)</f>
        <v>No</v>
      </c>
    </row>
    <row r="572" spans="1:16" x14ac:dyDescent="0.3">
      <c r="A572" s="2" t="s">
        <v>3712</v>
      </c>
      <c r="B572" s="3">
        <v>43928</v>
      </c>
      <c r="C572" s="2" t="s">
        <v>3713</v>
      </c>
      <c r="D572" t="s">
        <v>6157</v>
      </c>
      <c r="E572" s="2">
        <v>4</v>
      </c>
      <c r="F572" s="2" t="str">
        <f>_xll.XLOOKUP(C572,customers!A571:A1571,customers!B571:B1571,customers!A571,0)</f>
        <v>Donalt Sangwin</v>
      </c>
      <c r="G572" s="2" t="str">
        <f>IF(_xll.XLOOKUP(C572,customers!$A$1:$A$1001,customers!$C$1:$C$1001,0)=0,"",_xll.XLOOKUP(C572,customers!$A$1:$A$1001,customers!$C$1:$C$1001,0))</f>
        <v>dsangwinfu@weebly.com</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_xll.XLOOKUP(Orders[[#This Row],[Customer ID]],customers!$A$1:$A$1001,customers!$I$1:$I$1001,0)</f>
        <v>No</v>
      </c>
    </row>
    <row r="573" spans="1:16" x14ac:dyDescent="0.3">
      <c r="A573" s="2" t="s">
        <v>3718</v>
      </c>
      <c r="B573" s="3">
        <v>44592</v>
      </c>
      <c r="C573" s="2" t="s">
        <v>3719</v>
      </c>
      <c r="D573" t="s">
        <v>6176</v>
      </c>
      <c r="E573" s="2">
        <v>4</v>
      </c>
      <c r="F573" s="2" t="str">
        <f>_xll.XLOOKUP(C573,customers!A572:A1572,customers!B572:B1572,customers!A572,0)</f>
        <v>Elizabet Aizikowitz</v>
      </c>
      <c r="G573" s="2" t="str">
        <f>IF(_xll.XLOOKUP(C573,customers!$A$1:$A$1001,customers!$C$1:$C$1001,0)=0,"",_xll.XLOOKUP(C573,customers!$A$1:$A$1001,customers!$C$1:$C$1001,0))</f>
        <v>eaizikowitzfv@virginia.edu</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_xll.XLOOKUP(Orders[[#This Row],[Customer ID]],customers!$A$1:$A$1001,customers!$I$1:$I$1001,0)</f>
        <v>No</v>
      </c>
    </row>
    <row r="574" spans="1:16" x14ac:dyDescent="0.3">
      <c r="A574" s="2" t="s">
        <v>3724</v>
      </c>
      <c r="B574" s="3">
        <v>43515</v>
      </c>
      <c r="C574" s="2" t="s">
        <v>3725</v>
      </c>
      <c r="D574" t="s">
        <v>6154</v>
      </c>
      <c r="E574" s="2">
        <v>2</v>
      </c>
      <c r="F574" s="2" t="str">
        <f>_xll.XLOOKUP(C574,customers!A573:A1573,customers!B573:B1573,customers!A573,0)</f>
        <v>Herbie Peppard</v>
      </c>
      <c r="G574" s="2" t="str">
        <f>IF(_xll.XLOOKUP(C574,customers!$A$1:$A$1001,customers!$C$1:$C$1001,0)=0,"",_xll.XLOOKUP(C574,customers!$A$1:$A$1001,customers!$C$1:$C$1001,0))</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_xll.XLOOKUP(Orders[[#This Row],[Customer ID]],customers!$A$1:$A$1001,customers!$I$1:$I$1001,0)</f>
        <v>Yes</v>
      </c>
    </row>
    <row r="575" spans="1:16" x14ac:dyDescent="0.3">
      <c r="A575" s="2" t="s">
        <v>3728</v>
      </c>
      <c r="B575" s="3">
        <v>43781</v>
      </c>
      <c r="C575" s="2" t="s">
        <v>3729</v>
      </c>
      <c r="D575" t="s">
        <v>6155</v>
      </c>
      <c r="E575" s="2">
        <v>6</v>
      </c>
      <c r="F575" s="2" t="str">
        <f>_xll.XLOOKUP(C575,customers!A574:A1574,customers!B574:B1574,customers!A574,0)</f>
        <v>Cornie Venour</v>
      </c>
      <c r="G575" s="2" t="str">
        <f>IF(_xll.XLOOKUP(C575,customers!$A$1:$A$1001,customers!$C$1:$C$1001,0)=0,"",_xll.XLOOKUP(C575,customers!$A$1:$A$1001,customers!$C$1:$C$1001,0))</f>
        <v>cvenourfx@ask.com</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_xll.XLOOKUP(Orders[[#This Row],[Customer ID]],customers!$A$1:$A$1001,customers!$I$1:$I$1001,0)</f>
        <v>No</v>
      </c>
    </row>
    <row r="576" spans="1:16" x14ac:dyDescent="0.3">
      <c r="A576" s="2" t="s">
        <v>3734</v>
      </c>
      <c r="B576" s="3">
        <v>44697</v>
      </c>
      <c r="C576" s="2" t="s">
        <v>3735</v>
      </c>
      <c r="D576" t="s">
        <v>6178</v>
      </c>
      <c r="E576" s="2">
        <v>6</v>
      </c>
      <c r="F576" s="2" t="str">
        <f>_xll.XLOOKUP(C576,customers!A575:A1575,customers!B575:B1575,customers!A575,0)</f>
        <v>Maggy Harby</v>
      </c>
      <c r="G576" s="2" t="str">
        <f>IF(_xll.XLOOKUP(C576,customers!$A$1:$A$1001,customers!$C$1:$C$1001,0)=0,"",_xll.XLOOKUP(C576,customers!$A$1:$A$1001,customers!$C$1:$C$1001,0))</f>
        <v>mharbyfy@163.com</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_xll.XLOOKUP(Orders[[#This Row],[Customer ID]],customers!$A$1:$A$1001,customers!$I$1:$I$1001,0)</f>
        <v>Yes</v>
      </c>
    </row>
    <row r="577" spans="1:16" x14ac:dyDescent="0.3">
      <c r="A577" s="2" t="s">
        <v>3739</v>
      </c>
      <c r="B577" s="3">
        <v>44239</v>
      </c>
      <c r="C577" s="2" t="s">
        <v>3740</v>
      </c>
      <c r="D577" t="s">
        <v>6181</v>
      </c>
      <c r="E577" s="2">
        <v>2</v>
      </c>
      <c r="F577" s="2" t="str">
        <f>_xll.XLOOKUP(C577,customers!A576:A1576,customers!B576:B1576,customers!A576,0)</f>
        <v>Reggie Thickpenny</v>
      </c>
      <c r="G577" s="2" t="str">
        <f>IF(_xll.XLOOKUP(C577,customers!$A$1:$A$1001,customers!$C$1:$C$1001,0)=0,"",_xll.XLOOKUP(C577,customers!$A$1:$A$1001,customers!$C$1:$C$1001,0))</f>
        <v>rthickpennyfz@cafepress.com</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Librica</v>
      </c>
      <c r="O577" t="str">
        <f t="shared" si="26"/>
        <v>Medium</v>
      </c>
      <c r="P577" t="str">
        <f>_xll.XLOOKUP(Orders[[#This Row],[Customer ID]],customers!$A$1:$A$1001,customers!$I$1:$I$1001,0)</f>
        <v>No</v>
      </c>
    </row>
    <row r="578" spans="1:16" x14ac:dyDescent="0.3">
      <c r="A578" s="2" t="s">
        <v>3745</v>
      </c>
      <c r="B578" s="3">
        <v>44290</v>
      </c>
      <c r="C578" s="2" t="s">
        <v>3746</v>
      </c>
      <c r="D578" t="s">
        <v>6154</v>
      </c>
      <c r="E578" s="2">
        <v>6</v>
      </c>
      <c r="F578" s="2" t="str">
        <f>_xll.XLOOKUP(C578,customers!A577:A1577,customers!B577:B1577,customers!A577,0)</f>
        <v>Phyllys Ormerod</v>
      </c>
      <c r="G578" s="2" t="str">
        <f>IF(_xll.XLOOKUP(C578,customers!$A$1:$A$1001,customers!$C$1:$C$1001,0)=0,"",_xll.XLOOKUP(C578,customers!$A$1:$A$1001,customers!$C$1:$C$1001,0))</f>
        <v>pormerodg0@redcross.org</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_xll.XLOOKUP(Orders[[#This Row],[Customer ID]],customers!$A$1:$A$1001,customers!$I$1:$I$1001,0)</f>
        <v>No</v>
      </c>
    </row>
    <row r="579" spans="1:16" x14ac:dyDescent="0.3">
      <c r="A579" s="2" t="s">
        <v>3751</v>
      </c>
      <c r="B579" s="3">
        <v>44410</v>
      </c>
      <c r="C579" s="2" t="s">
        <v>3752</v>
      </c>
      <c r="D579" t="s">
        <v>6162</v>
      </c>
      <c r="E579" s="2">
        <v>4</v>
      </c>
      <c r="F579" s="2" t="str">
        <f>_xll.XLOOKUP(C579,customers!A578:A1578,customers!B578:B1578,customers!A578,0)</f>
        <v>Don Flintiff</v>
      </c>
      <c r="G579" s="2" t="str">
        <f>IF(_xll.XLOOKUP(C579,customers!$A$1:$A$1001,customers!$C$1:$C$1001,0)=0,"",_xll.XLOOKUP(C579,customers!$A$1:$A$1001,customers!$C$1:$C$1001,0))</f>
        <v>dflintiffg1@e-recht24.de</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IF(I579="Rob","Robusta",IF(I579="Exc","Excelsa",IF(I579="Ara","Arabica",IF(I579="Lib","Librica",""))))</f>
        <v>Librica</v>
      </c>
      <c r="O579" t="str">
        <f t="shared" ref="O579:O642" si="29">IF(J579="M","Medium",IF(J579="L","Light",IF(J579="D","Dark","")))</f>
        <v>Medium</v>
      </c>
      <c r="P579" t="str">
        <f>_xll.XLOOKUP(Orders[[#This Row],[Customer ID]],customers!$A$1:$A$1001,customers!$I$1:$I$1001,0)</f>
        <v>No</v>
      </c>
    </row>
    <row r="580" spans="1:16" x14ac:dyDescent="0.3">
      <c r="A580" s="2" t="s">
        <v>3756</v>
      </c>
      <c r="B580" s="3">
        <v>44720</v>
      </c>
      <c r="C580" s="2" t="s">
        <v>3757</v>
      </c>
      <c r="D580" t="s">
        <v>6184</v>
      </c>
      <c r="E580" s="2">
        <v>3</v>
      </c>
      <c r="F580" s="2" t="str">
        <f>_xll.XLOOKUP(C580,customers!A579:A1579,customers!B579:B1579,customers!A579,0)</f>
        <v>Tymon Zanetti</v>
      </c>
      <c r="G580" s="2" t="str">
        <f>IF(_xll.XLOOKUP(C580,customers!$A$1:$A$1001,customers!$C$1:$C$1001,0)=0,"",_xll.XLOOKUP(C580,customers!$A$1:$A$1001,customers!$C$1:$C$1001,0))</f>
        <v>tzanettig2@gravatar.com</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_xll.XLOOKUP(Orders[[#This Row],[Customer ID]],customers!$A$1:$A$1001,customers!$I$1:$I$1001,0)</f>
        <v>No</v>
      </c>
    </row>
    <row r="581" spans="1:16" x14ac:dyDescent="0.3">
      <c r="A581" s="2" t="s">
        <v>3756</v>
      </c>
      <c r="B581" s="3">
        <v>44720</v>
      </c>
      <c r="C581" s="2" t="s">
        <v>3757</v>
      </c>
      <c r="D581" t="s">
        <v>6157</v>
      </c>
      <c r="E581" s="2">
        <v>5</v>
      </c>
      <c r="F581" s="2" t="str">
        <f>_xll.XLOOKUP(C581,customers!A580:A1580,customers!B580:B1580,customers!A580,0)</f>
        <v>Tymon Zanetti</v>
      </c>
      <c r="G581" s="2" t="str">
        <f>IF(_xll.XLOOKUP(C581,customers!$A$1:$A$1001,customers!$C$1:$C$1001,0)=0,"",_xll.XLOOKUP(C581,customers!$A$1:$A$1001,customers!$C$1:$C$1001,0))</f>
        <v>tzanettig2@gravatar.com</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_xll.XLOOKUP(Orders[[#This Row],[Customer ID]],customers!$A$1:$A$1001,customers!$I$1:$I$1001,0)</f>
        <v>No</v>
      </c>
    </row>
    <row r="582" spans="1:16" x14ac:dyDescent="0.3">
      <c r="A582" s="2" t="s">
        <v>3767</v>
      </c>
      <c r="B582" s="3">
        <v>43965</v>
      </c>
      <c r="C582" s="2" t="s">
        <v>3768</v>
      </c>
      <c r="D582" t="s">
        <v>6171</v>
      </c>
      <c r="E582" s="2">
        <v>3</v>
      </c>
      <c r="F582" s="2" t="str">
        <f>_xll.XLOOKUP(C582,customers!A581:A1581,customers!B581:B1581,customers!A581,0)</f>
        <v>Reinaldos Kirtley</v>
      </c>
      <c r="G582" s="2" t="str">
        <f>IF(_xll.XLOOKUP(C582,customers!$A$1:$A$1001,customers!$C$1:$C$1001,0)=0,"",_xll.XLOOKUP(C582,customers!$A$1:$A$1001,customers!$C$1:$C$1001,0))</f>
        <v>rkirtleyg4@hatena.ne.jp</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_xll.XLOOKUP(Orders[[#This Row],[Customer ID]],customers!$A$1:$A$1001,customers!$I$1:$I$1001,0)</f>
        <v>Yes</v>
      </c>
    </row>
    <row r="583" spans="1:16" x14ac:dyDescent="0.3">
      <c r="A583" s="2" t="s">
        <v>3773</v>
      </c>
      <c r="B583" s="3">
        <v>44190</v>
      </c>
      <c r="C583" s="2" t="s">
        <v>3774</v>
      </c>
      <c r="D583" t="s">
        <v>6176</v>
      </c>
      <c r="E583" s="2">
        <v>5</v>
      </c>
      <c r="F583" s="2" t="str">
        <f>_xll.XLOOKUP(C583,customers!A582:A1582,customers!B582:B1582,customers!A582,0)</f>
        <v>Carney Clemencet</v>
      </c>
      <c r="G583" s="2" t="str">
        <f>IF(_xll.XLOOKUP(C583,customers!$A$1:$A$1001,customers!$C$1:$C$1001,0)=0,"",_xll.XLOOKUP(C583,customers!$A$1:$A$1001,customers!$C$1:$C$1001,0))</f>
        <v>cclemencetg5@weather.com</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_xll.XLOOKUP(Orders[[#This Row],[Customer ID]],customers!$A$1:$A$1001,customers!$I$1:$I$1001,0)</f>
        <v>Yes</v>
      </c>
    </row>
    <row r="584" spans="1:16" x14ac:dyDescent="0.3">
      <c r="A584" s="2" t="s">
        <v>3778</v>
      </c>
      <c r="B584" s="3">
        <v>44382</v>
      </c>
      <c r="C584" s="2" t="s">
        <v>3779</v>
      </c>
      <c r="D584" t="s">
        <v>6183</v>
      </c>
      <c r="E584" s="2">
        <v>5</v>
      </c>
      <c r="F584" s="2" t="str">
        <f>_xll.XLOOKUP(C584,customers!A583:A1583,customers!B583:B1583,customers!A583,0)</f>
        <v>Russell Donet</v>
      </c>
      <c r="G584" s="2" t="str">
        <f>IF(_xll.XLOOKUP(C584,customers!$A$1:$A$1001,customers!$C$1:$C$1001,0)=0,"",_xll.XLOOKUP(C584,customers!$A$1:$A$1001,customers!$C$1:$C$1001,0))</f>
        <v>rdonetg6@oakley.com</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_xll.XLOOKUP(Orders[[#This Row],[Customer ID]],customers!$A$1:$A$1001,customers!$I$1:$I$1001,0)</f>
        <v>No</v>
      </c>
    </row>
    <row r="585" spans="1:16" x14ac:dyDescent="0.3">
      <c r="A585" s="2" t="s">
        <v>3784</v>
      </c>
      <c r="B585" s="3">
        <v>43538</v>
      </c>
      <c r="C585" s="2" t="s">
        <v>3785</v>
      </c>
      <c r="D585" t="s">
        <v>6178</v>
      </c>
      <c r="E585" s="2">
        <v>1</v>
      </c>
      <c r="F585" s="2" t="str">
        <f>_xll.XLOOKUP(C585,customers!A584:A1584,customers!B584:B1584,customers!A584,0)</f>
        <v>Sidney Gawen</v>
      </c>
      <c r="G585" s="2" t="str">
        <f>IF(_xll.XLOOKUP(C585,customers!$A$1:$A$1001,customers!$C$1:$C$1001,0)=0,"",_xll.XLOOKUP(C585,customers!$A$1:$A$1001,customers!$C$1:$C$1001,0))</f>
        <v>sgaweng7@creativecommons.org</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_xll.XLOOKUP(Orders[[#This Row],[Customer ID]],customers!$A$1:$A$1001,customers!$I$1:$I$1001,0)</f>
        <v>Yes</v>
      </c>
    </row>
    <row r="586" spans="1:16" x14ac:dyDescent="0.3">
      <c r="A586" s="2" t="s">
        <v>3790</v>
      </c>
      <c r="B586" s="3">
        <v>44262</v>
      </c>
      <c r="C586" s="2" t="s">
        <v>3791</v>
      </c>
      <c r="D586" t="s">
        <v>6178</v>
      </c>
      <c r="E586" s="2">
        <v>6</v>
      </c>
      <c r="F586" s="2" t="str">
        <f>_xll.XLOOKUP(C586,customers!A585:A1585,customers!B585:B1585,customers!A585,0)</f>
        <v>Rickey Readie</v>
      </c>
      <c r="G586" s="2" t="str">
        <f>IF(_xll.XLOOKUP(C586,customers!$A$1:$A$1001,customers!$C$1:$C$1001,0)=0,"",_xll.XLOOKUP(C586,customers!$A$1:$A$1001,customers!$C$1:$C$1001,0))</f>
        <v>rreadieg8@guardian.co.uk</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_xll.XLOOKUP(Orders[[#This Row],[Customer ID]],customers!$A$1:$A$1001,customers!$I$1:$I$1001,0)</f>
        <v>No</v>
      </c>
    </row>
    <row r="587" spans="1:16" x14ac:dyDescent="0.3">
      <c r="A587" s="2" t="s">
        <v>3796</v>
      </c>
      <c r="B587" s="3">
        <v>44505</v>
      </c>
      <c r="C587" s="2" t="s">
        <v>3840</v>
      </c>
      <c r="D587" t="s">
        <v>6139</v>
      </c>
      <c r="E587" s="2">
        <v>2</v>
      </c>
      <c r="F587" s="2" t="str">
        <f>_xll.XLOOKUP(C587,customers!A586:A1586,customers!B586:B1586,customers!A586,0)</f>
        <v>Cody Verissimo</v>
      </c>
      <c r="G587" s="2" t="str">
        <f>IF(_xll.XLOOKUP(C587,customers!$A$1:$A$1001,customers!$C$1:$C$1001,0)=0,"",_xll.XLOOKUP(C587,customers!$A$1:$A$1001,customers!$C$1:$C$1001,0))</f>
        <v>cverissimogh@theglobeandmail.com</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_xll.XLOOKUP(Orders[[#This Row],[Customer ID]],customers!$A$1:$A$1001,customers!$I$1:$I$1001,0)</f>
        <v>Yes</v>
      </c>
    </row>
    <row r="588" spans="1:16" x14ac:dyDescent="0.3">
      <c r="A588" s="2" t="s">
        <v>3802</v>
      </c>
      <c r="B588" s="3">
        <v>43867</v>
      </c>
      <c r="C588" s="2" t="s">
        <v>3803</v>
      </c>
      <c r="D588" t="s">
        <v>6142</v>
      </c>
      <c r="E588" s="2">
        <v>3</v>
      </c>
      <c r="F588" s="2" t="str">
        <f>_xll.XLOOKUP(C588,customers!A587:A1587,customers!B587:B1587,customers!A587,0)</f>
        <v>Zilvia Claisse</v>
      </c>
      <c r="G588" s="2" t="str">
        <f>IF(_xll.XLOOKUP(C588,customers!$A$1:$A$1001,customers!$C$1:$C$1001,0)=0,"",_xll.XLOOKUP(C588,customers!$A$1:$A$1001,customers!$C$1:$C$1001,0))</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_xll.XLOOKUP(Orders[[#This Row],[Customer ID]],customers!$A$1:$A$1001,customers!$I$1:$I$1001,0)</f>
        <v>No</v>
      </c>
    </row>
    <row r="589" spans="1:16" x14ac:dyDescent="0.3">
      <c r="A589" s="2" t="s">
        <v>3807</v>
      </c>
      <c r="B589" s="3">
        <v>44267</v>
      </c>
      <c r="C589" s="2" t="s">
        <v>3808</v>
      </c>
      <c r="D589" t="s">
        <v>6169</v>
      </c>
      <c r="E589" s="2">
        <v>1</v>
      </c>
      <c r="F589" s="2" t="str">
        <f>_xll.XLOOKUP(C589,customers!A588:A1588,customers!B588:B1588,customers!A588,0)</f>
        <v>Bar O' Mahony</v>
      </c>
      <c r="G589" s="2" t="str">
        <f>IF(_xll.XLOOKUP(C589,customers!$A$1:$A$1001,customers!$C$1:$C$1001,0)=0,"",_xll.XLOOKUP(C589,customers!$A$1:$A$1001,customers!$C$1:$C$1001,0))</f>
        <v>bogb@elpais.com</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Librica</v>
      </c>
      <c r="O589" t="str">
        <f t="shared" si="29"/>
        <v>Dark</v>
      </c>
      <c r="P589" t="str">
        <f>_xll.XLOOKUP(Orders[[#This Row],[Customer ID]],customers!$A$1:$A$1001,customers!$I$1:$I$1001,0)</f>
        <v>Yes</v>
      </c>
    </row>
    <row r="590" spans="1:16" x14ac:dyDescent="0.3">
      <c r="A590" s="2" t="s">
        <v>3812</v>
      </c>
      <c r="B590" s="3">
        <v>44046</v>
      </c>
      <c r="C590" s="2" t="s">
        <v>3813</v>
      </c>
      <c r="D590" t="s">
        <v>6146</v>
      </c>
      <c r="E590" s="2">
        <v>2</v>
      </c>
      <c r="F590" s="2" t="str">
        <f>_xll.XLOOKUP(C590,customers!A589:A1589,customers!B589:B1589,customers!A589,0)</f>
        <v>Valenka Stansbury</v>
      </c>
      <c r="G590" s="2" t="str">
        <f>IF(_xll.XLOOKUP(C590,customers!$A$1:$A$1001,customers!$C$1:$C$1001,0)=0,"",_xll.XLOOKUP(C590,customers!$A$1:$A$1001,customers!$C$1:$C$1001,0))</f>
        <v>vstansburygc@unblog.fr</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_xll.XLOOKUP(Orders[[#This Row],[Customer ID]],customers!$A$1:$A$1001,customers!$I$1:$I$1001,0)</f>
        <v>Yes</v>
      </c>
    </row>
    <row r="591" spans="1:16" x14ac:dyDescent="0.3">
      <c r="A591" s="2" t="s">
        <v>3818</v>
      </c>
      <c r="B591" s="3">
        <v>43671</v>
      </c>
      <c r="C591" s="2" t="s">
        <v>3819</v>
      </c>
      <c r="D591" t="s">
        <v>6148</v>
      </c>
      <c r="E591" s="2">
        <v>6</v>
      </c>
      <c r="F591" s="2" t="str">
        <f>_xll.XLOOKUP(C591,customers!A590:A1590,customers!B590:B1590,customers!A590,0)</f>
        <v>Daniel Heinonen</v>
      </c>
      <c r="G591" s="2" t="str">
        <f>IF(_xll.XLOOKUP(C591,customers!$A$1:$A$1001,customers!$C$1:$C$1001,0)=0,"",_xll.XLOOKUP(C591,customers!$A$1:$A$1001,customers!$C$1:$C$1001,0))</f>
        <v>dheinonengd@printfriendly.com</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_xll.XLOOKUP(Orders[[#This Row],[Customer ID]],customers!$A$1:$A$1001,customers!$I$1:$I$1001,0)</f>
        <v>No</v>
      </c>
    </row>
    <row r="592" spans="1:16" x14ac:dyDescent="0.3">
      <c r="A592" s="2" t="s">
        <v>3823</v>
      </c>
      <c r="B592" s="3">
        <v>43950</v>
      </c>
      <c r="C592" s="2" t="s">
        <v>3824</v>
      </c>
      <c r="D592" t="s">
        <v>6166</v>
      </c>
      <c r="E592" s="2">
        <v>2</v>
      </c>
      <c r="F592" s="2" t="str">
        <f>_xll.XLOOKUP(C592,customers!A591:A1591,customers!B591:B1591,customers!A591,0)</f>
        <v>Jewelle Shenton</v>
      </c>
      <c r="G592" s="2" t="str">
        <f>IF(_xll.XLOOKUP(C592,customers!$A$1:$A$1001,customers!$C$1:$C$1001,0)=0,"",_xll.XLOOKUP(C592,customers!$A$1:$A$1001,customers!$C$1:$C$1001,0))</f>
        <v>jshentonge@google.com.hk</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_xll.XLOOKUP(Orders[[#This Row],[Customer ID]],customers!$A$1:$A$1001,customers!$I$1:$I$1001,0)</f>
        <v>Yes</v>
      </c>
    </row>
    <row r="593" spans="1:16" x14ac:dyDescent="0.3">
      <c r="A593" s="2" t="s">
        <v>3829</v>
      </c>
      <c r="B593" s="3">
        <v>43587</v>
      </c>
      <c r="C593" s="2" t="s">
        <v>3830</v>
      </c>
      <c r="D593" t="s">
        <v>6163</v>
      </c>
      <c r="E593" s="2">
        <v>3</v>
      </c>
      <c r="F593" s="2" t="str">
        <f>_xll.XLOOKUP(C593,customers!A592:A1592,customers!B592:B1592,customers!A592,0)</f>
        <v>Jennifer Wilkisson</v>
      </c>
      <c r="G593" s="2" t="str">
        <f>IF(_xll.XLOOKUP(C593,customers!$A$1:$A$1001,customers!$C$1:$C$1001,0)=0,"",_xll.XLOOKUP(C593,customers!$A$1:$A$1001,customers!$C$1:$C$1001,0))</f>
        <v>jwilkissongf@nba.com</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_xll.XLOOKUP(Orders[[#This Row],[Customer ID]],customers!$A$1:$A$1001,customers!$I$1:$I$1001,0)</f>
        <v>Yes</v>
      </c>
    </row>
    <row r="594" spans="1:16" x14ac:dyDescent="0.3">
      <c r="A594" s="2" t="s">
        <v>3834</v>
      </c>
      <c r="B594" s="3">
        <v>44437</v>
      </c>
      <c r="C594" s="2" t="s">
        <v>3835</v>
      </c>
      <c r="D594" t="s">
        <v>6175</v>
      </c>
      <c r="E594" s="2">
        <v>2</v>
      </c>
      <c r="F594" s="2" t="str">
        <f>_xll.XLOOKUP(C594,customers!A593:A1593,customers!B593:B1593,customers!A593,0)</f>
        <v>Kylie Mowat</v>
      </c>
      <c r="G594" s="2" t="str">
        <f>IF(_xll.XLOOKUP(C594,customers!$A$1:$A$1001,customers!$C$1:$C$1001,0)=0,"",_xll.XLOOKUP(C594,customers!$A$1:$A$1001,customers!$C$1:$C$1001,0))</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_xll.XLOOKUP(Orders[[#This Row],[Customer ID]],customers!$A$1:$A$1001,customers!$I$1:$I$1001,0)</f>
        <v>No</v>
      </c>
    </row>
    <row r="595" spans="1:16" x14ac:dyDescent="0.3">
      <c r="A595" s="2" t="s">
        <v>3839</v>
      </c>
      <c r="B595" s="3">
        <v>43903</v>
      </c>
      <c r="C595" s="2" t="s">
        <v>3840</v>
      </c>
      <c r="D595" t="s">
        <v>6185</v>
      </c>
      <c r="E595" s="2">
        <v>1</v>
      </c>
      <c r="F595" s="2" t="str">
        <f>_xll.XLOOKUP(C595,customers!A594:A1594,customers!B594:B1594,customers!A594,0)</f>
        <v>Cody Verissimo</v>
      </c>
      <c r="G595" s="2" t="str">
        <f>IF(_xll.XLOOKUP(C595,customers!$A$1:$A$1001,customers!$C$1:$C$1001,0)=0,"",_xll.XLOOKUP(C595,customers!$A$1:$A$1001,customers!$C$1:$C$1001,0))</f>
        <v>cverissimogh@theglobeandmail.com</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_xll.XLOOKUP(Orders[[#This Row],[Customer ID]],customers!$A$1:$A$1001,customers!$I$1:$I$1001,0)</f>
        <v>Yes</v>
      </c>
    </row>
    <row r="596" spans="1:16" x14ac:dyDescent="0.3">
      <c r="A596" s="2" t="s">
        <v>3844</v>
      </c>
      <c r="B596" s="3">
        <v>43512</v>
      </c>
      <c r="C596" s="2" t="s">
        <v>3845</v>
      </c>
      <c r="D596" t="s">
        <v>6182</v>
      </c>
      <c r="E596" s="2">
        <v>2</v>
      </c>
      <c r="F596" s="2" t="str">
        <f>_xll.XLOOKUP(C596,customers!A595:A1595,customers!B595:B1595,customers!A595,0)</f>
        <v>Gabriel Starcks</v>
      </c>
      <c r="G596" s="2" t="str">
        <f>IF(_xll.XLOOKUP(C596,customers!$A$1:$A$1001,customers!$C$1:$C$1001,0)=0,"",_xll.XLOOKUP(C596,customers!$A$1:$A$1001,customers!$C$1:$C$1001,0))</f>
        <v>gstarcksgi@abc.net.au</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_xll.XLOOKUP(Orders[[#This Row],[Customer ID]],customers!$A$1:$A$1001,customers!$I$1:$I$1001,0)</f>
        <v>No</v>
      </c>
    </row>
    <row r="597" spans="1:16" x14ac:dyDescent="0.3">
      <c r="A597" s="2" t="s">
        <v>3850</v>
      </c>
      <c r="B597" s="3">
        <v>44527</v>
      </c>
      <c r="C597" s="2" t="s">
        <v>3851</v>
      </c>
      <c r="D597" t="s">
        <v>6171</v>
      </c>
      <c r="E597" s="2">
        <v>1</v>
      </c>
      <c r="F597" s="2" t="str">
        <f>_xll.XLOOKUP(C597,customers!A596:A1596,customers!B596:B1596,customers!A596,0)</f>
        <v>Darby Dummer</v>
      </c>
      <c r="G597" s="2" t="str">
        <f>IF(_xll.XLOOKUP(C597,customers!$A$1:$A$1001,customers!$C$1:$C$1001,0)=0,"",_xll.XLOOKUP(C597,customers!$A$1:$A$1001,customers!$C$1:$C$1001,0))</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_xll.XLOOKUP(Orders[[#This Row],[Customer ID]],customers!$A$1:$A$1001,customers!$I$1:$I$1001,0)</f>
        <v>No</v>
      </c>
    </row>
    <row r="598" spans="1:16" x14ac:dyDescent="0.3">
      <c r="A598" s="2" t="s">
        <v>3854</v>
      </c>
      <c r="B598" s="3">
        <v>44523</v>
      </c>
      <c r="C598" s="2" t="s">
        <v>3855</v>
      </c>
      <c r="D598" t="s">
        <v>6157</v>
      </c>
      <c r="E598" s="2">
        <v>5</v>
      </c>
      <c r="F598" s="2" t="str">
        <f>_xll.XLOOKUP(C598,customers!A597:A1597,customers!B597:B1597,customers!A597,0)</f>
        <v>Kienan Scholard</v>
      </c>
      <c r="G598" s="2" t="str">
        <f>IF(_xll.XLOOKUP(C598,customers!$A$1:$A$1001,customers!$C$1:$C$1001,0)=0,"",_xll.XLOOKUP(C598,customers!$A$1:$A$1001,customers!$C$1:$C$1001,0))</f>
        <v>kscholardgk@sbwire.com</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_xll.XLOOKUP(Orders[[#This Row],[Customer ID]],customers!$A$1:$A$1001,customers!$I$1:$I$1001,0)</f>
        <v>No</v>
      </c>
    </row>
    <row r="599" spans="1:16" x14ac:dyDescent="0.3">
      <c r="A599" s="2" t="s">
        <v>3860</v>
      </c>
      <c r="B599" s="3">
        <v>44532</v>
      </c>
      <c r="C599" s="2" t="s">
        <v>3861</v>
      </c>
      <c r="D599" t="s">
        <v>6164</v>
      </c>
      <c r="E599" s="2">
        <v>4</v>
      </c>
      <c r="F599" s="2" t="str">
        <f>_xll.XLOOKUP(C599,customers!A598:A1598,customers!B598:B1598,customers!A598,0)</f>
        <v>Bo Kindley</v>
      </c>
      <c r="G599" s="2" t="str">
        <f>IF(_xll.XLOOKUP(C599,customers!$A$1:$A$1001,customers!$C$1:$C$1001,0)=0,"",_xll.XLOOKUP(C599,customers!$A$1:$A$1001,customers!$C$1:$C$1001,0))</f>
        <v>bkindleygl@wikimedia.org</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Librica</v>
      </c>
      <c r="O599" t="str">
        <f t="shared" si="29"/>
        <v>Light</v>
      </c>
      <c r="P599" t="str">
        <f>_xll.XLOOKUP(Orders[[#This Row],[Customer ID]],customers!$A$1:$A$1001,customers!$I$1:$I$1001,0)</f>
        <v>Yes</v>
      </c>
    </row>
    <row r="600" spans="1:16" x14ac:dyDescent="0.3">
      <c r="A600" s="2" t="s">
        <v>3866</v>
      </c>
      <c r="B600" s="3">
        <v>43471</v>
      </c>
      <c r="C600" s="2" t="s">
        <v>3867</v>
      </c>
      <c r="D600" t="s">
        <v>6174</v>
      </c>
      <c r="E600" s="2">
        <v>4</v>
      </c>
      <c r="F600" s="2" t="str">
        <f>_xll.XLOOKUP(C600,customers!A599:A1599,customers!B599:B1599,customers!A599,0)</f>
        <v>Krissie Hammett</v>
      </c>
      <c r="G600" s="2" t="str">
        <f>IF(_xll.XLOOKUP(C600,customers!$A$1:$A$1001,customers!$C$1:$C$1001,0)=0,"",_xll.XLOOKUP(C600,customers!$A$1:$A$1001,customers!$C$1:$C$1001,0))</f>
        <v>khammettgm@dmoz.org</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_xll.XLOOKUP(Orders[[#This Row],[Customer ID]],customers!$A$1:$A$1001,customers!$I$1:$I$1001,0)</f>
        <v>Yes</v>
      </c>
    </row>
    <row r="601" spans="1:16" x14ac:dyDescent="0.3">
      <c r="A601" s="2" t="s">
        <v>3872</v>
      </c>
      <c r="B601" s="3">
        <v>44321</v>
      </c>
      <c r="C601" s="2" t="s">
        <v>3873</v>
      </c>
      <c r="D601" t="s">
        <v>6154</v>
      </c>
      <c r="E601" s="2">
        <v>4</v>
      </c>
      <c r="F601" s="2" t="str">
        <f>_xll.XLOOKUP(C601,customers!A600:A1600,customers!B600:B1600,customers!A600,0)</f>
        <v>Alisha Hulburt</v>
      </c>
      <c r="G601" s="2" t="str">
        <f>IF(_xll.XLOOKUP(C601,customers!$A$1:$A$1001,customers!$C$1:$C$1001,0)=0,"",_xll.XLOOKUP(C601,customers!$A$1:$A$1001,customers!$C$1:$C$1001,0))</f>
        <v>ahulburtgn@fda.gov</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_xll.XLOOKUP(Orders[[#This Row],[Customer ID]],customers!$A$1:$A$1001,customers!$I$1:$I$1001,0)</f>
        <v>Yes</v>
      </c>
    </row>
    <row r="602" spans="1:16" x14ac:dyDescent="0.3">
      <c r="A602" s="2" t="s">
        <v>3877</v>
      </c>
      <c r="B602" s="3">
        <v>44492</v>
      </c>
      <c r="C602" s="2" t="s">
        <v>3878</v>
      </c>
      <c r="D602" t="s">
        <v>6169</v>
      </c>
      <c r="E602" s="2">
        <v>1</v>
      </c>
      <c r="F602" s="2" t="str">
        <f>_xll.XLOOKUP(C602,customers!A601:A1601,customers!B601:B1601,customers!A601,0)</f>
        <v>Peyter Lauritzen</v>
      </c>
      <c r="G602" s="2" t="str">
        <f>IF(_xll.XLOOKUP(C602,customers!$A$1:$A$1001,customers!$C$1:$C$1001,0)=0,"",_xll.XLOOKUP(C602,customers!$A$1:$A$1001,customers!$C$1:$C$1001,0))</f>
        <v>plauritzengo@photobucket.com</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Librica</v>
      </c>
      <c r="O602" t="str">
        <f t="shared" si="29"/>
        <v>Dark</v>
      </c>
      <c r="P602" t="str">
        <f>_xll.XLOOKUP(Orders[[#This Row],[Customer ID]],customers!$A$1:$A$1001,customers!$I$1:$I$1001,0)</f>
        <v>No</v>
      </c>
    </row>
    <row r="603" spans="1:16" x14ac:dyDescent="0.3">
      <c r="A603" s="2" t="s">
        <v>3883</v>
      </c>
      <c r="B603" s="3">
        <v>43815</v>
      </c>
      <c r="C603" s="2" t="s">
        <v>3884</v>
      </c>
      <c r="D603" t="s">
        <v>6142</v>
      </c>
      <c r="E603" s="2">
        <v>4</v>
      </c>
      <c r="F603" s="2" t="str">
        <f>_xll.XLOOKUP(C603,customers!A602:A1602,customers!B602:B1602,customers!A602,0)</f>
        <v>Aurelia Burgwin</v>
      </c>
      <c r="G603" s="2" t="str">
        <f>IF(_xll.XLOOKUP(C603,customers!$A$1:$A$1001,customers!$C$1:$C$1001,0)=0,"",_xll.XLOOKUP(C603,customers!$A$1:$A$1001,customers!$C$1:$C$1001,0))</f>
        <v>aburgwingp@redcross.org</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_xll.XLOOKUP(Orders[[#This Row],[Customer ID]],customers!$A$1:$A$1001,customers!$I$1:$I$1001,0)</f>
        <v>Yes</v>
      </c>
    </row>
    <row r="604" spans="1:16" x14ac:dyDescent="0.3">
      <c r="A604" s="2" t="s">
        <v>3889</v>
      </c>
      <c r="B604" s="3">
        <v>43603</v>
      </c>
      <c r="C604" s="2" t="s">
        <v>3890</v>
      </c>
      <c r="D604" t="s">
        <v>6184</v>
      </c>
      <c r="E604" s="2">
        <v>5</v>
      </c>
      <c r="F604" s="2" t="str">
        <f>_xll.XLOOKUP(C604,customers!A603:A1603,customers!B603:B1603,customers!A603,0)</f>
        <v>Emalee Rolin</v>
      </c>
      <c r="G604" s="2" t="str">
        <f>IF(_xll.XLOOKUP(C604,customers!$A$1:$A$1001,customers!$C$1:$C$1001,0)=0,"",_xll.XLOOKUP(C604,customers!$A$1:$A$1001,customers!$C$1:$C$1001,0))</f>
        <v>erolingq@google.fr</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_xll.XLOOKUP(Orders[[#This Row],[Customer ID]],customers!$A$1:$A$1001,customers!$I$1:$I$1001,0)</f>
        <v>Yes</v>
      </c>
    </row>
    <row r="605" spans="1:16" x14ac:dyDescent="0.3">
      <c r="A605" s="2" t="s">
        <v>3895</v>
      </c>
      <c r="B605" s="3">
        <v>43660</v>
      </c>
      <c r="C605" s="2" t="s">
        <v>3896</v>
      </c>
      <c r="D605" t="s">
        <v>6174</v>
      </c>
      <c r="E605" s="2">
        <v>3</v>
      </c>
      <c r="F605" s="2" t="str">
        <f>_xll.XLOOKUP(C605,customers!A604:A1604,customers!B604:B1604,customers!A604,0)</f>
        <v>Donavon Fowle</v>
      </c>
      <c r="G605" s="2" t="str">
        <f>IF(_xll.XLOOKUP(C605,customers!$A$1:$A$1001,customers!$C$1:$C$1001,0)=0,"",_xll.XLOOKUP(C605,customers!$A$1:$A$1001,customers!$C$1:$C$1001,0))</f>
        <v>dfowlegr@epa.gov</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_xll.XLOOKUP(Orders[[#This Row],[Customer ID]],customers!$A$1:$A$1001,customers!$I$1:$I$1001,0)</f>
        <v>No</v>
      </c>
    </row>
    <row r="606" spans="1:16" x14ac:dyDescent="0.3">
      <c r="A606" s="2" t="s">
        <v>3900</v>
      </c>
      <c r="B606" s="3">
        <v>44148</v>
      </c>
      <c r="C606" s="2" t="s">
        <v>3901</v>
      </c>
      <c r="D606" t="s">
        <v>6165</v>
      </c>
      <c r="E606" s="2">
        <v>4</v>
      </c>
      <c r="F606" s="2" t="str">
        <f>_xll.XLOOKUP(C606,customers!A605:A1605,customers!B605:B1605,customers!A605,0)</f>
        <v>Jorge Bettison</v>
      </c>
      <c r="G606" s="2" t="str">
        <f>IF(_xll.XLOOKUP(C606,customers!$A$1:$A$1001,customers!$C$1:$C$1001,0)=0,"",_xll.XLOOKUP(C606,customers!$A$1:$A$1001,customers!$C$1:$C$1001,0))</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Librica</v>
      </c>
      <c r="O606" t="str">
        <f t="shared" si="29"/>
        <v>Dark</v>
      </c>
      <c r="P606" t="str">
        <f>_xll.XLOOKUP(Orders[[#This Row],[Customer ID]],customers!$A$1:$A$1001,customers!$I$1:$I$1001,0)</f>
        <v>No</v>
      </c>
    </row>
    <row r="607" spans="1:16" x14ac:dyDescent="0.3">
      <c r="A607" s="2" t="s">
        <v>3905</v>
      </c>
      <c r="B607" s="3">
        <v>44028</v>
      </c>
      <c r="C607" s="2" t="s">
        <v>3906</v>
      </c>
      <c r="D607" t="s">
        <v>6182</v>
      </c>
      <c r="E607" s="2">
        <v>5</v>
      </c>
      <c r="F607" s="2" t="str">
        <f>_xll.XLOOKUP(C607,customers!A606:A1606,customers!B606:B1606,customers!A606,0)</f>
        <v>Wang Powlesland</v>
      </c>
      <c r="G607" s="2" t="str">
        <f>IF(_xll.XLOOKUP(C607,customers!$A$1:$A$1001,customers!$C$1:$C$1001,0)=0,"",_xll.XLOOKUP(C607,customers!$A$1:$A$1001,customers!$C$1:$C$1001,0))</f>
        <v>wpowleslandgt@soundcloud.com</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_xll.XLOOKUP(Orders[[#This Row],[Customer ID]],customers!$A$1:$A$1001,customers!$I$1:$I$1001,0)</f>
        <v>Yes</v>
      </c>
    </row>
    <row r="608" spans="1:16" x14ac:dyDescent="0.3">
      <c r="A608" s="2" t="s">
        <v>3911</v>
      </c>
      <c r="B608" s="3">
        <v>44138</v>
      </c>
      <c r="C608" s="2" t="s">
        <v>3840</v>
      </c>
      <c r="D608" t="s">
        <v>6164</v>
      </c>
      <c r="E608" s="2">
        <v>3</v>
      </c>
      <c r="F608" s="2" t="str">
        <f>_xll.XLOOKUP(C608,customers!A607:A1607,customers!B607:B1607,customers!A607,0)</f>
        <v>90985-89807-RW</v>
      </c>
      <c r="G608" s="2" t="str">
        <f>IF(_xll.XLOOKUP(C608,customers!$A$1:$A$1001,customers!$C$1:$C$1001,0)=0,"",_xll.XLOOKUP(C608,customers!$A$1:$A$1001,customers!$C$1:$C$1001,0))</f>
        <v>cverissimogh@theglobeandmail.com</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Librica</v>
      </c>
      <c r="O608" t="str">
        <f t="shared" si="29"/>
        <v>Light</v>
      </c>
      <c r="P608" t="str">
        <f>_xll.XLOOKUP(Orders[[#This Row],[Customer ID]],customers!$A$1:$A$1001,customers!$I$1:$I$1001,0)</f>
        <v>Yes</v>
      </c>
    </row>
    <row r="609" spans="1:16" x14ac:dyDescent="0.3">
      <c r="A609" s="2" t="s">
        <v>3917</v>
      </c>
      <c r="B609" s="3">
        <v>44640</v>
      </c>
      <c r="C609" s="2" t="s">
        <v>3918</v>
      </c>
      <c r="D609" t="s">
        <v>6153</v>
      </c>
      <c r="E609" s="2">
        <v>1</v>
      </c>
      <c r="F609" s="2" t="str">
        <f>_xll.XLOOKUP(C609,customers!A608:A1608,customers!B608:B1608,customers!A608,0)</f>
        <v>Laurence Ellingham</v>
      </c>
      <c r="G609" s="2" t="str">
        <f>IF(_xll.XLOOKUP(C609,customers!$A$1:$A$1001,customers!$C$1:$C$1001,0)=0,"",_xll.XLOOKUP(C609,customers!$A$1:$A$1001,customers!$C$1:$C$1001,0))</f>
        <v>lellinghamgv@sciencedaily.com</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_xll.XLOOKUP(Orders[[#This Row],[Customer ID]],customers!$A$1:$A$1001,customers!$I$1:$I$1001,0)</f>
        <v>Yes</v>
      </c>
    </row>
    <row r="610" spans="1:16" x14ac:dyDescent="0.3">
      <c r="A610" s="2" t="s">
        <v>3923</v>
      </c>
      <c r="B610" s="3">
        <v>44608</v>
      </c>
      <c r="C610" s="2" t="s">
        <v>3924</v>
      </c>
      <c r="D610" t="s">
        <v>6185</v>
      </c>
      <c r="E610" s="2">
        <v>2</v>
      </c>
      <c r="F610" s="2" t="str">
        <f>_xll.XLOOKUP(C610,customers!A609:A1609,customers!B609:B1609,customers!A609,0)</f>
        <v>Billy Neiland</v>
      </c>
      <c r="G610" s="2" t="str">
        <f>IF(_xll.XLOOKUP(C610,customers!$A$1:$A$1001,customers!$C$1:$C$1001,0)=0,"",_xll.XLOOKUP(C610,customers!$A$1:$A$1001,customers!$C$1:$C$1001,0))</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_xll.XLOOKUP(Orders[[#This Row],[Customer ID]],customers!$A$1:$A$1001,customers!$I$1:$I$1001,0)</f>
        <v>No</v>
      </c>
    </row>
    <row r="611" spans="1:16" x14ac:dyDescent="0.3">
      <c r="A611" s="2" t="s">
        <v>3927</v>
      </c>
      <c r="B611" s="3">
        <v>44147</v>
      </c>
      <c r="C611" s="2" t="s">
        <v>3928</v>
      </c>
      <c r="D611" t="s">
        <v>6159</v>
      </c>
      <c r="E611" s="2">
        <v>6</v>
      </c>
      <c r="F611" s="2" t="str">
        <f>_xll.XLOOKUP(C611,customers!A610:A1610,customers!B610:B1610,customers!A610,0)</f>
        <v>Ancell Fendt</v>
      </c>
      <c r="G611" s="2" t="str">
        <f>IF(_xll.XLOOKUP(C611,customers!$A$1:$A$1001,customers!$C$1:$C$1001,0)=0,"",_xll.XLOOKUP(C611,customers!$A$1:$A$1001,customers!$C$1:$C$1001,0))</f>
        <v>afendtgx@forbes.com</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Librica</v>
      </c>
      <c r="O611" t="str">
        <f t="shared" si="29"/>
        <v>Medium</v>
      </c>
      <c r="P611" t="str">
        <f>_xll.XLOOKUP(Orders[[#This Row],[Customer ID]],customers!$A$1:$A$1001,customers!$I$1:$I$1001,0)</f>
        <v>Yes</v>
      </c>
    </row>
    <row r="612" spans="1:16" x14ac:dyDescent="0.3">
      <c r="A612" s="2" t="s">
        <v>3933</v>
      </c>
      <c r="B612" s="3">
        <v>43743</v>
      </c>
      <c r="C612" s="2" t="s">
        <v>3934</v>
      </c>
      <c r="D612" t="s">
        <v>6138</v>
      </c>
      <c r="E612" s="2">
        <v>4</v>
      </c>
      <c r="F612" s="2" t="str">
        <f>_xll.XLOOKUP(C612,customers!A611:A1611,customers!B611:B1611,customers!A611,0)</f>
        <v>Angelia Cleyburn</v>
      </c>
      <c r="G612" s="2" t="str">
        <f>IF(_xll.XLOOKUP(C612,customers!$A$1:$A$1001,customers!$C$1:$C$1001,0)=0,"",_xll.XLOOKUP(C612,customers!$A$1:$A$1001,customers!$C$1:$C$1001,0))</f>
        <v>acleyburngy@lycos.com</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_xll.XLOOKUP(Orders[[#This Row],[Customer ID]],customers!$A$1:$A$1001,customers!$I$1:$I$1001,0)</f>
        <v>No</v>
      </c>
    </row>
    <row r="613" spans="1:16" x14ac:dyDescent="0.3">
      <c r="A613" s="2" t="s">
        <v>3939</v>
      </c>
      <c r="B613" s="3">
        <v>43739</v>
      </c>
      <c r="C613" s="2" t="s">
        <v>3940</v>
      </c>
      <c r="D613" t="s">
        <v>6148</v>
      </c>
      <c r="E613" s="2">
        <v>2</v>
      </c>
      <c r="F613" s="2" t="str">
        <f>_xll.XLOOKUP(C613,customers!A612:A1612,customers!B612:B1612,customers!A612,0)</f>
        <v>Temple Castiglione</v>
      </c>
      <c r="G613" s="2" t="str">
        <f>IF(_xll.XLOOKUP(C613,customers!$A$1:$A$1001,customers!$C$1:$C$1001,0)=0,"",_xll.XLOOKUP(C613,customers!$A$1:$A$1001,customers!$C$1:$C$1001,0))</f>
        <v>tcastiglionegz@xing.com</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_xll.XLOOKUP(Orders[[#This Row],[Customer ID]],customers!$A$1:$A$1001,customers!$I$1:$I$1001,0)</f>
        <v>No</v>
      </c>
    </row>
    <row r="614" spans="1:16" x14ac:dyDescent="0.3">
      <c r="A614" s="2" t="s">
        <v>3945</v>
      </c>
      <c r="B614" s="3">
        <v>43896</v>
      </c>
      <c r="C614" s="2" t="s">
        <v>3946</v>
      </c>
      <c r="D614" t="s">
        <v>6152</v>
      </c>
      <c r="E614" s="2">
        <v>4</v>
      </c>
      <c r="F614" s="2" t="str">
        <f>_xll.XLOOKUP(C614,customers!A613:A1613,customers!B613:B1613,customers!A613,0)</f>
        <v>Betti Lacasa</v>
      </c>
      <c r="G614" s="2" t="str">
        <f>IF(_xll.XLOOKUP(C614,customers!$A$1:$A$1001,customers!$C$1:$C$1001,0)=0,"",_xll.XLOOKUP(C614,customers!$A$1:$A$1001,customers!$C$1:$C$1001,0))</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_xll.XLOOKUP(Orders[[#This Row],[Customer ID]],customers!$A$1:$A$1001,customers!$I$1:$I$1001,0)</f>
        <v>No</v>
      </c>
    </row>
    <row r="615" spans="1:16" x14ac:dyDescent="0.3">
      <c r="A615" s="2" t="s">
        <v>3950</v>
      </c>
      <c r="B615" s="3">
        <v>43761</v>
      </c>
      <c r="C615" s="2" t="s">
        <v>3951</v>
      </c>
      <c r="D615" t="s">
        <v>6146</v>
      </c>
      <c r="E615" s="2">
        <v>1</v>
      </c>
      <c r="F615" s="2" t="str">
        <f>_xll.XLOOKUP(C615,customers!A614:A1614,customers!B614:B1614,customers!A614,0)</f>
        <v>Gunilla Lynch</v>
      </c>
      <c r="G615" s="2" t="str">
        <f>IF(_xll.XLOOKUP(C615,customers!$A$1:$A$1001,customers!$C$1:$C$1001,0)=0,"",_xll.XLOOKUP(C615,customers!$A$1:$A$1001,customers!$C$1:$C$1001,0))</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_xll.XLOOKUP(Orders[[#This Row],[Customer ID]],customers!$A$1:$A$1001,customers!$I$1:$I$1001,0)</f>
        <v>No</v>
      </c>
    </row>
    <row r="616" spans="1:16" x14ac:dyDescent="0.3">
      <c r="A616" s="2" t="s">
        <v>3955</v>
      </c>
      <c r="B616" s="3">
        <v>43944</v>
      </c>
      <c r="C616" s="2" t="s">
        <v>3840</v>
      </c>
      <c r="D616" t="s">
        <v>6146</v>
      </c>
      <c r="E616" s="2">
        <v>5</v>
      </c>
      <c r="F616" s="2" t="str">
        <f>_xll.XLOOKUP(C616,customers!A615:A1615,customers!B615:B1615,customers!A615,0)</f>
        <v>41486-52502-QQ</v>
      </c>
      <c r="G616" s="2" t="str">
        <f>IF(_xll.XLOOKUP(C616,customers!$A$1:$A$1001,customers!$C$1:$C$1001,0)=0,"",_xll.XLOOKUP(C616,customers!$A$1:$A$1001,customers!$C$1:$C$1001,0))</f>
        <v>cverissimogh@theglobeandmail.com</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_xll.XLOOKUP(Orders[[#This Row],[Customer ID]],customers!$A$1:$A$1001,customers!$I$1:$I$1001,0)</f>
        <v>Yes</v>
      </c>
    </row>
    <row r="617" spans="1:16" x14ac:dyDescent="0.3">
      <c r="A617" s="2" t="s">
        <v>3960</v>
      </c>
      <c r="B617" s="3">
        <v>44006</v>
      </c>
      <c r="C617" s="2" t="s">
        <v>3961</v>
      </c>
      <c r="D617" t="s">
        <v>6164</v>
      </c>
      <c r="E617" s="2">
        <v>2</v>
      </c>
      <c r="F617" s="2" t="str">
        <f>_xll.XLOOKUP(C617,customers!A616:A1616,customers!B616:B1616,customers!A616,0)</f>
        <v>Shay Couronne</v>
      </c>
      <c r="G617" s="2" t="str">
        <f>IF(_xll.XLOOKUP(C617,customers!$A$1:$A$1001,customers!$C$1:$C$1001,0)=0,"",_xll.XLOOKUP(C617,customers!$A$1:$A$1001,customers!$C$1:$C$1001,0))</f>
        <v>scouronneh3@mozilla.org</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Librica</v>
      </c>
      <c r="O617" t="str">
        <f t="shared" si="29"/>
        <v>Light</v>
      </c>
      <c r="P617" t="str">
        <f>_xll.XLOOKUP(Orders[[#This Row],[Customer ID]],customers!$A$1:$A$1001,customers!$I$1:$I$1001,0)</f>
        <v>Yes</v>
      </c>
    </row>
    <row r="618" spans="1:16" x14ac:dyDescent="0.3">
      <c r="A618" s="2" t="s">
        <v>3966</v>
      </c>
      <c r="B618" s="3">
        <v>44271</v>
      </c>
      <c r="C618" s="2" t="s">
        <v>3967</v>
      </c>
      <c r="D618" t="s">
        <v>6166</v>
      </c>
      <c r="E618" s="2">
        <v>4</v>
      </c>
      <c r="F618" s="2" t="str">
        <f>_xll.XLOOKUP(C618,customers!A617:A1617,customers!B617:B1617,customers!A617,0)</f>
        <v>Linus Flippelli</v>
      </c>
      <c r="G618" s="2" t="str">
        <f>IF(_xll.XLOOKUP(C618,customers!$A$1:$A$1001,customers!$C$1:$C$1001,0)=0,"",_xll.XLOOKUP(C618,customers!$A$1:$A$1001,customers!$C$1:$C$1001,0))</f>
        <v>lflippellih4@github.io</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_xll.XLOOKUP(Orders[[#This Row],[Customer ID]],customers!$A$1:$A$1001,customers!$I$1:$I$1001,0)</f>
        <v>No</v>
      </c>
    </row>
    <row r="619" spans="1:16" x14ac:dyDescent="0.3">
      <c r="A619" s="2" t="s">
        <v>3972</v>
      </c>
      <c r="B619" s="3">
        <v>43928</v>
      </c>
      <c r="C619" s="2" t="s">
        <v>3973</v>
      </c>
      <c r="D619" t="s">
        <v>6181</v>
      </c>
      <c r="E619" s="2">
        <v>1</v>
      </c>
      <c r="F619" s="2" t="str">
        <f>_xll.XLOOKUP(C619,customers!A618:A1618,customers!B618:B1618,customers!A618,0)</f>
        <v>Rachelle Elizabeth</v>
      </c>
      <c r="G619" s="2" t="str">
        <f>IF(_xll.XLOOKUP(C619,customers!$A$1:$A$1001,customers!$C$1:$C$1001,0)=0,"",_xll.XLOOKUP(C619,customers!$A$1:$A$1001,customers!$C$1:$C$1001,0))</f>
        <v>relizabethh5@live.com</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Librica</v>
      </c>
      <c r="O619" t="str">
        <f t="shared" si="29"/>
        <v>Medium</v>
      </c>
      <c r="P619" t="str">
        <f>_xll.XLOOKUP(Orders[[#This Row],[Customer ID]],customers!$A$1:$A$1001,customers!$I$1:$I$1001,0)</f>
        <v>No</v>
      </c>
    </row>
    <row r="620" spans="1:16" x14ac:dyDescent="0.3">
      <c r="A620" s="2" t="s">
        <v>3978</v>
      </c>
      <c r="B620" s="3">
        <v>44469</v>
      </c>
      <c r="C620" s="2" t="s">
        <v>3979</v>
      </c>
      <c r="D620" t="s">
        <v>6183</v>
      </c>
      <c r="E620" s="2">
        <v>6</v>
      </c>
      <c r="F620" s="2" t="str">
        <f>_xll.XLOOKUP(C620,customers!A619:A1619,customers!B619:B1619,customers!A619,0)</f>
        <v>Innis Renhard</v>
      </c>
      <c r="G620" s="2" t="str">
        <f>IF(_xll.XLOOKUP(C620,customers!$A$1:$A$1001,customers!$C$1:$C$1001,0)=0,"",_xll.XLOOKUP(C620,customers!$A$1:$A$1001,customers!$C$1:$C$1001,0))</f>
        <v>irenhardh6@i2i.jp</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_xll.XLOOKUP(Orders[[#This Row],[Customer ID]],customers!$A$1:$A$1001,customers!$I$1:$I$1001,0)</f>
        <v>Yes</v>
      </c>
    </row>
    <row r="621" spans="1:16" x14ac:dyDescent="0.3">
      <c r="A621" s="2" t="s">
        <v>3984</v>
      </c>
      <c r="B621" s="3">
        <v>44682</v>
      </c>
      <c r="C621" s="2" t="s">
        <v>3985</v>
      </c>
      <c r="D621" t="s">
        <v>6169</v>
      </c>
      <c r="E621" s="2">
        <v>2</v>
      </c>
      <c r="F621" s="2" t="str">
        <f>_xll.XLOOKUP(C621,customers!A620:A1620,customers!B620:B1620,customers!A620,0)</f>
        <v>Winne Roche</v>
      </c>
      <c r="G621" s="2" t="str">
        <f>IF(_xll.XLOOKUP(C621,customers!$A$1:$A$1001,customers!$C$1:$C$1001,0)=0,"",_xll.XLOOKUP(C621,customers!$A$1:$A$1001,customers!$C$1:$C$1001,0))</f>
        <v>wrocheh7@xinhuanet.com</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Librica</v>
      </c>
      <c r="O621" t="str">
        <f t="shared" si="29"/>
        <v>Dark</v>
      </c>
      <c r="P621" t="str">
        <f>_xll.XLOOKUP(Orders[[#This Row],[Customer ID]],customers!$A$1:$A$1001,customers!$I$1:$I$1001,0)</f>
        <v>Yes</v>
      </c>
    </row>
    <row r="622" spans="1:16" x14ac:dyDescent="0.3">
      <c r="A622" s="2" t="s">
        <v>3990</v>
      </c>
      <c r="B622" s="3">
        <v>44217</v>
      </c>
      <c r="C622" s="2" t="s">
        <v>4042</v>
      </c>
      <c r="D622" t="s">
        <v>6152</v>
      </c>
      <c r="E622" s="2">
        <v>6</v>
      </c>
      <c r="F622" s="2" t="str">
        <f>_xll.XLOOKUP(C622,customers!A621:A1621,customers!B621:B1621,customers!A621,0)</f>
        <v>Linn Alaway</v>
      </c>
      <c r="G622" s="2" t="str">
        <f>IF(_xll.XLOOKUP(C622,customers!$A$1:$A$1001,customers!$C$1:$C$1001,0)=0,"",_xll.XLOOKUP(C622,customers!$A$1:$A$1001,customers!$C$1:$C$1001,0))</f>
        <v>lalawayhh@weather.com</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_xll.XLOOKUP(Orders[[#This Row],[Customer ID]],customers!$A$1:$A$1001,customers!$I$1:$I$1001,0)</f>
        <v>No</v>
      </c>
    </row>
    <row r="623" spans="1:16" x14ac:dyDescent="0.3">
      <c r="A623" s="2" t="s">
        <v>3996</v>
      </c>
      <c r="B623" s="3">
        <v>44006</v>
      </c>
      <c r="C623" s="2" t="s">
        <v>3997</v>
      </c>
      <c r="D623" t="s">
        <v>6140</v>
      </c>
      <c r="E623" s="2">
        <v>6</v>
      </c>
      <c r="F623" s="2" t="str">
        <f>_xll.XLOOKUP(C623,customers!A622:A1622,customers!B622:B1622,customers!A622,0)</f>
        <v>Cordy Odgaard</v>
      </c>
      <c r="G623" s="2" t="str">
        <f>IF(_xll.XLOOKUP(C623,customers!$A$1:$A$1001,customers!$C$1:$C$1001,0)=0,"",_xll.XLOOKUP(C623,customers!$A$1:$A$1001,customers!$C$1:$C$1001,0))</f>
        <v>codgaardh9@nsw.gov.au</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_xll.XLOOKUP(Orders[[#This Row],[Customer ID]],customers!$A$1:$A$1001,customers!$I$1:$I$1001,0)</f>
        <v>No</v>
      </c>
    </row>
    <row r="624" spans="1:16" x14ac:dyDescent="0.3">
      <c r="A624" s="2" t="s">
        <v>4002</v>
      </c>
      <c r="B624" s="3">
        <v>43527</v>
      </c>
      <c r="C624" s="2" t="s">
        <v>4003</v>
      </c>
      <c r="D624" t="s">
        <v>6181</v>
      </c>
      <c r="E624" s="2">
        <v>4</v>
      </c>
      <c r="F624" s="2" t="str">
        <f>_xll.XLOOKUP(C624,customers!A623:A1623,customers!B623:B1623,customers!A623,0)</f>
        <v>Bertine Byrd</v>
      </c>
      <c r="G624" s="2" t="str">
        <f>IF(_xll.XLOOKUP(C624,customers!$A$1:$A$1001,customers!$C$1:$C$1001,0)=0,"",_xll.XLOOKUP(C624,customers!$A$1:$A$1001,customers!$C$1:$C$1001,0))</f>
        <v>bbyrdha@4shared.com</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Librica</v>
      </c>
      <c r="O624" t="str">
        <f t="shared" si="29"/>
        <v>Medium</v>
      </c>
      <c r="P624" t="str">
        <f>_xll.XLOOKUP(Orders[[#This Row],[Customer ID]],customers!$A$1:$A$1001,customers!$I$1:$I$1001,0)</f>
        <v>No</v>
      </c>
    </row>
    <row r="625" spans="1:16" x14ac:dyDescent="0.3">
      <c r="A625" s="2" t="s">
        <v>4007</v>
      </c>
      <c r="B625" s="3">
        <v>44224</v>
      </c>
      <c r="C625" s="2" t="s">
        <v>4008</v>
      </c>
      <c r="D625" t="s">
        <v>6183</v>
      </c>
      <c r="E625" s="2">
        <v>1</v>
      </c>
      <c r="F625" s="2" t="str">
        <f>_xll.XLOOKUP(C625,customers!A624:A1624,customers!B624:B1624,customers!A624,0)</f>
        <v>Nelie Garnson</v>
      </c>
      <c r="G625" s="2" t="str">
        <f>IF(_xll.XLOOKUP(C625,customers!$A$1:$A$1001,customers!$C$1:$C$1001,0)=0,"",_xll.XLOOKUP(C625,customers!$A$1:$A$1001,customers!$C$1:$C$1001,0))</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_xll.XLOOKUP(Orders[[#This Row],[Customer ID]],customers!$A$1:$A$1001,customers!$I$1:$I$1001,0)</f>
        <v>No</v>
      </c>
    </row>
    <row r="626" spans="1:16" x14ac:dyDescent="0.3">
      <c r="A626" s="2" t="s">
        <v>4012</v>
      </c>
      <c r="B626" s="3">
        <v>44010</v>
      </c>
      <c r="C626" s="2" t="s">
        <v>4013</v>
      </c>
      <c r="D626" t="s">
        <v>6166</v>
      </c>
      <c r="E626" s="2">
        <v>2</v>
      </c>
      <c r="F626" s="2" t="str">
        <f>_xll.XLOOKUP(C626,customers!A625:A1625,customers!B625:B1625,customers!A625,0)</f>
        <v>Dianne Chardin</v>
      </c>
      <c r="G626" s="2" t="str">
        <f>IF(_xll.XLOOKUP(C626,customers!$A$1:$A$1001,customers!$C$1:$C$1001,0)=0,"",_xll.XLOOKUP(C626,customers!$A$1:$A$1001,customers!$C$1:$C$1001,0))</f>
        <v>dchardinhc@nhs.uk</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_xll.XLOOKUP(Orders[[#This Row],[Customer ID]],customers!$A$1:$A$1001,customers!$I$1:$I$1001,0)</f>
        <v>Yes</v>
      </c>
    </row>
    <row r="627" spans="1:16" x14ac:dyDescent="0.3">
      <c r="A627" s="2" t="s">
        <v>4017</v>
      </c>
      <c r="B627" s="3">
        <v>44017</v>
      </c>
      <c r="C627" s="2" t="s">
        <v>4018</v>
      </c>
      <c r="D627" t="s">
        <v>6173</v>
      </c>
      <c r="E627" s="2">
        <v>5</v>
      </c>
      <c r="F627" s="2" t="str">
        <f>_xll.XLOOKUP(C627,customers!A626:A1626,customers!B626:B1626,customers!A626,0)</f>
        <v>Hailee Radbone</v>
      </c>
      <c r="G627" s="2" t="str">
        <f>IF(_xll.XLOOKUP(C627,customers!$A$1:$A$1001,customers!$C$1:$C$1001,0)=0,"",_xll.XLOOKUP(C627,customers!$A$1:$A$1001,customers!$C$1:$C$1001,0))</f>
        <v>hradbonehd@newsvine.com</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_xll.XLOOKUP(Orders[[#This Row],[Customer ID]],customers!$A$1:$A$1001,customers!$I$1:$I$1001,0)</f>
        <v>No</v>
      </c>
    </row>
    <row r="628" spans="1:16" x14ac:dyDescent="0.3">
      <c r="A628" s="2" t="s">
        <v>4023</v>
      </c>
      <c r="B628" s="3">
        <v>43526</v>
      </c>
      <c r="C628" s="2" t="s">
        <v>4024</v>
      </c>
      <c r="D628" t="s">
        <v>6175</v>
      </c>
      <c r="E628" s="2">
        <v>3</v>
      </c>
      <c r="F628" s="2" t="str">
        <f>_xll.XLOOKUP(C628,customers!A627:A1627,customers!B627:B1627,customers!A627,0)</f>
        <v>Wallis Bernth</v>
      </c>
      <c r="G628" s="2" t="str">
        <f>IF(_xll.XLOOKUP(C628,customers!$A$1:$A$1001,customers!$C$1:$C$1001,0)=0,"",_xll.XLOOKUP(C628,customers!$A$1:$A$1001,customers!$C$1:$C$1001,0))</f>
        <v>wbernthhe@miitbeian.gov.cn</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_xll.XLOOKUP(Orders[[#This Row],[Customer ID]],customers!$A$1:$A$1001,customers!$I$1:$I$1001,0)</f>
        <v>No</v>
      </c>
    </row>
    <row r="629" spans="1:16" x14ac:dyDescent="0.3">
      <c r="A629" s="2" t="s">
        <v>4029</v>
      </c>
      <c r="B629" s="3">
        <v>44682</v>
      </c>
      <c r="C629" s="2" t="s">
        <v>4030</v>
      </c>
      <c r="D629" t="s">
        <v>6166</v>
      </c>
      <c r="E629" s="2">
        <v>2</v>
      </c>
      <c r="F629" s="2" t="str">
        <f>_xll.XLOOKUP(C629,customers!A628:A1628,customers!B628:B1628,customers!A628,0)</f>
        <v>Byron Acarson</v>
      </c>
      <c r="G629" s="2" t="str">
        <f>IF(_xll.XLOOKUP(C629,customers!$A$1:$A$1001,customers!$C$1:$C$1001,0)=0,"",_xll.XLOOKUP(C629,customers!$A$1:$A$1001,customers!$C$1:$C$1001,0))</f>
        <v>bacarsonhf@cnn.com</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_xll.XLOOKUP(Orders[[#This Row],[Customer ID]],customers!$A$1:$A$1001,customers!$I$1:$I$1001,0)</f>
        <v>Yes</v>
      </c>
    </row>
    <row r="630" spans="1:16" x14ac:dyDescent="0.3">
      <c r="A630" s="2" t="s">
        <v>4035</v>
      </c>
      <c r="B630" s="3">
        <v>44680</v>
      </c>
      <c r="C630" s="2" t="s">
        <v>4036</v>
      </c>
      <c r="D630" t="s">
        <v>6184</v>
      </c>
      <c r="E630" s="2">
        <v>6</v>
      </c>
      <c r="F630" s="2" t="str">
        <f>_xll.XLOOKUP(C630,customers!A629:A1629,customers!B629:B1629,customers!A629,0)</f>
        <v>Faunie Brigham</v>
      </c>
      <c r="G630" s="2" t="str">
        <f>IF(_xll.XLOOKUP(C630,customers!$A$1:$A$1001,customers!$C$1:$C$1001,0)=0,"",_xll.XLOOKUP(C630,customers!$A$1:$A$1001,customers!$C$1:$C$1001,0))</f>
        <v>fbrighamhg@blog.com</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_xll.XLOOKUP(Orders[[#This Row],[Customer ID]],customers!$A$1:$A$1001,customers!$I$1:$I$1001,0)</f>
        <v>Yes</v>
      </c>
    </row>
    <row r="631" spans="1:16" x14ac:dyDescent="0.3">
      <c r="A631" s="2" t="s">
        <v>4035</v>
      </c>
      <c r="B631" s="3">
        <v>44680</v>
      </c>
      <c r="C631" s="2" t="s">
        <v>4036</v>
      </c>
      <c r="D631" t="s">
        <v>6169</v>
      </c>
      <c r="E631" s="2">
        <v>4</v>
      </c>
      <c r="F631" s="2" t="str">
        <f>_xll.XLOOKUP(C631,customers!A630:A1630,customers!B630:B1630,customers!A630,0)</f>
        <v>Faunie Brigham</v>
      </c>
      <c r="G631" s="2" t="str">
        <f>IF(_xll.XLOOKUP(C631,customers!$A$1:$A$1001,customers!$C$1:$C$1001,0)=0,"",_xll.XLOOKUP(C631,customers!$A$1:$A$1001,customers!$C$1:$C$1001,0))</f>
        <v>fbrighamhg@blog.com</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Librica</v>
      </c>
      <c r="O631" t="str">
        <f t="shared" si="29"/>
        <v>Dark</v>
      </c>
      <c r="P631" t="str">
        <f>_xll.XLOOKUP(Orders[[#This Row],[Customer ID]],customers!$A$1:$A$1001,customers!$I$1:$I$1001,0)</f>
        <v>Yes</v>
      </c>
    </row>
    <row r="632" spans="1:16" x14ac:dyDescent="0.3">
      <c r="A632" s="2" t="s">
        <v>4035</v>
      </c>
      <c r="B632" s="3">
        <v>44680</v>
      </c>
      <c r="C632" s="2" t="s">
        <v>4036</v>
      </c>
      <c r="D632" t="s">
        <v>6154</v>
      </c>
      <c r="E632" s="2">
        <v>1</v>
      </c>
      <c r="F632" s="2" t="str">
        <f>_xll.XLOOKUP(C632,customers!A631:A1631,customers!B631:B1631,customers!A631,0)</f>
        <v>14756-18321-CL</v>
      </c>
      <c r="G632" s="2" t="str">
        <f>IF(_xll.XLOOKUP(C632,customers!$A$1:$A$1001,customers!$C$1:$C$1001,0)=0,"",_xll.XLOOKUP(C632,customers!$A$1:$A$1001,customers!$C$1:$C$1001,0))</f>
        <v>fbrighamhg@blog.com</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_xll.XLOOKUP(Orders[[#This Row],[Customer ID]],customers!$A$1:$A$1001,customers!$I$1:$I$1001,0)</f>
        <v>Yes</v>
      </c>
    </row>
    <row r="633" spans="1:16" x14ac:dyDescent="0.3">
      <c r="A633" s="2" t="s">
        <v>4035</v>
      </c>
      <c r="B633" s="3">
        <v>44680</v>
      </c>
      <c r="C633" s="2" t="s">
        <v>4036</v>
      </c>
      <c r="D633" t="s">
        <v>6149</v>
      </c>
      <c r="E633" s="2">
        <v>5</v>
      </c>
      <c r="F633" s="2" t="str">
        <f>_xll.XLOOKUP(C633,customers!A632:A1632,customers!B632:B1632,customers!A632,0)</f>
        <v>37997-75562-PI</v>
      </c>
      <c r="G633" s="2" t="str">
        <f>IF(_xll.XLOOKUP(C633,customers!$A$1:$A$1001,customers!$C$1:$C$1001,0)=0,"",_xll.XLOOKUP(C633,customers!$A$1:$A$1001,customers!$C$1:$C$1001,0))</f>
        <v>fbrighamhg@blog.com</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_xll.XLOOKUP(Orders[[#This Row],[Customer ID]],customers!$A$1:$A$1001,customers!$I$1:$I$1001,0)</f>
        <v>Yes</v>
      </c>
    </row>
    <row r="634" spans="1:16" x14ac:dyDescent="0.3">
      <c r="A634" s="2" t="s">
        <v>4056</v>
      </c>
      <c r="B634" s="3">
        <v>44049</v>
      </c>
      <c r="C634" s="2" t="s">
        <v>4057</v>
      </c>
      <c r="D634" t="s">
        <v>6176</v>
      </c>
      <c r="E634" s="2">
        <v>4</v>
      </c>
      <c r="F634" s="2" t="str">
        <f>_xll.XLOOKUP(C634,customers!A633:A1633,customers!B633:B1633,customers!A633,0)</f>
        <v>Marjorie Yoxen</v>
      </c>
      <c r="G634" s="2" t="str">
        <f>IF(_xll.XLOOKUP(C634,customers!$A$1:$A$1001,customers!$C$1:$C$1001,0)=0,"",_xll.XLOOKUP(C634,customers!$A$1:$A$1001,customers!$C$1:$C$1001,0))</f>
        <v>myoxenhk@google.com</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_xll.XLOOKUP(Orders[[#This Row],[Customer ID]],customers!$A$1:$A$1001,customers!$I$1:$I$1001,0)</f>
        <v>No</v>
      </c>
    </row>
    <row r="635" spans="1:16" x14ac:dyDescent="0.3">
      <c r="A635" s="2" t="s">
        <v>4062</v>
      </c>
      <c r="B635" s="3">
        <v>43820</v>
      </c>
      <c r="C635" s="2" t="s">
        <v>4063</v>
      </c>
      <c r="D635" t="s">
        <v>6179</v>
      </c>
      <c r="E635" s="2">
        <v>4</v>
      </c>
      <c r="F635" s="2" t="str">
        <f>_xll.XLOOKUP(C635,customers!A634:A1634,customers!B634:B1634,customers!A634,0)</f>
        <v>Gaspar McGavin</v>
      </c>
      <c r="G635" s="2" t="str">
        <f>IF(_xll.XLOOKUP(C635,customers!$A$1:$A$1001,customers!$C$1:$C$1001,0)=0,"",_xll.XLOOKUP(C635,customers!$A$1:$A$1001,customers!$C$1:$C$1001,0))</f>
        <v>gmcgavinhl@histats.com</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_xll.XLOOKUP(Orders[[#This Row],[Customer ID]],customers!$A$1:$A$1001,customers!$I$1:$I$1001,0)</f>
        <v>No</v>
      </c>
    </row>
    <row r="636" spans="1:16" x14ac:dyDescent="0.3">
      <c r="A636" s="2" t="s">
        <v>4068</v>
      </c>
      <c r="B636" s="3">
        <v>43940</v>
      </c>
      <c r="C636" s="2" t="s">
        <v>4069</v>
      </c>
      <c r="D636" t="s">
        <v>6162</v>
      </c>
      <c r="E636" s="2">
        <v>3</v>
      </c>
      <c r="F636" s="2" t="str">
        <f>_xll.XLOOKUP(C636,customers!A635:A1635,customers!B635:B1635,customers!A635,0)</f>
        <v>Lindy Uttermare</v>
      </c>
      <c r="G636" s="2" t="str">
        <f>IF(_xll.XLOOKUP(C636,customers!$A$1:$A$1001,customers!$C$1:$C$1001,0)=0,"",_xll.XLOOKUP(C636,customers!$A$1:$A$1001,customers!$C$1:$C$1001,0))</f>
        <v>luttermarehm@engadget.com</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Librica</v>
      </c>
      <c r="O636" t="str">
        <f t="shared" si="29"/>
        <v>Medium</v>
      </c>
      <c r="P636" t="str">
        <f>_xll.XLOOKUP(Orders[[#This Row],[Customer ID]],customers!$A$1:$A$1001,customers!$I$1:$I$1001,0)</f>
        <v>No</v>
      </c>
    </row>
    <row r="637" spans="1:16" x14ac:dyDescent="0.3">
      <c r="A637" s="2" t="s">
        <v>4074</v>
      </c>
      <c r="B637" s="3">
        <v>44578</v>
      </c>
      <c r="C637" s="2" t="s">
        <v>4075</v>
      </c>
      <c r="D637" t="s">
        <v>6176</v>
      </c>
      <c r="E637" s="2">
        <v>4</v>
      </c>
      <c r="F637" s="2" t="str">
        <f>_xll.XLOOKUP(C637,customers!A636:A1636,customers!B636:B1636,customers!A636,0)</f>
        <v>Eal D'Ambrogio</v>
      </c>
      <c r="G637" s="2" t="str">
        <f>IF(_xll.XLOOKUP(C637,customers!$A$1:$A$1001,customers!$C$1:$C$1001,0)=0,"",_xll.XLOOKUP(C637,customers!$A$1:$A$1001,customers!$C$1:$C$1001,0))</f>
        <v>edambrogiohn@techcrunch.com</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_xll.XLOOKUP(Orders[[#This Row],[Customer ID]],customers!$A$1:$A$1001,customers!$I$1:$I$1001,0)</f>
        <v>Yes</v>
      </c>
    </row>
    <row r="638" spans="1:16" x14ac:dyDescent="0.3">
      <c r="A638" s="2" t="s">
        <v>4080</v>
      </c>
      <c r="B638" s="3">
        <v>43487</v>
      </c>
      <c r="C638" s="2" t="s">
        <v>4081</v>
      </c>
      <c r="D638" t="s">
        <v>6170</v>
      </c>
      <c r="E638" s="2">
        <v>6</v>
      </c>
      <c r="F638" s="2" t="str">
        <f>_xll.XLOOKUP(C638,customers!A637:A1637,customers!B637:B1637,customers!A637,0)</f>
        <v>Carolee Winchcombe</v>
      </c>
      <c r="G638" s="2" t="str">
        <f>IF(_xll.XLOOKUP(C638,customers!$A$1:$A$1001,customers!$C$1:$C$1001,0)=0,"",_xll.XLOOKUP(C638,customers!$A$1:$A$1001,customers!$C$1:$C$1001,0))</f>
        <v>cwinchcombeho@jiathis.com</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Librica</v>
      </c>
      <c r="O638" t="str">
        <f t="shared" si="29"/>
        <v>Light</v>
      </c>
      <c r="P638" t="str">
        <f>_xll.XLOOKUP(Orders[[#This Row],[Customer ID]],customers!$A$1:$A$1001,customers!$I$1:$I$1001,0)</f>
        <v>Yes</v>
      </c>
    </row>
    <row r="639" spans="1:16" x14ac:dyDescent="0.3">
      <c r="A639" s="2" t="s">
        <v>4086</v>
      </c>
      <c r="B639" s="3">
        <v>43889</v>
      </c>
      <c r="C639" s="2" t="s">
        <v>4087</v>
      </c>
      <c r="D639" t="s">
        <v>6166</v>
      </c>
      <c r="E639" s="2">
        <v>1</v>
      </c>
      <c r="F639" s="2" t="str">
        <f>_xll.XLOOKUP(C639,customers!A638:A1638,customers!B638:B1638,customers!A638,0)</f>
        <v>Benedikta Paumier</v>
      </c>
      <c r="G639" s="2" t="str">
        <f>IF(_xll.XLOOKUP(C639,customers!$A$1:$A$1001,customers!$C$1:$C$1001,0)=0,"",_xll.XLOOKUP(C639,customers!$A$1:$A$1001,customers!$C$1:$C$1001,0))</f>
        <v>bpaumierhp@umn.edu</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_xll.XLOOKUP(Orders[[#This Row],[Customer ID]],customers!$A$1:$A$1001,customers!$I$1:$I$1001,0)</f>
        <v>Yes</v>
      </c>
    </row>
    <row r="640" spans="1:16" x14ac:dyDescent="0.3">
      <c r="A640" s="2" t="s">
        <v>4093</v>
      </c>
      <c r="B640" s="3">
        <v>43684</v>
      </c>
      <c r="C640" s="2" t="s">
        <v>4094</v>
      </c>
      <c r="D640" t="s">
        <v>6175</v>
      </c>
      <c r="E640" s="2">
        <v>3</v>
      </c>
      <c r="F640" s="2" t="str">
        <f>_xll.XLOOKUP(C640,customers!A639:A1639,customers!B639:B1639,customers!A639,0)</f>
        <v>Neville Piatto</v>
      </c>
      <c r="G640" s="2" t="str">
        <f>IF(_xll.XLOOKUP(C640,customers!$A$1:$A$1001,customers!$C$1:$C$1001,0)=0,"",_xll.XLOOKUP(C640,customers!$A$1:$A$1001,customers!$C$1:$C$1001,0))</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_xll.XLOOKUP(Orders[[#This Row],[Customer ID]],customers!$A$1:$A$1001,customers!$I$1:$I$1001,0)</f>
        <v>Yes</v>
      </c>
    </row>
    <row r="641" spans="1:16" x14ac:dyDescent="0.3">
      <c r="A641" s="2" t="s">
        <v>4098</v>
      </c>
      <c r="B641" s="3">
        <v>44331</v>
      </c>
      <c r="C641" s="2" t="s">
        <v>4099</v>
      </c>
      <c r="D641" t="s">
        <v>6150</v>
      </c>
      <c r="E641" s="2">
        <v>1</v>
      </c>
      <c r="F641" s="2" t="str">
        <f>_xll.XLOOKUP(C641,customers!A640:A1640,customers!B640:B1640,customers!A640,0)</f>
        <v>Jeno Capey</v>
      </c>
      <c r="G641" s="2" t="str">
        <f>IF(_xll.XLOOKUP(C641,customers!$A$1:$A$1001,customers!$C$1:$C$1001,0)=0,"",_xll.XLOOKUP(C641,customers!$A$1:$A$1001,customers!$C$1:$C$1001,0))</f>
        <v>jcapeyhr@bravesites.com</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Librica</v>
      </c>
      <c r="O641" t="str">
        <f t="shared" si="29"/>
        <v>Dark</v>
      </c>
      <c r="P641" t="str">
        <f>_xll.XLOOKUP(Orders[[#This Row],[Customer ID]],customers!$A$1:$A$1001,customers!$I$1:$I$1001,0)</f>
        <v>Yes</v>
      </c>
    </row>
    <row r="642" spans="1:16" x14ac:dyDescent="0.3">
      <c r="A642" s="2" t="s">
        <v>4104</v>
      </c>
      <c r="B642" s="3">
        <v>44547</v>
      </c>
      <c r="C642" s="2" t="s">
        <v>4152</v>
      </c>
      <c r="D642" t="s">
        <v>6142</v>
      </c>
      <c r="E642" s="2">
        <v>5</v>
      </c>
      <c r="F642" s="2" t="str">
        <f>_xll.XLOOKUP(C642,customers!A641:A1641,customers!B641:B1641,customers!A641,0)</f>
        <v>Tuckie Mathonnet</v>
      </c>
      <c r="G642" s="2" t="str">
        <f>IF(_xll.XLOOKUP(C642,customers!$A$1:$A$1001,customers!$C$1:$C$1001,0)=0,"",_xll.XLOOKUP(C642,customers!$A$1:$A$1001,customers!$C$1:$C$1001,0))</f>
        <v>tmathonneti0@google.co.jp</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_xll.XLOOKUP(Orders[[#This Row],[Customer ID]],customers!$A$1:$A$1001,customers!$I$1:$I$1001,0)</f>
        <v>No</v>
      </c>
    </row>
    <row r="643" spans="1:16" x14ac:dyDescent="0.3">
      <c r="A643" s="2" t="s">
        <v>4109</v>
      </c>
      <c r="B643" s="3">
        <v>44448</v>
      </c>
      <c r="C643" s="2" t="s">
        <v>4110</v>
      </c>
      <c r="D643" t="s">
        <v>6179</v>
      </c>
      <c r="E643" s="2">
        <v>3</v>
      </c>
      <c r="F643" s="2" t="str">
        <f>_xll.XLOOKUP(C643,customers!A642:A1642,customers!B642:B1642,customers!A642,0)</f>
        <v>Yardley Basill</v>
      </c>
      <c r="G643" s="2" t="str">
        <f>IF(_xll.XLOOKUP(C643,customers!$A$1:$A$1001,customers!$C$1:$C$1001,0)=0,"",_xll.XLOOKUP(C643,customers!$A$1:$A$1001,customers!$C$1:$C$1001,0))</f>
        <v>ybasillht@theguardian.com</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IF(I643="Rob","Robusta",IF(I643="Exc","Excelsa",IF(I643="Ara","Arabica",IF(I643="Lib","Librica",""))))</f>
        <v>Robusta</v>
      </c>
      <c r="O643" t="str">
        <f t="shared" ref="O643:O706" si="32">IF(J643="M","Medium",IF(J643="L","Light",IF(J643="D","Dark","")))</f>
        <v>Light</v>
      </c>
      <c r="P643" t="str">
        <f>_xll.XLOOKUP(Orders[[#This Row],[Customer ID]],customers!$A$1:$A$1001,customers!$I$1:$I$1001,0)</f>
        <v>Yes</v>
      </c>
    </row>
    <row r="644" spans="1:16" x14ac:dyDescent="0.3">
      <c r="A644" s="2" t="s">
        <v>4115</v>
      </c>
      <c r="B644" s="3">
        <v>43880</v>
      </c>
      <c r="C644" s="2" t="s">
        <v>4116</v>
      </c>
      <c r="D644" t="s">
        <v>6156</v>
      </c>
      <c r="E644" s="2">
        <v>2</v>
      </c>
      <c r="F644" s="2" t="str">
        <f>_xll.XLOOKUP(C644,customers!A643:A1643,customers!B643:B1643,customers!A643,0)</f>
        <v>Maggy Baistow</v>
      </c>
      <c r="G644" s="2" t="str">
        <f>IF(_xll.XLOOKUP(C644,customers!$A$1:$A$1001,customers!$C$1:$C$1001,0)=0,"",_xll.XLOOKUP(C644,customers!$A$1:$A$1001,customers!$C$1:$C$1001,0))</f>
        <v>mbaistowhu@i2i.jp</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_xll.XLOOKUP(Orders[[#This Row],[Customer ID]],customers!$A$1:$A$1001,customers!$I$1:$I$1001,0)</f>
        <v>Yes</v>
      </c>
    </row>
    <row r="645" spans="1:16" x14ac:dyDescent="0.3">
      <c r="A645" s="2" t="s">
        <v>4123</v>
      </c>
      <c r="B645" s="3">
        <v>44011</v>
      </c>
      <c r="C645" s="2" t="s">
        <v>4124</v>
      </c>
      <c r="D645" t="s">
        <v>6148</v>
      </c>
      <c r="E645" s="2">
        <v>3</v>
      </c>
      <c r="F645" s="2" t="str">
        <f>_xll.XLOOKUP(C645,customers!A644:A1644,customers!B644:B1644,customers!A644,0)</f>
        <v>Courtney Pallant</v>
      </c>
      <c r="G645" s="2" t="str">
        <f>IF(_xll.XLOOKUP(C645,customers!$A$1:$A$1001,customers!$C$1:$C$1001,0)=0,"",_xll.XLOOKUP(C645,customers!$A$1:$A$1001,customers!$C$1:$C$1001,0))</f>
        <v>cpallanthv@typepad.com</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_xll.XLOOKUP(Orders[[#This Row],[Customer ID]],customers!$A$1:$A$1001,customers!$I$1:$I$1001,0)</f>
        <v>Yes</v>
      </c>
    </row>
    <row r="646" spans="1:16" x14ac:dyDescent="0.3">
      <c r="A646" s="2" t="s">
        <v>4128</v>
      </c>
      <c r="B646" s="3">
        <v>44694</v>
      </c>
      <c r="C646" s="2" t="s">
        <v>4129</v>
      </c>
      <c r="D646" t="s">
        <v>6149</v>
      </c>
      <c r="E646" s="2">
        <v>2</v>
      </c>
      <c r="F646" s="2" t="str">
        <f>_xll.XLOOKUP(C646,customers!A645:A1645,customers!B645:B1645,customers!A645,0)</f>
        <v>Marne Mingey</v>
      </c>
      <c r="G646" s="2" t="str">
        <f>IF(_xll.XLOOKUP(C646,customers!$A$1:$A$1001,customers!$C$1:$C$1001,0)=0,"",_xll.XLOOKUP(C646,customers!$A$1:$A$1001,customers!$C$1:$C$1001,0))</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_xll.XLOOKUP(Orders[[#This Row],[Customer ID]],customers!$A$1:$A$1001,customers!$I$1:$I$1001,0)</f>
        <v>No</v>
      </c>
    </row>
    <row r="647" spans="1:16" x14ac:dyDescent="0.3">
      <c r="A647" s="2" t="s">
        <v>4133</v>
      </c>
      <c r="B647" s="3">
        <v>44106</v>
      </c>
      <c r="C647" s="2" t="s">
        <v>4134</v>
      </c>
      <c r="D647" t="s">
        <v>6168</v>
      </c>
      <c r="E647" s="2">
        <v>3</v>
      </c>
      <c r="F647" s="2" t="str">
        <f>_xll.XLOOKUP(C647,customers!A646:A1646,customers!B646:B1646,customers!A646,0)</f>
        <v>Denny O' Ronan</v>
      </c>
      <c r="G647" s="2" t="str">
        <f>IF(_xll.XLOOKUP(C647,customers!$A$1:$A$1001,customers!$C$1:$C$1001,0)=0,"",_xll.XLOOKUP(C647,customers!$A$1:$A$1001,customers!$C$1:$C$1001,0))</f>
        <v>dohx@redcross.org</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_xll.XLOOKUP(Orders[[#This Row],[Customer ID]],customers!$A$1:$A$1001,customers!$I$1:$I$1001,0)</f>
        <v>Yes</v>
      </c>
    </row>
    <row r="648" spans="1:16" x14ac:dyDescent="0.3">
      <c r="A648" s="2" t="s">
        <v>4139</v>
      </c>
      <c r="B648" s="3">
        <v>44532</v>
      </c>
      <c r="C648" s="2" t="s">
        <v>4140</v>
      </c>
      <c r="D648" t="s">
        <v>6147</v>
      </c>
      <c r="E648" s="2">
        <v>1</v>
      </c>
      <c r="F648" s="2" t="str">
        <f>_xll.XLOOKUP(C648,customers!A647:A1647,customers!B647:B1647,customers!A647,0)</f>
        <v>Dottie Rallin</v>
      </c>
      <c r="G648" s="2" t="str">
        <f>IF(_xll.XLOOKUP(C648,customers!$A$1:$A$1001,customers!$C$1:$C$1001,0)=0,"",_xll.XLOOKUP(C648,customers!$A$1:$A$1001,customers!$C$1:$C$1001,0))</f>
        <v>drallinhy@howstuffworks.com</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_xll.XLOOKUP(Orders[[#This Row],[Customer ID]],customers!$A$1:$A$1001,customers!$I$1:$I$1001,0)</f>
        <v>Yes</v>
      </c>
    </row>
    <row r="649" spans="1:16" x14ac:dyDescent="0.3">
      <c r="A649" s="2" t="s">
        <v>4145</v>
      </c>
      <c r="B649" s="3">
        <v>44502</v>
      </c>
      <c r="C649" s="2" t="s">
        <v>4146</v>
      </c>
      <c r="D649" t="s">
        <v>6161</v>
      </c>
      <c r="E649" s="2">
        <v>3</v>
      </c>
      <c r="F649" s="2" t="str">
        <f>_xll.XLOOKUP(C649,customers!A648:A1648,customers!B648:B1648,customers!A648,0)</f>
        <v>Ardith Chill</v>
      </c>
      <c r="G649" s="2" t="str">
        <f>IF(_xll.XLOOKUP(C649,customers!$A$1:$A$1001,customers!$C$1:$C$1001,0)=0,"",_xll.XLOOKUP(C649,customers!$A$1:$A$1001,customers!$C$1:$C$1001,0))</f>
        <v>achillhz@epa.gov</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Librica</v>
      </c>
      <c r="O649" t="str">
        <f t="shared" si="32"/>
        <v>Light</v>
      </c>
      <c r="P649" t="str">
        <f>_xll.XLOOKUP(Orders[[#This Row],[Customer ID]],customers!$A$1:$A$1001,customers!$I$1:$I$1001,0)</f>
        <v>Yes</v>
      </c>
    </row>
    <row r="650" spans="1:16" x14ac:dyDescent="0.3">
      <c r="A650" s="2" t="s">
        <v>4151</v>
      </c>
      <c r="B650" s="3">
        <v>43884</v>
      </c>
      <c r="C650" s="2" t="s">
        <v>4152</v>
      </c>
      <c r="D650" t="s">
        <v>6163</v>
      </c>
      <c r="E650" s="2">
        <v>6</v>
      </c>
      <c r="F650" s="2" t="str">
        <f>_xll.XLOOKUP(C650,customers!A649:A1649,customers!B649:B1649,customers!A649,0)</f>
        <v>Tuckie Mathonnet</v>
      </c>
      <c r="G650" s="2" t="str">
        <f>IF(_xll.XLOOKUP(C650,customers!$A$1:$A$1001,customers!$C$1:$C$1001,0)=0,"",_xll.XLOOKUP(C650,customers!$A$1:$A$1001,customers!$C$1:$C$1001,0))</f>
        <v>tmathonneti0@google.co.jp</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_xll.XLOOKUP(Orders[[#This Row],[Customer ID]],customers!$A$1:$A$1001,customers!$I$1:$I$1001,0)</f>
        <v>No</v>
      </c>
    </row>
    <row r="651" spans="1:16" x14ac:dyDescent="0.3">
      <c r="A651" s="2" t="s">
        <v>4157</v>
      </c>
      <c r="B651" s="3">
        <v>44015</v>
      </c>
      <c r="C651" s="2" t="s">
        <v>4158</v>
      </c>
      <c r="D651" t="s">
        <v>6170</v>
      </c>
      <c r="E651" s="2">
        <v>6</v>
      </c>
      <c r="F651" s="2" t="str">
        <f>_xll.XLOOKUP(C651,customers!A650:A1650,customers!B650:B1650,customers!A650,0)</f>
        <v>Charmane Denys</v>
      </c>
      <c r="G651" s="2" t="str">
        <f>IF(_xll.XLOOKUP(C651,customers!$A$1:$A$1001,customers!$C$1:$C$1001,0)=0,"",_xll.XLOOKUP(C651,customers!$A$1:$A$1001,customers!$C$1:$C$1001,0))</f>
        <v>cdenysi1@is.gd</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Librica</v>
      </c>
      <c r="O651" t="str">
        <f t="shared" si="32"/>
        <v>Light</v>
      </c>
      <c r="P651" t="str">
        <f>_xll.XLOOKUP(Orders[[#This Row],[Customer ID]],customers!$A$1:$A$1001,customers!$I$1:$I$1001,0)</f>
        <v>No</v>
      </c>
    </row>
    <row r="652" spans="1:16" x14ac:dyDescent="0.3">
      <c r="A652" s="2" t="s">
        <v>4163</v>
      </c>
      <c r="B652" s="3">
        <v>43507</v>
      </c>
      <c r="C652" s="2" t="s">
        <v>4164</v>
      </c>
      <c r="D652" t="s">
        <v>6172</v>
      </c>
      <c r="E652" s="2">
        <v>1</v>
      </c>
      <c r="F652" s="2" t="str">
        <f>_xll.XLOOKUP(C652,customers!A651:A1651,customers!B651:B1651,customers!A651,0)</f>
        <v>Cecily Stebbings</v>
      </c>
      <c r="G652" s="2" t="str">
        <f>IF(_xll.XLOOKUP(C652,customers!$A$1:$A$1001,customers!$C$1:$C$1001,0)=0,"",_xll.XLOOKUP(C652,customers!$A$1:$A$1001,customers!$C$1:$C$1001,0))</f>
        <v>cstebbingsi2@drupal.org</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_xll.XLOOKUP(Orders[[#This Row],[Customer ID]],customers!$A$1:$A$1001,customers!$I$1:$I$1001,0)</f>
        <v>Yes</v>
      </c>
    </row>
    <row r="653" spans="1:16" x14ac:dyDescent="0.3">
      <c r="A653" s="2" t="s">
        <v>4169</v>
      </c>
      <c r="B653" s="3">
        <v>44084</v>
      </c>
      <c r="C653" s="2" t="s">
        <v>4170</v>
      </c>
      <c r="D653" t="s">
        <v>6179</v>
      </c>
      <c r="E653" s="2">
        <v>4</v>
      </c>
      <c r="F653" s="2" t="str">
        <f>_xll.XLOOKUP(C653,customers!A652:A1652,customers!B652:B1652,customers!A652,0)</f>
        <v>Giana Tonnesen</v>
      </c>
      <c r="G653" s="2" t="str">
        <f>IF(_xll.XLOOKUP(C653,customers!$A$1:$A$1001,customers!$C$1:$C$1001,0)=0,"",_xll.XLOOKUP(C653,customers!$A$1:$A$1001,customers!$C$1:$C$1001,0))</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_xll.XLOOKUP(Orders[[#This Row],[Customer ID]],customers!$A$1:$A$1001,customers!$I$1:$I$1001,0)</f>
        <v>No</v>
      </c>
    </row>
    <row r="654" spans="1:16" x14ac:dyDescent="0.3">
      <c r="A654" s="2" t="s">
        <v>4174</v>
      </c>
      <c r="B654" s="3">
        <v>43892</v>
      </c>
      <c r="C654" s="2" t="s">
        <v>4175</v>
      </c>
      <c r="D654" t="s">
        <v>6170</v>
      </c>
      <c r="E654" s="2">
        <v>4</v>
      </c>
      <c r="F654" s="2" t="str">
        <f>_xll.XLOOKUP(C654,customers!A653:A1653,customers!B653:B1653,customers!A653,0)</f>
        <v>Rhetta Zywicki</v>
      </c>
      <c r="G654" s="2" t="str">
        <f>IF(_xll.XLOOKUP(C654,customers!$A$1:$A$1001,customers!$C$1:$C$1001,0)=0,"",_xll.XLOOKUP(C654,customers!$A$1:$A$1001,customers!$C$1:$C$1001,0))</f>
        <v>rzywickii4@ifeng.com</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Librica</v>
      </c>
      <c r="O654" t="str">
        <f t="shared" si="32"/>
        <v>Light</v>
      </c>
      <c r="P654" t="str">
        <f>_xll.XLOOKUP(Orders[[#This Row],[Customer ID]],customers!$A$1:$A$1001,customers!$I$1:$I$1001,0)</f>
        <v>No</v>
      </c>
    </row>
    <row r="655" spans="1:16" x14ac:dyDescent="0.3">
      <c r="A655" s="2" t="s">
        <v>4179</v>
      </c>
      <c r="B655" s="3">
        <v>44375</v>
      </c>
      <c r="C655" s="2" t="s">
        <v>4180</v>
      </c>
      <c r="D655" t="s">
        <v>6175</v>
      </c>
      <c r="E655" s="2">
        <v>4</v>
      </c>
      <c r="F655" s="2" t="str">
        <f>_xll.XLOOKUP(C655,customers!A654:A1654,customers!B654:B1654,customers!A654,0)</f>
        <v>Almeria Burgett</v>
      </c>
      <c r="G655" s="2" t="str">
        <f>IF(_xll.XLOOKUP(C655,customers!$A$1:$A$1001,customers!$C$1:$C$1001,0)=0,"",_xll.XLOOKUP(C655,customers!$A$1:$A$1001,customers!$C$1:$C$1001,0))</f>
        <v>aburgetti5@moonfruit.com</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_xll.XLOOKUP(Orders[[#This Row],[Customer ID]],customers!$A$1:$A$1001,customers!$I$1:$I$1001,0)</f>
        <v>No</v>
      </c>
    </row>
    <row r="656" spans="1:16" x14ac:dyDescent="0.3">
      <c r="A656" s="2" t="s">
        <v>4185</v>
      </c>
      <c r="B656" s="3">
        <v>43476</v>
      </c>
      <c r="C656" s="2" t="s">
        <v>4186</v>
      </c>
      <c r="D656" t="s">
        <v>6168</v>
      </c>
      <c r="E656" s="2">
        <v>3</v>
      </c>
      <c r="F656" s="2" t="str">
        <f>_xll.XLOOKUP(C656,customers!A655:A1655,customers!B655:B1655,customers!A655,0)</f>
        <v>Marvin Malloy</v>
      </c>
      <c r="G656" s="2" t="str">
        <f>IF(_xll.XLOOKUP(C656,customers!$A$1:$A$1001,customers!$C$1:$C$1001,0)=0,"",_xll.XLOOKUP(C656,customers!$A$1:$A$1001,customers!$C$1:$C$1001,0))</f>
        <v>mmalloyi6@seattletimes.com</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_xll.XLOOKUP(Orders[[#This Row],[Customer ID]],customers!$A$1:$A$1001,customers!$I$1:$I$1001,0)</f>
        <v>No</v>
      </c>
    </row>
    <row r="657" spans="1:16" x14ac:dyDescent="0.3">
      <c r="A657" s="2" t="s">
        <v>4191</v>
      </c>
      <c r="B657" s="3">
        <v>43728</v>
      </c>
      <c r="C657" s="2" t="s">
        <v>4192</v>
      </c>
      <c r="D657" t="s">
        <v>6151</v>
      </c>
      <c r="E657" s="2">
        <v>2</v>
      </c>
      <c r="F657" s="2" t="str">
        <f>_xll.XLOOKUP(C657,customers!A656:A1656,customers!B656:B1656,customers!A656,0)</f>
        <v>Maxim McParland</v>
      </c>
      <c r="G657" s="2" t="str">
        <f>IF(_xll.XLOOKUP(C657,customers!$A$1:$A$1001,customers!$C$1:$C$1001,0)=0,"",_xll.XLOOKUP(C657,customers!$A$1:$A$1001,customers!$C$1:$C$1001,0))</f>
        <v>mmcparlandi7@w3.org</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_xll.XLOOKUP(Orders[[#This Row],[Customer ID]],customers!$A$1:$A$1001,customers!$I$1:$I$1001,0)</f>
        <v>Yes</v>
      </c>
    </row>
    <row r="658" spans="1:16" x14ac:dyDescent="0.3">
      <c r="A658" s="2" t="s">
        <v>4196</v>
      </c>
      <c r="B658" s="3">
        <v>44485</v>
      </c>
      <c r="C658" s="2" t="s">
        <v>4197</v>
      </c>
      <c r="D658" t="s">
        <v>6143</v>
      </c>
      <c r="E658" s="2">
        <v>4</v>
      </c>
      <c r="F658" s="2" t="str">
        <f>_xll.XLOOKUP(C658,customers!A657:A1657,customers!B657:B1657,customers!A657,0)</f>
        <v>Sylas Jennaroy</v>
      </c>
      <c r="G658" s="2" t="str">
        <f>IF(_xll.XLOOKUP(C658,customers!$A$1:$A$1001,customers!$C$1:$C$1001,0)=0,"",_xll.XLOOKUP(C658,customers!$A$1:$A$1001,customers!$C$1:$C$1001,0))</f>
        <v>sjennaroyi8@purevolume.com</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Librica</v>
      </c>
      <c r="O658" t="str">
        <f t="shared" si="32"/>
        <v>Dark</v>
      </c>
      <c r="P658" t="str">
        <f>_xll.XLOOKUP(Orders[[#This Row],[Customer ID]],customers!$A$1:$A$1001,customers!$I$1:$I$1001,0)</f>
        <v>No</v>
      </c>
    </row>
    <row r="659" spans="1:16" x14ac:dyDescent="0.3">
      <c r="A659" s="2" t="s">
        <v>4201</v>
      </c>
      <c r="B659" s="3">
        <v>43831</v>
      </c>
      <c r="C659" s="2" t="s">
        <v>4202</v>
      </c>
      <c r="D659" t="s">
        <v>6157</v>
      </c>
      <c r="E659" s="2">
        <v>2</v>
      </c>
      <c r="F659" s="2" t="str">
        <f>_xll.XLOOKUP(C659,customers!A658:A1658,customers!B658:B1658,customers!A658,0)</f>
        <v>Wren Place</v>
      </c>
      <c r="G659" s="2" t="str">
        <f>IF(_xll.XLOOKUP(C659,customers!$A$1:$A$1001,customers!$C$1:$C$1001,0)=0,"",_xll.XLOOKUP(C659,customers!$A$1:$A$1001,customers!$C$1:$C$1001,0))</f>
        <v>wplacei9@wsj.com</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_xll.XLOOKUP(Orders[[#This Row],[Customer ID]],customers!$A$1:$A$1001,customers!$I$1:$I$1001,0)</f>
        <v>Yes</v>
      </c>
    </row>
    <row r="660" spans="1:16" x14ac:dyDescent="0.3">
      <c r="A660" s="2" t="s">
        <v>4207</v>
      </c>
      <c r="B660" s="3">
        <v>44630</v>
      </c>
      <c r="C660" s="2" t="s">
        <v>4263</v>
      </c>
      <c r="D660" t="s">
        <v>6139</v>
      </c>
      <c r="E660" s="2">
        <v>3</v>
      </c>
      <c r="F660" s="2" t="str">
        <f>_xll.XLOOKUP(C660,customers!A659:A1659,customers!B659:B1659,customers!A659,0)</f>
        <v>Janella Millett</v>
      </c>
      <c r="G660" s="2" t="str">
        <f>IF(_xll.XLOOKUP(C660,customers!$A$1:$A$1001,customers!$C$1:$C$1001,0)=0,"",_xll.XLOOKUP(C660,customers!$A$1:$A$1001,customers!$C$1:$C$1001,0))</f>
        <v>jmillettik@addtoany.com</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_xll.XLOOKUP(Orders[[#This Row],[Customer ID]],customers!$A$1:$A$1001,customers!$I$1:$I$1001,0)</f>
        <v>Yes</v>
      </c>
    </row>
    <row r="661" spans="1:16" x14ac:dyDescent="0.3">
      <c r="A661" s="2" t="s">
        <v>4211</v>
      </c>
      <c r="B661" s="3">
        <v>44693</v>
      </c>
      <c r="C661" s="2" t="s">
        <v>4212</v>
      </c>
      <c r="D661" t="s">
        <v>6168</v>
      </c>
      <c r="E661" s="2">
        <v>2</v>
      </c>
      <c r="F661" s="2" t="str">
        <f>_xll.XLOOKUP(C661,customers!A660:A1660,customers!B660:B1660,customers!A660,0)</f>
        <v>Dollie Gadsden</v>
      </c>
      <c r="G661" s="2" t="str">
        <f>IF(_xll.XLOOKUP(C661,customers!$A$1:$A$1001,customers!$C$1:$C$1001,0)=0,"",_xll.XLOOKUP(C661,customers!$A$1:$A$1001,customers!$C$1:$C$1001,0))</f>
        <v>dgadsdenib@google.com.hk</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_xll.XLOOKUP(Orders[[#This Row],[Customer ID]],customers!$A$1:$A$1001,customers!$I$1:$I$1001,0)</f>
        <v>Yes</v>
      </c>
    </row>
    <row r="662" spans="1:16" x14ac:dyDescent="0.3">
      <c r="A662" s="2" t="s">
        <v>4217</v>
      </c>
      <c r="B662" s="3">
        <v>44084</v>
      </c>
      <c r="C662" s="2" t="s">
        <v>4218</v>
      </c>
      <c r="D662" t="s">
        <v>6176</v>
      </c>
      <c r="E662" s="2">
        <v>6</v>
      </c>
      <c r="F662" s="2" t="str">
        <f>_xll.XLOOKUP(C662,customers!A661:A1661,customers!B661:B1661,customers!A661,0)</f>
        <v>Val Wakelin</v>
      </c>
      <c r="G662" s="2" t="str">
        <f>IF(_xll.XLOOKUP(C662,customers!$A$1:$A$1001,customers!$C$1:$C$1001,0)=0,"",_xll.XLOOKUP(C662,customers!$A$1:$A$1001,customers!$C$1:$C$1001,0))</f>
        <v>vwakelinic@unesco.org</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_xll.XLOOKUP(Orders[[#This Row],[Customer ID]],customers!$A$1:$A$1001,customers!$I$1:$I$1001,0)</f>
        <v>No</v>
      </c>
    </row>
    <row r="663" spans="1:16" x14ac:dyDescent="0.3">
      <c r="A663" s="2" t="s">
        <v>4223</v>
      </c>
      <c r="B663" s="3">
        <v>44485</v>
      </c>
      <c r="C663" s="2" t="s">
        <v>4224</v>
      </c>
      <c r="D663" t="s">
        <v>6152</v>
      </c>
      <c r="E663" s="2">
        <v>6</v>
      </c>
      <c r="F663" s="2" t="str">
        <f>_xll.XLOOKUP(C663,customers!A662:A1662,customers!B662:B1662,customers!A662,0)</f>
        <v>Annie Campsall</v>
      </c>
      <c r="G663" s="2" t="str">
        <f>IF(_xll.XLOOKUP(C663,customers!$A$1:$A$1001,customers!$C$1:$C$1001,0)=0,"",_xll.XLOOKUP(C663,customers!$A$1:$A$1001,customers!$C$1:$C$1001,0))</f>
        <v>acampsallid@zimbio.com</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_xll.XLOOKUP(Orders[[#This Row],[Customer ID]],customers!$A$1:$A$1001,customers!$I$1:$I$1001,0)</f>
        <v>Yes</v>
      </c>
    </row>
    <row r="664" spans="1:16" x14ac:dyDescent="0.3">
      <c r="A664" s="2" t="s">
        <v>4229</v>
      </c>
      <c r="B664" s="3">
        <v>44364</v>
      </c>
      <c r="C664" s="2" t="s">
        <v>4230</v>
      </c>
      <c r="D664" t="s">
        <v>6165</v>
      </c>
      <c r="E664" s="2">
        <v>5</v>
      </c>
      <c r="F664" s="2" t="str">
        <f>_xll.XLOOKUP(C664,customers!A663:A1663,customers!B663:B1663,customers!A663,0)</f>
        <v>Shermy Moseby</v>
      </c>
      <c r="G664" s="2" t="str">
        <f>IF(_xll.XLOOKUP(C664,customers!$A$1:$A$1001,customers!$C$1:$C$1001,0)=0,"",_xll.XLOOKUP(C664,customers!$A$1:$A$1001,customers!$C$1:$C$1001,0))</f>
        <v>smosebyie@stanford.edu</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Librica</v>
      </c>
      <c r="O664" t="str">
        <f t="shared" si="32"/>
        <v>Dark</v>
      </c>
      <c r="P664" t="str">
        <f>_xll.XLOOKUP(Orders[[#This Row],[Customer ID]],customers!$A$1:$A$1001,customers!$I$1:$I$1001,0)</f>
        <v>No</v>
      </c>
    </row>
    <row r="665" spans="1:16" x14ac:dyDescent="0.3">
      <c r="A665" s="2" t="s">
        <v>4234</v>
      </c>
      <c r="B665" s="3">
        <v>43554</v>
      </c>
      <c r="C665" s="2" t="s">
        <v>4235</v>
      </c>
      <c r="D665" t="s">
        <v>6155</v>
      </c>
      <c r="E665" s="2">
        <v>6</v>
      </c>
      <c r="F665" s="2" t="str">
        <f>_xll.XLOOKUP(C665,customers!A664:A1664,customers!B664:B1664,customers!A664,0)</f>
        <v>Corrie Wass</v>
      </c>
      <c r="G665" s="2" t="str">
        <f>IF(_xll.XLOOKUP(C665,customers!$A$1:$A$1001,customers!$C$1:$C$1001,0)=0,"",_xll.XLOOKUP(C665,customers!$A$1:$A$1001,customers!$C$1:$C$1001,0))</f>
        <v>cwassif@prweb.com</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_xll.XLOOKUP(Orders[[#This Row],[Customer ID]],customers!$A$1:$A$1001,customers!$I$1:$I$1001,0)</f>
        <v>No</v>
      </c>
    </row>
    <row r="666" spans="1:16" x14ac:dyDescent="0.3">
      <c r="A666" s="2" t="s">
        <v>4239</v>
      </c>
      <c r="B666" s="3">
        <v>44549</v>
      </c>
      <c r="C666" s="2" t="s">
        <v>4240</v>
      </c>
      <c r="D666" t="s">
        <v>6183</v>
      </c>
      <c r="E666" s="2">
        <v>6</v>
      </c>
      <c r="F666" s="2" t="str">
        <f>_xll.XLOOKUP(C666,customers!A665:A1665,customers!B665:B1665,customers!A665,0)</f>
        <v>Ira Sjostrom</v>
      </c>
      <c r="G666" s="2" t="str">
        <f>IF(_xll.XLOOKUP(C666,customers!$A$1:$A$1001,customers!$C$1:$C$1001,0)=0,"",_xll.XLOOKUP(C666,customers!$A$1:$A$1001,customers!$C$1:$C$1001,0))</f>
        <v>isjostromig@pbs.org</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_xll.XLOOKUP(Orders[[#This Row],[Customer ID]],customers!$A$1:$A$1001,customers!$I$1:$I$1001,0)</f>
        <v>No</v>
      </c>
    </row>
    <row r="667" spans="1:16" x14ac:dyDescent="0.3">
      <c r="A667" s="2" t="s">
        <v>4239</v>
      </c>
      <c r="B667" s="3">
        <v>44549</v>
      </c>
      <c r="C667" s="2" t="s">
        <v>4240</v>
      </c>
      <c r="D667" t="s">
        <v>6150</v>
      </c>
      <c r="E667" s="2">
        <v>2</v>
      </c>
      <c r="F667" s="2" t="str">
        <f>_xll.XLOOKUP(C667,customers!A666:A1666,customers!B666:B1666,customers!A666,0)</f>
        <v>Ira Sjostrom</v>
      </c>
      <c r="G667" s="2" t="str">
        <f>IF(_xll.XLOOKUP(C667,customers!$A$1:$A$1001,customers!$C$1:$C$1001,0)=0,"",_xll.XLOOKUP(C667,customers!$A$1:$A$1001,customers!$C$1:$C$1001,0))</f>
        <v>isjostromig@pbs.org</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Librica</v>
      </c>
      <c r="O667" t="str">
        <f t="shared" si="32"/>
        <v>Dark</v>
      </c>
      <c r="P667" t="str">
        <f>_xll.XLOOKUP(Orders[[#This Row],[Customer ID]],customers!$A$1:$A$1001,customers!$I$1:$I$1001,0)</f>
        <v>No</v>
      </c>
    </row>
    <row r="668" spans="1:16" x14ac:dyDescent="0.3">
      <c r="A668" s="2" t="s">
        <v>4250</v>
      </c>
      <c r="B668" s="3">
        <v>43987</v>
      </c>
      <c r="C668" s="2" t="s">
        <v>4251</v>
      </c>
      <c r="D668" t="s">
        <v>6168</v>
      </c>
      <c r="E668" s="2">
        <v>4</v>
      </c>
      <c r="F668" s="2" t="str">
        <f>_xll.XLOOKUP(C668,customers!A667:A1667,customers!B667:B1667,customers!A667,0)</f>
        <v>Jermaine Branchett</v>
      </c>
      <c r="G668" s="2" t="str">
        <f>IF(_xll.XLOOKUP(C668,customers!$A$1:$A$1001,customers!$C$1:$C$1001,0)=0,"",_xll.XLOOKUP(C668,customers!$A$1:$A$1001,customers!$C$1:$C$1001,0))</f>
        <v>jbranchettii@bravesites.com</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_xll.XLOOKUP(Orders[[#This Row],[Customer ID]],customers!$A$1:$A$1001,customers!$I$1:$I$1001,0)</f>
        <v>No</v>
      </c>
    </row>
    <row r="669" spans="1:16" x14ac:dyDescent="0.3">
      <c r="A669" s="2" t="s">
        <v>4256</v>
      </c>
      <c r="B669" s="3">
        <v>44451</v>
      </c>
      <c r="C669" s="2" t="s">
        <v>4257</v>
      </c>
      <c r="D669" t="s">
        <v>6147</v>
      </c>
      <c r="E669" s="2">
        <v>6</v>
      </c>
      <c r="F669" s="2" t="str">
        <f>_xll.XLOOKUP(C669,customers!A668:A1668,customers!B668:B1668,customers!A668,0)</f>
        <v>Nissie Rudland</v>
      </c>
      <c r="G669" s="2" t="str">
        <f>IF(_xll.XLOOKUP(C669,customers!$A$1:$A$1001,customers!$C$1:$C$1001,0)=0,"",_xll.XLOOKUP(C669,customers!$A$1:$A$1001,customers!$C$1:$C$1001,0))</f>
        <v>nrudlandij@blogs.com</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_xll.XLOOKUP(Orders[[#This Row],[Customer ID]],customers!$A$1:$A$1001,customers!$I$1:$I$1001,0)</f>
        <v>No</v>
      </c>
    </row>
    <row r="670" spans="1:16" x14ac:dyDescent="0.3">
      <c r="A670" s="2" t="s">
        <v>4262</v>
      </c>
      <c r="B670" s="3">
        <v>44636</v>
      </c>
      <c r="C670" s="2" t="s">
        <v>4263</v>
      </c>
      <c r="D670" t="s">
        <v>6142</v>
      </c>
      <c r="E670" s="2">
        <v>5</v>
      </c>
      <c r="F670" s="2" t="str">
        <f>_xll.XLOOKUP(C670,customers!A669:A1669,customers!B669:B1669,customers!A669,0)</f>
        <v>Janella Millett</v>
      </c>
      <c r="G670" s="2" t="str">
        <f>IF(_xll.XLOOKUP(C670,customers!$A$1:$A$1001,customers!$C$1:$C$1001,0)=0,"",_xll.XLOOKUP(C670,customers!$A$1:$A$1001,customers!$C$1:$C$1001,0))</f>
        <v>jmillettik@addtoany.com</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_xll.XLOOKUP(Orders[[#This Row],[Customer ID]],customers!$A$1:$A$1001,customers!$I$1:$I$1001,0)</f>
        <v>Yes</v>
      </c>
    </row>
    <row r="671" spans="1:16" x14ac:dyDescent="0.3">
      <c r="A671" s="2" t="s">
        <v>4268</v>
      </c>
      <c r="B671" s="3">
        <v>44551</v>
      </c>
      <c r="C671" s="2" t="s">
        <v>4269</v>
      </c>
      <c r="D671" t="s">
        <v>6181</v>
      </c>
      <c r="E671" s="2">
        <v>2</v>
      </c>
      <c r="F671" s="2" t="str">
        <f>_xll.XLOOKUP(C671,customers!A670:A1670,customers!B670:B1670,customers!A670,0)</f>
        <v>Ferdie Tourry</v>
      </c>
      <c r="G671" s="2" t="str">
        <f>IF(_xll.XLOOKUP(C671,customers!$A$1:$A$1001,customers!$C$1:$C$1001,0)=0,"",_xll.XLOOKUP(C671,customers!$A$1:$A$1001,customers!$C$1:$C$1001,0))</f>
        <v>ftourryil@google.de</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Librica</v>
      </c>
      <c r="O671" t="str">
        <f t="shared" si="32"/>
        <v>Medium</v>
      </c>
      <c r="P671" t="str">
        <f>_xll.XLOOKUP(Orders[[#This Row],[Customer ID]],customers!$A$1:$A$1001,customers!$I$1:$I$1001,0)</f>
        <v>No</v>
      </c>
    </row>
    <row r="672" spans="1:16" x14ac:dyDescent="0.3">
      <c r="A672" s="2" t="s">
        <v>4274</v>
      </c>
      <c r="B672" s="3">
        <v>43606</v>
      </c>
      <c r="C672" s="2" t="s">
        <v>4275</v>
      </c>
      <c r="D672" t="s">
        <v>6159</v>
      </c>
      <c r="E672" s="2">
        <v>3</v>
      </c>
      <c r="F672" s="2" t="str">
        <f>_xll.XLOOKUP(C672,customers!A671:A1671,customers!B671:B1671,customers!A671,0)</f>
        <v>Cecil Weatherall</v>
      </c>
      <c r="G672" s="2" t="str">
        <f>IF(_xll.XLOOKUP(C672,customers!$A$1:$A$1001,customers!$C$1:$C$1001,0)=0,"",_xll.XLOOKUP(C672,customers!$A$1:$A$1001,customers!$C$1:$C$1001,0))</f>
        <v>cweatherallim@toplist.cz</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Librica</v>
      </c>
      <c r="O672" t="str">
        <f t="shared" si="32"/>
        <v>Medium</v>
      </c>
      <c r="P672" t="str">
        <f>_xll.XLOOKUP(Orders[[#This Row],[Customer ID]],customers!$A$1:$A$1001,customers!$I$1:$I$1001,0)</f>
        <v>Yes</v>
      </c>
    </row>
    <row r="673" spans="1:16" x14ac:dyDescent="0.3">
      <c r="A673" s="2" t="s">
        <v>4280</v>
      </c>
      <c r="B673" s="3">
        <v>44495</v>
      </c>
      <c r="C673" s="2" t="s">
        <v>4281</v>
      </c>
      <c r="D673" t="s">
        <v>6179</v>
      </c>
      <c r="E673" s="2">
        <v>5</v>
      </c>
      <c r="F673" s="2" t="str">
        <f>_xll.XLOOKUP(C673,customers!A672:A1672,customers!B672:B1672,customers!A672,0)</f>
        <v>Gale Heindrick</v>
      </c>
      <c r="G673" s="2" t="str">
        <f>IF(_xll.XLOOKUP(C673,customers!$A$1:$A$1001,customers!$C$1:$C$1001,0)=0,"",_xll.XLOOKUP(C673,customers!$A$1:$A$1001,customers!$C$1:$C$1001,0))</f>
        <v>gheindrickin@usda.gov</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_xll.XLOOKUP(Orders[[#This Row],[Customer ID]],customers!$A$1:$A$1001,customers!$I$1:$I$1001,0)</f>
        <v>No</v>
      </c>
    </row>
    <row r="674" spans="1:16" x14ac:dyDescent="0.3">
      <c r="A674" s="2" t="s">
        <v>4286</v>
      </c>
      <c r="B674" s="3">
        <v>43916</v>
      </c>
      <c r="C674" s="2" t="s">
        <v>4287</v>
      </c>
      <c r="D674" t="s">
        <v>6160</v>
      </c>
      <c r="E674" s="2">
        <v>5</v>
      </c>
      <c r="F674" s="2" t="str">
        <f>_xll.XLOOKUP(C674,customers!A673:A1673,customers!B673:B1673,customers!A673,0)</f>
        <v>Layne Imason</v>
      </c>
      <c r="G674" s="2" t="str">
        <f>IF(_xll.XLOOKUP(C674,customers!$A$1:$A$1001,customers!$C$1:$C$1001,0)=0,"",_xll.XLOOKUP(C674,customers!$A$1:$A$1001,customers!$C$1:$C$1001,0))</f>
        <v>limasonio@discuz.net</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Librica</v>
      </c>
      <c r="O674" t="str">
        <f t="shared" si="32"/>
        <v>Medium</v>
      </c>
      <c r="P674" t="str">
        <f>_xll.XLOOKUP(Orders[[#This Row],[Customer ID]],customers!$A$1:$A$1001,customers!$I$1:$I$1001,0)</f>
        <v>Yes</v>
      </c>
    </row>
    <row r="675" spans="1:16" x14ac:dyDescent="0.3">
      <c r="A675" s="2" t="s">
        <v>4291</v>
      </c>
      <c r="B675" s="3">
        <v>44118</v>
      </c>
      <c r="C675" s="2" t="s">
        <v>4292</v>
      </c>
      <c r="D675" t="s">
        <v>6141</v>
      </c>
      <c r="E675" s="2">
        <v>6</v>
      </c>
      <c r="F675" s="2" t="str">
        <f>_xll.XLOOKUP(C675,customers!A674:A1674,customers!B674:B1674,customers!A674,0)</f>
        <v>Hazel Saill</v>
      </c>
      <c r="G675" s="2" t="str">
        <f>IF(_xll.XLOOKUP(C675,customers!$A$1:$A$1001,customers!$C$1:$C$1001,0)=0,"",_xll.XLOOKUP(C675,customers!$A$1:$A$1001,customers!$C$1:$C$1001,0))</f>
        <v>hsaillip@odnoklassniki.ru</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_xll.XLOOKUP(Orders[[#This Row],[Customer ID]],customers!$A$1:$A$1001,customers!$I$1:$I$1001,0)</f>
        <v>Yes</v>
      </c>
    </row>
    <row r="676" spans="1:16" x14ac:dyDescent="0.3">
      <c r="A676" s="2" t="s">
        <v>4297</v>
      </c>
      <c r="B676" s="3">
        <v>44543</v>
      </c>
      <c r="C676" s="2" t="s">
        <v>4298</v>
      </c>
      <c r="D676" t="s">
        <v>6182</v>
      </c>
      <c r="E676" s="2">
        <v>6</v>
      </c>
      <c r="F676" s="2" t="str">
        <f>_xll.XLOOKUP(C676,customers!A675:A1675,customers!B675:B1675,customers!A675,0)</f>
        <v>Hermann Larvor</v>
      </c>
      <c r="G676" s="2" t="str">
        <f>IF(_xll.XLOOKUP(C676,customers!$A$1:$A$1001,customers!$C$1:$C$1001,0)=0,"",_xll.XLOOKUP(C676,customers!$A$1:$A$1001,customers!$C$1:$C$1001,0))</f>
        <v>hlarvoriq@last.fm</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_xll.XLOOKUP(Orders[[#This Row],[Customer ID]],customers!$A$1:$A$1001,customers!$I$1:$I$1001,0)</f>
        <v>Yes</v>
      </c>
    </row>
    <row r="677" spans="1:16" x14ac:dyDescent="0.3">
      <c r="A677" s="2" t="s">
        <v>4303</v>
      </c>
      <c r="B677" s="3">
        <v>44263</v>
      </c>
      <c r="C677" s="2" t="s">
        <v>4304</v>
      </c>
      <c r="D677" t="s">
        <v>6165</v>
      </c>
      <c r="E677" s="2">
        <v>4</v>
      </c>
      <c r="F677" s="2" t="str">
        <f>_xll.XLOOKUP(C677,customers!A676:A1676,customers!B676:B1676,customers!A676,0)</f>
        <v>Terri Lyford</v>
      </c>
      <c r="G677" s="2" t="str">
        <f>IF(_xll.XLOOKUP(C677,customers!$A$1:$A$1001,customers!$C$1:$C$1001,0)=0,"",_xll.XLOOKUP(C677,customers!$A$1:$A$1001,customers!$C$1:$C$1001,0))</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Librica</v>
      </c>
      <c r="O677" t="str">
        <f t="shared" si="32"/>
        <v>Dark</v>
      </c>
      <c r="P677" t="str">
        <f>_xll.XLOOKUP(Orders[[#This Row],[Customer ID]],customers!$A$1:$A$1001,customers!$I$1:$I$1001,0)</f>
        <v>Yes</v>
      </c>
    </row>
    <row r="678" spans="1:16" x14ac:dyDescent="0.3">
      <c r="A678" s="2" t="s">
        <v>4308</v>
      </c>
      <c r="B678" s="3">
        <v>44217</v>
      </c>
      <c r="C678" s="2" t="s">
        <v>4309</v>
      </c>
      <c r="D678" t="s">
        <v>6161</v>
      </c>
      <c r="E678" s="2">
        <v>5</v>
      </c>
      <c r="F678" s="2" t="str">
        <f>_xll.XLOOKUP(C678,customers!A677:A1677,customers!B677:B1677,customers!A677,0)</f>
        <v>Gabey Cogan</v>
      </c>
      <c r="G678" s="2" t="str">
        <f>IF(_xll.XLOOKUP(C678,customers!$A$1:$A$1001,customers!$C$1:$C$1001,0)=0,"",_xll.XLOOKUP(C678,customers!$A$1:$A$1001,customers!$C$1:$C$1001,0))</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Librica</v>
      </c>
      <c r="O678" t="str">
        <f t="shared" si="32"/>
        <v>Light</v>
      </c>
      <c r="P678" t="str">
        <f>_xll.XLOOKUP(Orders[[#This Row],[Customer ID]],customers!$A$1:$A$1001,customers!$I$1:$I$1001,0)</f>
        <v>No</v>
      </c>
    </row>
    <row r="679" spans="1:16" x14ac:dyDescent="0.3">
      <c r="A679" s="2" t="s">
        <v>4313</v>
      </c>
      <c r="B679" s="3">
        <v>44206</v>
      </c>
      <c r="C679" s="2" t="s">
        <v>4314</v>
      </c>
      <c r="D679" t="s">
        <v>6160</v>
      </c>
      <c r="E679" s="2">
        <v>5</v>
      </c>
      <c r="F679" s="2" t="str">
        <f>_xll.XLOOKUP(C679,customers!A678:A1678,customers!B678:B1678,customers!A678,0)</f>
        <v>Charin Penwarden</v>
      </c>
      <c r="G679" s="2" t="str">
        <f>IF(_xll.XLOOKUP(C679,customers!$A$1:$A$1001,customers!$C$1:$C$1001,0)=0,"",_xll.XLOOKUP(C679,customers!$A$1:$A$1001,customers!$C$1:$C$1001,0))</f>
        <v>cpenwardenit@mlb.com</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Librica</v>
      </c>
      <c r="O679" t="str">
        <f t="shared" si="32"/>
        <v>Medium</v>
      </c>
      <c r="P679" t="str">
        <f>_xll.XLOOKUP(Orders[[#This Row],[Customer ID]],customers!$A$1:$A$1001,customers!$I$1:$I$1001,0)</f>
        <v>No</v>
      </c>
    </row>
    <row r="680" spans="1:16" x14ac:dyDescent="0.3">
      <c r="A680" s="2" t="s">
        <v>4319</v>
      </c>
      <c r="B680" s="3">
        <v>44281</v>
      </c>
      <c r="C680" s="2" t="s">
        <v>4320</v>
      </c>
      <c r="D680" t="s">
        <v>6182</v>
      </c>
      <c r="E680" s="2">
        <v>6</v>
      </c>
      <c r="F680" s="2" t="str">
        <f>_xll.XLOOKUP(C680,customers!A679:A1679,customers!B679:B1679,customers!A679,0)</f>
        <v>Milty Middis</v>
      </c>
      <c r="G680" s="2" t="str">
        <f>IF(_xll.XLOOKUP(C680,customers!$A$1:$A$1001,customers!$C$1:$C$1001,0)=0,"",_xll.XLOOKUP(C680,customers!$A$1:$A$1001,customers!$C$1:$C$1001,0))</f>
        <v>mmiddisiu@dmoz.org</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_xll.XLOOKUP(Orders[[#This Row],[Customer ID]],customers!$A$1:$A$1001,customers!$I$1:$I$1001,0)</f>
        <v>Yes</v>
      </c>
    </row>
    <row r="681" spans="1:16" x14ac:dyDescent="0.3">
      <c r="A681" s="2" t="s">
        <v>4325</v>
      </c>
      <c r="B681" s="3">
        <v>44645</v>
      </c>
      <c r="C681" s="2" t="s">
        <v>4326</v>
      </c>
      <c r="D681" t="s">
        <v>6142</v>
      </c>
      <c r="E681" s="2">
        <v>1</v>
      </c>
      <c r="F681" s="2" t="str">
        <f>_xll.XLOOKUP(C681,customers!A680:A1680,customers!B680:B1680,customers!A680,0)</f>
        <v>Adrianne Vairow</v>
      </c>
      <c r="G681" s="2" t="str">
        <f>IF(_xll.XLOOKUP(C681,customers!$A$1:$A$1001,customers!$C$1:$C$1001,0)=0,"",_xll.XLOOKUP(C681,customers!$A$1:$A$1001,customers!$C$1:$C$1001,0))</f>
        <v>avairowiv@studiopress.com</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_xll.XLOOKUP(Orders[[#This Row],[Customer ID]],customers!$A$1:$A$1001,customers!$I$1:$I$1001,0)</f>
        <v>No</v>
      </c>
    </row>
    <row r="682" spans="1:16" x14ac:dyDescent="0.3">
      <c r="A682" s="2" t="s">
        <v>4331</v>
      </c>
      <c r="B682" s="3">
        <v>44399</v>
      </c>
      <c r="C682" s="2" t="s">
        <v>4332</v>
      </c>
      <c r="D682" t="s">
        <v>6155</v>
      </c>
      <c r="E682" s="2">
        <v>5</v>
      </c>
      <c r="F682" s="2" t="str">
        <f>_xll.XLOOKUP(C682,customers!A681:A1681,customers!B681:B1681,customers!A681,0)</f>
        <v>Anjanette Goldie</v>
      </c>
      <c r="G682" s="2" t="str">
        <f>IF(_xll.XLOOKUP(C682,customers!$A$1:$A$1001,customers!$C$1:$C$1001,0)=0,"",_xll.XLOOKUP(C682,customers!$A$1:$A$1001,customers!$C$1:$C$1001,0))</f>
        <v>agoldieiw@goo.gl</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_xll.XLOOKUP(Orders[[#This Row],[Customer ID]],customers!$A$1:$A$1001,customers!$I$1:$I$1001,0)</f>
        <v>No</v>
      </c>
    </row>
    <row r="683" spans="1:16" x14ac:dyDescent="0.3">
      <c r="A683" s="2" t="s">
        <v>4336</v>
      </c>
      <c r="B683" s="3">
        <v>44080</v>
      </c>
      <c r="C683" s="2" t="s">
        <v>4337</v>
      </c>
      <c r="D683" t="s">
        <v>6145</v>
      </c>
      <c r="E683" s="2">
        <v>2</v>
      </c>
      <c r="F683" s="2" t="str">
        <f>_xll.XLOOKUP(C683,customers!A682:A1682,customers!B682:B1682,customers!A682,0)</f>
        <v>Nicky Ayris</v>
      </c>
      <c r="G683" s="2" t="str">
        <f>IF(_xll.XLOOKUP(C683,customers!$A$1:$A$1001,customers!$C$1:$C$1001,0)=0,"",_xll.XLOOKUP(C683,customers!$A$1:$A$1001,customers!$C$1:$C$1001,0))</f>
        <v>nayrisix@t-online.de</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Librica</v>
      </c>
      <c r="O683" t="str">
        <f t="shared" si="32"/>
        <v>Light</v>
      </c>
      <c r="P683" t="str">
        <f>_xll.XLOOKUP(Orders[[#This Row],[Customer ID]],customers!$A$1:$A$1001,customers!$I$1:$I$1001,0)</f>
        <v>Yes</v>
      </c>
    </row>
    <row r="684" spans="1:16" x14ac:dyDescent="0.3">
      <c r="A684" s="2" t="s">
        <v>4342</v>
      </c>
      <c r="B684" s="3">
        <v>43827</v>
      </c>
      <c r="C684" s="2" t="s">
        <v>4343</v>
      </c>
      <c r="D684" t="s">
        <v>6156</v>
      </c>
      <c r="E684" s="2">
        <v>2</v>
      </c>
      <c r="F684" s="2" t="str">
        <f>_xll.XLOOKUP(C684,customers!A683:A1683,customers!B683:B1683,customers!A683,0)</f>
        <v>Laryssa Benediktovich</v>
      </c>
      <c r="G684" s="2" t="str">
        <f>IF(_xll.XLOOKUP(C684,customers!$A$1:$A$1001,customers!$C$1:$C$1001,0)=0,"",_xll.XLOOKUP(C684,customers!$A$1:$A$1001,customers!$C$1:$C$1001,0))</f>
        <v>lbenediktovichiy@wunderground.com</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_xll.XLOOKUP(Orders[[#This Row],[Customer ID]],customers!$A$1:$A$1001,customers!$I$1:$I$1001,0)</f>
        <v>Yes</v>
      </c>
    </row>
    <row r="685" spans="1:16" x14ac:dyDescent="0.3">
      <c r="A685" s="2" t="s">
        <v>4348</v>
      </c>
      <c r="B685" s="3">
        <v>43941</v>
      </c>
      <c r="C685" s="2" t="s">
        <v>4349</v>
      </c>
      <c r="D685" t="s">
        <v>6169</v>
      </c>
      <c r="E685" s="2">
        <v>6</v>
      </c>
      <c r="F685" s="2" t="str">
        <f>_xll.XLOOKUP(C685,customers!A684:A1684,customers!B684:B1684,customers!A684,0)</f>
        <v>Theo Jacobovitz</v>
      </c>
      <c r="G685" s="2" t="str">
        <f>IF(_xll.XLOOKUP(C685,customers!$A$1:$A$1001,customers!$C$1:$C$1001,0)=0,"",_xll.XLOOKUP(C685,customers!$A$1:$A$1001,customers!$C$1:$C$1001,0))</f>
        <v>tjacobovitziz@cbc.ca</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Librica</v>
      </c>
      <c r="O685" t="str">
        <f t="shared" si="32"/>
        <v>Dark</v>
      </c>
      <c r="P685" t="str">
        <f>_xll.XLOOKUP(Orders[[#This Row],[Customer ID]],customers!$A$1:$A$1001,customers!$I$1:$I$1001,0)</f>
        <v>No</v>
      </c>
    </row>
    <row r="686" spans="1:16" x14ac:dyDescent="0.3">
      <c r="A686" s="2" t="s">
        <v>4354</v>
      </c>
      <c r="B686" s="3">
        <v>43517</v>
      </c>
      <c r="C686" s="2" t="s">
        <v>4355</v>
      </c>
      <c r="D686" t="s">
        <v>6179</v>
      </c>
      <c r="E686" s="2">
        <v>6</v>
      </c>
      <c r="F686" s="2" t="str">
        <f>_xll.XLOOKUP(C686,customers!A685:A1685,customers!B685:B1685,customers!A685,0)</f>
        <v>Becca Ableson</v>
      </c>
      <c r="G686" s="2" t="str">
        <f>IF(_xll.XLOOKUP(C686,customers!$A$1:$A$1001,customers!$C$1:$C$1001,0)=0,"",_xll.XLOOKUP(C686,customers!$A$1:$A$1001,customers!$C$1:$C$1001,0))</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_xll.XLOOKUP(Orders[[#This Row],[Customer ID]],customers!$A$1:$A$1001,customers!$I$1:$I$1001,0)</f>
        <v>No</v>
      </c>
    </row>
    <row r="687" spans="1:16" x14ac:dyDescent="0.3">
      <c r="A687" s="2" t="s">
        <v>4359</v>
      </c>
      <c r="B687" s="3">
        <v>44637</v>
      </c>
      <c r="C687" s="2" t="s">
        <v>4360</v>
      </c>
      <c r="D687" t="s">
        <v>6164</v>
      </c>
      <c r="E687" s="2">
        <v>2</v>
      </c>
      <c r="F687" s="2" t="str">
        <f>_xll.XLOOKUP(C687,customers!A686:A1686,customers!B686:B1686,customers!A686,0)</f>
        <v>Jeno Druitt</v>
      </c>
      <c r="G687" s="2" t="str">
        <f>IF(_xll.XLOOKUP(C687,customers!$A$1:$A$1001,customers!$C$1:$C$1001,0)=0,"",_xll.XLOOKUP(C687,customers!$A$1:$A$1001,customers!$C$1:$C$1001,0))</f>
        <v>jdruittj1@feedburner.com</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Librica</v>
      </c>
      <c r="O687" t="str">
        <f t="shared" si="32"/>
        <v>Light</v>
      </c>
      <c r="P687" t="str">
        <f>_xll.XLOOKUP(Orders[[#This Row],[Customer ID]],customers!$A$1:$A$1001,customers!$I$1:$I$1001,0)</f>
        <v>Yes</v>
      </c>
    </row>
    <row r="688" spans="1:16" x14ac:dyDescent="0.3">
      <c r="A688" s="2" t="s">
        <v>4365</v>
      </c>
      <c r="B688" s="3">
        <v>44330</v>
      </c>
      <c r="C688" s="2" t="s">
        <v>4366</v>
      </c>
      <c r="D688" t="s">
        <v>6163</v>
      </c>
      <c r="E688" s="2">
        <v>3</v>
      </c>
      <c r="F688" s="2" t="str">
        <f>_xll.XLOOKUP(C688,customers!A687:A1687,customers!B687:B1687,customers!A687,0)</f>
        <v>Deonne Shortall</v>
      </c>
      <c r="G688" s="2" t="str">
        <f>IF(_xll.XLOOKUP(C688,customers!$A$1:$A$1001,customers!$C$1:$C$1001,0)=0,"",_xll.XLOOKUP(C688,customers!$A$1:$A$1001,customers!$C$1:$C$1001,0))</f>
        <v>dshortallj2@wikipedia.org</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_xll.XLOOKUP(Orders[[#This Row],[Customer ID]],customers!$A$1:$A$1001,customers!$I$1:$I$1001,0)</f>
        <v>Yes</v>
      </c>
    </row>
    <row r="689" spans="1:16" x14ac:dyDescent="0.3">
      <c r="A689" s="2" t="s">
        <v>4371</v>
      </c>
      <c r="B689" s="3">
        <v>43471</v>
      </c>
      <c r="C689" s="2" t="s">
        <v>4372</v>
      </c>
      <c r="D689" t="s">
        <v>6139</v>
      </c>
      <c r="E689" s="2">
        <v>2</v>
      </c>
      <c r="F689" s="2" t="str">
        <f>_xll.XLOOKUP(C689,customers!A688:A1688,customers!B688:B1688,customers!A688,0)</f>
        <v>Wilton Cottier</v>
      </c>
      <c r="G689" s="2" t="str">
        <f>IF(_xll.XLOOKUP(C689,customers!$A$1:$A$1001,customers!$C$1:$C$1001,0)=0,"",_xll.XLOOKUP(C689,customers!$A$1:$A$1001,customers!$C$1:$C$1001,0))</f>
        <v>wcottierj3@cafepress.com</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_xll.XLOOKUP(Orders[[#This Row],[Customer ID]],customers!$A$1:$A$1001,customers!$I$1:$I$1001,0)</f>
        <v>No</v>
      </c>
    </row>
    <row r="690" spans="1:16" x14ac:dyDescent="0.3">
      <c r="A690" s="2" t="s">
        <v>4377</v>
      </c>
      <c r="B690" s="3">
        <v>43579</v>
      </c>
      <c r="C690" s="2" t="s">
        <v>4378</v>
      </c>
      <c r="D690" t="s">
        <v>6140</v>
      </c>
      <c r="E690" s="2">
        <v>5</v>
      </c>
      <c r="F690" s="2" t="str">
        <f>_xll.XLOOKUP(C690,customers!A689:A1689,customers!B689:B1689,customers!A689,0)</f>
        <v>Kevan Grinsted</v>
      </c>
      <c r="G690" s="2" t="str">
        <f>IF(_xll.XLOOKUP(C690,customers!$A$1:$A$1001,customers!$C$1:$C$1001,0)=0,"",_xll.XLOOKUP(C690,customers!$A$1:$A$1001,customers!$C$1:$C$1001,0))</f>
        <v>kgrinstedj4@google.com.br</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_xll.XLOOKUP(Orders[[#This Row],[Customer ID]],customers!$A$1:$A$1001,customers!$I$1:$I$1001,0)</f>
        <v>No</v>
      </c>
    </row>
    <row r="691" spans="1:16" x14ac:dyDescent="0.3">
      <c r="A691" s="2" t="s">
        <v>4383</v>
      </c>
      <c r="B691" s="3">
        <v>44346</v>
      </c>
      <c r="C691" s="2" t="s">
        <v>4384</v>
      </c>
      <c r="D691" t="s">
        <v>6157</v>
      </c>
      <c r="E691" s="2">
        <v>5</v>
      </c>
      <c r="F691" s="2" t="str">
        <f>_xll.XLOOKUP(C691,customers!A690:A1690,customers!B690:B1690,customers!A690,0)</f>
        <v>Dionne Skyner</v>
      </c>
      <c r="G691" s="2" t="str">
        <f>IF(_xll.XLOOKUP(C691,customers!$A$1:$A$1001,customers!$C$1:$C$1001,0)=0,"",_xll.XLOOKUP(C691,customers!$A$1:$A$1001,customers!$C$1:$C$1001,0))</f>
        <v>dskynerj5@hubpages.com</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_xll.XLOOKUP(Orders[[#This Row],[Customer ID]],customers!$A$1:$A$1001,customers!$I$1:$I$1001,0)</f>
        <v>No</v>
      </c>
    </row>
    <row r="692" spans="1:16" x14ac:dyDescent="0.3">
      <c r="A692" s="2" t="s">
        <v>4389</v>
      </c>
      <c r="B692" s="3">
        <v>44754</v>
      </c>
      <c r="C692" s="2" t="s">
        <v>4390</v>
      </c>
      <c r="D692" t="s">
        <v>6165</v>
      </c>
      <c r="E692" s="2">
        <v>6</v>
      </c>
      <c r="F692" s="2" t="str">
        <f>_xll.XLOOKUP(C692,customers!A691:A1691,customers!B691:B1691,customers!A691,0)</f>
        <v>Francesco Dressel</v>
      </c>
      <c r="G692" s="2" t="str">
        <f>IF(_xll.XLOOKUP(C692,customers!$A$1:$A$1001,customers!$C$1:$C$1001,0)=0,"",_xll.XLOOKUP(C692,customers!$A$1:$A$1001,customers!$C$1:$C$1001,0))</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Librica</v>
      </c>
      <c r="O692" t="str">
        <f t="shared" si="32"/>
        <v>Dark</v>
      </c>
      <c r="P692" t="str">
        <f>_xll.XLOOKUP(Orders[[#This Row],[Customer ID]],customers!$A$1:$A$1001,customers!$I$1:$I$1001,0)</f>
        <v>No</v>
      </c>
    </row>
    <row r="693" spans="1:16" x14ac:dyDescent="0.3">
      <c r="A693" s="2" t="s">
        <v>4393</v>
      </c>
      <c r="B693" s="3">
        <v>44227</v>
      </c>
      <c r="C693" s="2" t="s">
        <v>4434</v>
      </c>
      <c r="D693" t="s">
        <v>6155</v>
      </c>
      <c r="E693" s="2">
        <v>2</v>
      </c>
      <c r="F693" s="2" t="str">
        <f>_xll.XLOOKUP(C693,customers!A692:A1692,customers!B692:B1692,customers!A692,0)</f>
        <v>Jimmy Dymoke</v>
      </c>
      <c r="G693" s="2" t="str">
        <f>IF(_xll.XLOOKUP(C693,customers!$A$1:$A$1001,customers!$C$1:$C$1001,0)=0,"",_xll.XLOOKUP(C693,customers!$A$1:$A$1001,customers!$C$1:$C$1001,0))</f>
        <v>jdymokeje@prnewswire.com</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_xll.XLOOKUP(Orders[[#This Row],[Customer ID]],customers!$A$1:$A$1001,customers!$I$1:$I$1001,0)</f>
        <v>No</v>
      </c>
    </row>
    <row r="694" spans="1:16" x14ac:dyDescent="0.3">
      <c r="A694" s="2" t="s">
        <v>4399</v>
      </c>
      <c r="B694" s="3">
        <v>43720</v>
      </c>
      <c r="C694" s="2" t="s">
        <v>4400</v>
      </c>
      <c r="D694" t="s">
        <v>6143</v>
      </c>
      <c r="E694" s="2">
        <v>1</v>
      </c>
      <c r="F694" s="2" t="str">
        <f>_xll.XLOOKUP(C694,customers!A693:A1693,customers!B693:B1693,customers!A693,0)</f>
        <v>Ambrosio Weinmann</v>
      </c>
      <c r="G694" s="2" t="str">
        <f>IF(_xll.XLOOKUP(C694,customers!$A$1:$A$1001,customers!$C$1:$C$1001,0)=0,"",_xll.XLOOKUP(C694,customers!$A$1:$A$1001,customers!$C$1:$C$1001,0))</f>
        <v>aweinmannj8@shinystat.com</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_xll.XLOOKUP(Orders[[#This Row],[Customer ID]],customers!$A$1:$A$1001,customers!$I$1:$I$1001,0)</f>
        <v>No</v>
      </c>
    </row>
    <row r="695" spans="1:16" x14ac:dyDescent="0.3">
      <c r="A695" s="2" t="s">
        <v>4405</v>
      </c>
      <c r="B695" s="3">
        <v>44012</v>
      </c>
      <c r="C695" s="2" t="s">
        <v>4406</v>
      </c>
      <c r="D695" t="s">
        <v>6175</v>
      </c>
      <c r="E695" s="2">
        <v>2</v>
      </c>
      <c r="F695" s="2" t="str">
        <f>_xll.XLOOKUP(C695,customers!A694:A1694,customers!B694:B1694,customers!A694,0)</f>
        <v>Elden Andriessen</v>
      </c>
      <c r="G695" s="2" t="str">
        <f>IF(_xll.XLOOKUP(C695,customers!$A$1:$A$1001,customers!$C$1:$C$1001,0)=0,"",_xll.XLOOKUP(C695,customers!$A$1:$A$1001,customers!$C$1:$C$1001,0))</f>
        <v>eandriessenj9@europa.eu</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_xll.XLOOKUP(Orders[[#This Row],[Customer ID]],customers!$A$1:$A$1001,customers!$I$1:$I$1001,0)</f>
        <v>Yes</v>
      </c>
    </row>
    <row r="696" spans="1:16" x14ac:dyDescent="0.3">
      <c r="A696" s="2" t="s">
        <v>4411</v>
      </c>
      <c r="B696" s="3">
        <v>43915</v>
      </c>
      <c r="C696" s="2" t="s">
        <v>4412</v>
      </c>
      <c r="D696" t="s">
        <v>6144</v>
      </c>
      <c r="E696" s="2">
        <v>5</v>
      </c>
      <c r="F696" s="2" t="str">
        <f>_xll.XLOOKUP(C696,customers!A695:A1695,customers!B695:B1695,customers!A695,0)</f>
        <v>Roxie Deaconson</v>
      </c>
      <c r="G696" s="2" t="str">
        <f>IF(_xll.XLOOKUP(C696,customers!$A$1:$A$1001,customers!$C$1:$C$1001,0)=0,"",_xll.XLOOKUP(C696,customers!$A$1:$A$1001,customers!$C$1:$C$1001,0))</f>
        <v>rdeaconsonja@archive.org</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_xll.XLOOKUP(Orders[[#This Row],[Customer ID]],customers!$A$1:$A$1001,customers!$I$1:$I$1001,0)</f>
        <v>No</v>
      </c>
    </row>
    <row r="697" spans="1:16" x14ac:dyDescent="0.3">
      <c r="A697" s="2" t="s">
        <v>4417</v>
      </c>
      <c r="B697" s="3">
        <v>44300</v>
      </c>
      <c r="C697" s="2" t="s">
        <v>4418</v>
      </c>
      <c r="D697" t="s">
        <v>6164</v>
      </c>
      <c r="E697" s="2">
        <v>5</v>
      </c>
      <c r="F697" s="2" t="str">
        <f>_xll.XLOOKUP(C697,customers!A696:A1696,customers!B696:B1696,customers!A696,0)</f>
        <v>Davida Caro</v>
      </c>
      <c r="G697" s="2" t="str">
        <f>IF(_xll.XLOOKUP(C697,customers!$A$1:$A$1001,customers!$C$1:$C$1001,0)=0,"",_xll.XLOOKUP(C697,customers!$A$1:$A$1001,customers!$C$1:$C$1001,0))</f>
        <v>dcarojb@twitter.com</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Librica</v>
      </c>
      <c r="O697" t="str">
        <f t="shared" si="32"/>
        <v>Light</v>
      </c>
      <c r="P697" t="str">
        <f>_xll.XLOOKUP(Orders[[#This Row],[Customer ID]],customers!$A$1:$A$1001,customers!$I$1:$I$1001,0)</f>
        <v>Yes</v>
      </c>
    </row>
    <row r="698" spans="1:16" x14ac:dyDescent="0.3">
      <c r="A698" s="2" t="s">
        <v>4423</v>
      </c>
      <c r="B698" s="3">
        <v>43693</v>
      </c>
      <c r="C698" s="2" t="s">
        <v>4424</v>
      </c>
      <c r="D698" t="s">
        <v>6169</v>
      </c>
      <c r="E698" s="2">
        <v>4</v>
      </c>
      <c r="F698" s="2" t="str">
        <f>_xll.XLOOKUP(C698,customers!A697:A1697,customers!B697:B1697,customers!A697,0)</f>
        <v>Johna Bluck</v>
      </c>
      <c r="G698" s="2" t="str">
        <f>IF(_xll.XLOOKUP(C698,customers!$A$1:$A$1001,customers!$C$1:$C$1001,0)=0,"",_xll.XLOOKUP(C698,customers!$A$1:$A$1001,customers!$C$1:$C$1001,0))</f>
        <v>jbluckjc@imageshack.us</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Librica</v>
      </c>
      <c r="O698" t="str">
        <f t="shared" si="32"/>
        <v>Dark</v>
      </c>
      <c r="P698" t="str">
        <f>_xll.XLOOKUP(Orders[[#This Row],[Customer ID]],customers!$A$1:$A$1001,customers!$I$1:$I$1001,0)</f>
        <v>No</v>
      </c>
    </row>
    <row r="699" spans="1:16" x14ac:dyDescent="0.3">
      <c r="A699" s="2" t="s">
        <v>4429</v>
      </c>
      <c r="B699" s="3">
        <v>44547</v>
      </c>
      <c r="C699" s="2" t="s">
        <v>4430</v>
      </c>
      <c r="D699" t="s">
        <v>6157</v>
      </c>
      <c r="E699" s="2">
        <v>3</v>
      </c>
      <c r="F699" s="2" t="str">
        <f>_xll.XLOOKUP(C699,customers!A698:A1698,customers!B698:B1698,customers!A698,0)</f>
        <v>Myrle Dearden</v>
      </c>
      <c r="G699" s="2" t="str">
        <f>IF(_xll.XLOOKUP(C699,customers!$A$1:$A$1001,customers!$C$1:$C$1001,0)=0,"",_xll.XLOOKUP(C699,customers!$A$1:$A$1001,customers!$C$1:$C$1001,0))</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_xll.XLOOKUP(Orders[[#This Row],[Customer ID]],customers!$A$1:$A$1001,customers!$I$1:$I$1001,0)</f>
        <v>No</v>
      </c>
    </row>
    <row r="700" spans="1:16" x14ac:dyDescent="0.3">
      <c r="A700" s="2" t="s">
        <v>4433</v>
      </c>
      <c r="B700" s="3">
        <v>43830</v>
      </c>
      <c r="C700" s="2" t="s">
        <v>4434</v>
      </c>
      <c r="D700" t="s">
        <v>6143</v>
      </c>
      <c r="E700" s="2">
        <v>2</v>
      </c>
      <c r="F700" s="2" t="str">
        <f>_xll.XLOOKUP(C700,customers!A699:A1699,customers!B699:B1699,customers!A699,0)</f>
        <v>Jimmy Dymoke</v>
      </c>
      <c r="G700" s="2" t="str">
        <f>IF(_xll.XLOOKUP(C700,customers!$A$1:$A$1001,customers!$C$1:$C$1001,0)=0,"",_xll.XLOOKUP(C700,customers!$A$1:$A$1001,customers!$C$1:$C$1001,0))</f>
        <v>jdymokeje@prnewswire.com</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Librica</v>
      </c>
      <c r="O700" t="str">
        <f t="shared" si="32"/>
        <v>Dark</v>
      </c>
      <c r="P700" t="str">
        <f>_xll.XLOOKUP(Orders[[#This Row],[Customer ID]],customers!$A$1:$A$1001,customers!$I$1:$I$1001,0)</f>
        <v>No</v>
      </c>
    </row>
    <row r="701" spans="1:16" x14ac:dyDescent="0.3">
      <c r="A701" s="2" t="s">
        <v>4439</v>
      </c>
      <c r="B701" s="3">
        <v>44298</v>
      </c>
      <c r="C701" s="2" t="s">
        <v>4440</v>
      </c>
      <c r="D701" t="s">
        <v>6158</v>
      </c>
      <c r="E701" s="2">
        <v>4</v>
      </c>
      <c r="F701" s="2" t="str">
        <f>_xll.XLOOKUP(C701,customers!A700:A1700,customers!B700:B1700,customers!A700,0)</f>
        <v>Orland Tadman</v>
      </c>
      <c r="G701" s="2" t="str">
        <f>IF(_xll.XLOOKUP(C701,customers!$A$1:$A$1001,customers!$C$1:$C$1001,0)=0,"",_xll.XLOOKUP(C701,customers!$A$1:$A$1001,customers!$C$1:$C$1001,0))</f>
        <v>otadmanjf@ft.com</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_xll.XLOOKUP(Orders[[#This Row],[Customer ID]],customers!$A$1:$A$1001,customers!$I$1:$I$1001,0)</f>
        <v>Yes</v>
      </c>
    </row>
    <row r="702" spans="1:16" x14ac:dyDescent="0.3">
      <c r="A702" s="2" t="s">
        <v>4445</v>
      </c>
      <c r="B702" s="3">
        <v>43736</v>
      </c>
      <c r="C702" s="2" t="s">
        <v>4446</v>
      </c>
      <c r="D702" t="s">
        <v>6161</v>
      </c>
      <c r="E702" s="2">
        <v>2</v>
      </c>
      <c r="F702" s="2" t="str">
        <f>_xll.XLOOKUP(C702,customers!A701:A1701,customers!B701:B1701,customers!A701,0)</f>
        <v>Barrett Gudde</v>
      </c>
      <c r="G702" s="2" t="str">
        <f>IF(_xll.XLOOKUP(C702,customers!$A$1:$A$1001,customers!$C$1:$C$1001,0)=0,"",_xll.XLOOKUP(C702,customers!$A$1:$A$1001,customers!$C$1:$C$1001,0))</f>
        <v>bguddejg@dailymotion.com</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Librica</v>
      </c>
      <c r="O702" t="str">
        <f t="shared" si="32"/>
        <v>Light</v>
      </c>
      <c r="P702" t="str">
        <f>_xll.XLOOKUP(Orders[[#This Row],[Customer ID]],customers!$A$1:$A$1001,customers!$I$1:$I$1001,0)</f>
        <v>No</v>
      </c>
    </row>
    <row r="703" spans="1:16" x14ac:dyDescent="0.3">
      <c r="A703" s="2" t="s">
        <v>4450</v>
      </c>
      <c r="B703" s="3">
        <v>44727</v>
      </c>
      <c r="C703" s="2" t="s">
        <v>4451</v>
      </c>
      <c r="D703" t="s">
        <v>6158</v>
      </c>
      <c r="E703" s="2">
        <v>5</v>
      </c>
      <c r="F703" s="2" t="str">
        <f>_xll.XLOOKUP(C703,customers!A702:A1702,customers!B702:B1702,customers!A702,0)</f>
        <v>Nathan Sictornes</v>
      </c>
      <c r="G703" s="2" t="str">
        <f>IF(_xll.XLOOKUP(C703,customers!$A$1:$A$1001,customers!$C$1:$C$1001,0)=0,"",_xll.XLOOKUP(C703,customers!$A$1:$A$1001,customers!$C$1:$C$1001,0))</f>
        <v>nsictornesjh@buzzfeed.com</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_xll.XLOOKUP(Orders[[#This Row],[Customer ID]],customers!$A$1:$A$1001,customers!$I$1:$I$1001,0)</f>
        <v>Yes</v>
      </c>
    </row>
    <row r="704" spans="1:16" x14ac:dyDescent="0.3">
      <c r="A704" s="2" t="s">
        <v>4456</v>
      </c>
      <c r="B704" s="3">
        <v>43661</v>
      </c>
      <c r="C704" s="2" t="s">
        <v>4457</v>
      </c>
      <c r="D704" t="s">
        <v>6180</v>
      </c>
      <c r="E704" s="2">
        <v>1</v>
      </c>
      <c r="F704" s="2" t="str">
        <f>_xll.XLOOKUP(C704,customers!A703:A1703,customers!B703:B1703,customers!A703,0)</f>
        <v>Vivyan Dunning</v>
      </c>
      <c r="G704" s="2" t="str">
        <f>IF(_xll.XLOOKUP(C704,customers!$A$1:$A$1001,customers!$C$1:$C$1001,0)=0,"",_xll.XLOOKUP(C704,customers!$A$1:$A$1001,customers!$C$1:$C$1001,0))</f>
        <v>vdunningji@independent.co.uk</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_xll.XLOOKUP(Orders[[#This Row],[Customer ID]],customers!$A$1:$A$1001,customers!$I$1:$I$1001,0)</f>
        <v>Yes</v>
      </c>
    </row>
    <row r="705" spans="1:16" x14ac:dyDescent="0.3">
      <c r="A705" s="2" t="s">
        <v>4461</v>
      </c>
      <c r="B705" s="3">
        <v>43506</v>
      </c>
      <c r="C705" s="2" t="s">
        <v>4462</v>
      </c>
      <c r="D705" t="s">
        <v>6165</v>
      </c>
      <c r="E705" s="2">
        <v>4</v>
      </c>
      <c r="F705" s="2" t="str">
        <f>_xll.XLOOKUP(C705,customers!A704:A1704,customers!B704:B1704,customers!A704,0)</f>
        <v>Doralin Baison</v>
      </c>
      <c r="G705" s="2" t="str">
        <f>IF(_xll.XLOOKUP(C705,customers!$A$1:$A$1001,customers!$C$1:$C$1001,0)=0,"",_xll.XLOOKUP(C705,customers!$A$1:$A$1001,customers!$C$1:$C$1001,0))</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Librica</v>
      </c>
      <c r="O705" t="str">
        <f t="shared" si="32"/>
        <v>Dark</v>
      </c>
      <c r="P705" t="str">
        <f>_xll.XLOOKUP(Orders[[#This Row],[Customer ID]],customers!$A$1:$A$1001,customers!$I$1:$I$1001,0)</f>
        <v>Yes</v>
      </c>
    </row>
    <row r="706" spans="1:16" x14ac:dyDescent="0.3">
      <c r="A706" s="2" t="s">
        <v>4466</v>
      </c>
      <c r="B706" s="3">
        <v>44716</v>
      </c>
      <c r="C706" s="2" t="s">
        <v>4467</v>
      </c>
      <c r="D706" t="s">
        <v>6153</v>
      </c>
      <c r="E706" s="2">
        <v>6</v>
      </c>
      <c r="F706" s="2" t="str">
        <f>_xll.XLOOKUP(C706,customers!A705:A1705,customers!B705:B1705,customers!A705,0)</f>
        <v>Josefina Ferens</v>
      </c>
      <c r="G706" s="2" t="str">
        <f>IF(_xll.XLOOKUP(C706,customers!$A$1:$A$1001,customers!$C$1:$C$1001,0)=0,"",_xll.XLOOKUP(C706,customers!$A$1:$A$1001,customers!$C$1:$C$1001,0))</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_xll.XLOOKUP(Orders[[#This Row],[Customer ID]],customers!$A$1:$A$1001,customers!$I$1:$I$1001,0)</f>
        <v>Yes</v>
      </c>
    </row>
    <row r="707" spans="1:16" x14ac:dyDescent="0.3">
      <c r="A707" s="2" t="s">
        <v>4471</v>
      </c>
      <c r="B707" s="3">
        <v>44114</v>
      </c>
      <c r="C707" s="2" t="s">
        <v>4472</v>
      </c>
      <c r="D707" t="s">
        <v>6176</v>
      </c>
      <c r="E707" s="2">
        <v>2</v>
      </c>
      <c r="F707" s="2" t="str">
        <f>_xll.XLOOKUP(C707,customers!A706:A1706,customers!B706:B1706,customers!A706,0)</f>
        <v>Shelley Gehring</v>
      </c>
      <c r="G707" s="2" t="str">
        <f>IF(_xll.XLOOKUP(C707,customers!$A$1:$A$1001,customers!$C$1:$C$1001,0)=0,"",_xll.XLOOKUP(C707,customers!$A$1:$A$1001,customers!$C$1:$C$1001,0))</f>
        <v>sgehringjl@gnu.org</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IF(I707="Rob","Robusta",IF(I707="Exc","Excelsa",IF(I707="Ara","Arabica",IF(I707="Lib","Librica",""))))</f>
        <v>Excelsa</v>
      </c>
      <c r="O707" t="str">
        <f t="shared" ref="O707:O770" si="35">IF(J707="M","Medium",IF(J707="L","Light",IF(J707="D","Dark","")))</f>
        <v>Light</v>
      </c>
      <c r="P707" t="str">
        <f>_xll.XLOOKUP(Orders[[#This Row],[Customer ID]],customers!$A$1:$A$1001,customers!$I$1:$I$1001,0)</f>
        <v>No</v>
      </c>
    </row>
    <row r="708" spans="1:16" x14ac:dyDescent="0.3">
      <c r="A708" s="2" t="s">
        <v>4477</v>
      </c>
      <c r="B708" s="3">
        <v>44353</v>
      </c>
      <c r="C708" s="2" t="s">
        <v>4478</v>
      </c>
      <c r="D708" t="s">
        <v>6156</v>
      </c>
      <c r="E708" s="2">
        <v>3</v>
      </c>
      <c r="F708" s="2" t="str">
        <f>_xll.XLOOKUP(C708,customers!A707:A1707,customers!B707:B1707,customers!A707,0)</f>
        <v>Barrie Fallowes</v>
      </c>
      <c r="G708" s="2" t="str">
        <f>IF(_xll.XLOOKUP(C708,customers!$A$1:$A$1001,customers!$C$1:$C$1001,0)=0,"",_xll.XLOOKUP(C708,customers!$A$1:$A$1001,customers!$C$1:$C$1001,0))</f>
        <v>bfallowesjm@purevolume.com</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_xll.XLOOKUP(Orders[[#This Row],[Customer ID]],customers!$A$1:$A$1001,customers!$I$1:$I$1001,0)</f>
        <v>No</v>
      </c>
    </row>
    <row r="709" spans="1:16" x14ac:dyDescent="0.3">
      <c r="A709" s="2" t="s">
        <v>4483</v>
      </c>
      <c r="B709" s="3">
        <v>43540</v>
      </c>
      <c r="C709" s="2" t="s">
        <v>4484</v>
      </c>
      <c r="D709" t="s">
        <v>6143</v>
      </c>
      <c r="E709" s="2">
        <v>2</v>
      </c>
      <c r="F709" s="2" t="str">
        <f>_xll.XLOOKUP(C709,customers!A708:A1708,customers!B708:B1708,customers!A708,0)</f>
        <v>Nicolas Aiton</v>
      </c>
      <c r="G709" s="2" t="str">
        <f>IF(_xll.XLOOKUP(C709,customers!$A$1:$A$1001,customers!$C$1:$C$1001,0)=0,"",_xll.XLOOKUP(C709,customers!$A$1:$A$1001,customers!$C$1:$C$1001,0))</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Librica</v>
      </c>
      <c r="O709" t="str">
        <f t="shared" si="35"/>
        <v>Dark</v>
      </c>
      <c r="P709" t="str">
        <f>_xll.XLOOKUP(Orders[[#This Row],[Customer ID]],customers!$A$1:$A$1001,customers!$I$1:$I$1001,0)</f>
        <v>No</v>
      </c>
    </row>
    <row r="710" spans="1:16" x14ac:dyDescent="0.3">
      <c r="A710" s="2" t="s">
        <v>4488</v>
      </c>
      <c r="B710" s="3">
        <v>43804</v>
      </c>
      <c r="C710" s="2" t="s">
        <v>4489</v>
      </c>
      <c r="D710" t="s">
        <v>6157</v>
      </c>
      <c r="E710" s="2">
        <v>2</v>
      </c>
      <c r="F710" s="2" t="str">
        <f>_xll.XLOOKUP(C710,customers!A709:A1709,customers!B709:B1709,customers!A709,0)</f>
        <v>Shelli De Banke</v>
      </c>
      <c r="G710" s="2" t="str">
        <f>IF(_xll.XLOOKUP(C710,customers!$A$1:$A$1001,customers!$C$1:$C$1001,0)=0,"",_xll.XLOOKUP(C710,customers!$A$1:$A$1001,customers!$C$1:$C$1001,0))</f>
        <v>sdejo@newsvine.com</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_xll.XLOOKUP(Orders[[#This Row],[Customer ID]],customers!$A$1:$A$1001,customers!$I$1:$I$1001,0)</f>
        <v>Yes</v>
      </c>
    </row>
    <row r="711" spans="1:16" x14ac:dyDescent="0.3">
      <c r="A711" s="2" t="s">
        <v>4494</v>
      </c>
      <c r="B711" s="3">
        <v>43485</v>
      </c>
      <c r="C711" s="2" t="s">
        <v>4495</v>
      </c>
      <c r="D711" t="s">
        <v>6176</v>
      </c>
      <c r="E711" s="2">
        <v>2</v>
      </c>
      <c r="F711" s="2" t="str">
        <f>_xll.XLOOKUP(C711,customers!A710:A1710,customers!B710:B1710,customers!A710,0)</f>
        <v>Lyell Murch</v>
      </c>
      <c r="G711" s="2" t="str">
        <f>IF(_xll.XLOOKUP(C711,customers!$A$1:$A$1001,customers!$C$1:$C$1001,0)=0,"",_xll.XLOOKUP(C711,customers!$A$1:$A$1001,customers!$C$1:$C$1001,0))</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_xll.XLOOKUP(Orders[[#This Row],[Customer ID]],customers!$A$1:$A$1001,customers!$I$1:$I$1001,0)</f>
        <v>Yes</v>
      </c>
    </row>
    <row r="712" spans="1:16" x14ac:dyDescent="0.3">
      <c r="A712" s="2" t="s">
        <v>4499</v>
      </c>
      <c r="B712" s="3">
        <v>44655</v>
      </c>
      <c r="C712" s="2" t="s">
        <v>4500</v>
      </c>
      <c r="D712" t="s">
        <v>6139</v>
      </c>
      <c r="E712" s="2">
        <v>3</v>
      </c>
      <c r="F712" s="2" t="str">
        <f>_xll.XLOOKUP(C712,customers!A711:A1711,customers!B711:B1711,customers!A711,0)</f>
        <v>Stearne Count</v>
      </c>
      <c r="G712" s="2" t="str">
        <f>IF(_xll.XLOOKUP(C712,customers!$A$1:$A$1001,customers!$C$1:$C$1001,0)=0,"",_xll.XLOOKUP(C712,customers!$A$1:$A$1001,customers!$C$1:$C$1001,0))</f>
        <v>scountjq@nba.com</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_xll.XLOOKUP(Orders[[#This Row],[Customer ID]],customers!$A$1:$A$1001,customers!$I$1:$I$1001,0)</f>
        <v>No</v>
      </c>
    </row>
    <row r="713" spans="1:16" x14ac:dyDescent="0.3">
      <c r="A713" s="2" t="s">
        <v>4505</v>
      </c>
      <c r="B713" s="3">
        <v>44600</v>
      </c>
      <c r="C713" s="2" t="s">
        <v>4506</v>
      </c>
      <c r="D713" t="s">
        <v>6174</v>
      </c>
      <c r="E713" s="2">
        <v>6</v>
      </c>
      <c r="F713" s="2" t="str">
        <f>_xll.XLOOKUP(C713,customers!A712:A1712,customers!B712:B1712,customers!A712,0)</f>
        <v>Selia Ragles</v>
      </c>
      <c r="G713" s="2" t="str">
        <f>IF(_xll.XLOOKUP(C713,customers!$A$1:$A$1001,customers!$C$1:$C$1001,0)=0,"",_xll.XLOOKUP(C713,customers!$A$1:$A$1001,customers!$C$1:$C$1001,0))</f>
        <v>sraglesjr@blogtalkradio.com</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_xll.XLOOKUP(Orders[[#This Row],[Customer ID]],customers!$A$1:$A$1001,customers!$I$1:$I$1001,0)</f>
        <v>No</v>
      </c>
    </row>
    <row r="714" spans="1:16" x14ac:dyDescent="0.3">
      <c r="A714" s="2" t="s">
        <v>4512</v>
      </c>
      <c r="B714" s="3">
        <v>43646</v>
      </c>
      <c r="C714" s="2" t="s">
        <v>4513</v>
      </c>
      <c r="D714" t="s">
        <v>6139</v>
      </c>
      <c r="E714" s="2">
        <v>2</v>
      </c>
      <c r="F714" s="2" t="str">
        <f>_xll.XLOOKUP(C714,customers!A713:A1713,customers!B713:B1713,customers!A713,0)</f>
        <v>Silas Deehan</v>
      </c>
      <c r="G714" s="2" t="str">
        <f>IF(_xll.XLOOKUP(C714,customers!$A$1:$A$1001,customers!$C$1:$C$1001,0)=0,"",_xll.XLOOKUP(C714,customers!$A$1:$A$1001,customers!$C$1:$C$1001,0))</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_xll.XLOOKUP(Orders[[#This Row],[Customer ID]],customers!$A$1:$A$1001,customers!$I$1:$I$1001,0)</f>
        <v>No</v>
      </c>
    </row>
    <row r="715" spans="1:16" x14ac:dyDescent="0.3">
      <c r="A715" s="2" t="s">
        <v>4516</v>
      </c>
      <c r="B715" s="3">
        <v>43960</v>
      </c>
      <c r="C715" s="2" t="s">
        <v>4517</v>
      </c>
      <c r="D715" t="s">
        <v>6174</v>
      </c>
      <c r="E715" s="2">
        <v>1</v>
      </c>
      <c r="F715" s="2" t="str">
        <f>_xll.XLOOKUP(C715,customers!A714:A1714,customers!B714:B1714,customers!A714,0)</f>
        <v>Sacha Bruun</v>
      </c>
      <c r="G715" s="2" t="str">
        <f>IF(_xll.XLOOKUP(C715,customers!$A$1:$A$1001,customers!$C$1:$C$1001,0)=0,"",_xll.XLOOKUP(C715,customers!$A$1:$A$1001,customers!$C$1:$C$1001,0))</f>
        <v>sbruunjt@blogtalkradio.com</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_xll.XLOOKUP(Orders[[#This Row],[Customer ID]],customers!$A$1:$A$1001,customers!$I$1:$I$1001,0)</f>
        <v>No</v>
      </c>
    </row>
    <row r="716" spans="1:16" x14ac:dyDescent="0.3">
      <c r="A716" s="2" t="s">
        <v>4522</v>
      </c>
      <c r="B716" s="3">
        <v>44358</v>
      </c>
      <c r="C716" s="2" t="s">
        <v>4523</v>
      </c>
      <c r="D716" t="s">
        <v>6153</v>
      </c>
      <c r="E716" s="2">
        <v>4</v>
      </c>
      <c r="F716" s="2" t="str">
        <f>_xll.XLOOKUP(C716,customers!A715:A1715,customers!B715:B1715,customers!A715,0)</f>
        <v>Alon Pllu</v>
      </c>
      <c r="G716" s="2" t="str">
        <f>IF(_xll.XLOOKUP(C716,customers!$A$1:$A$1001,customers!$C$1:$C$1001,0)=0,"",_xll.XLOOKUP(C716,customers!$A$1:$A$1001,customers!$C$1:$C$1001,0))</f>
        <v>aplluju@dagondesign.com</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_xll.XLOOKUP(Orders[[#This Row],[Customer ID]],customers!$A$1:$A$1001,customers!$I$1:$I$1001,0)</f>
        <v>Yes</v>
      </c>
    </row>
    <row r="717" spans="1:16" x14ac:dyDescent="0.3">
      <c r="A717" s="2" t="s">
        <v>4528</v>
      </c>
      <c r="B717" s="3">
        <v>44504</v>
      </c>
      <c r="C717" s="2" t="s">
        <v>4529</v>
      </c>
      <c r="D717" t="s">
        <v>6171</v>
      </c>
      <c r="E717" s="2">
        <v>6</v>
      </c>
      <c r="F717" s="2" t="str">
        <f>_xll.XLOOKUP(C717,customers!A716:A1716,customers!B716:B1716,customers!A716,0)</f>
        <v>Gilberto Cornier</v>
      </c>
      <c r="G717" s="2" t="str">
        <f>IF(_xll.XLOOKUP(C717,customers!$A$1:$A$1001,customers!$C$1:$C$1001,0)=0,"",_xll.XLOOKUP(C717,customers!$A$1:$A$1001,customers!$C$1:$C$1001,0))</f>
        <v>gcornierjv@techcrunch.com</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_xll.XLOOKUP(Orders[[#This Row],[Customer ID]],customers!$A$1:$A$1001,customers!$I$1:$I$1001,0)</f>
        <v>No</v>
      </c>
    </row>
    <row r="718" spans="1:16" x14ac:dyDescent="0.3">
      <c r="A718" s="2" t="s">
        <v>4533</v>
      </c>
      <c r="B718" s="3">
        <v>44612</v>
      </c>
      <c r="C718" s="2" t="s">
        <v>4434</v>
      </c>
      <c r="D718" t="s">
        <v>6179</v>
      </c>
      <c r="E718" s="2">
        <v>3</v>
      </c>
      <c r="F718" s="2" t="str">
        <f>_xll.XLOOKUP(C718,customers!A717:A1717,customers!B717:B1717,customers!A717,0)</f>
        <v>69411-48470-ID</v>
      </c>
      <c r="G718" s="2" t="str">
        <f>IF(_xll.XLOOKUP(C718,customers!$A$1:$A$1001,customers!$C$1:$C$1001,0)=0,"",_xll.XLOOKUP(C718,customers!$A$1:$A$1001,customers!$C$1:$C$1001,0))</f>
        <v>jdymokeje@prnewswire.com</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_xll.XLOOKUP(Orders[[#This Row],[Customer ID]],customers!$A$1:$A$1001,customers!$I$1:$I$1001,0)</f>
        <v>No</v>
      </c>
    </row>
    <row r="719" spans="1:16" x14ac:dyDescent="0.3">
      <c r="A719" s="2" t="s">
        <v>4539</v>
      </c>
      <c r="B719" s="3">
        <v>43649</v>
      </c>
      <c r="C719" s="2" t="s">
        <v>4540</v>
      </c>
      <c r="D719" t="s">
        <v>6168</v>
      </c>
      <c r="E719" s="2">
        <v>3</v>
      </c>
      <c r="F719" s="2" t="str">
        <f>_xll.XLOOKUP(C719,customers!A718:A1718,customers!B718:B1718,customers!A718,0)</f>
        <v>Willabella Harvison</v>
      </c>
      <c r="G719" s="2" t="str">
        <f>IF(_xll.XLOOKUP(C719,customers!$A$1:$A$1001,customers!$C$1:$C$1001,0)=0,"",_xll.XLOOKUP(C719,customers!$A$1:$A$1001,customers!$C$1:$C$1001,0))</f>
        <v>wharvisonjx@gizmodo.com</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_xll.XLOOKUP(Orders[[#This Row],[Customer ID]],customers!$A$1:$A$1001,customers!$I$1:$I$1001,0)</f>
        <v>No</v>
      </c>
    </row>
    <row r="720" spans="1:16" x14ac:dyDescent="0.3">
      <c r="A720" s="2" t="s">
        <v>4545</v>
      </c>
      <c r="B720" s="3">
        <v>44348</v>
      </c>
      <c r="C720" s="2" t="s">
        <v>4546</v>
      </c>
      <c r="D720" t="s">
        <v>6143</v>
      </c>
      <c r="E720" s="2">
        <v>3</v>
      </c>
      <c r="F720" s="2" t="str">
        <f>_xll.XLOOKUP(C720,customers!A719:A1719,customers!B719:B1719,customers!A719,0)</f>
        <v>Darice Heaford</v>
      </c>
      <c r="G720" s="2" t="str">
        <f>IF(_xll.XLOOKUP(C720,customers!$A$1:$A$1001,customers!$C$1:$C$1001,0)=0,"",_xll.XLOOKUP(C720,customers!$A$1:$A$1001,customers!$C$1:$C$1001,0))</f>
        <v>dheafordjy@twitpic.com</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Librica</v>
      </c>
      <c r="O720" t="str">
        <f t="shared" si="35"/>
        <v>Dark</v>
      </c>
      <c r="P720" t="str">
        <f>_xll.XLOOKUP(Orders[[#This Row],[Customer ID]],customers!$A$1:$A$1001,customers!$I$1:$I$1001,0)</f>
        <v>No</v>
      </c>
    </row>
    <row r="721" spans="1:16" x14ac:dyDescent="0.3">
      <c r="A721" s="2" t="s">
        <v>4551</v>
      </c>
      <c r="B721" s="3">
        <v>44150</v>
      </c>
      <c r="C721" s="2" t="s">
        <v>4552</v>
      </c>
      <c r="D721" t="s">
        <v>6170</v>
      </c>
      <c r="E721" s="2">
        <v>5</v>
      </c>
      <c r="F721" s="2" t="str">
        <f>_xll.XLOOKUP(C721,customers!A720:A1720,customers!B720:B1720,customers!A720,0)</f>
        <v>Granger Fantham</v>
      </c>
      <c r="G721" s="2" t="str">
        <f>IF(_xll.XLOOKUP(C721,customers!$A$1:$A$1001,customers!$C$1:$C$1001,0)=0,"",_xll.XLOOKUP(C721,customers!$A$1:$A$1001,customers!$C$1:$C$1001,0))</f>
        <v>gfanthamjz@hexun.com</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Librica</v>
      </c>
      <c r="O721" t="str">
        <f t="shared" si="35"/>
        <v>Light</v>
      </c>
      <c r="P721" t="str">
        <f>_xll.XLOOKUP(Orders[[#This Row],[Customer ID]],customers!$A$1:$A$1001,customers!$I$1:$I$1001,0)</f>
        <v>Yes</v>
      </c>
    </row>
    <row r="722" spans="1:16" x14ac:dyDescent="0.3">
      <c r="A722" s="2" t="s">
        <v>4557</v>
      </c>
      <c r="B722" s="3">
        <v>44215</v>
      </c>
      <c r="C722" s="2" t="s">
        <v>4558</v>
      </c>
      <c r="D722" t="s">
        <v>6144</v>
      </c>
      <c r="E722" s="2">
        <v>5</v>
      </c>
      <c r="F722" s="2" t="str">
        <f>_xll.XLOOKUP(C722,customers!A721:A1721,customers!B721:B1721,customers!A721,0)</f>
        <v>Reynolds Crookshanks</v>
      </c>
      <c r="G722" s="2" t="str">
        <f>IF(_xll.XLOOKUP(C722,customers!$A$1:$A$1001,customers!$C$1:$C$1001,0)=0,"",_xll.XLOOKUP(C722,customers!$A$1:$A$1001,customers!$C$1:$C$1001,0))</f>
        <v>rcrookshanksk0@unc.edu</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_xll.XLOOKUP(Orders[[#This Row],[Customer ID]],customers!$A$1:$A$1001,customers!$I$1:$I$1001,0)</f>
        <v>Yes</v>
      </c>
    </row>
    <row r="723" spans="1:16" x14ac:dyDescent="0.3">
      <c r="A723" s="2" t="s">
        <v>4563</v>
      </c>
      <c r="B723" s="3">
        <v>44479</v>
      </c>
      <c r="C723" s="2" t="s">
        <v>4564</v>
      </c>
      <c r="D723" t="s">
        <v>6174</v>
      </c>
      <c r="E723" s="2">
        <v>3</v>
      </c>
      <c r="F723" s="2" t="str">
        <f>_xll.XLOOKUP(C723,customers!A722:A1722,customers!B722:B1722,customers!A722,0)</f>
        <v>Niels Leake</v>
      </c>
      <c r="G723" s="2" t="str">
        <f>IF(_xll.XLOOKUP(C723,customers!$A$1:$A$1001,customers!$C$1:$C$1001,0)=0,"",_xll.XLOOKUP(C723,customers!$A$1:$A$1001,customers!$C$1:$C$1001,0))</f>
        <v>nleakek1@cmu.edu</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_xll.XLOOKUP(Orders[[#This Row],[Customer ID]],customers!$A$1:$A$1001,customers!$I$1:$I$1001,0)</f>
        <v>Yes</v>
      </c>
    </row>
    <row r="724" spans="1:16" x14ac:dyDescent="0.3">
      <c r="A724" s="2" t="s">
        <v>4569</v>
      </c>
      <c r="B724" s="3">
        <v>44620</v>
      </c>
      <c r="C724" s="2" t="s">
        <v>4570</v>
      </c>
      <c r="D724" t="s">
        <v>6183</v>
      </c>
      <c r="E724" s="2">
        <v>2</v>
      </c>
      <c r="F724" s="2" t="str">
        <f>_xll.XLOOKUP(C724,customers!A723:A1723,customers!B723:B1723,customers!A723,0)</f>
        <v>Hetti Measures</v>
      </c>
      <c r="G724" s="2" t="str">
        <f>IF(_xll.XLOOKUP(C724,customers!$A$1:$A$1001,customers!$C$1:$C$1001,0)=0,"",_xll.XLOOKUP(C724,customers!$A$1:$A$1001,customers!$C$1:$C$1001,0))</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_xll.XLOOKUP(Orders[[#This Row],[Customer ID]],customers!$A$1:$A$1001,customers!$I$1:$I$1001,0)</f>
        <v>No</v>
      </c>
    </row>
    <row r="725" spans="1:16" x14ac:dyDescent="0.3">
      <c r="A725" s="2" t="s">
        <v>4574</v>
      </c>
      <c r="B725" s="3">
        <v>44470</v>
      </c>
      <c r="C725" s="2" t="s">
        <v>4575</v>
      </c>
      <c r="D725" t="s">
        <v>6166</v>
      </c>
      <c r="E725" s="2">
        <v>2</v>
      </c>
      <c r="F725" s="2" t="str">
        <f>_xll.XLOOKUP(C725,customers!A724:A1724,customers!B724:B1724,customers!A724,0)</f>
        <v>Gay Eilhersen</v>
      </c>
      <c r="G725" s="2" t="str">
        <f>IF(_xll.XLOOKUP(C725,customers!$A$1:$A$1001,customers!$C$1:$C$1001,0)=0,"",_xll.XLOOKUP(C725,customers!$A$1:$A$1001,customers!$C$1:$C$1001,0))</f>
        <v>geilhersenk3@networksolutions.com</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_xll.XLOOKUP(Orders[[#This Row],[Customer ID]],customers!$A$1:$A$1001,customers!$I$1:$I$1001,0)</f>
        <v>No</v>
      </c>
    </row>
    <row r="726" spans="1:16" x14ac:dyDescent="0.3">
      <c r="A726" s="2" t="s">
        <v>4580</v>
      </c>
      <c r="B726" s="3">
        <v>44076</v>
      </c>
      <c r="C726" s="2" t="s">
        <v>4581</v>
      </c>
      <c r="D726" t="s">
        <v>6152</v>
      </c>
      <c r="E726" s="2">
        <v>2</v>
      </c>
      <c r="F726" s="2" t="str">
        <f>_xll.XLOOKUP(C726,customers!A725:A1725,customers!B725:B1725,customers!A725,0)</f>
        <v>Nico Hubert</v>
      </c>
      <c r="G726" s="2" t="str">
        <f>IF(_xll.XLOOKUP(C726,customers!$A$1:$A$1001,customers!$C$1:$C$1001,0)=0,"",_xll.XLOOKUP(C726,customers!$A$1:$A$1001,customers!$C$1:$C$1001,0))</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_xll.XLOOKUP(Orders[[#This Row],[Customer ID]],customers!$A$1:$A$1001,customers!$I$1:$I$1001,0)</f>
        <v>Yes</v>
      </c>
    </row>
    <row r="727" spans="1:16" x14ac:dyDescent="0.3">
      <c r="A727" s="2" t="s">
        <v>4585</v>
      </c>
      <c r="B727" s="3">
        <v>44043</v>
      </c>
      <c r="C727" s="2" t="s">
        <v>4586</v>
      </c>
      <c r="D727" t="s">
        <v>6167</v>
      </c>
      <c r="E727" s="2">
        <v>6</v>
      </c>
      <c r="F727" s="2" t="str">
        <f>_xll.XLOOKUP(C727,customers!A726:A1726,customers!B726:B1726,customers!A726,0)</f>
        <v>Cristina Aleixo</v>
      </c>
      <c r="G727" s="2" t="str">
        <f>IF(_xll.XLOOKUP(C727,customers!$A$1:$A$1001,customers!$C$1:$C$1001,0)=0,"",_xll.XLOOKUP(C727,customers!$A$1:$A$1001,customers!$C$1:$C$1001,0))</f>
        <v>caleixok5@globo.com</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_xll.XLOOKUP(Orders[[#This Row],[Customer ID]],customers!$A$1:$A$1001,customers!$I$1:$I$1001,0)</f>
        <v>No</v>
      </c>
    </row>
    <row r="728" spans="1:16" x14ac:dyDescent="0.3">
      <c r="A728" s="2" t="s">
        <v>4591</v>
      </c>
      <c r="B728" s="3">
        <v>44571</v>
      </c>
      <c r="C728" s="2" t="s">
        <v>4592</v>
      </c>
      <c r="D728" t="s">
        <v>6164</v>
      </c>
      <c r="E728" s="2">
        <v>4</v>
      </c>
      <c r="F728" s="2" t="str">
        <f>_xll.XLOOKUP(C728,customers!A727:A1727,customers!B727:B1727,customers!A727,0)</f>
        <v>Derrek Allpress</v>
      </c>
      <c r="G728" s="2" t="str">
        <f>IF(_xll.XLOOKUP(C728,customers!$A$1:$A$1001,customers!$C$1:$C$1001,0)=0,"",_xll.XLOOKUP(C728,customers!$A$1:$A$1001,customers!$C$1:$C$1001,0))</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Librica</v>
      </c>
      <c r="O728" t="str">
        <f t="shared" si="35"/>
        <v>Light</v>
      </c>
      <c r="P728" t="str">
        <f>_xll.XLOOKUP(Orders[[#This Row],[Customer ID]],customers!$A$1:$A$1001,customers!$I$1:$I$1001,0)</f>
        <v>No</v>
      </c>
    </row>
    <row r="729" spans="1:16" x14ac:dyDescent="0.3">
      <c r="A729" s="2" t="s">
        <v>4596</v>
      </c>
      <c r="B729" s="3">
        <v>44264</v>
      </c>
      <c r="C729" s="2" t="s">
        <v>4597</v>
      </c>
      <c r="D729" t="s">
        <v>6146</v>
      </c>
      <c r="E729" s="2">
        <v>5</v>
      </c>
      <c r="F729" s="2" t="str">
        <f>_xll.XLOOKUP(C729,customers!A728:A1728,customers!B728:B1728,customers!A728,0)</f>
        <v>Rikki Tomkowicz</v>
      </c>
      <c r="G729" s="2" t="str">
        <f>IF(_xll.XLOOKUP(C729,customers!$A$1:$A$1001,customers!$C$1:$C$1001,0)=0,"",_xll.XLOOKUP(C729,customers!$A$1:$A$1001,customers!$C$1:$C$1001,0))</f>
        <v>rtomkowiczk7@bravesites.com</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_xll.XLOOKUP(Orders[[#This Row],[Customer ID]],customers!$A$1:$A$1001,customers!$I$1:$I$1001,0)</f>
        <v>Yes</v>
      </c>
    </row>
    <row r="730" spans="1:16" x14ac:dyDescent="0.3">
      <c r="A730" s="2" t="s">
        <v>4602</v>
      </c>
      <c r="B730" s="3">
        <v>44155</v>
      </c>
      <c r="C730" s="2" t="s">
        <v>4603</v>
      </c>
      <c r="D730" t="s">
        <v>6144</v>
      </c>
      <c r="E730" s="2">
        <v>3</v>
      </c>
      <c r="F730" s="2" t="str">
        <f>_xll.XLOOKUP(C730,customers!A729:A1729,customers!B729:B1729,customers!A729,0)</f>
        <v>Rochette Huscroft</v>
      </c>
      <c r="G730" s="2" t="str">
        <f>IF(_xll.XLOOKUP(C730,customers!$A$1:$A$1001,customers!$C$1:$C$1001,0)=0,"",_xll.XLOOKUP(C730,customers!$A$1:$A$1001,customers!$C$1:$C$1001,0))</f>
        <v>rhuscroftk8@jimdo.com</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_xll.XLOOKUP(Orders[[#This Row],[Customer ID]],customers!$A$1:$A$1001,customers!$I$1:$I$1001,0)</f>
        <v>Yes</v>
      </c>
    </row>
    <row r="731" spans="1:16" x14ac:dyDescent="0.3">
      <c r="A731" s="2" t="s">
        <v>4608</v>
      </c>
      <c r="B731" s="3">
        <v>44634</v>
      </c>
      <c r="C731" s="2" t="s">
        <v>4609</v>
      </c>
      <c r="D731" t="s">
        <v>6159</v>
      </c>
      <c r="E731" s="2">
        <v>1</v>
      </c>
      <c r="F731" s="2" t="str">
        <f>_xll.XLOOKUP(C731,customers!A730:A1730,customers!B730:B1730,customers!A730,0)</f>
        <v>Selle Scurrer</v>
      </c>
      <c r="G731" s="2" t="str">
        <f>IF(_xll.XLOOKUP(C731,customers!$A$1:$A$1001,customers!$C$1:$C$1001,0)=0,"",_xll.XLOOKUP(C731,customers!$A$1:$A$1001,customers!$C$1:$C$1001,0))</f>
        <v>sscurrerk9@flavors.me</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Librica</v>
      </c>
      <c r="O731" t="str">
        <f t="shared" si="35"/>
        <v>Medium</v>
      </c>
      <c r="P731" t="str">
        <f>_xll.XLOOKUP(Orders[[#This Row],[Customer ID]],customers!$A$1:$A$1001,customers!$I$1:$I$1001,0)</f>
        <v>No</v>
      </c>
    </row>
    <row r="732" spans="1:16" x14ac:dyDescent="0.3">
      <c r="A732" s="2" t="s">
        <v>4614</v>
      </c>
      <c r="B732" s="3">
        <v>43475</v>
      </c>
      <c r="C732" s="2" t="s">
        <v>4615</v>
      </c>
      <c r="D732" t="s">
        <v>6164</v>
      </c>
      <c r="E732" s="2">
        <v>1</v>
      </c>
      <c r="F732" s="2" t="str">
        <f>_xll.XLOOKUP(C732,customers!A731:A1731,customers!B731:B1731,customers!A731,0)</f>
        <v>Andie Rudram</v>
      </c>
      <c r="G732" s="2" t="str">
        <f>IF(_xll.XLOOKUP(C732,customers!$A$1:$A$1001,customers!$C$1:$C$1001,0)=0,"",_xll.XLOOKUP(C732,customers!$A$1:$A$1001,customers!$C$1:$C$1001,0))</f>
        <v>arudramka@prnewswire.com</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Librica</v>
      </c>
      <c r="O732" t="str">
        <f t="shared" si="35"/>
        <v>Light</v>
      </c>
      <c r="P732" t="str">
        <f>_xll.XLOOKUP(Orders[[#This Row],[Customer ID]],customers!$A$1:$A$1001,customers!$I$1:$I$1001,0)</f>
        <v>No</v>
      </c>
    </row>
    <row r="733" spans="1:16" x14ac:dyDescent="0.3">
      <c r="A733" s="2" t="s">
        <v>4620</v>
      </c>
      <c r="B733" s="3">
        <v>44222</v>
      </c>
      <c r="C733" s="2" t="s">
        <v>4621</v>
      </c>
      <c r="D733" t="s">
        <v>6150</v>
      </c>
      <c r="E733" s="2">
        <v>4</v>
      </c>
      <c r="F733" s="2" t="str">
        <f>_xll.XLOOKUP(C733,customers!A732:A1732,customers!B732:B1732,customers!A732,0)</f>
        <v>Leta Clarricoates</v>
      </c>
      <c r="G733" s="2" t="str">
        <f>IF(_xll.XLOOKUP(C733,customers!$A$1:$A$1001,customers!$C$1:$C$1001,0)=0,"",_xll.XLOOKUP(C733,customers!$A$1:$A$1001,customers!$C$1:$C$1001,0))</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Librica</v>
      </c>
      <c r="O733" t="str">
        <f t="shared" si="35"/>
        <v>Dark</v>
      </c>
      <c r="P733" t="str">
        <f>_xll.XLOOKUP(Orders[[#This Row],[Customer ID]],customers!$A$1:$A$1001,customers!$I$1:$I$1001,0)</f>
        <v>Yes</v>
      </c>
    </row>
    <row r="734" spans="1:16" x14ac:dyDescent="0.3">
      <c r="A734" s="2" t="s">
        <v>4625</v>
      </c>
      <c r="B734" s="3">
        <v>44312</v>
      </c>
      <c r="C734" s="2" t="s">
        <v>4626</v>
      </c>
      <c r="D734" t="s">
        <v>6184</v>
      </c>
      <c r="E734" s="2">
        <v>2</v>
      </c>
      <c r="F734" s="2" t="str">
        <f>_xll.XLOOKUP(C734,customers!A733:A1733,customers!B733:B1733,customers!A733,0)</f>
        <v>Jacquelyn Maha</v>
      </c>
      <c r="G734" s="2" t="str">
        <f>IF(_xll.XLOOKUP(C734,customers!$A$1:$A$1001,customers!$C$1:$C$1001,0)=0,"",_xll.XLOOKUP(C734,customers!$A$1:$A$1001,customers!$C$1:$C$1001,0))</f>
        <v>jmahakc@cyberchimps.com</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_xll.XLOOKUP(Orders[[#This Row],[Customer ID]],customers!$A$1:$A$1001,customers!$I$1:$I$1001,0)</f>
        <v>No</v>
      </c>
    </row>
    <row r="735" spans="1:16" x14ac:dyDescent="0.3">
      <c r="A735" s="2" t="s">
        <v>4631</v>
      </c>
      <c r="B735" s="3">
        <v>44565</v>
      </c>
      <c r="C735" s="2" t="s">
        <v>4632</v>
      </c>
      <c r="D735" t="s">
        <v>6181</v>
      </c>
      <c r="E735" s="2">
        <v>3</v>
      </c>
      <c r="F735" s="2" t="str">
        <f>_xll.XLOOKUP(C735,customers!A734:A1734,customers!B734:B1734,customers!A734,0)</f>
        <v>Glory Clemon</v>
      </c>
      <c r="G735" s="2" t="str">
        <f>IF(_xll.XLOOKUP(C735,customers!$A$1:$A$1001,customers!$C$1:$C$1001,0)=0,"",_xll.XLOOKUP(C735,customers!$A$1:$A$1001,customers!$C$1:$C$1001,0))</f>
        <v>gclemonkd@networksolutions.com</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Librica</v>
      </c>
      <c r="O735" t="str">
        <f t="shared" si="35"/>
        <v>Medium</v>
      </c>
      <c r="P735" t="str">
        <f>_xll.XLOOKUP(Orders[[#This Row],[Customer ID]],customers!$A$1:$A$1001,customers!$I$1:$I$1001,0)</f>
        <v>Yes</v>
      </c>
    </row>
    <row r="736" spans="1:16" x14ac:dyDescent="0.3">
      <c r="A736" s="2" t="s">
        <v>4637</v>
      </c>
      <c r="B736" s="3">
        <v>43697</v>
      </c>
      <c r="C736" s="2" t="s">
        <v>4638</v>
      </c>
      <c r="D736" t="s">
        <v>6163</v>
      </c>
      <c r="E736" s="2">
        <v>5</v>
      </c>
      <c r="F736" s="2" t="str">
        <f>_xll.XLOOKUP(C736,customers!A735:A1735,customers!B735:B1735,customers!A735,0)</f>
        <v>Alica Kift</v>
      </c>
      <c r="G736" s="2" t="str">
        <f>IF(_xll.XLOOKUP(C736,customers!$A$1:$A$1001,customers!$C$1:$C$1001,0)=0,"",_xll.XLOOKUP(C736,customers!$A$1:$A$1001,customers!$C$1:$C$1001,0))</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_xll.XLOOKUP(Orders[[#This Row],[Customer ID]],customers!$A$1:$A$1001,customers!$I$1:$I$1001,0)</f>
        <v>No</v>
      </c>
    </row>
    <row r="737" spans="1:16" x14ac:dyDescent="0.3">
      <c r="A737" s="2" t="s">
        <v>4642</v>
      </c>
      <c r="B737" s="3">
        <v>44757</v>
      </c>
      <c r="C737" s="2" t="s">
        <v>4643</v>
      </c>
      <c r="D737" t="s">
        <v>6153</v>
      </c>
      <c r="E737" s="2">
        <v>6</v>
      </c>
      <c r="F737" s="2" t="str">
        <f>_xll.XLOOKUP(C737,customers!A736:A1736,customers!B736:B1736,customers!A736,0)</f>
        <v>Babb Pollins</v>
      </c>
      <c r="G737" s="2" t="str">
        <f>IF(_xll.XLOOKUP(C737,customers!$A$1:$A$1001,customers!$C$1:$C$1001,0)=0,"",_xll.XLOOKUP(C737,customers!$A$1:$A$1001,customers!$C$1:$C$1001,0))</f>
        <v>bpollinskf@shinystat.com</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_xll.XLOOKUP(Orders[[#This Row],[Customer ID]],customers!$A$1:$A$1001,customers!$I$1:$I$1001,0)</f>
        <v>No</v>
      </c>
    </row>
    <row r="738" spans="1:16" x14ac:dyDescent="0.3">
      <c r="A738" s="2" t="s">
        <v>4647</v>
      </c>
      <c r="B738" s="3">
        <v>43508</v>
      </c>
      <c r="C738" s="2" t="s">
        <v>4648</v>
      </c>
      <c r="D738" t="s">
        <v>6143</v>
      </c>
      <c r="E738" s="2">
        <v>2</v>
      </c>
      <c r="F738" s="2" t="str">
        <f>_xll.XLOOKUP(C738,customers!A737:A1737,customers!B737:B1737,customers!A737,0)</f>
        <v>Jarret Toye</v>
      </c>
      <c r="G738" s="2" t="str">
        <f>IF(_xll.XLOOKUP(C738,customers!$A$1:$A$1001,customers!$C$1:$C$1001,0)=0,"",_xll.XLOOKUP(C738,customers!$A$1:$A$1001,customers!$C$1:$C$1001,0))</f>
        <v>jtoyekg@pinterest.com</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Librica</v>
      </c>
      <c r="O738" t="str">
        <f t="shared" si="35"/>
        <v>Dark</v>
      </c>
      <c r="P738" t="str">
        <f>_xll.XLOOKUP(Orders[[#This Row],[Customer ID]],customers!$A$1:$A$1001,customers!$I$1:$I$1001,0)</f>
        <v>Yes</v>
      </c>
    </row>
    <row r="739" spans="1:16" x14ac:dyDescent="0.3">
      <c r="A739" s="2" t="s">
        <v>4653</v>
      </c>
      <c r="B739" s="3">
        <v>44447</v>
      </c>
      <c r="C739" s="2" t="s">
        <v>4654</v>
      </c>
      <c r="D739" t="s">
        <v>6155</v>
      </c>
      <c r="E739" s="2">
        <v>5</v>
      </c>
      <c r="F739" s="2" t="str">
        <f>_xll.XLOOKUP(C739,customers!A738:A1738,customers!B738:B1738,customers!A738,0)</f>
        <v>Carlie Linskill</v>
      </c>
      <c r="G739" s="2" t="str">
        <f>IF(_xll.XLOOKUP(C739,customers!$A$1:$A$1001,customers!$C$1:$C$1001,0)=0,"",_xll.XLOOKUP(C739,customers!$A$1:$A$1001,customers!$C$1:$C$1001,0))</f>
        <v>clinskillkh@sphinn.com</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_xll.XLOOKUP(Orders[[#This Row],[Customer ID]],customers!$A$1:$A$1001,customers!$I$1:$I$1001,0)</f>
        <v>No</v>
      </c>
    </row>
    <row r="740" spans="1:16" x14ac:dyDescent="0.3">
      <c r="A740" s="2" t="s">
        <v>4659</v>
      </c>
      <c r="B740" s="3">
        <v>43812</v>
      </c>
      <c r="C740" s="2" t="s">
        <v>4660</v>
      </c>
      <c r="D740" t="s">
        <v>6178</v>
      </c>
      <c r="E740" s="2">
        <v>3</v>
      </c>
      <c r="F740" s="2" t="str">
        <f>_xll.XLOOKUP(C740,customers!A739:A1739,customers!B739:B1739,customers!A739,0)</f>
        <v>Natal Vigrass</v>
      </c>
      <c r="G740" s="2" t="str">
        <f>IF(_xll.XLOOKUP(C740,customers!$A$1:$A$1001,customers!$C$1:$C$1001,0)=0,"",_xll.XLOOKUP(C740,customers!$A$1:$A$1001,customers!$C$1:$C$1001,0))</f>
        <v>nvigrasski@ezinearticles.com</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_xll.XLOOKUP(Orders[[#This Row],[Customer ID]],customers!$A$1:$A$1001,customers!$I$1:$I$1001,0)</f>
        <v>No</v>
      </c>
    </row>
    <row r="741" spans="1:16" x14ac:dyDescent="0.3">
      <c r="A741" s="2" t="s">
        <v>4665</v>
      </c>
      <c r="B741" s="3">
        <v>44433</v>
      </c>
      <c r="C741" s="2" t="s">
        <v>4434</v>
      </c>
      <c r="D741" t="s">
        <v>6153</v>
      </c>
      <c r="E741" s="2">
        <v>5</v>
      </c>
      <c r="F741" s="2" t="str">
        <f>_xll.XLOOKUP(C741,customers!A740:A1740,customers!B740:B1740,customers!A740,0)</f>
        <v>90392-73338-BC</v>
      </c>
      <c r="G741" s="2" t="str">
        <f>IF(_xll.XLOOKUP(C741,customers!$A$1:$A$1001,customers!$C$1:$C$1001,0)=0,"",_xll.XLOOKUP(C741,customers!$A$1:$A$1001,customers!$C$1:$C$1001,0))</f>
        <v>jdymokeje@prnewswire.com</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_xll.XLOOKUP(Orders[[#This Row],[Customer ID]],customers!$A$1:$A$1001,customers!$I$1:$I$1001,0)</f>
        <v>No</v>
      </c>
    </row>
    <row r="742" spans="1:16" x14ac:dyDescent="0.3">
      <c r="A742" s="2" t="s">
        <v>4670</v>
      </c>
      <c r="B742" s="3">
        <v>44643</v>
      </c>
      <c r="C742" s="2" t="s">
        <v>4671</v>
      </c>
      <c r="D742" t="s">
        <v>6173</v>
      </c>
      <c r="E742" s="2">
        <v>4</v>
      </c>
      <c r="F742" s="2" t="str">
        <f>_xll.XLOOKUP(C742,customers!A741:A1741,customers!B741:B1741,customers!A741,0)</f>
        <v>Kandace Cragell</v>
      </c>
      <c r="G742" s="2" t="str">
        <f>IF(_xll.XLOOKUP(C742,customers!$A$1:$A$1001,customers!$C$1:$C$1001,0)=0,"",_xll.XLOOKUP(C742,customers!$A$1:$A$1001,customers!$C$1:$C$1001,0))</f>
        <v>kcragellkk@google.com</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_xll.XLOOKUP(Orders[[#This Row],[Customer ID]],customers!$A$1:$A$1001,customers!$I$1:$I$1001,0)</f>
        <v>No</v>
      </c>
    </row>
    <row r="743" spans="1:16" x14ac:dyDescent="0.3">
      <c r="A743" s="2" t="s">
        <v>4676</v>
      </c>
      <c r="B743" s="3">
        <v>43566</v>
      </c>
      <c r="C743" s="2" t="s">
        <v>4677</v>
      </c>
      <c r="D743" t="s">
        <v>6159</v>
      </c>
      <c r="E743" s="2">
        <v>2</v>
      </c>
      <c r="F743" s="2" t="str">
        <f>_xll.XLOOKUP(C743,customers!A742:A1742,customers!B742:B1742,customers!A742,0)</f>
        <v>Lyon Ibert</v>
      </c>
      <c r="G743" s="2" t="str">
        <f>IF(_xll.XLOOKUP(C743,customers!$A$1:$A$1001,customers!$C$1:$C$1001,0)=0,"",_xll.XLOOKUP(C743,customers!$A$1:$A$1001,customers!$C$1:$C$1001,0))</f>
        <v>libertkl@huffingtonpost.com</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Librica</v>
      </c>
      <c r="O743" t="str">
        <f t="shared" si="35"/>
        <v>Medium</v>
      </c>
      <c r="P743" t="str">
        <f>_xll.XLOOKUP(Orders[[#This Row],[Customer ID]],customers!$A$1:$A$1001,customers!$I$1:$I$1001,0)</f>
        <v>No</v>
      </c>
    </row>
    <row r="744" spans="1:16" x14ac:dyDescent="0.3">
      <c r="A744" s="2" t="s">
        <v>4682</v>
      </c>
      <c r="B744" s="3">
        <v>44133</v>
      </c>
      <c r="C744" s="2" t="s">
        <v>4683</v>
      </c>
      <c r="D744" t="s">
        <v>6162</v>
      </c>
      <c r="E744" s="2">
        <v>4</v>
      </c>
      <c r="F744" s="2" t="str">
        <f>_xll.XLOOKUP(C744,customers!A743:A1743,customers!B743:B1743,customers!A743,0)</f>
        <v>Reese Lidgey</v>
      </c>
      <c r="G744" s="2" t="str">
        <f>IF(_xll.XLOOKUP(C744,customers!$A$1:$A$1001,customers!$C$1:$C$1001,0)=0,"",_xll.XLOOKUP(C744,customers!$A$1:$A$1001,customers!$C$1:$C$1001,0))</f>
        <v>rlidgeykm@vimeo.com</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Librica</v>
      </c>
      <c r="O744" t="str">
        <f t="shared" si="35"/>
        <v>Medium</v>
      </c>
      <c r="P744" t="str">
        <f>_xll.XLOOKUP(Orders[[#This Row],[Customer ID]],customers!$A$1:$A$1001,customers!$I$1:$I$1001,0)</f>
        <v>No</v>
      </c>
    </row>
    <row r="745" spans="1:16" x14ac:dyDescent="0.3">
      <c r="A745" s="2" t="s">
        <v>4688</v>
      </c>
      <c r="B745" s="3">
        <v>44042</v>
      </c>
      <c r="C745" s="2" t="s">
        <v>4689</v>
      </c>
      <c r="D745" t="s">
        <v>6158</v>
      </c>
      <c r="E745" s="2">
        <v>3</v>
      </c>
      <c r="F745" s="2" t="str">
        <f>_xll.XLOOKUP(C745,customers!A744:A1744,customers!B744:B1744,customers!A744,0)</f>
        <v>Tersina Castagne</v>
      </c>
      <c r="G745" s="2" t="str">
        <f>IF(_xll.XLOOKUP(C745,customers!$A$1:$A$1001,customers!$C$1:$C$1001,0)=0,"",_xll.XLOOKUP(C745,customers!$A$1:$A$1001,customers!$C$1:$C$1001,0))</f>
        <v>tcastagnekn@wikia.com</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_xll.XLOOKUP(Orders[[#This Row],[Customer ID]],customers!$A$1:$A$1001,customers!$I$1:$I$1001,0)</f>
        <v>No</v>
      </c>
    </row>
    <row r="746" spans="1:16" x14ac:dyDescent="0.3">
      <c r="A746" s="2" t="s">
        <v>4694</v>
      </c>
      <c r="B746" s="3">
        <v>43539</v>
      </c>
      <c r="C746" s="2" t="s">
        <v>4695</v>
      </c>
      <c r="D746" t="s">
        <v>6174</v>
      </c>
      <c r="E746" s="2">
        <v>6</v>
      </c>
      <c r="F746" s="2" t="str">
        <f>_xll.XLOOKUP(C746,customers!A745:A1745,customers!B745:B1745,customers!A745,0)</f>
        <v>Samuele Klaaassen</v>
      </c>
      <c r="G746" s="2" t="str">
        <f>IF(_xll.XLOOKUP(C746,customers!$A$1:$A$1001,customers!$C$1:$C$1001,0)=0,"",_xll.XLOOKUP(C746,customers!$A$1:$A$1001,customers!$C$1:$C$1001,0))</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_xll.XLOOKUP(Orders[[#This Row],[Customer ID]],customers!$A$1:$A$1001,customers!$I$1:$I$1001,0)</f>
        <v>Yes</v>
      </c>
    </row>
    <row r="747" spans="1:16" x14ac:dyDescent="0.3">
      <c r="A747" s="2" t="s">
        <v>4699</v>
      </c>
      <c r="B747" s="3">
        <v>44557</v>
      </c>
      <c r="C747" s="2" t="s">
        <v>4700</v>
      </c>
      <c r="D747" t="s">
        <v>6144</v>
      </c>
      <c r="E747" s="2">
        <v>2</v>
      </c>
      <c r="F747" s="2" t="str">
        <f>_xll.XLOOKUP(C747,customers!A746:A1746,customers!B746:B1746,customers!A746,0)</f>
        <v>Jordana Halden</v>
      </c>
      <c r="G747" s="2" t="str">
        <f>IF(_xll.XLOOKUP(C747,customers!$A$1:$A$1001,customers!$C$1:$C$1001,0)=0,"",_xll.XLOOKUP(C747,customers!$A$1:$A$1001,customers!$C$1:$C$1001,0))</f>
        <v>jhaldenkp@comcast.net</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_xll.XLOOKUP(Orders[[#This Row],[Customer ID]],customers!$A$1:$A$1001,customers!$I$1:$I$1001,0)</f>
        <v>No</v>
      </c>
    </row>
    <row r="748" spans="1:16" x14ac:dyDescent="0.3">
      <c r="A748" s="2" t="s">
        <v>4705</v>
      </c>
      <c r="B748" s="3">
        <v>43741</v>
      </c>
      <c r="C748" s="2" t="s">
        <v>4706</v>
      </c>
      <c r="D748" t="s">
        <v>6155</v>
      </c>
      <c r="E748" s="2">
        <v>3</v>
      </c>
      <c r="F748" s="2" t="str">
        <f>_xll.XLOOKUP(C748,customers!A747:A1747,customers!B747:B1747,customers!A747,0)</f>
        <v>Hussein Olliff</v>
      </c>
      <c r="G748" s="2" t="str">
        <f>IF(_xll.XLOOKUP(C748,customers!$A$1:$A$1001,customers!$C$1:$C$1001,0)=0,"",_xll.XLOOKUP(C748,customers!$A$1:$A$1001,customers!$C$1:$C$1001,0))</f>
        <v>holliffkq@sciencedirect.com</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_xll.XLOOKUP(Orders[[#This Row],[Customer ID]],customers!$A$1:$A$1001,customers!$I$1:$I$1001,0)</f>
        <v>No</v>
      </c>
    </row>
    <row r="749" spans="1:16" x14ac:dyDescent="0.3">
      <c r="A749" s="2" t="s">
        <v>4711</v>
      </c>
      <c r="B749" s="3">
        <v>43501</v>
      </c>
      <c r="C749" s="2" t="s">
        <v>4712</v>
      </c>
      <c r="D749" t="s">
        <v>6160</v>
      </c>
      <c r="E749" s="2">
        <v>4</v>
      </c>
      <c r="F749" s="2" t="str">
        <f>_xll.XLOOKUP(C749,customers!A748:A1748,customers!B748:B1748,customers!A748,0)</f>
        <v>Teddi Quadri</v>
      </c>
      <c r="G749" s="2" t="str">
        <f>IF(_xll.XLOOKUP(C749,customers!$A$1:$A$1001,customers!$C$1:$C$1001,0)=0,"",_xll.XLOOKUP(C749,customers!$A$1:$A$1001,customers!$C$1:$C$1001,0))</f>
        <v>tquadrikr@opensource.org</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Librica</v>
      </c>
      <c r="O749" t="str">
        <f t="shared" si="35"/>
        <v>Medium</v>
      </c>
      <c r="P749" t="str">
        <f>_xll.XLOOKUP(Orders[[#This Row],[Customer ID]],customers!$A$1:$A$1001,customers!$I$1:$I$1001,0)</f>
        <v>Yes</v>
      </c>
    </row>
    <row r="750" spans="1:16" x14ac:dyDescent="0.3">
      <c r="A750" s="2" t="s">
        <v>4717</v>
      </c>
      <c r="B750" s="3">
        <v>44074</v>
      </c>
      <c r="C750" s="2" t="s">
        <v>4718</v>
      </c>
      <c r="D750" t="s">
        <v>6144</v>
      </c>
      <c r="E750" s="2">
        <v>2</v>
      </c>
      <c r="F750" s="2" t="str">
        <f>_xll.XLOOKUP(C750,customers!A749:A1749,customers!B749:B1749,customers!A749,0)</f>
        <v>Felita Eshmade</v>
      </c>
      <c r="G750" s="2" t="str">
        <f>IF(_xll.XLOOKUP(C750,customers!$A$1:$A$1001,customers!$C$1:$C$1001,0)=0,"",_xll.XLOOKUP(C750,customers!$A$1:$A$1001,customers!$C$1:$C$1001,0))</f>
        <v>feshmadeks@umn.edu</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_xll.XLOOKUP(Orders[[#This Row],[Customer ID]],customers!$A$1:$A$1001,customers!$I$1:$I$1001,0)</f>
        <v>No</v>
      </c>
    </row>
    <row r="751" spans="1:16" x14ac:dyDescent="0.3">
      <c r="A751" s="2" t="s">
        <v>4723</v>
      </c>
      <c r="B751" s="3">
        <v>44209</v>
      </c>
      <c r="C751" s="2" t="s">
        <v>4724</v>
      </c>
      <c r="D751" t="s">
        <v>6163</v>
      </c>
      <c r="E751" s="2">
        <v>2</v>
      </c>
      <c r="F751" s="2" t="str">
        <f>_xll.XLOOKUP(C751,customers!A750:A1750,customers!B750:B1750,customers!A750,0)</f>
        <v>Melodie OIlier</v>
      </c>
      <c r="G751" s="2" t="str">
        <f>IF(_xll.XLOOKUP(C751,customers!$A$1:$A$1001,customers!$C$1:$C$1001,0)=0,"",_xll.XLOOKUP(C751,customers!$A$1:$A$1001,customers!$C$1:$C$1001,0))</f>
        <v>moilierkt@paginegialle.it</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_xll.XLOOKUP(Orders[[#This Row],[Customer ID]],customers!$A$1:$A$1001,customers!$I$1:$I$1001,0)</f>
        <v>Yes</v>
      </c>
    </row>
    <row r="752" spans="1:16" x14ac:dyDescent="0.3">
      <c r="A752" s="2" t="s">
        <v>4730</v>
      </c>
      <c r="B752" s="3">
        <v>44277</v>
      </c>
      <c r="C752" s="2" t="s">
        <v>4731</v>
      </c>
      <c r="D752" t="s">
        <v>6146</v>
      </c>
      <c r="E752" s="2">
        <v>1</v>
      </c>
      <c r="F752" s="2" t="str">
        <f>_xll.XLOOKUP(C752,customers!A751:A1751,customers!B751:B1751,customers!A751,0)</f>
        <v>Hazel Iacopini</v>
      </c>
      <c r="G752" s="2" t="str">
        <f>IF(_xll.XLOOKUP(C752,customers!$A$1:$A$1001,customers!$C$1:$C$1001,0)=0,"",_xll.XLOOKUP(C752,customers!$A$1:$A$1001,customers!$C$1:$C$1001,0))</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_xll.XLOOKUP(Orders[[#This Row],[Customer ID]],customers!$A$1:$A$1001,customers!$I$1:$I$1001,0)</f>
        <v>Yes</v>
      </c>
    </row>
    <row r="753" spans="1:16" x14ac:dyDescent="0.3">
      <c r="A753" s="2" t="s">
        <v>4735</v>
      </c>
      <c r="B753" s="3">
        <v>43847</v>
      </c>
      <c r="C753" s="2" t="s">
        <v>4736</v>
      </c>
      <c r="D753" t="s">
        <v>6161</v>
      </c>
      <c r="E753" s="2">
        <v>2</v>
      </c>
      <c r="F753" s="2" t="str">
        <f>_xll.XLOOKUP(C753,customers!A752:A1752,customers!B752:B1752,customers!A752,0)</f>
        <v>Vinny Shoebotham</v>
      </c>
      <c r="G753" s="2" t="str">
        <f>IF(_xll.XLOOKUP(C753,customers!$A$1:$A$1001,customers!$C$1:$C$1001,0)=0,"",_xll.XLOOKUP(C753,customers!$A$1:$A$1001,customers!$C$1:$C$1001,0))</f>
        <v>vshoebothamkv@redcross.org</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Librica</v>
      </c>
      <c r="O753" t="str">
        <f t="shared" si="35"/>
        <v>Light</v>
      </c>
      <c r="P753" t="str">
        <f>_xll.XLOOKUP(Orders[[#This Row],[Customer ID]],customers!$A$1:$A$1001,customers!$I$1:$I$1001,0)</f>
        <v>No</v>
      </c>
    </row>
    <row r="754" spans="1:16" x14ac:dyDescent="0.3">
      <c r="A754" s="2" t="s">
        <v>4741</v>
      </c>
      <c r="B754" s="3">
        <v>43648</v>
      </c>
      <c r="C754" s="2" t="s">
        <v>4742</v>
      </c>
      <c r="D754" t="s">
        <v>6141</v>
      </c>
      <c r="E754" s="2">
        <v>2</v>
      </c>
      <c r="F754" s="2" t="str">
        <f>_xll.XLOOKUP(C754,customers!A753:A1753,customers!B753:B1753,customers!A753,0)</f>
        <v>Bran Sterke</v>
      </c>
      <c r="G754" s="2" t="str">
        <f>IF(_xll.XLOOKUP(C754,customers!$A$1:$A$1001,customers!$C$1:$C$1001,0)=0,"",_xll.XLOOKUP(C754,customers!$A$1:$A$1001,customers!$C$1:$C$1001,0))</f>
        <v>bsterkekw@biblegateway.com</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_xll.XLOOKUP(Orders[[#This Row],[Customer ID]],customers!$A$1:$A$1001,customers!$I$1:$I$1001,0)</f>
        <v>Yes</v>
      </c>
    </row>
    <row r="755" spans="1:16" x14ac:dyDescent="0.3">
      <c r="A755" s="2" t="s">
        <v>4747</v>
      </c>
      <c r="B755" s="3">
        <v>44704</v>
      </c>
      <c r="C755" s="2" t="s">
        <v>4748</v>
      </c>
      <c r="D755" t="s">
        <v>6158</v>
      </c>
      <c r="E755" s="2">
        <v>5</v>
      </c>
      <c r="F755" s="2" t="str">
        <f>_xll.XLOOKUP(C755,customers!A754:A1754,customers!B754:B1754,customers!A754,0)</f>
        <v>Simone Capon</v>
      </c>
      <c r="G755" s="2" t="str">
        <f>IF(_xll.XLOOKUP(C755,customers!$A$1:$A$1001,customers!$C$1:$C$1001,0)=0,"",_xll.XLOOKUP(C755,customers!$A$1:$A$1001,customers!$C$1:$C$1001,0))</f>
        <v>scaponkx@craigslist.org</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_xll.XLOOKUP(Orders[[#This Row],[Customer ID]],customers!$A$1:$A$1001,customers!$I$1:$I$1001,0)</f>
        <v>No</v>
      </c>
    </row>
    <row r="756" spans="1:16" x14ac:dyDescent="0.3">
      <c r="A756" s="2" t="s">
        <v>4753</v>
      </c>
      <c r="B756" s="3">
        <v>44726</v>
      </c>
      <c r="C756" s="2" t="s">
        <v>4434</v>
      </c>
      <c r="D756" t="s">
        <v>6154</v>
      </c>
      <c r="E756" s="2">
        <v>6</v>
      </c>
      <c r="F756" s="2" t="str">
        <f>_xll.XLOOKUP(C756,customers!A755:A1755,customers!B755:B1755,customers!A755,0)</f>
        <v>69410-04668-MA</v>
      </c>
      <c r="G756" s="2" t="str">
        <f>IF(_xll.XLOOKUP(C756,customers!$A$1:$A$1001,customers!$C$1:$C$1001,0)=0,"",_xll.XLOOKUP(C756,customers!$A$1:$A$1001,customers!$C$1:$C$1001,0))</f>
        <v>jdymokeje@prnewswire.com</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_xll.XLOOKUP(Orders[[#This Row],[Customer ID]],customers!$A$1:$A$1001,customers!$I$1:$I$1001,0)</f>
        <v>No</v>
      </c>
    </row>
    <row r="757" spans="1:16" x14ac:dyDescent="0.3">
      <c r="A757" s="2" t="s">
        <v>4758</v>
      </c>
      <c r="B757" s="3">
        <v>44397</v>
      </c>
      <c r="C757" s="2" t="s">
        <v>4759</v>
      </c>
      <c r="D757" t="s">
        <v>6145</v>
      </c>
      <c r="E757" s="2">
        <v>6</v>
      </c>
      <c r="F757" s="2" t="str">
        <f>_xll.XLOOKUP(C757,customers!A756:A1756,customers!B756:B1756,customers!A756,0)</f>
        <v>Foster Constance</v>
      </c>
      <c r="G757" s="2" t="str">
        <f>IF(_xll.XLOOKUP(C757,customers!$A$1:$A$1001,customers!$C$1:$C$1001,0)=0,"",_xll.XLOOKUP(C757,customers!$A$1:$A$1001,customers!$C$1:$C$1001,0))</f>
        <v>fconstancekz@ifeng.com</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Librica</v>
      </c>
      <c r="O757" t="str">
        <f t="shared" si="35"/>
        <v>Light</v>
      </c>
      <c r="P757" t="str">
        <f>_xll.XLOOKUP(Orders[[#This Row],[Customer ID]],customers!$A$1:$A$1001,customers!$I$1:$I$1001,0)</f>
        <v>No</v>
      </c>
    </row>
    <row r="758" spans="1:16" x14ac:dyDescent="0.3">
      <c r="A758" s="2" t="s">
        <v>4764</v>
      </c>
      <c r="B758" s="3">
        <v>44715</v>
      </c>
      <c r="C758" s="2" t="s">
        <v>4765</v>
      </c>
      <c r="D758" t="s">
        <v>6177</v>
      </c>
      <c r="E758" s="2">
        <v>4</v>
      </c>
      <c r="F758" s="2" t="str">
        <f>_xll.XLOOKUP(C758,customers!A757:A1757,customers!B757:B1757,customers!A757,0)</f>
        <v>Fernando Sulman</v>
      </c>
      <c r="G758" s="2" t="str">
        <f>IF(_xll.XLOOKUP(C758,customers!$A$1:$A$1001,customers!$C$1:$C$1001,0)=0,"",_xll.XLOOKUP(C758,customers!$A$1:$A$1001,customers!$C$1:$C$1001,0))</f>
        <v>fsulmanl0@washington.edu</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_xll.XLOOKUP(Orders[[#This Row],[Customer ID]],customers!$A$1:$A$1001,customers!$I$1:$I$1001,0)</f>
        <v>Yes</v>
      </c>
    </row>
    <row r="759" spans="1:16" x14ac:dyDescent="0.3">
      <c r="A759" s="2" t="s">
        <v>4770</v>
      </c>
      <c r="B759" s="3">
        <v>43977</v>
      </c>
      <c r="C759" s="2" t="s">
        <v>4771</v>
      </c>
      <c r="D759" t="s">
        <v>6158</v>
      </c>
      <c r="E759" s="2">
        <v>3</v>
      </c>
      <c r="F759" s="2" t="str">
        <f>_xll.XLOOKUP(C759,customers!A758:A1758,customers!B758:B1758,customers!A758,0)</f>
        <v>Dorotea Hollyman</v>
      </c>
      <c r="G759" s="2" t="str">
        <f>IF(_xll.XLOOKUP(C759,customers!$A$1:$A$1001,customers!$C$1:$C$1001,0)=0,"",_xll.XLOOKUP(C759,customers!$A$1:$A$1001,customers!$C$1:$C$1001,0))</f>
        <v>dhollymanl1@ibm.com</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_xll.XLOOKUP(Orders[[#This Row],[Customer ID]],customers!$A$1:$A$1001,customers!$I$1:$I$1001,0)</f>
        <v>Yes</v>
      </c>
    </row>
    <row r="760" spans="1:16" x14ac:dyDescent="0.3">
      <c r="A760" s="2" t="s">
        <v>4776</v>
      </c>
      <c r="B760" s="3">
        <v>43672</v>
      </c>
      <c r="C760" s="2" t="s">
        <v>4777</v>
      </c>
      <c r="D760" t="s">
        <v>6177</v>
      </c>
      <c r="E760" s="2">
        <v>1</v>
      </c>
      <c r="F760" s="2" t="str">
        <f>_xll.XLOOKUP(C760,customers!A759:A1759,customers!B759:B1759,customers!A759,0)</f>
        <v>Lorelei Nardoni</v>
      </c>
      <c r="G760" s="2" t="str">
        <f>IF(_xll.XLOOKUP(C760,customers!$A$1:$A$1001,customers!$C$1:$C$1001,0)=0,"",_xll.XLOOKUP(C760,customers!$A$1:$A$1001,customers!$C$1:$C$1001,0))</f>
        <v>lnardonil2@hao123.com</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_xll.XLOOKUP(Orders[[#This Row],[Customer ID]],customers!$A$1:$A$1001,customers!$I$1:$I$1001,0)</f>
        <v>No</v>
      </c>
    </row>
    <row r="761" spans="1:16" x14ac:dyDescent="0.3">
      <c r="A761" s="2" t="s">
        <v>4781</v>
      </c>
      <c r="B761" s="3">
        <v>44126</v>
      </c>
      <c r="C761" s="2" t="s">
        <v>4782</v>
      </c>
      <c r="D761" t="s">
        <v>6165</v>
      </c>
      <c r="E761" s="2">
        <v>1</v>
      </c>
      <c r="F761" s="2" t="str">
        <f>_xll.XLOOKUP(C761,customers!A760:A1760,customers!B760:B1760,customers!A760,0)</f>
        <v>Dallas Yarham</v>
      </c>
      <c r="G761" s="2" t="str">
        <f>IF(_xll.XLOOKUP(C761,customers!$A$1:$A$1001,customers!$C$1:$C$1001,0)=0,"",_xll.XLOOKUP(C761,customers!$A$1:$A$1001,customers!$C$1:$C$1001,0))</f>
        <v>dyarhaml3@moonfruit.com</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Librica</v>
      </c>
      <c r="O761" t="str">
        <f t="shared" si="35"/>
        <v>Dark</v>
      </c>
      <c r="P761" t="str">
        <f>_xll.XLOOKUP(Orders[[#This Row],[Customer ID]],customers!$A$1:$A$1001,customers!$I$1:$I$1001,0)</f>
        <v>Yes</v>
      </c>
    </row>
    <row r="762" spans="1:16" x14ac:dyDescent="0.3">
      <c r="A762" s="2" t="s">
        <v>4787</v>
      </c>
      <c r="B762" s="3">
        <v>44189</v>
      </c>
      <c r="C762" s="2" t="s">
        <v>4788</v>
      </c>
      <c r="D762" t="s">
        <v>6176</v>
      </c>
      <c r="E762" s="2">
        <v>5</v>
      </c>
      <c r="F762" s="2" t="str">
        <f>_xll.XLOOKUP(C762,customers!A761:A1761,customers!B761:B1761,customers!A761,0)</f>
        <v>Arlana Ferrea</v>
      </c>
      <c r="G762" s="2" t="str">
        <f>IF(_xll.XLOOKUP(C762,customers!$A$1:$A$1001,customers!$C$1:$C$1001,0)=0,"",_xll.XLOOKUP(C762,customers!$A$1:$A$1001,customers!$C$1:$C$1001,0))</f>
        <v>aferreal4@wikia.com</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_xll.XLOOKUP(Orders[[#This Row],[Customer ID]],customers!$A$1:$A$1001,customers!$I$1:$I$1001,0)</f>
        <v>No</v>
      </c>
    </row>
    <row r="763" spans="1:16" x14ac:dyDescent="0.3">
      <c r="A763" s="2" t="s">
        <v>4792</v>
      </c>
      <c r="B763" s="3">
        <v>43714</v>
      </c>
      <c r="C763" s="2" t="s">
        <v>4793</v>
      </c>
      <c r="D763" t="s">
        <v>6171</v>
      </c>
      <c r="E763" s="2">
        <v>6</v>
      </c>
      <c r="F763" s="2" t="str">
        <f>_xll.XLOOKUP(C763,customers!A762:A1762,customers!B762:B1762,customers!A762,0)</f>
        <v>Chuck Kendrick</v>
      </c>
      <c r="G763" s="2" t="str">
        <f>IF(_xll.XLOOKUP(C763,customers!$A$1:$A$1001,customers!$C$1:$C$1001,0)=0,"",_xll.XLOOKUP(C763,customers!$A$1:$A$1001,customers!$C$1:$C$1001,0))</f>
        <v>ckendrickl5@webnode.com</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_xll.XLOOKUP(Orders[[#This Row],[Customer ID]],customers!$A$1:$A$1001,customers!$I$1:$I$1001,0)</f>
        <v>Yes</v>
      </c>
    </row>
    <row r="764" spans="1:16" x14ac:dyDescent="0.3">
      <c r="A764" s="2" t="s">
        <v>4797</v>
      </c>
      <c r="B764" s="3">
        <v>43563</v>
      </c>
      <c r="C764" s="2" t="s">
        <v>4798</v>
      </c>
      <c r="D764" t="s">
        <v>6160</v>
      </c>
      <c r="E764" s="2">
        <v>5</v>
      </c>
      <c r="F764" s="2" t="str">
        <f>_xll.XLOOKUP(C764,customers!A763:A1763,customers!B763:B1763,customers!A763,0)</f>
        <v>Sharona Danilchik</v>
      </c>
      <c r="G764" s="2" t="str">
        <f>IF(_xll.XLOOKUP(C764,customers!$A$1:$A$1001,customers!$C$1:$C$1001,0)=0,"",_xll.XLOOKUP(C764,customers!$A$1:$A$1001,customers!$C$1:$C$1001,0))</f>
        <v>sdanilchikl6@mit.edu</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Librica</v>
      </c>
      <c r="O764" t="str">
        <f t="shared" si="35"/>
        <v>Medium</v>
      </c>
      <c r="P764" t="str">
        <f>_xll.XLOOKUP(Orders[[#This Row],[Customer ID]],customers!$A$1:$A$1001,customers!$I$1:$I$1001,0)</f>
        <v>No</v>
      </c>
    </row>
    <row r="765" spans="1:16" x14ac:dyDescent="0.3">
      <c r="A765" s="2" t="s">
        <v>4803</v>
      </c>
      <c r="B765" s="3">
        <v>44587</v>
      </c>
      <c r="C765" s="2" t="s">
        <v>4804</v>
      </c>
      <c r="D765" t="s">
        <v>6180</v>
      </c>
      <c r="E765" s="2">
        <v>3</v>
      </c>
      <c r="F765" s="2" t="str">
        <f>_xll.XLOOKUP(C765,customers!A764:A1764,customers!B764:B1764,customers!A764,0)</f>
        <v>Sarajane Potter</v>
      </c>
      <c r="G765" s="2" t="str">
        <f>IF(_xll.XLOOKUP(C765,customers!$A$1:$A$1001,customers!$C$1:$C$1001,0)=0,"",_xll.XLOOKUP(C765,customers!$A$1:$A$1001,customers!$C$1:$C$1001,0))</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_xll.XLOOKUP(Orders[[#This Row],[Customer ID]],customers!$A$1:$A$1001,customers!$I$1:$I$1001,0)</f>
        <v>No</v>
      </c>
    </row>
    <row r="766" spans="1:16" x14ac:dyDescent="0.3">
      <c r="A766" s="2" t="s">
        <v>4808</v>
      </c>
      <c r="B766" s="3">
        <v>43797</v>
      </c>
      <c r="C766" s="2" t="s">
        <v>4809</v>
      </c>
      <c r="D766" t="s">
        <v>6182</v>
      </c>
      <c r="E766" s="2">
        <v>6</v>
      </c>
      <c r="F766" s="2" t="str">
        <f>_xll.XLOOKUP(C766,customers!A765:A1765,customers!B765:B1765,customers!A765,0)</f>
        <v>Bobby Folomkin</v>
      </c>
      <c r="G766" s="2" t="str">
        <f>IF(_xll.XLOOKUP(C766,customers!$A$1:$A$1001,customers!$C$1:$C$1001,0)=0,"",_xll.XLOOKUP(C766,customers!$A$1:$A$1001,customers!$C$1:$C$1001,0))</f>
        <v>bfolomkinl8@yolasite.com</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_xll.XLOOKUP(Orders[[#This Row],[Customer ID]],customers!$A$1:$A$1001,customers!$I$1:$I$1001,0)</f>
        <v>Yes</v>
      </c>
    </row>
    <row r="767" spans="1:16" x14ac:dyDescent="0.3">
      <c r="A767" s="2" t="s">
        <v>4814</v>
      </c>
      <c r="B767" s="3">
        <v>43667</v>
      </c>
      <c r="C767" s="2" t="s">
        <v>4815</v>
      </c>
      <c r="D767" t="s">
        <v>6138</v>
      </c>
      <c r="E767" s="2">
        <v>6</v>
      </c>
      <c r="F767" s="2" t="str">
        <f>_xll.XLOOKUP(C767,customers!A766:A1766,customers!B766:B1766,customers!A766,0)</f>
        <v>Rafferty Pursglove</v>
      </c>
      <c r="G767" s="2" t="str">
        <f>IF(_xll.XLOOKUP(C767,customers!$A$1:$A$1001,customers!$C$1:$C$1001,0)=0,"",_xll.XLOOKUP(C767,customers!$A$1:$A$1001,customers!$C$1:$C$1001,0))</f>
        <v>rpursglovel9@biblegateway.com</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_xll.XLOOKUP(Orders[[#This Row],[Customer ID]],customers!$A$1:$A$1001,customers!$I$1:$I$1001,0)</f>
        <v>Yes</v>
      </c>
    </row>
    <row r="768" spans="1:16" x14ac:dyDescent="0.3">
      <c r="A768" s="2" t="s">
        <v>4814</v>
      </c>
      <c r="B768" s="3">
        <v>43667</v>
      </c>
      <c r="C768" s="2" t="s">
        <v>4815</v>
      </c>
      <c r="D768" t="s">
        <v>6180</v>
      </c>
      <c r="E768" s="2">
        <v>2</v>
      </c>
      <c r="F768" s="2" t="str">
        <f>_xll.XLOOKUP(C768,customers!A767:A1767,customers!B767:B1767,customers!A767,0)</f>
        <v>Rafferty Pursglove</v>
      </c>
      <c r="G768" s="2" t="str">
        <f>IF(_xll.XLOOKUP(C768,customers!$A$1:$A$1001,customers!$C$1:$C$1001,0)=0,"",_xll.XLOOKUP(C768,customers!$A$1:$A$1001,customers!$C$1:$C$1001,0))</f>
        <v>rpursglovel9@biblegateway.com</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_xll.XLOOKUP(Orders[[#This Row],[Customer ID]],customers!$A$1:$A$1001,customers!$I$1:$I$1001,0)</f>
        <v>Yes</v>
      </c>
    </row>
    <row r="769" spans="1:16" x14ac:dyDescent="0.3">
      <c r="A769" s="2" t="s">
        <v>4825</v>
      </c>
      <c r="B769" s="3">
        <v>44267</v>
      </c>
      <c r="C769" s="2" t="s">
        <v>4759</v>
      </c>
      <c r="D769" t="s">
        <v>6182</v>
      </c>
      <c r="E769" s="2">
        <v>3</v>
      </c>
      <c r="F769" s="2" t="str">
        <f>_xll.XLOOKUP(C769,customers!A768:A1768,customers!B768:B1768,customers!A768,0)</f>
        <v>81059-24087-UE</v>
      </c>
      <c r="G769" s="2" t="str">
        <f>IF(_xll.XLOOKUP(C769,customers!$A$1:$A$1001,customers!$C$1:$C$1001,0)=0,"",_xll.XLOOKUP(C769,customers!$A$1:$A$1001,customers!$C$1:$C$1001,0))</f>
        <v>fconstancekz@ifeng.com</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_xll.XLOOKUP(Orders[[#This Row],[Customer ID]],customers!$A$1:$A$1001,customers!$I$1:$I$1001,0)</f>
        <v>No</v>
      </c>
    </row>
    <row r="770" spans="1:16" x14ac:dyDescent="0.3">
      <c r="A770" s="2" t="s">
        <v>4831</v>
      </c>
      <c r="B770" s="3">
        <v>44562</v>
      </c>
      <c r="C770" s="2" t="s">
        <v>4759</v>
      </c>
      <c r="D770" t="s">
        <v>6179</v>
      </c>
      <c r="E770" s="2">
        <v>2</v>
      </c>
      <c r="F770" s="2" t="str">
        <f>_xll.XLOOKUP(C770,customers!A769:A1769,customers!B769:B1769,customers!A769,0)</f>
        <v>46168-23489-RD</v>
      </c>
      <c r="G770" s="2" t="str">
        <f>IF(_xll.XLOOKUP(C770,customers!$A$1:$A$1001,customers!$C$1:$C$1001,0)=0,"",_xll.XLOOKUP(C770,customers!$A$1:$A$1001,customers!$C$1:$C$1001,0))</f>
        <v>fconstancekz@ifeng.com</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_xll.XLOOKUP(Orders[[#This Row],[Customer ID]],customers!$A$1:$A$1001,customers!$I$1:$I$1001,0)</f>
        <v>No</v>
      </c>
    </row>
    <row r="771" spans="1:16" x14ac:dyDescent="0.3">
      <c r="A771" s="2" t="s">
        <v>4836</v>
      </c>
      <c r="B771" s="3">
        <v>43912</v>
      </c>
      <c r="C771" s="2" t="s">
        <v>4837</v>
      </c>
      <c r="D771" t="s">
        <v>6151</v>
      </c>
      <c r="E771" s="2">
        <v>6</v>
      </c>
      <c r="F771" s="2" t="str">
        <f>_xll.XLOOKUP(C771,customers!A770:A1770,customers!B770:B1770,customers!A770,0)</f>
        <v>Dalia Eburah</v>
      </c>
      <c r="G771" s="2" t="str">
        <f>IF(_xll.XLOOKUP(C771,customers!$A$1:$A$1001,customers!$C$1:$C$1001,0)=0,"",_xll.XLOOKUP(C771,customers!$A$1:$A$1001,customers!$C$1:$C$1001,0))</f>
        <v>deburahld@google.co.jp</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IF(I771="Rob","Robusta",IF(I771="Exc","Excelsa",IF(I771="Ara","Arabica",IF(I771="Lib","Librica",""))))</f>
        <v>Robusta</v>
      </c>
      <c r="O771" t="str">
        <f t="shared" ref="O771:O834" si="38">IF(J771="M","Medium",IF(J771="L","Light",IF(J771="D","Dark","")))</f>
        <v>Medium</v>
      </c>
      <c r="P771" t="str">
        <f>_xll.XLOOKUP(Orders[[#This Row],[Customer ID]],customers!$A$1:$A$1001,customers!$I$1:$I$1001,0)</f>
        <v>No</v>
      </c>
    </row>
    <row r="772" spans="1:16" x14ac:dyDescent="0.3">
      <c r="A772" s="2" t="s">
        <v>4842</v>
      </c>
      <c r="B772" s="3">
        <v>44092</v>
      </c>
      <c r="C772" s="2" t="s">
        <v>4843</v>
      </c>
      <c r="D772" t="s">
        <v>6147</v>
      </c>
      <c r="E772" s="2">
        <v>1</v>
      </c>
      <c r="F772" s="2" t="str">
        <f>_xll.XLOOKUP(C772,customers!A771:A1771,customers!B771:B1771,customers!A771,0)</f>
        <v>Martie Brimilcombe</v>
      </c>
      <c r="G772" s="2" t="str">
        <f>IF(_xll.XLOOKUP(C772,customers!$A$1:$A$1001,customers!$C$1:$C$1001,0)=0,"",_xll.XLOOKUP(C772,customers!$A$1:$A$1001,customers!$C$1:$C$1001,0))</f>
        <v>mbrimilcombele@cnn.com</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_xll.XLOOKUP(Orders[[#This Row],[Customer ID]],customers!$A$1:$A$1001,customers!$I$1:$I$1001,0)</f>
        <v>No</v>
      </c>
    </row>
    <row r="773" spans="1:16" x14ac:dyDescent="0.3">
      <c r="A773" s="2" t="s">
        <v>4847</v>
      </c>
      <c r="B773" s="3">
        <v>43468</v>
      </c>
      <c r="C773" s="2" t="s">
        <v>4848</v>
      </c>
      <c r="D773" t="s">
        <v>6173</v>
      </c>
      <c r="E773" s="2">
        <v>3</v>
      </c>
      <c r="F773" s="2" t="str">
        <f>_xll.XLOOKUP(C773,customers!A772:A1772,customers!B772:B1772,customers!A772,0)</f>
        <v>Suzanna Bollam</v>
      </c>
      <c r="G773" s="2" t="str">
        <f>IF(_xll.XLOOKUP(C773,customers!$A$1:$A$1001,customers!$C$1:$C$1001,0)=0,"",_xll.XLOOKUP(C773,customers!$A$1:$A$1001,customers!$C$1:$C$1001,0))</f>
        <v>sbollamlf@list-manage.com</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_xll.XLOOKUP(Orders[[#This Row],[Customer ID]],customers!$A$1:$A$1001,customers!$I$1:$I$1001,0)</f>
        <v>No</v>
      </c>
    </row>
    <row r="774" spans="1:16" x14ac:dyDescent="0.3">
      <c r="A774" s="2" t="s">
        <v>4853</v>
      </c>
      <c r="B774" s="3">
        <v>44468</v>
      </c>
      <c r="C774" s="2" t="s">
        <v>4854</v>
      </c>
      <c r="D774" t="s">
        <v>6141</v>
      </c>
      <c r="E774" s="2">
        <v>6</v>
      </c>
      <c r="F774" s="2" t="str">
        <f>_xll.XLOOKUP(C774,customers!A773:A1773,customers!B773:B1773,customers!A773,0)</f>
        <v>Mellisa Mebes</v>
      </c>
      <c r="G774" s="2" t="str">
        <f>IF(_xll.XLOOKUP(C774,customers!$A$1:$A$1001,customers!$C$1:$C$1001,0)=0,"",_xll.XLOOKUP(C774,customers!$A$1:$A$1001,customers!$C$1:$C$1001,0))</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_xll.XLOOKUP(Orders[[#This Row],[Customer ID]],customers!$A$1:$A$1001,customers!$I$1:$I$1001,0)</f>
        <v>No</v>
      </c>
    </row>
    <row r="775" spans="1:16" x14ac:dyDescent="0.3">
      <c r="A775" s="2" t="s">
        <v>4858</v>
      </c>
      <c r="B775" s="3">
        <v>44488</v>
      </c>
      <c r="C775" s="2" t="s">
        <v>4859</v>
      </c>
      <c r="D775" t="s">
        <v>6159</v>
      </c>
      <c r="E775" s="2">
        <v>2</v>
      </c>
      <c r="F775" s="2" t="str">
        <f>_xll.XLOOKUP(C775,customers!A774:A1774,customers!B774:B1774,customers!A774,0)</f>
        <v>Alva Filipczak</v>
      </c>
      <c r="G775" s="2" t="str">
        <f>IF(_xll.XLOOKUP(C775,customers!$A$1:$A$1001,customers!$C$1:$C$1001,0)=0,"",_xll.XLOOKUP(C775,customers!$A$1:$A$1001,customers!$C$1:$C$1001,0))</f>
        <v>afilipczaklh@ning.com</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Librica</v>
      </c>
      <c r="O775" t="str">
        <f t="shared" si="38"/>
        <v>Medium</v>
      </c>
      <c r="P775" t="str">
        <f>_xll.XLOOKUP(Orders[[#This Row],[Customer ID]],customers!$A$1:$A$1001,customers!$I$1:$I$1001,0)</f>
        <v>No</v>
      </c>
    </row>
    <row r="776" spans="1:16" x14ac:dyDescent="0.3">
      <c r="A776" s="2" t="s">
        <v>4864</v>
      </c>
      <c r="B776" s="3">
        <v>44756</v>
      </c>
      <c r="C776" s="2" t="s">
        <v>4865</v>
      </c>
      <c r="D776" t="s">
        <v>6138</v>
      </c>
      <c r="E776" s="2">
        <v>2</v>
      </c>
      <c r="F776" s="2" t="str">
        <f>_xll.XLOOKUP(C776,customers!A775:A1775,customers!B775:B1775,customers!A775,0)</f>
        <v>Dorette Hinemoor</v>
      </c>
      <c r="G776" s="2" t="str">
        <f>IF(_xll.XLOOKUP(C776,customers!$A$1:$A$1001,customers!$C$1:$C$1001,0)=0,"",_xll.XLOOKUP(C776,customers!$A$1:$A$1001,customers!$C$1:$C$1001,0))</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_xll.XLOOKUP(Orders[[#This Row],[Customer ID]],customers!$A$1:$A$1001,customers!$I$1:$I$1001,0)</f>
        <v>Yes</v>
      </c>
    </row>
    <row r="777" spans="1:16" x14ac:dyDescent="0.3">
      <c r="A777" s="2" t="s">
        <v>4869</v>
      </c>
      <c r="B777" s="3">
        <v>44396</v>
      </c>
      <c r="C777" s="2" t="s">
        <v>4870</v>
      </c>
      <c r="D777" t="s">
        <v>6176</v>
      </c>
      <c r="E777" s="2">
        <v>2</v>
      </c>
      <c r="F777" s="2" t="str">
        <f>_xll.XLOOKUP(C777,customers!A776:A1776,customers!B776:B1776,customers!A776,0)</f>
        <v>Rhetta Elnaugh</v>
      </c>
      <c r="G777" s="2" t="str">
        <f>IF(_xll.XLOOKUP(C777,customers!$A$1:$A$1001,customers!$C$1:$C$1001,0)=0,"",_xll.XLOOKUP(C777,customers!$A$1:$A$1001,customers!$C$1:$C$1001,0))</f>
        <v>relnaughlj@comsenz.com</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_xll.XLOOKUP(Orders[[#This Row],[Customer ID]],customers!$A$1:$A$1001,customers!$I$1:$I$1001,0)</f>
        <v>Yes</v>
      </c>
    </row>
    <row r="778" spans="1:16" x14ac:dyDescent="0.3">
      <c r="A778" s="2" t="s">
        <v>4875</v>
      </c>
      <c r="B778" s="3">
        <v>44540</v>
      </c>
      <c r="C778" s="2" t="s">
        <v>4876</v>
      </c>
      <c r="D778" t="s">
        <v>6157</v>
      </c>
      <c r="E778" s="2">
        <v>3</v>
      </c>
      <c r="F778" s="2" t="str">
        <f>_xll.XLOOKUP(C778,customers!A777:A1777,customers!B777:B1777,customers!A777,0)</f>
        <v>Jule Deehan</v>
      </c>
      <c r="G778" s="2" t="str">
        <f>IF(_xll.XLOOKUP(C778,customers!$A$1:$A$1001,customers!$C$1:$C$1001,0)=0,"",_xll.XLOOKUP(C778,customers!$A$1:$A$1001,customers!$C$1:$C$1001,0))</f>
        <v>jdeehanlk@about.me</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_xll.XLOOKUP(Orders[[#This Row],[Customer ID]],customers!$A$1:$A$1001,customers!$I$1:$I$1001,0)</f>
        <v>No</v>
      </c>
    </row>
    <row r="779" spans="1:16" x14ac:dyDescent="0.3">
      <c r="A779" s="2" t="s">
        <v>4881</v>
      </c>
      <c r="B779" s="3">
        <v>43541</v>
      </c>
      <c r="C779" s="2" t="s">
        <v>4882</v>
      </c>
      <c r="D779" t="s">
        <v>6182</v>
      </c>
      <c r="E779" s="2">
        <v>2</v>
      </c>
      <c r="F779" s="2" t="str">
        <f>_xll.XLOOKUP(C779,customers!A778:A1778,customers!B778:B1778,customers!A778,0)</f>
        <v>Janella Eden</v>
      </c>
      <c r="G779" s="2" t="str">
        <f>IF(_xll.XLOOKUP(C779,customers!$A$1:$A$1001,customers!$C$1:$C$1001,0)=0,"",_xll.XLOOKUP(C779,customers!$A$1:$A$1001,customers!$C$1:$C$1001,0))</f>
        <v>jedenll@e-recht24.de</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_xll.XLOOKUP(Orders[[#This Row],[Customer ID]],customers!$A$1:$A$1001,customers!$I$1:$I$1001,0)</f>
        <v>No</v>
      </c>
    </row>
    <row r="780" spans="1:16" x14ac:dyDescent="0.3">
      <c r="A780" s="2" t="s">
        <v>4886</v>
      </c>
      <c r="B780" s="3">
        <v>43889</v>
      </c>
      <c r="C780" s="2" t="s">
        <v>4933</v>
      </c>
      <c r="D780" t="s">
        <v>6161</v>
      </c>
      <c r="E780" s="2">
        <v>2</v>
      </c>
      <c r="F780" s="2" t="str">
        <f>_xll.XLOOKUP(C780,customers!A779:A1779,customers!B779:B1779,customers!A779,0)</f>
        <v>Cam Jewster</v>
      </c>
      <c r="G780" s="2" t="str">
        <f>IF(_xll.XLOOKUP(C780,customers!$A$1:$A$1001,customers!$C$1:$C$1001,0)=0,"",_xll.XLOOKUP(C780,customers!$A$1:$A$1001,customers!$C$1:$C$1001,0))</f>
        <v>cjewsterlu@moonfruit.com</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Librica</v>
      </c>
      <c r="O780" t="str">
        <f t="shared" si="38"/>
        <v>Light</v>
      </c>
      <c r="P780" t="str">
        <f>_xll.XLOOKUP(Orders[[#This Row],[Customer ID]],customers!$A$1:$A$1001,customers!$I$1:$I$1001,0)</f>
        <v>Yes</v>
      </c>
    </row>
    <row r="781" spans="1:16" x14ac:dyDescent="0.3">
      <c r="A781" s="2" t="s">
        <v>4892</v>
      </c>
      <c r="B781" s="3">
        <v>43985</v>
      </c>
      <c r="C781" s="2" t="s">
        <v>4893</v>
      </c>
      <c r="D781" t="s">
        <v>6143</v>
      </c>
      <c r="E781" s="2">
        <v>6</v>
      </c>
      <c r="F781" s="2" t="str">
        <f>_xll.XLOOKUP(C781,customers!A780:A1780,customers!B780:B1780,customers!A780,0)</f>
        <v>Ugo Southerden</v>
      </c>
      <c r="G781" s="2" t="str">
        <f>IF(_xll.XLOOKUP(C781,customers!$A$1:$A$1001,customers!$C$1:$C$1001,0)=0,"",_xll.XLOOKUP(C781,customers!$A$1:$A$1001,customers!$C$1:$C$1001,0))</f>
        <v>usoutherdenln@hao123.com</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Librica</v>
      </c>
      <c r="O781" t="str">
        <f t="shared" si="38"/>
        <v>Dark</v>
      </c>
      <c r="P781" t="str">
        <f>_xll.XLOOKUP(Orders[[#This Row],[Customer ID]],customers!$A$1:$A$1001,customers!$I$1:$I$1001,0)</f>
        <v>Yes</v>
      </c>
    </row>
    <row r="782" spans="1:16" x14ac:dyDescent="0.3">
      <c r="A782" s="2" t="s">
        <v>4898</v>
      </c>
      <c r="B782" s="3">
        <v>43883</v>
      </c>
      <c r="C782" s="2" t="s">
        <v>4899</v>
      </c>
      <c r="D782" t="s">
        <v>6141</v>
      </c>
      <c r="E782" s="2">
        <v>3</v>
      </c>
      <c r="F782" s="2" t="str">
        <f>_xll.XLOOKUP(C782,customers!A781:A1781,customers!B781:B1781,customers!A781,0)</f>
        <v>Verne Dunkerley</v>
      </c>
      <c r="G782" s="2" t="str">
        <f>IF(_xll.XLOOKUP(C782,customers!$A$1:$A$1001,customers!$C$1:$C$1001,0)=0,"",_xll.XLOOKUP(C782,customers!$A$1:$A$1001,customers!$C$1:$C$1001,0))</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_xll.XLOOKUP(Orders[[#This Row],[Customer ID]],customers!$A$1:$A$1001,customers!$I$1:$I$1001,0)</f>
        <v>No</v>
      </c>
    </row>
    <row r="783" spans="1:16" x14ac:dyDescent="0.3">
      <c r="A783" s="2" t="s">
        <v>4903</v>
      </c>
      <c r="B783" s="3">
        <v>43778</v>
      </c>
      <c r="C783" s="2" t="s">
        <v>4904</v>
      </c>
      <c r="D783" t="s">
        <v>6164</v>
      </c>
      <c r="E783" s="2">
        <v>4</v>
      </c>
      <c r="F783" s="2" t="str">
        <f>_xll.XLOOKUP(C783,customers!A782:A1782,customers!B782:B1782,customers!A782,0)</f>
        <v>Lacee Burtenshaw</v>
      </c>
      <c r="G783" s="2" t="str">
        <f>IF(_xll.XLOOKUP(C783,customers!$A$1:$A$1001,customers!$C$1:$C$1001,0)=0,"",_xll.XLOOKUP(C783,customers!$A$1:$A$1001,customers!$C$1:$C$1001,0))</f>
        <v>lburtenshawlp@shinystat.com</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Librica</v>
      </c>
      <c r="O783" t="str">
        <f t="shared" si="38"/>
        <v>Light</v>
      </c>
      <c r="P783" t="str">
        <f>_xll.XLOOKUP(Orders[[#This Row],[Customer ID]],customers!$A$1:$A$1001,customers!$I$1:$I$1001,0)</f>
        <v>No</v>
      </c>
    </row>
    <row r="784" spans="1:16" x14ac:dyDescent="0.3">
      <c r="A784" s="2" t="s">
        <v>4909</v>
      </c>
      <c r="B784" s="3">
        <v>43897</v>
      </c>
      <c r="C784" s="2" t="s">
        <v>4910</v>
      </c>
      <c r="D784" t="s">
        <v>6184</v>
      </c>
      <c r="E784" s="2">
        <v>6</v>
      </c>
      <c r="F784" s="2" t="str">
        <f>_xll.XLOOKUP(C784,customers!A783:A1783,customers!B783:B1783,customers!A783,0)</f>
        <v>Adorne Gregoratti</v>
      </c>
      <c r="G784" s="2" t="str">
        <f>IF(_xll.XLOOKUP(C784,customers!$A$1:$A$1001,customers!$C$1:$C$1001,0)=0,"",_xll.XLOOKUP(C784,customers!$A$1:$A$1001,customers!$C$1:$C$1001,0))</f>
        <v>agregorattilq@vistaprint.com</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_xll.XLOOKUP(Orders[[#This Row],[Customer ID]],customers!$A$1:$A$1001,customers!$I$1:$I$1001,0)</f>
        <v>No</v>
      </c>
    </row>
    <row r="785" spans="1:16" x14ac:dyDescent="0.3">
      <c r="A785" s="2" t="s">
        <v>4915</v>
      </c>
      <c r="B785" s="3">
        <v>44312</v>
      </c>
      <c r="C785" s="2" t="s">
        <v>4916</v>
      </c>
      <c r="D785" t="s">
        <v>6160</v>
      </c>
      <c r="E785" s="2">
        <v>5</v>
      </c>
      <c r="F785" s="2" t="str">
        <f>_xll.XLOOKUP(C785,customers!A784:A1784,customers!B784:B1784,customers!A784,0)</f>
        <v>Chris Croster</v>
      </c>
      <c r="G785" s="2" t="str">
        <f>IF(_xll.XLOOKUP(C785,customers!$A$1:$A$1001,customers!$C$1:$C$1001,0)=0,"",_xll.XLOOKUP(C785,customers!$A$1:$A$1001,customers!$C$1:$C$1001,0))</f>
        <v>ccrosterlr@gov.uk</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Librica</v>
      </c>
      <c r="O785" t="str">
        <f t="shared" si="38"/>
        <v>Medium</v>
      </c>
      <c r="P785" t="str">
        <f>_xll.XLOOKUP(Orders[[#This Row],[Customer ID]],customers!$A$1:$A$1001,customers!$I$1:$I$1001,0)</f>
        <v>Yes</v>
      </c>
    </row>
    <row r="786" spans="1:16" x14ac:dyDescent="0.3">
      <c r="A786" s="2" t="s">
        <v>4921</v>
      </c>
      <c r="B786" s="3">
        <v>44511</v>
      </c>
      <c r="C786" s="2" t="s">
        <v>4922</v>
      </c>
      <c r="D786" t="s">
        <v>6170</v>
      </c>
      <c r="E786" s="2">
        <v>2</v>
      </c>
      <c r="F786" s="2" t="str">
        <f>_xll.XLOOKUP(C786,customers!A785:A1785,customers!B785:B1785,customers!A785,0)</f>
        <v>Graeme Whitehead</v>
      </c>
      <c r="G786" s="2" t="str">
        <f>IF(_xll.XLOOKUP(C786,customers!$A$1:$A$1001,customers!$C$1:$C$1001,0)=0,"",_xll.XLOOKUP(C786,customers!$A$1:$A$1001,customers!$C$1:$C$1001,0))</f>
        <v>gwhiteheadls@hp.com</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Librica</v>
      </c>
      <c r="O786" t="str">
        <f t="shared" si="38"/>
        <v>Light</v>
      </c>
      <c r="P786" t="str">
        <f>_xll.XLOOKUP(Orders[[#This Row],[Customer ID]],customers!$A$1:$A$1001,customers!$I$1:$I$1001,0)</f>
        <v>No</v>
      </c>
    </row>
    <row r="787" spans="1:16" x14ac:dyDescent="0.3">
      <c r="A787" s="2" t="s">
        <v>4926</v>
      </c>
      <c r="B787" s="3">
        <v>44362</v>
      </c>
      <c r="C787" s="2" t="s">
        <v>4927</v>
      </c>
      <c r="D787" t="s">
        <v>6168</v>
      </c>
      <c r="E787" s="2">
        <v>1</v>
      </c>
      <c r="F787" s="2" t="str">
        <f>_xll.XLOOKUP(C787,customers!A786:A1786,customers!B786:B1786,customers!A786,0)</f>
        <v>Haslett Jodrelle</v>
      </c>
      <c r="G787" s="2" t="str">
        <f>IF(_xll.XLOOKUP(C787,customers!$A$1:$A$1001,customers!$C$1:$C$1001,0)=0,"",_xll.XLOOKUP(C787,customers!$A$1:$A$1001,customers!$C$1:$C$1001,0))</f>
        <v>hjodrellelt@samsung.com</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_xll.XLOOKUP(Orders[[#This Row],[Customer ID]],customers!$A$1:$A$1001,customers!$I$1:$I$1001,0)</f>
        <v>No</v>
      </c>
    </row>
    <row r="788" spans="1:16" x14ac:dyDescent="0.3">
      <c r="A788" s="2" t="s">
        <v>4932</v>
      </c>
      <c r="B788" s="3">
        <v>43888</v>
      </c>
      <c r="C788" s="2" t="s">
        <v>4933</v>
      </c>
      <c r="D788" t="s">
        <v>6185</v>
      </c>
      <c r="E788" s="2">
        <v>1</v>
      </c>
      <c r="F788" s="2" t="str">
        <f>_xll.XLOOKUP(C788,customers!A787:A1787,customers!B787:B1787,customers!A787,0)</f>
        <v>Cam Jewster</v>
      </c>
      <c r="G788" s="2" t="str">
        <f>IF(_xll.XLOOKUP(C788,customers!$A$1:$A$1001,customers!$C$1:$C$1001,0)=0,"",_xll.XLOOKUP(C788,customers!$A$1:$A$1001,customers!$C$1:$C$1001,0))</f>
        <v>cjewsterlu@moonfruit.com</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_xll.XLOOKUP(Orders[[#This Row],[Customer ID]],customers!$A$1:$A$1001,customers!$I$1:$I$1001,0)</f>
        <v>Yes</v>
      </c>
    </row>
    <row r="789" spans="1:16" x14ac:dyDescent="0.3">
      <c r="A789" s="2" t="s">
        <v>4938</v>
      </c>
      <c r="B789" s="3">
        <v>44305</v>
      </c>
      <c r="C789" s="2" t="s">
        <v>4939</v>
      </c>
      <c r="D789" t="s">
        <v>6141</v>
      </c>
      <c r="E789" s="2">
        <v>6</v>
      </c>
      <c r="F789" s="2" t="str">
        <f>_xll.XLOOKUP(C789,customers!A788:A1788,customers!B788:B1788,customers!A788,0)</f>
        <v>Beryl Osborn</v>
      </c>
      <c r="G789" s="2" t="str">
        <f>IF(_xll.XLOOKUP(C789,customers!$A$1:$A$1001,customers!$C$1:$C$1001,0)=0,"",_xll.XLOOKUP(C789,customers!$A$1:$A$1001,customers!$C$1:$C$1001,0))</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_xll.XLOOKUP(Orders[[#This Row],[Customer ID]],customers!$A$1:$A$1001,customers!$I$1:$I$1001,0)</f>
        <v>Yes</v>
      </c>
    </row>
    <row r="790" spans="1:16" x14ac:dyDescent="0.3">
      <c r="A790" s="2" t="s">
        <v>4943</v>
      </c>
      <c r="B790" s="3">
        <v>44771</v>
      </c>
      <c r="C790" s="2" t="s">
        <v>4944</v>
      </c>
      <c r="D790" t="s">
        <v>6151</v>
      </c>
      <c r="E790" s="2">
        <v>2</v>
      </c>
      <c r="F790" s="2" t="str">
        <f>_xll.XLOOKUP(C790,customers!A789:A1789,customers!B789:B1789,customers!A789,0)</f>
        <v>Kaela Nottram</v>
      </c>
      <c r="G790" s="2" t="str">
        <f>IF(_xll.XLOOKUP(C790,customers!$A$1:$A$1001,customers!$C$1:$C$1001,0)=0,"",_xll.XLOOKUP(C790,customers!$A$1:$A$1001,customers!$C$1:$C$1001,0))</f>
        <v>knottramlw@odnoklassniki.ru</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_xll.XLOOKUP(Orders[[#This Row],[Customer ID]],customers!$A$1:$A$1001,customers!$I$1:$I$1001,0)</f>
        <v>Yes</v>
      </c>
    </row>
    <row r="791" spans="1:16" x14ac:dyDescent="0.3">
      <c r="A791" s="2" t="s">
        <v>4949</v>
      </c>
      <c r="B791" s="3">
        <v>43485</v>
      </c>
      <c r="C791" s="2" t="s">
        <v>4950</v>
      </c>
      <c r="D791" t="s">
        <v>6140</v>
      </c>
      <c r="E791" s="2">
        <v>6</v>
      </c>
      <c r="F791" s="2" t="str">
        <f>_xll.XLOOKUP(C791,customers!A790:A1790,customers!B790:B1790,customers!A790,0)</f>
        <v>Nobe Buney</v>
      </c>
      <c r="G791" s="2" t="str">
        <f>IF(_xll.XLOOKUP(C791,customers!$A$1:$A$1001,customers!$C$1:$C$1001,0)=0,"",_xll.XLOOKUP(C791,customers!$A$1:$A$1001,customers!$C$1:$C$1001,0))</f>
        <v>nbuneylx@jugem.jp</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_xll.XLOOKUP(Orders[[#This Row],[Customer ID]],customers!$A$1:$A$1001,customers!$I$1:$I$1001,0)</f>
        <v>No</v>
      </c>
    </row>
    <row r="792" spans="1:16" x14ac:dyDescent="0.3">
      <c r="A792" s="2" t="s">
        <v>4955</v>
      </c>
      <c r="B792" s="3">
        <v>44613</v>
      </c>
      <c r="C792" s="2" t="s">
        <v>4956</v>
      </c>
      <c r="D792" t="s">
        <v>6180</v>
      </c>
      <c r="E792" s="2">
        <v>3</v>
      </c>
      <c r="F792" s="2" t="str">
        <f>_xll.XLOOKUP(C792,customers!A791:A1791,customers!B791:B1791,customers!A791,0)</f>
        <v>Silvan McShea</v>
      </c>
      <c r="G792" s="2" t="str">
        <f>IF(_xll.XLOOKUP(C792,customers!$A$1:$A$1001,customers!$C$1:$C$1001,0)=0,"",_xll.XLOOKUP(C792,customers!$A$1:$A$1001,customers!$C$1:$C$1001,0))</f>
        <v>smcshealy@photobucket.com</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_xll.XLOOKUP(Orders[[#This Row],[Customer ID]],customers!$A$1:$A$1001,customers!$I$1:$I$1001,0)</f>
        <v>No</v>
      </c>
    </row>
    <row r="793" spans="1:16" x14ac:dyDescent="0.3">
      <c r="A793" s="2" t="s">
        <v>4961</v>
      </c>
      <c r="B793" s="3">
        <v>43954</v>
      </c>
      <c r="C793" s="2" t="s">
        <v>4962</v>
      </c>
      <c r="D793" t="s">
        <v>6145</v>
      </c>
      <c r="E793" s="2">
        <v>5</v>
      </c>
      <c r="F793" s="2" t="str">
        <f>_xll.XLOOKUP(C793,customers!A792:A1792,customers!B792:B1792,customers!A792,0)</f>
        <v>Karylin Huddart</v>
      </c>
      <c r="G793" s="2" t="str">
        <f>IF(_xll.XLOOKUP(C793,customers!$A$1:$A$1001,customers!$C$1:$C$1001,0)=0,"",_xll.XLOOKUP(C793,customers!$A$1:$A$1001,customers!$C$1:$C$1001,0))</f>
        <v>khuddartlz@about.com</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Librica</v>
      </c>
      <c r="O793" t="str">
        <f t="shared" si="38"/>
        <v>Light</v>
      </c>
      <c r="P793" t="str">
        <f>_xll.XLOOKUP(Orders[[#This Row],[Customer ID]],customers!$A$1:$A$1001,customers!$I$1:$I$1001,0)</f>
        <v>Yes</v>
      </c>
    </row>
    <row r="794" spans="1:16" x14ac:dyDescent="0.3">
      <c r="A794" s="2" t="s">
        <v>4967</v>
      </c>
      <c r="B794" s="3">
        <v>43545</v>
      </c>
      <c r="C794" s="2" t="s">
        <v>4968</v>
      </c>
      <c r="D794" t="s">
        <v>6160</v>
      </c>
      <c r="E794" s="2">
        <v>6</v>
      </c>
      <c r="F794" s="2" t="str">
        <f>_xll.XLOOKUP(C794,customers!A793:A1793,customers!B793:B1793,customers!A793,0)</f>
        <v>Jereme Gippes</v>
      </c>
      <c r="G794" s="2" t="str">
        <f>IF(_xll.XLOOKUP(C794,customers!$A$1:$A$1001,customers!$C$1:$C$1001,0)=0,"",_xll.XLOOKUP(C794,customers!$A$1:$A$1001,customers!$C$1:$C$1001,0))</f>
        <v>jgippesm0@cloudflare.com</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Librica</v>
      </c>
      <c r="O794" t="str">
        <f t="shared" si="38"/>
        <v>Medium</v>
      </c>
      <c r="P794" t="str">
        <f>_xll.XLOOKUP(Orders[[#This Row],[Customer ID]],customers!$A$1:$A$1001,customers!$I$1:$I$1001,0)</f>
        <v>Yes</v>
      </c>
    </row>
    <row r="795" spans="1:16" x14ac:dyDescent="0.3">
      <c r="A795" s="2" t="s">
        <v>4973</v>
      </c>
      <c r="B795" s="3">
        <v>43629</v>
      </c>
      <c r="C795" s="2" t="s">
        <v>4974</v>
      </c>
      <c r="D795" t="s">
        <v>6178</v>
      </c>
      <c r="E795" s="2">
        <v>5</v>
      </c>
      <c r="F795" s="2" t="str">
        <f>_xll.XLOOKUP(C795,customers!A794:A1794,customers!B794:B1794,customers!A794,0)</f>
        <v>Lukas Whittlesee</v>
      </c>
      <c r="G795" s="2" t="str">
        <f>IF(_xll.XLOOKUP(C795,customers!$A$1:$A$1001,customers!$C$1:$C$1001,0)=0,"",_xll.XLOOKUP(C795,customers!$A$1:$A$1001,customers!$C$1:$C$1001,0))</f>
        <v>lwhittleseem1@e-recht24.de</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_xll.XLOOKUP(Orders[[#This Row],[Customer ID]],customers!$A$1:$A$1001,customers!$I$1:$I$1001,0)</f>
        <v>No</v>
      </c>
    </row>
    <row r="796" spans="1:16" x14ac:dyDescent="0.3">
      <c r="A796" s="2" t="s">
        <v>4979</v>
      </c>
      <c r="B796" s="3">
        <v>43987</v>
      </c>
      <c r="C796" s="2" t="s">
        <v>4980</v>
      </c>
      <c r="D796" t="s">
        <v>6182</v>
      </c>
      <c r="E796" s="2">
        <v>5</v>
      </c>
      <c r="F796" s="2" t="str">
        <f>_xll.XLOOKUP(C796,customers!A795:A1795,customers!B795:B1795,customers!A795,0)</f>
        <v>Gregorius Trengrove</v>
      </c>
      <c r="G796" s="2" t="str">
        <f>IF(_xll.XLOOKUP(C796,customers!$A$1:$A$1001,customers!$C$1:$C$1001,0)=0,"",_xll.XLOOKUP(C796,customers!$A$1:$A$1001,customers!$C$1:$C$1001,0))</f>
        <v>gtrengrovem2@elpais.com</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_xll.XLOOKUP(Orders[[#This Row],[Customer ID]],customers!$A$1:$A$1001,customers!$I$1:$I$1001,0)</f>
        <v>No</v>
      </c>
    </row>
    <row r="797" spans="1:16" x14ac:dyDescent="0.3">
      <c r="A797" s="2" t="s">
        <v>4985</v>
      </c>
      <c r="B797" s="3">
        <v>43540</v>
      </c>
      <c r="C797" s="2" t="s">
        <v>4986</v>
      </c>
      <c r="D797" t="s">
        <v>6173</v>
      </c>
      <c r="E797" s="2">
        <v>4</v>
      </c>
      <c r="F797" s="2" t="str">
        <f>_xll.XLOOKUP(C797,customers!A796:A1796,customers!B796:B1796,customers!A796,0)</f>
        <v>Wright Caldero</v>
      </c>
      <c r="G797" s="2" t="str">
        <f>IF(_xll.XLOOKUP(C797,customers!$A$1:$A$1001,customers!$C$1:$C$1001,0)=0,"",_xll.XLOOKUP(C797,customers!$A$1:$A$1001,customers!$C$1:$C$1001,0))</f>
        <v>wcalderom3@stumbleupon.com</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_xll.XLOOKUP(Orders[[#This Row],[Customer ID]],customers!$A$1:$A$1001,customers!$I$1:$I$1001,0)</f>
        <v>No</v>
      </c>
    </row>
    <row r="798" spans="1:16" x14ac:dyDescent="0.3">
      <c r="A798" s="2" t="s">
        <v>4991</v>
      </c>
      <c r="B798" s="3">
        <v>44533</v>
      </c>
      <c r="C798" s="2" t="s">
        <v>4992</v>
      </c>
      <c r="D798" t="s">
        <v>6161</v>
      </c>
      <c r="E798" s="2">
        <v>1</v>
      </c>
      <c r="F798" s="2" t="str">
        <f>_xll.XLOOKUP(C798,customers!A797:A1797,customers!B797:B1797,customers!A797,0)</f>
        <v>Merell Zanazzi</v>
      </c>
      <c r="G798" s="2" t="str">
        <f>IF(_xll.XLOOKUP(C798,customers!$A$1:$A$1001,customers!$C$1:$C$1001,0)=0,"",_xll.XLOOKUP(C798,customers!$A$1:$A$1001,customers!$C$1:$C$1001,0))</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Librica</v>
      </c>
      <c r="O798" t="str">
        <f t="shared" si="38"/>
        <v>Light</v>
      </c>
      <c r="P798" t="str">
        <f>_xll.XLOOKUP(Orders[[#This Row],[Customer ID]],customers!$A$1:$A$1001,customers!$I$1:$I$1001,0)</f>
        <v>No</v>
      </c>
    </row>
    <row r="799" spans="1:16" x14ac:dyDescent="0.3">
      <c r="A799" s="2" t="s">
        <v>4996</v>
      </c>
      <c r="B799" s="3">
        <v>44751</v>
      </c>
      <c r="C799" s="2" t="s">
        <v>4997</v>
      </c>
      <c r="D799" t="s">
        <v>6180</v>
      </c>
      <c r="E799" s="2">
        <v>4</v>
      </c>
      <c r="F799" s="2" t="str">
        <f>_xll.XLOOKUP(C799,customers!A798:A1798,customers!B798:B1798,customers!A798,0)</f>
        <v>Jed Kennicott</v>
      </c>
      <c r="G799" s="2" t="str">
        <f>IF(_xll.XLOOKUP(C799,customers!$A$1:$A$1001,customers!$C$1:$C$1001,0)=0,"",_xll.XLOOKUP(C799,customers!$A$1:$A$1001,customers!$C$1:$C$1001,0))</f>
        <v>jkennicottm5@yahoo.co.jp</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_xll.XLOOKUP(Orders[[#This Row],[Customer ID]],customers!$A$1:$A$1001,customers!$I$1:$I$1001,0)</f>
        <v>No</v>
      </c>
    </row>
    <row r="800" spans="1:16" x14ac:dyDescent="0.3">
      <c r="A800" s="2" t="s">
        <v>5002</v>
      </c>
      <c r="B800" s="3">
        <v>43950</v>
      </c>
      <c r="C800" s="2" t="s">
        <v>5003</v>
      </c>
      <c r="D800" t="s">
        <v>6163</v>
      </c>
      <c r="E800" s="2">
        <v>3</v>
      </c>
      <c r="F800" s="2" t="str">
        <f>_xll.XLOOKUP(C800,customers!A799:A1799,customers!B799:B1799,customers!A799,0)</f>
        <v>Guenevere Ruggen</v>
      </c>
      <c r="G800" s="2" t="str">
        <f>IF(_xll.XLOOKUP(C800,customers!$A$1:$A$1001,customers!$C$1:$C$1001,0)=0,"",_xll.XLOOKUP(C800,customers!$A$1:$A$1001,customers!$C$1:$C$1001,0))</f>
        <v>gruggenm6@nymag.com</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_xll.XLOOKUP(Orders[[#This Row],[Customer ID]],customers!$A$1:$A$1001,customers!$I$1:$I$1001,0)</f>
        <v>Yes</v>
      </c>
    </row>
    <row r="801" spans="1:16" x14ac:dyDescent="0.3">
      <c r="A801" s="2" t="s">
        <v>5008</v>
      </c>
      <c r="B801" s="3">
        <v>44588</v>
      </c>
      <c r="C801" s="2" t="s">
        <v>5009</v>
      </c>
      <c r="D801" t="s">
        <v>6183</v>
      </c>
      <c r="E801" s="2">
        <v>3</v>
      </c>
      <c r="F801" s="2" t="str">
        <f>_xll.XLOOKUP(C801,customers!A800:A1800,customers!B800:B1800,customers!A800,0)</f>
        <v>Gonzales Cicculi</v>
      </c>
      <c r="G801" s="2" t="str">
        <f>IF(_xll.XLOOKUP(C801,customers!$A$1:$A$1001,customers!$C$1:$C$1001,0)=0,"",_xll.XLOOKUP(C801,customers!$A$1:$A$1001,customers!$C$1:$C$1001,0))</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_xll.XLOOKUP(Orders[[#This Row],[Customer ID]],customers!$A$1:$A$1001,customers!$I$1:$I$1001,0)</f>
        <v>Yes</v>
      </c>
    </row>
    <row r="802" spans="1:16" x14ac:dyDescent="0.3">
      <c r="A802" s="2" t="s">
        <v>5012</v>
      </c>
      <c r="B802" s="3">
        <v>44240</v>
      </c>
      <c r="C802" s="2" t="s">
        <v>5013</v>
      </c>
      <c r="D802" t="s">
        <v>6163</v>
      </c>
      <c r="E802" s="2">
        <v>6</v>
      </c>
      <c r="F802" s="2" t="str">
        <f>_xll.XLOOKUP(C802,customers!A801:A1801,customers!B801:B1801,customers!A801,0)</f>
        <v>Man Fright</v>
      </c>
      <c r="G802" s="2" t="str">
        <f>IF(_xll.XLOOKUP(C802,customers!$A$1:$A$1001,customers!$C$1:$C$1001,0)=0,"",_xll.XLOOKUP(C802,customers!$A$1:$A$1001,customers!$C$1:$C$1001,0))</f>
        <v>mfrightm8@harvard.edu</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_xll.XLOOKUP(Orders[[#This Row],[Customer ID]],customers!$A$1:$A$1001,customers!$I$1:$I$1001,0)</f>
        <v>No</v>
      </c>
    </row>
    <row r="803" spans="1:16" x14ac:dyDescent="0.3">
      <c r="A803" s="2" t="s">
        <v>5018</v>
      </c>
      <c r="B803" s="3">
        <v>44025</v>
      </c>
      <c r="C803" s="2" t="s">
        <v>5019</v>
      </c>
      <c r="D803" t="s">
        <v>6149</v>
      </c>
      <c r="E803" s="2">
        <v>2</v>
      </c>
      <c r="F803" s="2" t="str">
        <f>_xll.XLOOKUP(C803,customers!A802:A1802,customers!B802:B1802,customers!A802,0)</f>
        <v>Boyce Tarte</v>
      </c>
      <c r="G803" s="2" t="str">
        <f>IF(_xll.XLOOKUP(C803,customers!$A$1:$A$1001,customers!$C$1:$C$1001,0)=0,"",_xll.XLOOKUP(C803,customers!$A$1:$A$1001,customers!$C$1:$C$1001,0))</f>
        <v>btartem9@aol.com</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_xll.XLOOKUP(Orders[[#This Row],[Customer ID]],customers!$A$1:$A$1001,customers!$I$1:$I$1001,0)</f>
        <v>Yes</v>
      </c>
    </row>
    <row r="804" spans="1:16" x14ac:dyDescent="0.3">
      <c r="A804" s="2" t="s">
        <v>5024</v>
      </c>
      <c r="B804" s="3">
        <v>43902</v>
      </c>
      <c r="C804" s="2" t="s">
        <v>5025</v>
      </c>
      <c r="D804" t="s">
        <v>6163</v>
      </c>
      <c r="E804" s="2">
        <v>4</v>
      </c>
      <c r="F804" s="2" t="str">
        <f>_xll.XLOOKUP(C804,customers!A803:A1803,customers!B803:B1803,customers!A803,0)</f>
        <v>Caddric Krzysztofiak</v>
      </c>
      <c r="G804" s="2" t="str">
        <f>IF(_xll.XLOOKUP(C804,customers!$A$1:$A$1001,customers!$C$1:$C$1001,0)=0,"",_xll.XLOOKUP(C804,customers!$A$1:$A$1001,customers!$C$1:$C$1001,0))</f>
        <v>ckrzysztofiakma@skyrock.com</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_xll.XLOOKUP(Orders[[#This Row],[Customer ID]],customers!$A$1:$A$1001,customers!$I$1:$I$1001,0)</f>
        <v>No</v>
      </c>
    </row>
    <row r="805" spans="1:16" x14ac:dyDescent="0.3">
      <c r="A805" s="2" t="s">
        <v>5030</v>
      </c>
      <c r="B805" s="3">
        <v>43955</v>
      </c>
      <c r="C805" s="2" t="s">
        <v>5031</v>
      </c>
      <c r="D805" t="s">
        <v>6166</v>
      </c>
      <c r="E805" s="2">
        <v>4</v>
      </c>
      <c r="F805" s="2" t="str">
        <f>_xll.XLOOKUP(C805,customers!A804:A1804,customers!B804:B1804,customers!A804,0)</f>
        <v>Darn Penquet</v>
      </c>
      <c r="G805" s="2" t="str">
        <f>IF(_xll.XLOOKUP(C805,customers!$A$1:$A$1001,customers!$C$1:$C$1001,0)=0,"",_xll.XLOOKUP(C805,customers!$A$1:$A$1001,customers!$C$1:$C$1001,0))</f>
        <v>dpenquetmb@diigo.com</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_xll.XLOOKUP(Orders[[#This Row],[Customer ID]],customers!$A$1:$A$1001,customers!$I$1:$I$1001,0)</f>
        <v>No</v>
      </c>
    </row>
    <row r="806" spans="1:16" x14ac:dyDescent="0.3">
      <c r="A806" s="2" t="s">
        <v>5035</v>
      </c>
      <c r="B806" s="3">
        <v>44289</v>
      </c>
      <c r="C806" s="2" t="s">
        <v>5036</v>
      </c>
      <c r="D806" t="s">
        <v>6179</v>
      </c>
      <c r="E806" s="2">
        <v>2</v>
      </c>
      <c r="F806" s="2" t="str">
        <f>_xll.XLOOKUP(C806,customers!A805:A1805,customers!B805:B1805,customers!A805,0)</f>
        <v>Jammie Cloke</v>
      </c>
      <c r="G806" s="2" t="str">
        <f>IF(_xll.XLOOKUP(C806,customers!$A$1:$A$1001,customers!$C$1:$C$1001,0)=0,"",_xll.XLOOKUP(C806,customers!$A$1:$A$1001,customers!$C$1:$C$1001,0))</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_xll.XLOOKUP(Orders[[#This Row],[Customer ID]],customers!$A$1:$A$1001,customers!$I$1:$I$1001,0)</f>
        <v>No</v>
      </c>
    </row>
    <row r="807" spans="1:16" x14ac:dyDescent="0.3">
      <c r="A807" s="2" t="s">
        <v>5040</v>
      </c>
      <c r="B807" s="3">
        <v>44713</v>
      </c>
      <c r="C807" s="2" t="s">
        <v>5041</v>
      </c>
      <c r="D807" t="s">
        <v>6146</v>
      </c>
      <c r="E807" s="2">
        <v>1</v>
      </c>
      <c r="F807" s="2" t="str">
        <f>_xll.XLOOKUP(C807,customers!A806:A1806,customers!B806:B1806,customers!A806,0)</f>
        <v>Chester Clowton</v>
      </c>
      <c r="G807" s="2" t="str">
        <f>IF(_xll.XLOOKUP(C807,customers!$A$1:$A$1001,customers!$C$1:$C$1001,0)=0,"",_xll.XLOOKUP(C807,customers!$A$1:$A$1001,customers!$C$1:$C$1001,0))</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_xll.XLOOKUP(Orders[[#This Row],[Customer ID]],customers!$A$1:$A$1001,customers!$I$1:$I$1001,0)</f>
        <v>No</v>
      </c>
    </row>
    <row r="808" spans="1:16" x14ac:dyDescent="0.3">
      <c r="A808" s="2" t="s">
        <v>5046</v>
      </c>
      <c r="B808" s="3">
        <v>44241</v>
      </c>
      <c r="C808" s="2" t="s">
        <v>5047</v>
      </c>
      <c r="D808" t="s">
        <v>6150</v>
      </c>
      <c r="E808" s="2">
        <v>2</v>
      </c>
      <c r="F808" s="2" t="str">
        <f>_xll.XLOOKUP(C808,customers!A807:A1807,customers!B807:B1807,customers!A807,0)</f>
        <v>Kathleen Diable</v>
      </c>
      <c r="G808" s="2" t="str">
        <f>IF(_xll.XLOOKUP(C808,customers!$A$1:$A$1001,customers!$C$1:$C$1001,0)=0,"",_xll.XLOOKUP(C808,customers!$A$1:$A$1001,customers!$C$1:$C$1001,0))</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Librica</v>
      </c>
      <c r="O808" t="str">
        <f t="shared" si="38"/>
        <v>Dark</v>
      </c>
      <c r="P808" t="str">
        <f>_xll.XLOOKUP(Orders[[#This Row],[Customer ID]],customers!$A$1:$A$1001,customers!$I$1:$I$1001,0)</f>
        <v>Yes</v>
      </c>
    </row>
    <row r="809" spans="1:16" x14ac:dyDescent="0.3">
      <c r="A809" s="2" t="s">
        <v>5050</v>
      </c>
      <c r="B809" s="3">
        <v>44543</v>
      </c>
      <c r="C809" s="2" t="s">
        <v>5051</v>
      </c>
      <c r="D809" t="s">
        <v>6169</v>
      </c>
      <c r="E809" s="2">
        <v>3</v>
      </c>
      <c r="F809" s="2" t="str">
        <f>_xll.XLOOKUP(C809,customers!A808:A1808,customers!B808:B1808,customers!A808,0)</f>
        <v>Koren Ferretti</v>
      </c>
      <c r="G809" s="2" t="str">
        <f>IF(_xll.XLOOKUP(C809,customers!$A$1:$A$1001,customers!$C$1:$C$1001,0)=0,"",_xll.XLOOKUP(C809,customers!$A$1:$A$1001,customers!$C$1:$C$1001,0))</f>
        <v>kferrettimf@huffingtonpost.com</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Librica</v>
      </c>
      <c r="O809" t="str">
        <f t="shared" si="38"/>
        <v>Dark</v>
      </c>
      <c r="P809" t="str">
        <f>_xll.XLOOKUP(Orders[[#This Row],[Customer ID]],customers!$A$1:$A$1001,customers!$I$1:$I$1001,0)</f>
        <v>No</v>
      </c>
    </row>
    <row r="810" spans="1:16" x14ac:dyDescent="0.3">
      <c r="A810" s="2" t="s">
        <v>5056</v>
      </c>
      <c r="B810" s="3">
        <v>43868</v>
      </c>
      <c r="C810" s="2" t="s">
        <v>5113</v>
      </c>
      <c r="D810" t="s">
        <v>6142</v>
      </c>
      <c r="E810" s="2">
        <v>5</v>
      </c>
      <c r="F810" s="2" t="str">
        <f>_xll.XLOOKUP(C810,customers!A809:A1809,customers!B809:B1809,customers!A809,0)</f>
        <v>Allis Wilmore</v>
      </c>
      <c r="G810" s="2" t="str">
        <f>IF(_xll.XLOOKUP(C810,customers!$A$1:$A$1001,customers!$C$1:$C$1001,0)=0,"",_xll.XLOOKUP(C810,customers!$A$1:$A$1001,customers!$C$1:$C$1001,0))</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_xll.XLOOKUP(Orders[[#This Row],[Customer ID]],customers!$A$1:$A$1001,customers!$I$1:$I$1001,0)</f>
        <v>No</v>
      </c>
    </row>
    <row r="811" spans="1:16" x14ac:dyDescent="0.3">
      <c r="A811" s="2" t="s">
        <v>5062</v>
      </c>
      <c r="B811" s="3">
        <v>44235</v>
      </c>
      <c r="C811" s="2" t="s">
        <v>5063</v>
      </c>
      <c r="D811" t="s">
        <v>6163</v>
      </c>
      <c r="E811" s="2">
        <v>3</v>
      </c>
      <c r="F811" s="2" t="str">
        <f>_xll.XLOOKUP(C811,customers!A810:A1810,customers!B810:B1810,customers!A810,0)</f>
        <v>Chaddie Bennie</v>
      </c>
      <c r="G811" s="2" t="str">
        <f>IF(_xll.XLOOKUP(C811,customers!$A$1:$A$1001,customers!$C$1:$C$1001,0)=0,"",_xll.XLOOKUP(C811,customers!$A$1:$A$1001,customers!$C$1:$C$1001,0))</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_xll.XLOOKUP(Orders[[#This Row],[Customer ID]],customers!$A$1:$A$1001,customers!$I$1:$I$1001,0)</f>
        <v>Yes</v>
      </c>
    </row>
    <row r="812" spans="1:16" x14ac:dyDescent="0.3">
      <c r="A812" s="2" t="s">
        <v>5067</v>
      </c>
      <c r="B812" s="3">
        <v>44054</v>
      </c>
      <c r="C812" s="2" t="s">
        <v>5068</v>
      </c>
      <c r="D812" t="s">
        <v>6161</v>
      </c>
      <c r="E812" s="2">
        <v>3</v>
      </c>
      <c r="F812" s="2" t="str">
        <f>_xll.XLOOKUP(C812,customers!A811:A1811,customers!B811:B1811,customers!A811,0)</f>
        <v>Alberta Balsdone</v>
      </c>
      <c r="G812" s="2" t="str">
        <f>IF(_xll.XLOOKUP(C812,customers!$A$1:$A$1001,customers!$C$1:$C$1001,0)=0,"",_xll.XLOOKUP(C812,customers!$A$1:$A$1001,customers!$C$1:$C$1001,0))</f>
        <v>abalsdonemi@toplist.cz</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Librica</v>
      </c>
      <c r="O812" t="str">
        <f t="shared" si="38"/>
        <v>Light</v>
      </c>
      <c r="P812" t="str">
        <f>_xll.XLOOKUP(Orders[[#This Row],[Customer ID]],customers!$A$1:$A$1001,customers!$I$1:$I$1001,0)</f>
        <v>No</v>
      </c>
    </row>
    <row r="813" spans="1:16" x14ac:dyDescent="0.3">
      <c r="A813" s="2" t="s">
        <v>5073</v>
      </c>
      <c r="B813" s="3">
        <v>44114</v>
      </c>
      <c r="C813" s="2" t="s">
        <v>5074</v>
      </c>
      <c r="D813" t="s">
        <v>6155</v>
      </c>
      <c r="E813" s="2">
        <v>6</v>
      </c>
      <c r="F813" s="2" t="str">
        <f>_xll.XLOOKUP(C813,customers!A812:A1812,customers!B812:B1812,customers!A812,0)</f>
        <v>Brice Romera</v>
      </c>
      <c r="G813" s="2" t="str">
        <f>IF(_xll.XLOOKUP(C813,customers!$A$1:$A$1001,customers!$C$1:$C$1001,0)=0,"",_xll.XLOOKUP(C813,customers!$A$1:$A$1001,customers!$C$1:$C$1001,0))</f>
        <v>bromeramj@list-manage.com</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_xll.XLOOKUP(Orders[[#This Row],[Customer ID]],customers!$A$1:$A$1001,customers!$I$1:$I$1001,0)</f>
        <v>Yes</v>
      </c>
    </row>
    <row r="814" spans="1:16" x14ac:dyDescent="0.3">
      <c r="A814" s="2" t="s">
        <v>5073</v>
      </c>
      <c r="B814" s="3">
        <v>44114</v>
      </c>
      <c r="C814" s="2" t="s">
        <v>5074</v>
      </c>
      <c r="D814" t="s">
        <v>6165</v>
      </c>
      <c r="E814" s="2">
        <v>6</v>
      </c>
      <c r="F814" s="2" t="str">
        <f>_xll.XLOOKUP(C814,customers!A813:A1813,customers!B813:B1813,customers!A813,0)</f>
        <v>Brice Romera</v>
      </c>
      <c r="G814" s="2" t="str">
        <f>IF(_xll.XLOOKUP(C814,customers!$A$1:$A$1001,customers!$C$1:$C$1001,0)=0,"",_xll.XLOOKUP(C814,customers!$A$1:$A$1001,customers!$C$1:$C$1001,0))</f>
        <v>bromeramj@list-manage.com</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Librica</v>
      </c>
      <c r="O814" t="str">
        <f t="shared" si="38"/>
        <v>Dark</v>
      </c>
      <c r="P814" t="str">
        <f>_xll.XLOOKUP(Orders[[#This Row],[Customer ID]],customers!$A$1:$A$1001,customers!$I$1:$I$1001,0)</f>
        <v>Yes</v>
      </c>
    </row>
    <row r="815" spans="1:16" x14ac:dyDescent="0.3">
      <c r="A815" s="2" t="s">
        <v>5084</v>
      </c>
      <c r="B815" s="3">
        <v>44173</v>
      </c>
      <c r="C815" s="2" t="s">
        <v>5085</v>
      </c>
      <c r="D815" t="s">
        <v>6166</v>
      </c>
      <c r="E815" s="2">
        <v>1</v>
      </c>
      <c r="F815" s="2" t="str">
        <f>_xll.XLOOKUP(C815,customers!A814:A1814,customers!B814:B1814,customers!A814,0)</f>
        <v>Conchita Bryde</v>
      </c>
      <c r="G815" s="2" t="str">
        <f>IF(_xll.XLOOKUP(C815,customers!$A$1:$A$1001,customers!$C$1:$C$1001,0)=0,"",_xll.XLOOKUP(C815,customers!$A$1:$A$1001,customers!$C$1:$C$1001,0))</f>
        <v>cbrydeml@tuttocitta.it</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_xll.XLOOKUP(Orders[[#This Row],[Customer ID]],customers!$A$1:$A$1001,customers!$I$1:$I$1001,0)</f>
        <v>Yes</v>
      </c>
    </row>
    <row r="816" spans="1:16" x14ac:dyDescent="0.3">
      <c r="A816" s="2" t="s">
        <v>5090</v>
      </c>
      <c r="B816" s="3">
        <v>43573</v>
      </c>
      <c r="C816" s="2" t="s">
        <v>5091</v>
      </c>
      <c r="D816" t="s">
        <v>6184</v>
      </c>
      <c r="E816" s="2">
        <v>2</v>
      </c>
      <c r="F816" s="2" t="str">
        <f>_xll.XLOOKUP(C816,customers!A815:A1815,customers!B815:B1815,customers!A815,0)</f>
        <v>Silvanus Enefer</v>
      </c>
      <c r="G816" s="2" t="str">
        <f>IF(_xll.XLOOKUP(C816,customers!$A$1:$A$1001,customers!$C$1:$C$1001,0)=0,"",_xll.XLOOKUP(C816,customers!$A$1:$A$1001,customers!$C$1:$C$1001,0))</f>
        <v>senefermm@blog.com</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_xll.XLOOKUP(Orders[[#This Row],[Customer ID]],customers!$A$1:$A$1001,customers!$I$1:$I$1001,0)</f>
        <v>No</v>
      </c>
    </row>
    <row r="817" spans="1:16" x14ac:dyDescent="0.3">
      <c r="A817" s="2" t="s">
        <v>5096</v>
      </c>
      <c r="B817" s="3">
        <v>44200</v>
      </c>
      <c r="C817" s="2" t="s">
        <v>5097</v>
      </c>
      <c r="D817" t="s">
        <v>6146</v>
      </c>
      <c r="E817" s="2">
        <v>6</v>
      </c>
      <c r="F817" s="2" t="str">
        <f>_xll.XLOOKUP(C817,customers!A816:A1816,customers!B816:B1816,customers!A816,0)</f>
        <v>Lenci Haggerstone</v>
      </c>
      <c r="G817" s="2" t="str">
        <f>IF(_xll.XLOOKUP(C817,customers!$A$1:$A$1001,customers!$C$1:$C$1001,0)=0,"",_xll.XLOOKUP(C817,customers!$A$1:$A$1001,customers!$C$1:$C$1001,0))</f>
        <v>lhaggerstonemn@independent.co.uk</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_xll.XLOOKUP(Orders[[#This Row],[Customer ID]],customers!$A$1:$A$1001,customers!$I$1:$I$1001,0)</f>
        <v>No</v>
      </c>
    </row>
    <row r="818" spans="1:16" x14ac:dyDescent="0.3">
      <c r="A818" s="2" t="s">
        <v>5102</v>
      </c>
      <c r="B818" s="3">
        <v>43534</v>
      </c>
      <c r="C818" s="2" t="s">
        <v>5103</v>
      </c>
      <c r="D818" t="s">
        <v>6161</v>
      </c>
      <c r="E818" s="2">
        <v>4</v>
      </c>
      <c r="F818" s="2" t="str">
        <f>_xll.XLOOKUP(C818,customers!A817:A1817,customers!B817:B1817,customers!A817,0)</f>
        <v>Marvin Gundry</v>
      </c>
      <c r="G818" s="2" t="str">
        <f>IF(_xll.XLOOKUP(C818,customers!$A$1:$A$1001,customers!$C$1:$C$1001,0)=0,"",_xll.XLOOKUP(C818,customers!$A$1:$A$1001,customers!$C$1:$C$1001,0))</f>
        <v>mgundrymo@omniture.com</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Librica</v>
      </c>
      <c r="O818" t="str">
        <f t="shared" si="38"/>
        <v>Light</v>
      </c>
      <c r="P818" t="str">
        <f>_xll.XLOOKUP(Orders[[#This Row],[Customer ID]],customers!$A$1:$A$1001,customers!$I$1:$I$1001,0)</f>
        <v>No</v>
      </c>
    </row>
    <row r="819" spans="1:16" x14ac:dyDescent="0.3">
      <c r="A819" s="2" t="s">
        <v>5107</v>
      </c>
      <c r="B819" s="3">
        <v>43798</v>
      </c>
      <c r="C819" s="2" t="s">
        <v>5108</v>
      </c>
      <c r="D819" t="s">
        <v>6169</v>
      </c>
      <c r="E819" s="2">
        <v>2</v>
      </c>
      <c r="F819" s="2" t="str">
        <f>_xll.XLOOKUP(C819,customers!A818:A1818,customers!B818:B1818,customers!A818,0)</f>
        <v>Bayard Wellan</v>
      </c>
      <c r="G819" s="2" t="str">
        <f>IF(_xll.XLOOKUP(C819,customers!$A$1:$A$1001,customers!$C$1:$C$1001,0)=0,"",_xll.XLOOKUP(C819,customers!$A$1:$A$1001,customers!$C$1:$C$1001,0))</f>
        <v>bwellanmp@cafepress.com</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Librica</v>
      </c>
      <c r="O819" t="str">
        <f t="shared" si="38"/>
        <v>Dark</v>
      </c>
      <c r="P819" t="str">
        <f>_xll.XLOOKUP(Orders[[#This Row],[Customer ID]],customers!$A$1:$A$1001,customers!$I$1:$I$1001,0)</f>
        <v>No</v>
      </c>
    </row>
    <row r="820" spans="1:16" x14ac:dyDescent="0.3">
      <c r="A820" s="2" t="s">
        <v>5112</v>
      </c>
      <c r="B820" s="3">
        <v>44761</v>
      </c>
      <c r="C820" s="2" t="s">
        <v>5113</v>
      </c>
      <c r="D820" t="s">
        <v>6170</v>
      </c>
      <c r="E820" s="2">
        <v>5</v>
      </c>
      <c r="F820" s="2" t="str">
        <f>_xll.XLOOKUP(C820,customers!A819:A1819,customers!B819:B1819,customers!A819,0)</f>
        <v>Allis Wilmore</v>
      </c>
      <c r="G820" s="2" t="str">
        <f>IF(_xll.XLOOKUP(C820,customers!$A$1:$A$1001,customers!$C$1:$C$1001,0)=0,"",_xll.XLOOKUP(C820,customers!$A$1:$A$1001,customers!$C$1:$C$1001,0))</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Librica</v>
      </c>
      <c r="O820" t="str">
        <f t="shared" si="38"/>
        <v>Light</v>
      </c>
      <c r="P820" t="str">
        <f>_xll.XLOOKUP(Orders[[#This Row],[Customer ID]],customers!$A$1:$A$1001,customers!$I$1:$I$1001,0)</f>
        <v>No</v>
      </c>
    </row>
    <row r="821" spans="1:16" x14ac:dyDescent="0.3">
      <c r="A821" s="2" t="s">
        <v>5117</v>
      </c>
      <c r="B821" s="3">
        <v>44008</v>
      </c>
      <c r="C821" s="2" t="s">
        <v>5118</v>
      </c>
      <c r="D821" t="s">
        <v>6145</v>
      </c>
      <c r="E821" s="2">
        <v>1</v>
      </c>
      <c r="F821" s="2" t="str">
        <f>_xll.XLOOKUP(C821,customers!A820:A1820,customers!B820:B1820,customers!A820,0)</f>
        <v>Caddric Atcheson</v>
      </c>
      <c r="G821" s="2" t="str">
        <f>IF(_xll.XLOOKUP(C821,customers!$A$1:$A$1001,customers!$C$1:$C$1001,0)=0,"",_xll.XLOOKUP(C821,customers!$A$1:$A$1001,customers!$C$1:$C$1001,0))</f>
        <v>catchesonmr@xinhuanet.com</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Librica</v>
      </c>
      <c r="O821" t="str">
        <f t="shared" si="38"/>
        <v>Light</v>
      </c>
      <c r="P821" t="str">
        <f>_xll.XLOOKUP(Orders[[#This Row],[Customer ID]],customers!$A$1:$A$1001,customers!$I$1:$I$1001,0)</f>
        <v>Yes</v>
      </c>
    </row>
    <row r="822" spans="1:16" x14ac:dyDescent="0.3">
      <c r="A822" s="2" t="s">
        <v>5123</v>
      </c>
      <c r="B822" s="3">
        <v>43510</v>
      </c>
      <c r="C822" s="2" t="s">
        <v>5124</v>
      </c>
      <c r="D822" t="s">
        <v>6141</v>
      </c>
      <c r="E822" s="2">
        <v>4</v>
      </c>
      <c r="F822" s="2" t="str">
        <f>_xll.XLOOKUP(C822,customers!A821:A1821,customers!B821:B1821,customers!A821,0)</f>
        <v>Eustace Stenton</v>
      </c>
      <c r="G822" s="2" t="str">
        <f>IF(_xll.XLOOKUP(C822,customers!$A$1:$A$1001,customers!$C$1:$C$1001,0)=0,"",_xll.XLOOKUP(C822,customers!$A$1:$A$1001,customers!$C$1:$C$1001,0))</f>
        <v>estentonms@google.it</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_xll.XLOOKUP(Orders[[#This Row],[Customer ID]],customers!$A$1:$A$1001,customers!$I$1:$I$1001,0)</f>
        <v>Yes</v>
      </c>
    </row>
    <row r="823" spans="1:16" x14ac:dyDescent="0.3">
      <c r="A823" s="2" t="s">
        <v>5129</v>
      </c>
      <c r="B823" s="3">
        <v>44144</v>
      </c>
      <c r="C823" s="2" t="s">
        <v>5130</v>
      </c>
      <c r="D823" t="s">
        <v>6172</v>
      </c>
      <c r="E823" s="2">
        <v>5</v>
      </c>
      <c r="F823" s="2" t="str">
        <f>_xll.XLOOKUP(C823,customers!A822:A1822,customers!B822:B1822,customers!A822,0)</f>
        <v>Ericka Tripp</v>
      </c>
      <c r="G823" s="2" t="str">
        <f>IF(_xll.XLOOKUP(C823,customers!$A$1:$A$1001,customers!$C$1:$C$1001,0)=0,"",_xll.XLOOKUP(C823,customers!$A$1:$A$1001,customers!$C$1:$C$1001,0))</f>
        <v>etrippmt@wp.com</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_xll.XLOOKUP(Orders[[#This Row],[Customer ID]],customers!$A$1:$A$1001,customers!$I$1:$I$1001,0)</f>
        <v>No</v>
      </c>
    </row>
    <row r="824" spans="1:16" x14ac:dyDescent="0.3">
      <c r="A824" s="2" t="s">
        <v>5135</v>
      </c>
      <c r="B824" s="3">
        <v>43585</v>
      </c>
      <c r="C824" s="2" t="s">
        <v>5136</v>
      </c>
      <c r="D824" t="s">
        <v>6148</v>
      </c>
      <c r="E824" s="2">
        <v>4</v>
      </c>
      <c r="F824" s="2" t="str">
        <f>_xll.XLOOKUP(C824,customers!A823:A1823,customers!B823:B1823,customers!A823,0)</f>
        <v>Lyndsey MacManus</v>
      </c>
      <c r="G824" s="2" t="str">
        <f>IF(_xll.XLOOKUP(C824,customers!$A$1:$A$1001,customers!$C$1:$C$1001,0)=0,"",_xll.XLOOKUP(C824,customers!$A$1:$A$1001,customers!$C$1:$C$1001,0))</f>
        <v>lmacmanusmu@imdb.com</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_xll.XLOOKUP(Orders[[#This Row],[Customer ID]],customers!$A$1:$A$1001,customers!$I$1:$I$1001,0)</f>
        <v>No</v>
      </c>
    </row>
    <row r="825" spans="1:16" x14ac:dyDescent="0.3">
      <c r="A825" s="2" t="s">
        <v>5141</v>
      </c>
      <c r="B825" s="3">
        <v>44134</v>
      </c>
      <c r="C825" s="2" t="s">
        <v>5142</v>
      </c>
      <c r="D825" t="s">
        <v>6170</v>
      </c>
      <c r="E825" s="2">
        <v>3</v>
      </c>
      <c r="F825" s="2" t="str">
        <f>_xll.XLOOKUP(C825,customers!A824:A1824,customers!B824:B1824,customers!A824,0)</f>
        <v>Tess Benediktovich</v>
      </c>
      <c r="G825" s="2" t="str">
        <f>IF(_xll.XLOOKUP(C825,customers!$A$1:$A$1001,customers!$C$1:$C$1001,0)=0,"",_xll.XLOOKUP(C825,customers!$A$1:$A$1001,customers!$C$1:$C$1001,0))</f>
        <v>tbenediktovichmv@ebay.com</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Librica</v>
      </c>
      <c r="O825" t="str">
        <f t="shared" si="38"/>
        <v>Light</v>
      </c>
      <c r="P825" t="str">
        <f>_xll.XLOOKUP(Orders[[#This Row],[Customer ID]],customers!$A$1:$A$1001,customers!$I$1:$I$1001,0)</f>
        <v>Yes</v>
      </c>
    </row>
    <row r="826" spans="1:16" x14ac:dyDescent="0.3">
      <c r="A826" s="2" t="s">
        <v>5147</v>
      </c>
      <c r="B826" s="3">
        <v>43781</v>
      </c>
      <c r="C826" s="2" t="s">
        <v>5148</v>
      </c>
      <c r="D826" t="s">
        <v>6152</v>
      </c>
      <c r="E826" s="2">
        <v>5</v>
      </c>
      <c r="F826" s="2" t="str">
        <f>_xll.XLOOKUP(C826,customers!A825:A1825,customers!B825:B1825,customers!A825,0)</f>
        <v>Correy Bourner</v>
      </c>
      <c r="G826" s="2" t="str">
        <f>IF(_xll.XLOOKUP(C826,customers!$A$1:$A$1001,customers!$C$1:$C$1001,0)=0,"",_xll.XLOOKUP(C826,customers!$A$1:$A$1001,customers!$C$1:$C$1001,0))</f>
        <v>cbournermw@chronoengine.com</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_xll.XLOOKUP(Orders[[#This Row],[Customer ID]],customers!$A$1:$A$1001,customers!$I$1:$I$1001,0)</f>
        <v>Yes</v>
      </c>
    </row>
    <row r="827" spans="1:16" x14ac:dyDescent="0.3">
      <c r="A827" s="2" t="s">
        <v>5152</v>
      </c>
      <c r="B827" s="3">
        <v>44603</v>
      </c>
      <c r="C827" s="2" t="s">
        <v>5188</v>
      </c>
      <c r="D827" t="s">
        <v>6147</v>
      </c>
      <c r="E827" s="2">
        <v>3</v>
      </c>
      <c r="F827" s="2" t="str">
        <f>_xll.XLOOKUP(C827,customers!A826:A1826,customers!B826:B1826,customers!A826,0)</f>
        <v>Odelia Skerme</v>
      </c>
      <c r="G827" s="2" t="str">
        <f>IF(_xll.XLOOKUP(C827,customers!$A$1:$A$1001,customers!$C$1:$C$1001,0)=0,"",_xll.XLOOKUP(C827,customers!$A$1:$A$1001,customers!$C$1:$C$1001,0))</f>
        <v>oskermen3@hatena.ne.jp</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_xll.XLOOKUP(Orders[[#This Row],[Customer ID]],customers!$A$1:$A$1001,customers!$I$1:$I$1001,0)</f>
        <v>Yes</v>
      </c>
    </row>
    <row r="828" spans="1:16" x14ac:dyDescent="0.3">
      <c r="A828" s="2" t="s">
        <v>5158</v>
      </c>
      <c r="B828" s="3">
        <v>44283</v>
      </c>
      <c r="C828" s="2" t="s">
        <v>5159</v>
      </c>
      <c r="D828" t="s">
        <v>6139</v>
      </c>
      <c r="E828" s="2">
        <v>5</v>
      </c>
      <c r="F828" s="2" t="str">
        <f>_xll.XLOOKUP(C828,customers!A827:A1827,customers!B827:B1827,customers!A827,0)</f>
        <v>Kandy Heddan</v>
      </c>
      <c r="G828" s="2" t="str">
        <f>IF(_xll.XLOOKUP(C828,customers!$A$1:$A$1001,customers!$C$1:$C$1001,0)=0,"",_xll.XLOOKUP(C828,customers!$A$1:$A$1001,customers!$C$1:$C$1001,0))</f>
        <v>kheddanmy@icq.com</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_xll.XLOOKUP(Orders[[#This Row],[Customer ID]],customers!$A$1:$A$1001,customers!$I$1:$I$1001,0)</f>
        <v>Yes</v>
      </c>
    </row>
    <row r="829" spans="1:16" x14ac:dyDescent="0.3">
      <c r="A829" s="2" t="s">
        <v>5164</v>
      </c>
      <c r="B829" s="3">
        <v>44540</v>
      </c>
      <c r="C829" s="2" t="s">
        <v>5165</v>
      </c>
      <c r="D829" t="s">
        <v>6156</v>
      </c>
      <c r="E829" s="2">
        <v>5</v>
      </c>
      <c r="F829" s="2" t="str">
        <f>_xll.XLOOKUP(C829,customers!A828:A1828,customers!B828:B1828,customers!A828,0)</f>
        <v>Ibby Charters</v>
      </c>
      <c r="G829" s="2" t="str">
        <f>IF(_xll.XLOOKUP(C829,customers!$A$1:$A$1001,customers!$C$1:$C$1001,0)=0,"",_xll.XLOOKUP(C829,customers!$A$1:$A$1001,customers!$C$1:$C$1001,0))</f>
        <v>ichartersmz@abc.net.au</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_xll.XLOOKUP(Orders[[#This Row],[Customer ID]],customers!$A$1:$A$1001,customers!$I$1:$I$1001,0)</f>
        <v>No</v>
      </c>
    </row>
    <row r="830" spans="1:16" x14ac:dyDescent="0.3">
      <c r="A830" s="2" t="s">
        <v>5170</v>
      </c>
      <c r="B830" s="3">
        <v>44505</v>
      </c>
      <c r="C830" s="2" t="s">
        <v>5171</v>
      </c>
      <c r="D830" t="s">
        <v>6168</v>
      </c>
      <c r="E830" s="2">
        <v>6</v>
      </c>
      <c r="F830" s="2" t="str">
        <f>_xll.XLOOKUP(C830,customers!A829:A1829,customers!B829:B1829,customers!A829,0)</f>
        <v>Adora Roubert</v>
      </c>
      <c r="G830" s="2" t="str">
        <f>IF(_xll.XLOOKUP(C830,customers!$A$1:$A$1001,customers!$C$1:$C$1001,0)=0,"",_xll.XLOOKUP(C830,customers!$A$1:$A$1001,customers!$C$1:$C$1001,0))</f>
        <v>aroubertn0@tmall.com</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_xll.XLOOKUP(Orders[[#This Row],[Customer ID]],customers!$A$1:$A$1001,customers!$I$1:$I$1001,0)</f>
        <v>Yes</v>
      </c>
    </row>
    <row r="831" spans="1:16" x14ac:dyDescent="0.3">
      <c r="A831" s="2" t="s">
        <v>5176</v>
      </c>
      <c r="B831" s="3">
        <v>43890</v>
      </c>
      <c r="C831" s="2" t="s">
        <v>5177</v>
      </c>
      <c r="D831" t="s">
        <v>6154</v>
      </c>
      <c r="E831" s="2">
        <v>1</v>
      </c>
      <c r="F831" s="2" t="str">
        <f>_xll.XLOOKUP(C831,customers!A830:A1830,customers!B830:B1830,customers!A830,0)</f>
        <v>Hillel Mairs</v>
      </c>
      <c r="G831" s="2" t="str">
        <f>IF(_xll.XLOOKUP(C831,customers!$A$1:$A$1001,customers!$C$1:$C$1001,0)=0,"",_xll.XLOOKUP(C831,customers!$A$1:$A$1001,customers!$C$1:$C$1001,0))</f>
        <v>hmairsn1@so-net.ne.jp</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_xll.XLOOKUP(Orders[[#This Row],[Customer ID]],customers!$A$1:$A$1001,customers!$I$1:$I$1001,0)</f>
        <v>No</v>
      </c>
    </row>
    <row r="832" spans="1:16" x14ac:dyDescent="0.3">
      <c r="A832" s="2" t="s">
        <v>5182</v>
      </c>
      <c r="B832" s="3">
        <v>44414</v>
      </c>
      <c r="C832" s="2" t="s">
        <v>5183</v>
      </c>
      <c r="D832" t="s">
        <v>6141</v>
      </c>
      <c r="E832" s="2">
        <v>2</v>
      </c>
      <c r="F832" s="2" t="str">
        <f>_xll.XLOOKUP(C832,customers!A831:A1831,customers!B831:B1831,customers!A831,0)</f>
        <v>Helaina Rainforth</v>
      </c>
      <c r="G832" s="2" t="str">
        <f>IF(_xll.XLOOKUP(C832,customers!$A$1:$A$1001,customers!$C$1:$C$1001,0)=0,"",_xll.XLOOKUP(C832,customers!$A$1:$A$1001,customers!$C$1:$C$1001,0))</f>
        <v>hrainforthn2@blog.com</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_xll.XLOOKUP(Orders[[#This Row],[Customer ID]],customers!$A$1:$A$1001,customers!$I$1:$I$1001,0)</f>
        <v>No</v>
      </c>
    </row>
    <row r="833" spans="1:16" x14ac:dyDescent="0.3">
      <c r="A833" s="2" t="s">
        <v>5182</v>
      </c>
      <c r="B833" s="3">
        <v>44414</v>
      </c>
      <c r="C833" s="2" t="s">
        <v>5183</v>
      </c>
      <c r="D833" t="s">
        <v>6154</v>
      </c>
      <c r="E833" s="2">
        <v>2</v>
      </c>
      <c r="F833" s="2" t="str">
        <f>_xll.XLOOKUP(C833,customers!A832:A1832,customers!B832:B1832,customers!A832,0)</f>
        <v>Helaina Rainforth</v>
      </c>
      <c r="G833" s="2" t="str">
        <f>IF(_xll.XLOOKUP(C833,customers!$A$1:$A$1001,customers!$C$1:$C$1001,0)=0,"",_xll.XLOOKUP(C833,customers!$A$1:$A$1001,customers!$C$1:$C$1001,0))</f>
        <v>hrainforthn2@blog.com</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_xll.XLOOKUP(Orders[[#This Row],[Customer ID]],customers!$A$1:$A$1001,customers!$I$1:$I$1001,0)</f>
        <v>No</v>
      </c>
    </row>
    <row r="834" spans="1:16" x14ac:dyDescent="0.3">
      <c r="A834" s="2" t="s">
        <v>5193</v>
      </c>
      <c r="B834" s="3">
        <v>44274</v>
      </c>
      <c r="C834" s="2" t="s">
        <v>5194</v>
      </c>
      <c r="D834" t="s">
        <v>6138</v>
      </c>
      <c r="E834" s="2">
        <v>6</v>
      </c>
      <c r="F834" s="2" t="str">
        <f>_xll.XLOOKUP(C834,customers!A833:A1833,customers!B833:B1833,customers!A833,0)</f>
        <v>Isac Jesper</v>
      </c>
      <c r="G834" s="2" t="str">
        <f>IF(_xll.XLOOKUP(C834,customers!$A$1:$A$1001,customers!$C$1:$C$1001,0)=0,"",_xll.XLOOKUP(C834,customers!$A$1:$A$1001,customers!$C$1:$C$1001,0))</f>
        <v>ijespern4@theglobeandmail.com</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_xll.XLOOKUP(Orders[[#This Row],[Customer ID]],customers!$A$1:$A$1001,customers!$I$1:$I$1001,0)</f>
        <v>No</v>
      </c>
    </row>
    <row r="835" spans="1:16" x14ac:dyDescent="0.3">
      <c r="A835" s="2" t="s">
        <v>5199</v>
      </c>
      <c r="B835" s="3">
        <v>44302</v>
      </c>
      <c r="C835" s="2" t="s">
        <v>5200</v>
      </c>
      <c r="D835" t="s">
        <v>6149</v>
      </c>
      <c r="E835" s="2">
        <v>4</v>
      </c>
      <c r="F835" s="2" t="str">
        <f>_xll.XLOOKUP(C835,customers!A834:A1834,customers!B834:B1834,customers!A834,0)</f>
        <v>Lenette Dwerryhouse</v>
      </c>
      <c r="G835" s="2" t="str">
        <f>IF(_xll.XLOOKUP(C835,customers!$A$1:$A$1001,customers!$C$1:$C$1001,0)=0,"",_xll.XLOOKUP(C835,customers!$A$1:$A$1001,customers!$C$1:$C$1001,0))</f>
        <v>ldwerryhousen5@gravatar.com</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IF(I835="Rob","Robusta",IF(I835="Exc","Excelsa",IF(I835="Ara","Arabica",IF(I835="Lib","Librica",""))))</f>
        <v>Robusta</v>
      </c>
      <c r="O835" t="str">
        <f t="shared" ref="O835:O898" si="41">IF(J835="M","Medium",IF(J835="L","Light",IF(J835="D","Dark","")))</f>
        <v>Dark</v>
      </c>
      <c r="P835" t="str">
        <f>_xll.XLOOKUP(Orders[[#This Row],[Customer ID]],customers!$A$1:$A$1001,customers!$I$1:$I$1001,0)</f>
        <v>Yes</v>
      </c>
    </row>
    <row r="836" spans="1:16" x14ac:dyDescent="0.3">
      <c r="A836" s="2" t="s">
        <v>5205</v>
      </c>
      <c r="B836" s="3">
        <v>44141</v>
      </c>
      <c r="C836" s="2" t="s">
        <v>5206</v>
      </c>
      <c r="D836" t="s">
        <v>6168</v>
      </c>
      <c r="E836" s="2">
        <v>1</v>
      </c>
      <c r="F836" s="2" t="str">
        <f>_xll.XLOOKUP(C836,customers!A835:A1835,customers!B835:B1835,customers!A835,0)</f>
        <v>Nadeen Broomer</v>
      </c>
      <c r="G836" s="2" t="str">
        <f>IF(_xll.XLOOKUP(C836,customers!$A$1:$A$1001,customers!$C$1:$C$1001,0)=0,"",_xll.XLOOKUP(C836,customers!$A$1:$A$1001,customers!$C$1:$C$1001,0))</f>
        <v>nbroomern6@examiner.com</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_xll.XLOOKUP(Orders[[#This Row],[Customer ID]],customers!$A$1:$A$1001,customers!$I$1:$I$1001,0)</f>
        <v>No</v>
      </c>
    </row>
    <row r="837" spans="1:16" x14ac:dyDescent="0.3">
      <c r="A837" s="2" t="s">
        <v>5211</v>
      </c>
      <c r="B837" s="3">
        <v>44270</v>
      </c>
      <c r="C837" s="2" t="s">
        <v>5212</v>
      </c>
      <c r="D837" t="s">
        <v>6176</v>
      </c>
      <c r="E837" s="2">
        <v>1</v>
      </c>
      <c r="F837" s="2" t="str">
        <f>_xll.XLOOKUP(C837,customers!A836:A1836,customers!B836:B1836,customers!A836,0)</f>
        <v>Konstantine Thoumasson</v>
      </c>
      <c r="G837" s="2" t="str">
        <f>IF(_xll.XLOOKUP(C837,customers!$A$1:$A$1001,customers!$C$1:$C$1001,0)=0,"",_xll.XLOOKUP(C837,customers!$A$1:$A$1001,customers!$C$1:$C$1001,0))</f>
        <v>kthoumassonn7@bloglovin.com</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_xll.XLOOKUP(Orders[[#This Row],[Customer ID]],customers!$A$1:$A$1001,customers!$I$1:$I$1001,0)</f>
        <v>Yes</v>
      </c>
    </row>
    <row r="838" spans="1:16" x14ac:dyDescent="0.3">
      <c r="A838" s="2" t="s">
        <v>5216</v>
      </c>
      <c r="B838" s="3">
        <v>44486</v>
      </c>
      <c r="C838" s="2" t="s">
        <v>5217</v>
      </c>
      <c r="D838" t="s">
        <v>6154</v>
      </c>
      <c r="E838" s="2">
        <v>4</v>
      </c>
      <c r="F838" s="2" t="str">
        <f>_xll.XLOOKUP(C838,customers!A837:A1837,customers!B837:B1837,customers!A837,0)</f>
        <v>Frans Habbergham</v>
      </c>
      <c r="G838" s="2" t="str">
        <f>IF(_xll.XLOOKUP(C838,customers!$A$1:$A$1001,customers!$C$1:$C$1001,0)=0,"",_xll.XLOOKUP(C838,customers!$A$1:$A$1001,customers!$C$1:$C$1001,0))</f>
        <v>fhabberghamn8@discovery.com</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_xll.XLOOKUP(Orders[[#This Row],[Customer ID]],customers!$A$1:$A$1001,customers!$I$1:$I$1001,0)</f>
        <v>No</v>
      </c>
    </row>
    <row r="839" spans="1:16" x14ac:dyDescent="0.3">
      <c r="A839" s="2" t="s">
        <v>5222</v>
      </c>
      <c r="B839" s="3">
        <v>43715</v>
      </c>
      <c r="C839" s="2" t="s">
        <v>5113</v>
      </c>
      <c r="D839" t="s">
        <v>6181</v>
      </c>
      <c r="E839" s="2">
        <v>3</v>
      </c>
      <c r="F839" s="2" t="str">
        <f>_xll.XLOOKUP(C839,customers!A838:A1838,customers!B838:B1838,customers!A838,0)</f>
        <v>88116-12604-TE</v>
      </c>
      <c r="G839" s="2" t="str">
        <f>IF(_xll.XLOOKUP(C839,customers!$A$1:$A$1001,customers!$C$1:$C$1001,0)=0,"",_xll.XLOOKUP(C839,customers!$A$1:$A$1001,customers!$C$1:$C$1001,0))</f>
        <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Librica</v>
      </c>
      <c r="O839" t="str">
        <f t="shared" si="41"/>
        <v>Medium</v>
      </c>
      <c r="P839" t="str">
        <f>_xll.XLOOKUP(Orders[[#This Row],[Customer ID]],customers!$A$1:$A$1001,customers!$I$1:$I$1001,0)</f>
        <v>No</v>
      </c>
    </row>
    <row r="840" spans="1:16" x14ac:dyDescent="0.3">
      <c r="A840" s="2" t="s">
        <v>5228</v>
      </c>
      <c r="B840" s="3">
        <v>44755</v>
      </c>
      <c r="C840" s="2" t="s">
        <v>5229</v>
      </c>
      <c r="D840" t="s">
        <v>6168</v>
      </c>
      <c r="E840" s="2">
        <v>5</v>
      </c>
      <c r="F840" s="2" t="str">
        <f>_xll.XLOOKUP(C840,customers!A839:A1839,customers!B839:B1839,customers!A839,0)</f>
        <v>Romain Avrashin</v>
      </c>
      <c r="G840" s="2" t="str">
        <f>IF(_xll.XLOOKUP(C840,customers!$A$1:$A$1001,customers!$C$1:$C$1001,0)=0,"",_xll.XLOOKUP(C840,customers!$A$1:$A$1001,customers!$C$1:$C$1001,0))</f>
        <v>ravrashinna@tamu.edu</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_xll.XLOOKUP(Orders[[#This Row],[Customer ID]],customers!$A$1:$A$1001,customers!$I$1:$I$1001,0)</f>
        <v>No</v>
      </c>
    </row>
    <row r="841" spans="1:16" x14ac:dyDescent="0.3">
      <c r="A841" s="2" t="s">
        <v>5234</v>
      </c>
      <c r="B841" s="3">
        <v>44521</v>
      </c>
      <c r="C841" s="2" t="s">
        <v>5235</v>
      </c>
      <c r="D841" t="s">
        <v>6139</v>
      </c>
      <c r="E841" s="2">
        <v>5</v>
      </c>
      <c r="F841" s="2" t="str">
        <f>_xll.XLOOKUP(C841,customers!A840:A1840,customers!B840:B1840,customers!A840,0)</f>
        <v>Miran Doidge</v>
      </c>
      <c r="G841" s="2" t="str">
        <f>IF(_xll.XLOOKUP(C841,customers!$A$1:$A$1001,customers!$C$1:$C$1001,0)=0,"",_xll.XLOOKUP(C841,customers!$A$1:$A$1001,customers!$C$1:$C$1001,0))</f>
        <v>mdoidgenb@etsy.com</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_xll.XLOOKUP(Orders[[#This Row],[Customer ID]],customers!$A$1:$A$1001,customers!$I$1:$I$1001,0)</f>
        <v>No</v>
      </c>
    </row>
    <row r="842" spans="1:16" x14ac:dyDescent="0.3">
      <c r="A842" s="2" t="s">
        <v>5240</v>
      </c>
      <c r="B842" s="3">
        <v>44574</v>
      </c>
      <c r="C842" s="2" t="s">
        <v>5241</v>
      </c>
      <c r="D842" t="s">
        <v>6173</v>
      </c>
      <c r="E842" s="2">
        <v>4</v>
      </c>
      <c r="F842" s="2" t="str">
        <f>_xll.XLOOKUP(C842,customers!A841:A1841,customers!B841:B1841,customers!A841,0)</f>
        <v>Janeva Edinboro</v>
      </c>
      <c r="G842" s="2" t="str">
        <f>IF(_xll.XLOOKUP(C842,customers!$A$1:$A$1001,customers!$C$1:$C$1001,0)=0,"",_xll.XLOOKUP(C842,customers!$A$1:$A$1001,customers!$C$1:$C$1001,0))</f>
        <v>jedinboronc@reverbnation.com</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_xll.XLOOKUP(Orders[[#This Row],[Customer ID]],customers!$A$1:$A$1001,customers!$I$1:$I$1001,0)</f>
        <v>Yes</v>
      </c>
    </row>
    <row r="843" spans="1:16" x14ac:dyDescent="0.3">
      <c r="A843" s="2" t="s">
        <v>5246</v>
      </c>
      <c r="B843" s="3">
        <v>44755</v>
      </c>
      <c r="C843" s="2" t="s">
        <v>5247</v>
      </c>
      <c r="D843" t="s">
        <v>6159</v>
      </c>
      <c r="E843" s="2">
        <v>1</v>
      </c>
      <c r="F843" s="2" t="str">
        <f>_xll.XLOOKUP(C843,customers!A842:A1842,customers!B842:B1842,customers!A842,0)</f>
        <v>Trumaine Tewelson</v>
      </c>
      <c r="G843" s="2" t="str">
        <f>IF(_xll.XLOOKUP(C843,customers!$A$1:$A$1001,customers!$C$1:$C$1001,0)=0,"",_xll.XLOOKUP(C843,customers!$A$1:$A$1001,customers!$C$1:$C$1001,0))</f>
        <v>ttewelsonnd@cdbaby.com</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Librica</v>
      </c>
      <c r="O843" t="str">
        <f t="shared" si="41"/>
        <v>Medium</v>
      </c>
      <c r="P843" t="str">
        <f>_xll.XLOOKUP(Orders[[#This Row],[Customer ID]],customers!$A$1:$A$1001,customers!$I$1:$I$1001,0)</f>
        <v>No</v>
      </c>
    </row>
    <row r="844" spans="1:16" x14ac:dyDescent="0.3">
      <c r="A844" s="2" t="s">
        <v>5251</v>
      </c>
      <c r="B844" s="3">
        <v>44502</v>
      </c>
      <c r="C844" s="2" t="s">
        <v>5188</v>
      </c>
      <c r="D844" t="s">
        <v>6156</v>
      </c>
      <c r="E844" s="2">
        <v>2</v>
      </c>
      <c r="F844" s="2" t="str">
        <f>_xll.XLOOKUP(C844,customers!A843:A1843,customers!B843:B1843,customers!A843,0)</f>
        <v>41252-45992-VS</v>
      </c>
      <c r="G844" s="2" t="str">
        <f>IF(_xll.XLOOKUP(C844,customers!$A$1:$A$1001,customers!$C$1:$C$1001,0)=0,"",_xll.XLOOKUP(C844,customers!$A$1:$A$1001,customers!$C$1:$C$1001,0))</f>
        <v>oskermen3@hatena.ne.jp</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_xll.XLOOKUP(Orders[[#This Row],[Customer ID]],customers!$A$1:$A$1001,customers!$I$1:$I$1001,0)</f>
        <v>Yes</v>
      </c>
    </row>
    <row r="845" spans="1:16" x14ac:dyDescent="0.3">
      <c r="A845" s="2" t="s">
        <v>5256</v>
      </c>
      <c r="B845" s="3">
        <v>44387</v>
      </c>
      <c r="C845" s="2" t="s">
        <v>5257</v>
      </c>
      <c r="D845" t="s">
        <v>6156</v>
      </c>
      <c r="E845" s="2">
        <v>2</v>
      </c>
      <c r="F845" s="2" t="str">
        <f>_xll.XLOOKUP(C845,customers!A844:A1844,customers!B844:B1844,customers!A844,0)</f>
        <v>De Drewitt</v>
      </c>
      <c r="G845" s="2" t="str">
        <f>IF(_xll.XLOOKUP(C845,customers!$A$1:$A$1001,customers!$C$1:$C$1001,0)=0,"",_xll.XLOOKUP(C845,customers!$A$1:$A$1001,customers!$C$1:$C$1001,0))</f>
        <v>ddrewittnf@mapquest.com</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_xll.XLOOKUP(Orders[[#This Row],[Customer ID]],customers!$A$1:$A$1001,customers!$I$1:$I$1001,0)</f>
        <v>Yes</v>
      </c>
    </row>
    <row r="846" spans="1:16" x14ac:dyDescent="0.3">
      <c r="A846" s="2" t="s">
        <v>5262</v>
      </c>
      <c r="B846" s="3">
        <v>44476</v>
      </c>
      <c r="C846" s="2" t="s">
        <v>5263</v>
      </c>
      <c r="D846" t="s">
        <v>6158</v>
      </c>
      <c r="E846" s="2">
        <v>6</v>
      </c>
      <c r="F846" s="2" t="str">
        <f>_xll.XLOOKUP(C846,customers!A845:A1845,customers!B845:B1845,customers!A845,0)</f>
        <v>Adelheid Gladhill</v>
      </c>
      <c r="G846" s="2" t="str">
        <f>IF(_xll.XLOOKUP(C846,customers!$A$1:$A$1001,customers!$C$1:$C$1001,0)=0,"",_xll.XLOOKUP(C846,customers!$A$1:$A$1001,customers!$C$1:$C$1001,0))</f>
        <v>agladhillng@stanford.edu</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_xll.XLOOKUP(Orders[[#This Row],[Customer ID]],customers!$A$1:$A$1001,customers!$I$1:$I$1001,0)</f>
        <v>Yes</v>
      </c>
    </row>
    <row r="847" spans="1:16" x14ac:dyDescent="0.3">
      <c r="A847" s="2" t="s">
        <v>5268</v>
      </c>
      <c r="B847" s="3">
        <v>43889</v>
      </c>
      <c r="C847" s="2" t="s">
        <v>5269</v>
      </c>
      <c r="D847" t="s">
        <v>6185</v>
      </c>
      <c r="E847" s="2">
        <v>6</v>
      </c>
      <c r="F847" s="2" t="str">
        <f>_xll.XLOOKUP(C847,customers!A846:A1846,customers!B846:B1846,customers!A846,0)</f>
        <v>Murielle Lorinez</v>
      </c>
      <c r="G847" s="2" t="str">
        <f>IF(_xll.XLOOKUP(C847,customers!$A$1:$A$1001,customers!$C$1:$C$1001,0)=0,"",_xll.XLOOKUP(C847,customers!$A$1:$A$1001,customers!$C$1:$C$1001,0))</f>
        <v>mlorineznh@whitehouse.gov</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_xll.XLOOKUP(Orders[[#This Row],[Customer ID]],customers!$A$1:$A$1001,customers!$I$1:$I$1001,0)</f>
        <v>No</v>
      </c>
    </row>
    <row r="848" spans="1:16" x14ac:dyDescent="0.3">
      <c r="A848" s="2" t="s">
        <v>5273</v>
      </c>
      <c r="B848" s="3">
        <v>44747</v>
      </c>
      <c r="C848" s="2" t="s">
        <v>5274</v>
      </c>
      <c r="D848" t="s">
        <v>6175</v>
      </c>
      <c r="E848" s="2">
        <v>2</v>
      </c>
      <c r="F848" s="2" t="str">
        <f>_xll.XLOOKUP(C848,customers!A847:A1847,customers!B847:B1847,customers!A847,0)</f>
        <v>Edin Mathe</v>
      </c>
      <c r="G848" s="2" t="str">
        <f>IF(_xll.XLOOKUP(C848,customers!$A$1:$A$1001,customers!$C$1:$C$1001,0)=0,"",_xll.XLOOKUP(C848,customers!$A$1:$A$1001,customers!$C$1:$C$1001,0))</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_xll.XLOOKUP(Orders[[#This Row],[Customer ID]],customers!$A$1:$A$1001,customers!$I$1:$I$1001,0)</f>
        <v>Yes</v>
      </c>
    </row>
    <row r="849" spans="1:16" x14ac:dyDescent="0.3">
      <c r="A849" s="2" t="s">
        <v>5278</v>
      </c>
      <c r="B849" s="3">
        <v>44460</v>
      </c>
      <c r="C849" s="2" t="s">
        <v>5279</v>
      </c>
      <c r="D849" t="s">
        <v>6154</v>
      </c>
      <c r="E849" s="2">
        <v>3</v>
      </c>
      <c r="F849" s="2" t="str">
        <f>_xll.XLOOKUP(C849,customers!A848:A1848,customers!B848:B1848,customers!A848,0)</f>
        <v>Mordy Van Der Vlies</v>
      </c>
      <c r="G849" s="2" t="str">
        <f>IF(_xll.XLOOKUP(C849,customers!$A$1:$A$1001,customers!$C$1:$C$1001,0)=0,"",_xll.XLOOKUP(C849,customers!$A$1:$A$1001,customers!$C$1:$C$1001,0))</f>
        <v>mvannj@wikipedia.org</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_xll.XLOOKUP(Orders[[#This Row],[Customer ID]],customers!$A$1:$A$1001,customers!$I$1:$I$1001,0)</f>
        <v>Yes</v>
      </c>
    </row>
    <row r="850" spans="1:16" x14ac:dyDescent="0.3">
      <c r="A850" s="2" t="s">
        <v>5283</v>
      </c>
      <c r="B850" s="3">
        <v>43468</v>
      </c>
      <c r="C850" s="2" t="s">
        <v>5284</v>
      </c>
      <c r="D850" t="s">
        <v>6176</v>
      </c>
      <c r="E850" s="2">
        <v>6</v>
      </c>
      <c r="F850" s="2" t="str">
        <f>_xll.XLOOKUP(C850,customers!A849:A1849,customers!B849:B1849,customers!A849,0)</f>
        <v>Spencer Wastell</v>
      </c>
      <c r="G850" s="2" t="str">
        <f>IF(_xll.XLOOKUP(C850,customers!$A$1:$A$1001,customers!$C$1:$C$1001,0)=0,"",_xll.XLOOKUP(C850,customers!$A$1:$A$1001,customers!$C$1:$C$1001,0))</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_xll.XLOOKUP(Orders[[#This Row],[Customer ID]],customers!$A$1:$A$1001,customers!$I$1:$I$1001,0)</f>
        <v>No</v>
      </c>
    </row>
    <row r="851" spans="1:16" x14ac:dyDescent="0.3">
      <c r="A851" s="2" t="s">
        <v>5288</v>
      </c>
      <c r="B851" s="3">
        <v>44628</v>
      </c>
      <c r="C851" s="2" t="s">
        <v>5289</v>
      </c>
      <c r="D851" t="s">
        <v>6167</v>
      </c>
      <c r="E851" s="2">
        <v>6</v>
      </c>
      <c r="F851" s="2" t="str">
        <f>_xll.XLOOKUP(C851,customers!A850:A1850,customers!B850:B1850,customers!A850,0)</f>
        <v>Jemimah Ethelston</v>
      </c>
      <c r="G851" s="2" t="str">
        <f>IF(_xll.XLOOKUP(C851,customers!$A$1:$A$1001,customers!$C$1:$C$1001,0)=0,"",_xll.XLOOKUP(C851,customers!$A$1:$A$1001,customers!$C$1:$C$1001,0))</f>
        <v>jethelstonnl@creativecommons.org</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_xll.XLOOKUP(Orders[[#This Row],[Customer ID]],customers!$A$1:$A$1001,customers!$I$1:$I$1001,0)</f>
        <v>Yes</v>
      </c>
    </row>
    <row r="852" spans="1:16" x14ac:dyDescent="0.3">
      <c r="A852" s="2" t="s">
        <v>5288</v>
      </c>
      <c r="B852" s="3">
        <v>44628</v>
      </c>
      <c r="C852" s="2" t="s">
        <v>5289</v>
      </c>
      <c r="D852" t="s">
        <v>6152</v>
      </c>
      <c r="E852" s="2">
        <v>2</v>
      </c>
      <c r="F852" s="2" t="str">
        <f>_xll.XLOOKUP(C852,customers!A851:A1851,customers!B851:B1851,customers!A851,0)</f>
        <v>Jemimah Ethelston</v>
      </c>
      <c r="G852" s="2" t="str">
        <f>IF(_xll.XLOOKUP(C852,customers!$A$1:$A$1001,customers!$C$1:$C$1001,0)=0,"",_xll.XLOOKUP(C852,customers!$A$1:$A$1001,customers!$C$1:$C$1001,0))</f>
        <v>jethelstonnl@creativecommons.org</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_xll.XLOOKUP(Orders[[#This Row],[Customer ID]],customers!$A$1:$A$1001,customers!$I$1:$I$1001,0)</f>
        <v>Yes</v>
      </c>
    </row>
    <row r="853" spans="1:16" x14ac:dyDescent="0.3">
      <c r="A853" s="2" t="s">
        <v>5299</v>
      </c>
      <c r="B853" s="3">
        <v>43900</v>
      </c>
      <c r="C853" s="2" t="s">
        <v>5300</v>
      </c>
      <c r="D853" t="s">
        <v>6169</v>
      </c>
      <c r="E853" s="2">
        <v>1</v>
      </c>
      <c r="F853" s="2" t="str">
        <f>_xll.XLOOKUP(C853,customers!A852:A1852,customers!B852:B1852,customers!A852,0)</f>
        <v>Perice Eberz</v>
      </c>
      <c r="G853" s="2" t="str">
        <f>IF(_xll.XLOOKUP(C853,customers!$A$1:$A$1001,customers!$C$1:$C$1001,0)=0,"",_xll.XLOOKUP(C853,customers!$A$1:$A$1001,customers!$C$1:$C$1001,0))</f>
        <v>peberznn@woothemes.com</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Librica</v>
      </c>
      <c r="O853" t="str">
        <f t="shared" si="41"/>
        <v>Dark</v>
      </c>
      <c r="P853" t="str">
        <f>_xll.XLOOKUP(Orders[[#This Row],[Customer ID]],customers!$A$1:$A$1001,customers!$I$1:$I$1001,0)</f>
        <v>Yes</v>
      </c>
    </row>
    <row r="854" spans="1:16" x14ac:dyDescent="0.3">
      <c r="A854" s="2" t="s">
        <v>5305</v>
      </c>
      <c r="B854" s="3">
        <v>44527</v>
      </c>
      <c r="C854" s="2" t="s">
        <v>5306</v>
      </c>
      <c r="D854" t="s">
        <v>6165</v>
      </c>
      <c r="E854" s="2">
        <v>4</v>
      </c>
      <c r="F854" s="2" t="str">
        <f>_xll.XLOOKUP(C854,customers!A853:A1853,customers!B853:B1853,customers!A853,0)</f>
        <v>Bear Gaish</v>
      </c>
      <c r="G854" s="2" t="str">
        <f>IF(_xll.XLOOKUP(C854,customers!$A$1:$A$1001,customers!$C$1:$C$1001,0)=0,"",_xll.XLOOKUP(C854,customers!$A$1:$A$1001,customers!$C$1:$C$1001,0))</f>
        <v>bgaishno@altervista.org</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Librica</v>
      </c>
      <c r="O854" t="str">
        <f t="shared" si="41"/>
        <v>Dark</v>
      </c>
      <c r="P854" t="str">
        <f>_xll.XLOOKUP(Orders[[#This Row],[Customer ID]],customers!$A$1:$A$1001,customers!$I$1:$I$1001,0)</f>
        <v>Yes</v>
      </c>
    </row>
    <row r="855" spans="1:16" x14ac:dyDescent="0.3">
      <c r="A855" s="2" t="s">
        <v>5310</v>
      </c>
      <c r="B855" s="3">
        <v>44259</v>
      </c>
      <c r="C855" s="2" t="s">
        <v>5311</v>
      </c>
      <c r="D855" t="s">
        <v>6147</v>
      </c>
      <c r="E855" s="2">
        <v>2</v>
      </c>
      <c r="F855" s="2" t="str">
        <f>_xll.XLOOKUP(C855,customers!A854:A1854,customers!B854:B1854,customers!A854,0)</f>
        <v>Lynnea Danton</v>
      </c>
      <c r="G855" s="2" t="str">
        <f>IF(_xll.XLOOKUP(C855,customers!$A$1:$A$1001,customers!$C$1:$C$1001,0)=0,"",_xll.XLOOKUP(C855,customers!$A$1:$A$1001,customers!$C$1:$C$1001,0))</f>
        <v>ldantonnp@miitbeian.gov.cn</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_xll.XLOOKUP(Orders[[#This Row],[Customer ID]],customers!$A$1:$A$1001,customers!$I$1:$I$1001,0)</f>
        <v>No</v>
      </c>
    </row>
    <row r="856" spans="1:16" x14ac:dyDescent="0.3">
      <c r="A856" s="2" t="s">
        <v>5315</v>
      </c>
      <c r="B856" s="3">
        <v>44516</v>
      </c>
      <c r="C856" s="2" t="s">
        <v>5316</v>
      </c>
      <c r="D856" t="s">
        <v>6173</v>
      </c>
      <c r="E856" s="2">
        <v>5</v>
      </c>
      <c r="F856" s="2" t="str">
        <f>_xll.XLOOKUP(C856,customers!A855:A1855,customers!B855:B1855,customers!A855,0)</f>
        <v>Skipton Morrall</v>
      </c>
      <c r="G856" s="2" t="str">
        <f>IF(_xll.XLOOKUP(C856,customers!$A$1:$A$1001,customers!$C$1:$C$1001,0)=0,"",_xll.XLOOKUP(C856,customers!$A$1:$A$1001,customers!$C$1:$C$1001,0))</f>
        <v>smorrallnq@answers.com</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_xll.XLOOKUP(Orders[[#This Row],[Customer ID]],customers!$A$1:$A$1001,customers!$I$1:$I$1001,0)</f>
        <v>Yes</v>
      </c>
    </row>
    <row r="857" spans="1:16" x14ac:dyDescent="0.3">
      <c r="A857" s="2" t="s">
        <v>5321</v>
      </c>
      <c r="B857" s="3">
        <v>43632</v>
      </c>
      <c r="C857" s="2" t="s">
        <v>5322</v>
      </c>
      <c r="D857" t="s">
        <v>6165</v>
      </c>
      <c r="E857" s="2">
        <v>3</v>
      </c>
      <c r="F857" s="2" t="str">
        <f>_xll.XLOOKUP(C857,customers!A856:A1856,customers!B856:B1856,customers!A856,0)</f>
        <v>Devan Crownshaw</v>
      </c>
      <c r="G857" s="2" t="str">
        <f>IF(_xll.XLOOKUP(C857,customers!$A$1:$A$1001,customers!$C$1:$C$1001,0)=0,"",_xll.XLOOKUP(C857,customers!$A$1:$A$1001,customers!$C$1:$C$1001,0))</f>
        <v>dcrownshawnr@photobucket.com</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Librica</v>
      </c>
      <c r="O857" t="str">
        <f t="shared" si="41"/>
        <v>Dark</v>
      </c>
      <c r="P857" t="str">
        <f>_xll.XLOOKUP(Orders[[#This Row],[Customer ID]],customers!$A$1:$A$1001,customers!$I$1:$I$1001,0)</f>
        <v>No</v>
      </c>
    </row>
    <row r="858" spans="1:16" x14ac:dyDescent="0.3">
      <c r="A858" s="2" t="s">
        <v>5327</v>
      </c>
      <c r="B858" s="3">
        <v>44031</v>
      </c>
      <c r="C858" s="2" t="s">
        <v>5188</v>
      </c>
      <c r="D858" t="s">
        <v>6159</v>
      </c>
      <c r="E858" s="2">
        <v>2</v>
      </c>
      <c r="F858" s="2" t="str">
        <f>_xll.XLOOKUP(C858,customers!A857:A1857,customers!B857:B1857,customers!A857,0)</f>
        <v>32058-76765-ZL</v>
      </c>
      <c r="G858" s="2" t="str">
        <f>IF(_xll.XLOOKUP(C858,customers!$A$1:$A$1001,customers!$C$1:$C$1001,0)=0,"",_xll.XLOOKUP(C858,customers!$A$1:$A$1001,customers!$C$1:$C$1001,0))</f>
        <v>oskermen3@hatena.ne.jp</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Librica</v>
      </c>
      <c r="O858" t="str">
        <f t="shared" si="41"/>
        <v>Medium</v>
      </c>
      <c r="P858" t="str">
        <f>_xll.XLOOKUP(Orders[[#This Row],[Customer ID]],customers!$A$1:$A$1001,customers!$I$1:$I$1001,0)</f>
        <v>Yes</v>
      </c>
    </row>
    <row r="859" spans="1:16" x14ac:dyDescent="0.3">
      <c r="A859" s="2" t="s">
        <v>5333</v>
      </c>
      <c r="B859" s="3">
        <v>43889</v>
      </c>
      <c r="C859" s="2" t="s">
        <v>5334</v>
      </c>
      <c r="D859" t="s">
        <v>6142</v>
      </c>
      <c r="E859" s="2">
        <v>5</v>
      </c>
      <c r="F859" s="2" t="str">
        <f>_xll.XLOOKUP(C859,customers!A858:A1858,customers!B858:B1858,customers!A858,0)</f>
        <v>Joceline Reddoch</v>
      </c>
      <c r="G859" s="2" t="str">
        <f>IF(_xll.XLOOKUP(C859,customers!$A$1:$A$1001,customers!$C$1:$C$1001,0)=0,"",_xll.XLOOKUP(C859,customers!$A$1:$A$1001,customers!$C$1:$C$1001,0))</f>
        <v>jreddochnt@sun.com</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_xll.XLOOKUP(Orders[[#This Row],[Customer ID]],customers!$A$1:$A$1001,customers!$I$1:$I$1001,0)</f>
        <v>No</v>
      </c>
    </row>
    <row r="860" spans="1:16" x14ac:dyDescent="0.3">
      <c r="A860" s="2" t="s">
        <v>5339</v>
      </c>
      <c r="B860" s="3">
        <v>43638</v>
      </c>
      <c r="C860" s="2" t="s">
        <v>5340</v>
      </c>
      <c r="D860" t="s">
        <v>6160</v>
      </c>
      <c r="E860" s="2">
        <v>4</v>
      </c>
      <c r="F860" s="2" t="str">
        <f>_xll.XLOOKUP(C860,customers!A859:A1859,customers!B859:B1859,customers!A859,0)</f>
        <v>Shelley Titley</v>
      </c>
      <c r="G860" s="2" t="str">
        <f>IF(_xll.XLOOKUP(C860,customers!$A$1:$A$1001,customers!$C$1:$C$1001,0)=0,"",_xll.XLOOKUP(C860,customers!$A$1:$A$1001,customers!$C$1:$C$1001,0))</f>
        <v>stitleynu@whitehouse.gov</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Librica</v>
      </c>
      <c r="O860" t="str">
        <f t="shared" si="41"/>
        <v>Medium</v>
      </c>
      <c r="P860" t="str">
        <f>_xll.XLOOKUP(Orders[[#This Row],[Customer ID]],customers!$A$1:$A$1001,customers!$I$1:$I$1001,0)</f>
        <v>No</v>
      </c>
    </row>
    <row r="861" spans="1:16" x14ac:dyDescent="0.3">
      <c r="A861" s="2" t="s">
        <v>5345</v>
      </c>
      <c r="B861" s="3">
        <v>43716</v>
      </c>
      <c r="C861" s="2" t="s">
        <v>5346</v>
      </c>
      <c r="D861" t="s">
        <v>6182</v>
      </c>
      <c r="E861" s="2">
        <v>6</v>
      </c>
      <c r="F861" s="2" t="str">
        <f>_xll.XLOOKUP(C861,customers!A860:A1860,customers!B860:B1860,customers!A860,0)</f>
        <v>Redd Simao</v>
      </c>
      <c r="G861" s="2" t="str">
        <f>IF(_xll.XLOOKUP(C861,customers!$A$1:$A$1001,customers!$C$1:$C$1001,0)=0,"",_xll.XLOOKUP(C861,customers!$A$1:$A$1001,customers!$C$1:$C$1001,0))</f>
        <v>rsimaonv@simplemachines.org</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_xll.XLOOKUP(Orders[[#This Row],[Customer ID]],customers!$A$1:$A$1001,customers!$I$1:$I$1001,0)</f>
        <v>No</v>
      </c>
    </row>
    <row r="862" spans="1:16" x14ac:dyDescent="0.3">
      <c r="A862" s="2" t="s">
        <v>5351</v>
      </c>
      <c r="B862" s="3">
        <v>44707</v>
      </c>
      <c r="C862" s="2" t="s">
        <v>5352</v>
      </c>
      <c r="D862" t="s">
        <v>6175</v>
      </c>
      <c r="E862" s="2">
        <v>1</v>
      </c>
      <c r="F862" s="2" t="str">
        <f>_xll.XLOOKUP(C862,customers!A861:A1861,customers!B861:B1861,customers!A861,0)</f>
        <v>Cece Inker</v>
      </c>
      <c r="G862" s="2" t="str">
        <f>IF(_xll.XLOOKUP(C862,customers!$A$1:$A$1001,customers!$C$1:$C$1001,0)=0,"",_xll.XLOOKUP(C862,customers!$A$1:$A$1001,customers!$C$1:$C$1001,0))</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_xll.XLOOKUP(Orders[[#This Row],[Customer ID]],customers!$A$1:$A$1001,customers!$I$1:$I$1001,0)</f>
        <v>No</v>
      </c>
    </row>
    <row r="863" spans="1:16" x14ac:dyDescent="0.3">
      <c r="A863" s="2" t="s">
        <v>5356</v>
      </c>
      <c r="B863" s="3">
        <v>43802</v>
      </c>
      <c r="C863" s="2" t="s">
        <v>5357</v>
      </c>
      <c r="D863" t="s">
        <v>6143</v>
      </c>
      <c r="E863" s="2">
        <v>6</v>
      </c>
      <c r="F863" s="2" t="str">
        <f>_xll.XLOOKUP(C863,customers!A862:A1862,customers!B862:B1862,customers!A862,0)</f>
        <v>Noel Chisholm</v>
      </c>
      <c r="G863" s="2" t="str">
        <f>IF(_xll.XLOOKUP(C863,customers!$A$1:$A$1001,customers!$C$1:$C$1001,0)=0,"",_xll.XLOOKUP(C863,customers!$A$1:$A$1001,customers!$C$1:$C$1001,0))</f>
        <v>nchisholmnx@example.com</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Librica</v>
      </c>
      <c r="O863" t="str">
        <f t="shared" si="41"/>
        <v>Dark</v>
      </c>
      <c r="P863" t="str">
        <f>_xll.XLOOKUP(Orders[[#This Row],[Customer ID]],customers!$A$1:$A$1001,customers!$I$1:$I$1001,0)</f>
        <v>Yes</v>
      </c>
    </row>
    <row r="864" spans="1:16" x14ac:dyDescent="0.3">
      <c r="A864" s="2" t="s">
        <v>5362</v>
      </c>
      <c r="B864" s="3">
        <v>43725</v>
      </c>
      <c r="C864" s="2" t="s">
        <v>5363</v>
      </c>
      <c r="D864" t="s">
        <v>6138</v>
      </c>
      <c r="E864" s="2">
        <v>1</v>
      </c>
      <c r="F864" s="2" t="str">
        <f>_xll.XLOOKUP(C864,customers!A863:A1863,customers!B863:B1863,customers!A863,0)</f>
        <v>Grazia Oats</v>
      </c>
      <c r="G864" s="2" t="str">
        <f>IF(_xll.XLOOKUP(C864,customers!$A$1:$A$1001,customers!$C$1:$C$1001,0)=0,"",_xll.XLOOKUP(C864,customers!$A$1:$A$1001,customers!$C$1:$C$1001,0))</f>
        <v>goatsny@live.com</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_xll.XLOOKUP(Orders[[#This Row],[Customer ID]],customers!$A$1:$A$1001,customers!$I$1:$I$1001,0)</f>
        <v>Yes</v>
      </c>
    </row>
    <row r="865" spans="1:16" x14ac:dyDescent="0.3">
      <c r="A865" s="2" t="s">
        <v>5368</v>
      </c>
      <c r="B865" s="3">
        <v>44712</v>
      </c>
      <c r="C865" s="2" t="s">
        <v>5369</v>
      </c>
      <c r="D865" t="s">
        <v>6162</v>
      </c>
      <c r="E865" s="2">
        <v>2</v>
      </c>
      <c r="F865" s="2" t="str">
        <f>_xll.XLOOKUP(C865,customers!A864:A1864,customers!B864:B1864,customers!A864,0)</f>
        <v>Meade Birkin</v>
      </c>
      <c r="G865" s="2" t="str">
        <f>IF(_xll.XLOOKUP(C865,customers!$A$1:$A$1001,customers!$C$1:$C$1001,0)=0,"",_xll.XLOOKUP(C865,customers!$A$1:$A$1001,customers!$C$1:$C$1001,0))</f>
        <v>mbirkinnz@java.com</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Librica</v>
      </c>
      <c r="O865" t="str">
        <f t="shared" si="41"/>
        <v>Medium</v>
      </c>
      <c r="P865" t="str">
        <f>_xll.XLOOKUP(Orders[[#This Row],[Customer ID]],customers!$A$1:$A$1001,customers!$I$1:$I$1001,0)</f>
        <v>Yes</v>
      </c>
    </row>
    <row r="866" spans="1:16" x14ac:dyDescent="0.3">
      <c r="A866" s="2" t="s">
        <v>5374</v>
      </c>
      <c r="B866" s="3">
        <v>43759</v>
      </c>
      <c r="C866" s="2" t="s">
        <v>5375</v>
      </c>
      <c r="D866" t="s">
        <v>6178</v>
      </c>
      <c r="E866" s="2">
        <v>6</v>
      </c>
      <c r="F866" s="2" t="str">
        <f>_xll.XLOOKUP(C866,customers!A865:A1865,customers!B865:B1865,customers!A865,0)</f>
        <v>Ronda Pyson</v>
      </c>
      <c r="G866" s="2" t="str">
        <f>IF(_xll.XLOOKUP(C866,customers!$A$1:$A$1001,customers!$C$1:$C$1001,0)=0,"",_xll.XLOOKUP(C866,customers!$A$1:$A$1001,customers!$C$1:$C$1001,0))</f>
        <v>rpysono0@constantcontact.com</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_xll.XLOOKUP(Orders[[#This Row],[Customer ID]],customers!$A$1:$A$1001,customers!$I$1:$I$1001,0)</f>
        <v>No</v>
      </c>
    </row>
    <row r="867" spans="1:16" x14ac:dyDescent="0.3">
      <c r="A867" s="2" t="s">
        <v>5380</v>
      </c>
      <c r="B867" s="3">
        <v>44675</v>
      </c>
      <c r="C867" s="2" t="s">
        <v>5428</v>
      </c>
      <c r="D867" t="s">
        <v>6157</v>
      </c>
      <c r="E867" s="2">
        <v>1</v>
      </c>
      <c r="F867" s="2" t="str">
        <f>_xll.XLOOKUP(C867,customers!A866:A1866,customers!B866:B1866,customers!A866,0)</f>
        <v>Modesty MacConnechie</v>
      </c>
      <c r="G867" s="2" t="str">
        <f>IF(_xll.XLOOKUP(C867,customers!$A$1:$A$1001,customers!$C$1:$C$1001,0)=0,"",_xll.XLOOKUP(C867,customers!$A$1:$A$1001,customers!$C$1:$C$1001,0))</f>
        <v>mmacconnechieo9@reuters.com</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_xll.XLOOKUP(Orders[[#This Row],[Customer ID]],customers!$A$1:$A$1001,customers!$I$1:$I$1001,0)</f>
        <v>Yes</v>
      </c>
    </row>
    <row r="868" spans="1:16" x14ac:dyDescent="0.3">
      <c r="A868" s="2" t="s">
        <v>5385</v>
      </c>
      <c r="B868" s="3">
        <v>44209</v>
      </c>
      <c r="C868" s="2" t="s">
        <v>5386</v>
      </c>
      <c r="D868" t="s">
        <v>6158</v>
      </c>
      <c r="E868" s="2">
        <v>3</v>
      </c>
      <c r="F868" s="2" t="str">
        <f>_xll.XLOOKUP(C868,customers!A867:A1867,customers!B867:B1867,customers!A867,0)</f>
        <v>Rafaela Treacher</v>
      </c>
      <c r="G868" s="2" t="str">
        <f>IF(_xll.XLOOKUP(C868,customers!$A$1:$A$1001,customers!$C$1:$C$1001,0)=0,"",_xll.XLOOKUP(C868,customers!$A$1:$A$1001,customers!$C$1:$C$1001,0))</f>
        <v>rtreachero2@usa.gov</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_xll.XLOOKUP(Orders[[#This Row],[Customer ID]],customers!$A$1:$A$1001,customers!$I$1:$I$1001,0)</f>
        <v>No</v>
      </c>
    </row>
    <row r="869" spans="1:16" x14ac:dyDescent="0.3">
      <c r="A869" s="2" t="s">
        <v>5391</v>
      </c>
      <c r="B869" s="3">
        <v>44792</v>
      </c>
      <c r="C869" s="2" t="s">
        <v>5392</v>
      </c>
      <c r="D869" t="s">
        <v>6182</v>
      </c>
      <c r="E869" s="2">
        <v>1</v>
      </c>
      <c r="F869" s="2" t="str">
        <f>_xll.XLOOKUP(C869,customers!A868:A1868,customers!B868:B1868,customers!A868,0)</f>
        <v>Bee Fattorini</v>
      </c>
      <c r="G869" s="2" t="str">
        <f>IF(_xll.XLOOKUP(C869,customers!$A$1:$A$1001,customers!$C$1:$C$1001,0)=0,"",_xll.XLOOKUP(C869,customers!$A$1:$A$1001,customers!$C$1:$C$1001,0))</f>
        <v>bfattorinio3@quantcast.com</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_xll.XLOOKUP(Orders[[#This Row],[Customer ID]],customers!$A$1:$A$1001,customers!$I$1:$I$1001,0)</f>
        <v>Yes</v>
      </c>
    </row>
    <row r="870" spans="1:16" x14ac:dyDescent="0.3">
      <c r="A870" s="2" t="s">
        <v>5396</v>
      </c>
      <c r="B870" s="3">
        <v>43526</v>
      </c>
      <c r="C870" s="2" t="s">
        <v>5397</v>
      </c>
      <c r="D870" t="s">
        <v>6139</v>
      </c>
      <c r="E870" s="2">
        <v>5</v>
      </c>
      <c r="F870" s="2" t="str">
        <f>_xll.XLOOKUP(C870,customers!A869:A1869,customers!B869:B1869,customers!A869,0)</f>
        <v>Margie Palleske</v>
      </c>
      <c r="G870" s="2" t="str">
        <f>IF(_xll.XLOOKUP(C870,customers!$A$1:$A$1001,customers!$C$1:$C$1001,0)=0,"",_xll.XLOOKUP(C870,customers!$A$1:$A$1001,customers!$C$1:$C$1001,0))</f>
        <v>mpalleskeo4@nyu.edu</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_xll.XLOOKUP(Orders[[#This Row],[Customer ID]],customers!$A$1:$A$1001,customers!$I$1:$I$1001,0)</f>
        <v>Yes</v>
      </c>
    </row>
    <row r="871" spans="1:16" x14ac:dyDescent="0.3">
      <c r="A871" s="2" t="s">
        <v>5402</v>
      </c>
      <c r="B871" s="3">
        <v>43851</v>
      </c>
      <c r="C871" s="2" t="s">
        <v>5403</v>
      </c>
      <c r="D871" t="s">
        <v>6146</v>
      </c>
      <c r="E871" s="2">
        <v>3</v>
      </c>
      <c r="F871" s="2" t="str">
        <f>_xll.XLOOKUP(C871,customers!A870:A1870,customers!B870:B1870,customers!A870,0)</f>
        <v>Alexina Randals</v>
      </c>
      <c r="G871" s="2" t="str">
        <f>IF(_xll.XLOOKUP(C871,customers!$A$1:$A$1001,customers!$C$1:$C$1001,0)=0,"",_xll.XLOOKUP(C871,customers!$A$1:$A$1001,customers!$C$1:$C$1001,0))</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_xll.XLOOKUP(Orders[[#This Row],[Customer ID]],customers!$A$1:$A$1001,customers!$I$1:$I$1001,0)</f>
        <v>Yes</v>
      </c>
    </row>
    <row r="872" spans="1:16" x14ac:dyDescent="0.3">
      <c r="A872" s="2" t="s">
        <v>5407</v>
      </c>
      <c r="B872" s="3">
        <v>44460</v>
      </c>
      <c r="C872" s="2" t="s">
        <v>5408</v>
      </c>
      <c r="D872" t="s">
        <v>6144</v>
      </c>
      <c r="E872" s="2">
        <v>1</v>
      </c>
      <c r="F872" s="2" t="str">
        <f>_xll.XLOOKUP(C872,customers!A871:A1871,customers!B871:B1871,customers!A871,0)</f>
        <v>Filip Antcliffe</v>
      </c>
      <c r="G872" s="2" t="str">
        <f>IF(_xll.XLOOKUP(C872,customers!$A$1:$A$1001,customers!$C$1:$C$1001,0)=0,"",_xll.XLOOKUP(C872,customers!$A$1:$A$1001,customers!$C$1:$C$1001,0))</f>
        <v>fantcliffeo6@amazon.co.jp</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_xll.XLOOKUP(Orders[[#This Row],[Customer ID]],customers!$A$1:$A$1001,customers!$I$1:$I$1001,0)</f>
        <v>Yes</v>
      </c>
    </row>
    <row r="873" spans="1:16" x14ac:dyDescent="0.3">
      <c r="A873" s="2" t="s">
        <v>5413</v>
      </c>
      <c r="B873" s="3">
        <v>43707</v>
      </c>
      <c r="C873" s="2" t="s">
        <v>5414</v>
      </c>
      <c r="D873" t="s">
        <v>6171</v>
      </c>
      <c r="E873" s="2">
        <v>2</v>
      </c>
      <c r="F873" s="2" t="str">
        <f>_xll.XLOOKUP(C873,customers!A872:A1872,customers!B872:B1872,customers!A872,0)</f>
        <v>Peyter Matignon</v>
      </c>
      <c r="G873" s="2" t="str">
        <f>IF(_xll.XLOOKUP(C873,customers!$A$1:$A$1001,customers!$C$1:$C$1001,0)=0,"",_xll.XLOOKUP(C873,customers!$A$1:$A$1001,customers!$C$1:$C$1001,0))</f>
        <v>pmatignono7@harvard.edu</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_xll.XLOOKUP(Orders[[#This Row],[Customer ID]],customers!$A$1:$A$1001,customers!$I$1:$I$1001,0)</f>
        <v>Yes</v>
      </c>
    </row>
    <row r="874" spans="1:16" x14ac:dyDescent="0.3">
      <c r="A874" s="2" t="s">
        <v>5421</v>
      </c>
      <c r="B874" s="3">
        <v>43521</v>
      </c>
      <c r="C874" s="2" t="s">
        <v>5422</v>
      </c>
      <c r="D874" t="s">
        <v>6155</v>
      </c>
      <c r="E874" s="2">
        <v>2</v>
      </c>
      <c r="F874" s="2" t="str">
        <f>_xll.XLOOKUP(C874,customers!A873:A1873,customers!B873:B1873,customers!A873,0)</f>
        <v>Claudie Weond</v>
      </c>
      <c r="G874" s="2" t="str">
        <f>IF(_xll.XLOOKUP(C874,customers!$A$1:$A$1001,customers!$C$1:$C$1001,0)=0,"",_xll.XLOOKUP(C874,customers!$A$1:$A$1001,customers!$C$1:$C$1001,0))</f>
        <v>cweondo8@theglobeandmail.com</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_xll.XLOOKUP(Orders[[#This Row],[Customer ID]],customers!$A$1:$A$1001,customers!$I$1:$I$1001,0)</f>
        <v>No</v>
      </c>
    </row>
    <row r="875" spans="1:16" x14ac:dyDescent="0.3">
      <c r="A875" s="2" t="s">
        <v>5427</v>
      </c>
      <c r="B875" s="3">
        <v>43725</v>
      </c>
      <c r="C875" s="2" t="s">
        <v>5428</v>
      </c>
      <c r="D875" t="s">
        <v>6174</v>
      </c>
      <c r="E875" s="2">
        <v>4</v>
      </c>
      <c r="F875" s="2" t="str">
        <f>_xll.XLOOKUP(C875,customers!A874:A1874,customers!B874:B1874,customers!A874,0)</f>
        <v>Modesty MacConnechie</v>
      </c>
      <c r="G875" s="2" t="str">
        <f>IF(_xll.XLOOKUP(C875,customers!$A$1:$A$1001,customers!$C$1:$C$1001,0)=0,"",_xll.XLOOKUP(C875,customers!$A$1:$A$1001,customers!$C$1:$C$1001,0))</f>
        <v>mmacconnechieo9@reuters.com</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_xll.XLOOKUP(Orders[[#This Row],[Customer ID]],customers!$A$1:$A$1001,customers!$I$1:$I$1001,0)</f>
        <v>Yes</v>
      </c>
    </row>
    <row r="876" spans="1:16" x14ac:dyDescent="0.3">
      <c r="A876" s="2" t="s">
        <v>5433</v>
      </c>
      <c r="B876" s="3">
        <v>43680</v>
      </c>
      <c r="C876" s="2" t="s">
        <v>5434</v>
      </c>
      <c r="D876" t="s">
        <v>6140</v>
      </c>
      <c r="E876" s="2">
        <v>2</v>
      </c>
      <c r="F876" s="2" t="str">
        <f>_xll.XLOOKUP(C876,customers!A875:A1875,customers!B875:B1875,customers!A875,0)</f>
        <v>Jaquenette Skentelbery</v>
      </c>
      <c r="G876" s="2" t="str">
        <f>IF(_xll.XLOOKUP(C876,customers!$A$1:$A$1001,customers!$C$1:$C$1001,0)=0,"",_xll.XLOOKUP(C876,customers!$A$1:$A$1001,customers!$C$1:$C$1001,0))</f>
        <v>jskentelberyoa@paypal.com</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_xll.XLOOKUP(Orders[[#This Row],[Customer ID]],customers!$A$1:$A$1001,customers!$I$1:$I$1001,0)</f>
        <v>No</v>
      </c>
    </row>
    <row r="877" spans="1:16" x14ac:dyDescent="0.3">
      <c r="A877" s="2" t="s">
        <v>5439</v>
      </c>
      <c r="B877" s="3">
        <v>44253</v>
      </c>
      <c r="C877" s="2" t="s">
        <v>5440</v>
      </c>
      <c r="D877" t="s">
        <v>6160</v>
      </c>
      <c r="E877" s="2">
        <v>5</v>
      </c>
      <c r="F877" s="2" t="str">
        <f>_xll.XLOOKUP(C877,customers!A876:A1876,customers!B876:B1876,customers!A876,0)</f>
        <v>Orazio Comber</v>
      </c>
      <c r="G877" s="2" t="str">
        <f>IF(_xll.XLOOKUP(C877,customers!$A$1:$A$1001,customers!$C$1:$C$1001,0)=0,"",_xll.XLOOKUP(C877,customers!$A$1:$A$1001,customers!$C$1:$C$1001,0))</f>
        <v>ocomberob@goo.gl</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Librica</v>
      </c>
      <c r="O877" t="str">
        <f t="shared" si="41"/>
        <v>Medium</v>
      </c>
      <c r="P877" t="str">
        <f>_xll.XLOOKUP(Orders[[#This Row],[Customer ID]],customers!$A$1:$A$1001,customers!$I$1:$I$1001,0)</f>
        <v>No</v>
      </c>
    </row>
    <row r="878" spans="1:16" x14ac:dyDescent="0.3">
      <c r="A878" s="2" t="s">
        <v>5439</v>
      </c>
      <c r="B878" s="3">
        <v>44253</v>
      </c>
      <c r="C878" s="2" t="s">
        <v>5440</v>
      </c>
      <c r="D878" t="s">
        <v>6180</v>
      </c>
      <c r="E878" s="2">
        <v>6</v>
      </c>
      <c r="F878" s="2" t="str">
        <f>_xll.XLOOKUP(C878,customers!A877:A1877,customers!B877:B1877,customers!A877,0)</f>
        <v>Orazio Comber</v>
      </c>
      <c r="G878" s="2" t="str">
        <f>IF(_xll.XLOOKUP(C878,customers!$A$1:$A$1001,customers!$C$1:$C$1001,0)=0,"",_xll.XLOOKUP(C878,customers!$A$1:$A$1001,customers!$C$1:$C$1001,0))</f>
        <v>ocomberob@goo.gl</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_xll.XLOOKUP(Orders[[#This Row],[Customer ID]],customers!$A$1:$A$1001,customers!$I$1:$I$1001,0)</f>
        <v>No</v>
      </c>
    </row>
    <row r="879" spans="1:16" x14ac:dyDescent="0.3">
      <c r="A879" s="2" t="s">
        <v>5450</v>
      </c>
      <c r="B879" s="3">
        <v>44411</v>
      </c>
      <c r="C879" s="2" t="s">
        <v>5451</v>
      </c>
      <c r="D879" t="s">
        <v>6161</v>
      </c>
      <c r="E879" s="2">
        <v>3</v>
      </c>
      <c r="F879" s="2" t="str">
        <f>_xll.XLOOKUP(C879,customers!A878:A1878,customers!B878:B1878,customers!A878,0)</f>
        <v>Zachary Tramel</v>
      </c>
      <c r="G879" s="2" t="str">
        <f>IF(_xll.XLOOKUP(C879,customers!$A$1:$A$1001,customers!$C$1:$C$1001,0)=0,"",_xll.XLOOKUP(C879,customers!$A$1:$A$1001,customers!$C$1:$C$1001,0))</f>
        <v>ztramelod@netlog.com</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Librica</v>
      </c>
      <c r="O879" t="str">
        <f t="shared" si="41"/>
        <v>Light</v>
      </c>
      <c r="P879" t="str">
        <f>_xll.XLOOKUP(Orders[[#This Row],[Customer ID]],customers!$A$1:$A$1001,customers!$I$1:$I$1001,0)</f>
        <v>No</v>
      </c>
    </row>
    <row r="880" spans="1:16" x14ac:dyDescent="0.3">
      <c r="A880" s="2" t="s">
        <v>5456</v>
      </c>
      <c r="B880" s="3">
        <v>44323</v>
      </c>
      <c r="C880" s="2" t="s">
        <v>5457</v>
      </c>
      <c r="D880" t="s">
        <v>6142</v>
      </c>
      <c r="E880" s="2">
        <v>1</v>
      </c>
      <c r="F880" s="2" t="str">
        <f>_xll.XLOOKUP(C880,customers!A879:A1879,customers!B879:B1879,customers!A879,0)</f>
        <v>Izaak Primak</v>
      </c>
      <c r="G880" s="2" t="str">
        <f>IF(_xll.XLOOKUP(C880,customers!$A$1:$A$1001,customers!$C$1:$C$1001,0)=0,"",_xll.XLOOKUP(C880,customers!$A$1:$A$1001,customers!$C$1:$C$1001,0))</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_xll.XLOOKUP(Orders[[#This Row],[Customer ID]],customers!$A$1:$A$1001,customers!$I$1:$I$1001,0)</f>
        <v>Yes</v>
      </c>
    </row>
    <row r="881" spans="1:16" x14ac:dyDescent="0.3">
      <c r="A881" s="2" t="s">
        <v>5461</v>
      </c>
      <c r="B881" s="3">
        <v>43630</v>
      </c>
      <c r="C881" s="2" t="s">
        <v>5462</v>
      </c>
      <c r="D881" t="s">
        <v>6153</v>
      </c>
      <c r="E881" s="2">
        <v>3</v>
      </c>
      <c r="F881" s="2" t="str">
        <f>_xll.XLOOKUP(C881,customers!A880:A1880,customers!B880:B1880,customers!A880,0)</f>
        <v>Brittani Thoresbie</v>
      </c>
      <c r="G881" s="2" t="str">
        <f>IF(_xll.XLOOKUP(C881,customers!$A$1:$A$1001,customers!$C$1:$C$1001,0)=0,"",_xll.XLOOKUP(C881,customers!$A$1:$A$1001,customers!$C$1:$C$1001,0))</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_xll.XLOOKUP(Orders[[#This Row],[Customer ID]],customers!$A$1:$A$1001,customers!$I$1:$I$1001,0)</f>
        <v>No</v>
      </c>
    </row>
    <row r="882" spans="1:16" x14ac:dyDescent="0.3">
      <c r="A882" s="2" t="s">
        <v>5466</v>
      </c>
      <c r="B882" s="3">
        <v>43790</v>
      </c>
      <c r="C882" s="2" t="s">
        <v>5467</v>
      </c>
      <c r="D882" t="s">
        <v>6178</v>
      </c>
      <c r="E882" s="2">
        <v>2</v>
      </c>
      <c r="F882" s="2" t="str">
        <f>_xll.XLOOKUP(C882,customers!A881:A1881,customers!B881:B1881,customers!A881,0)</f>
        <v>Constanta Hatfull</v>
      </c>
      <c r="G882" s="2" t="str">
        <f>IF(_xll.XLOOKUP(C882,customers!$A$1:$A$1001,customers!$C$1:$C$1001,0)=0,"",_xll.XLOOKUP(C882,customers!$A$1:$A$1001,customers!$C$1:$C$1001,0))</f>
        <v>chatfullog@ebay.com</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_xll.XLOOKUP(Orders[[#This Row],[Customer ID]],customers!$A$1:$A$1001,customers!$I$1:$I$1001,0)</f>
        <v>No</v>
      </c>
    </row>
    <row r="883" spans="1:16" x14ac:dyDescent="0.3">
      <c r="A883" s="2" t="s">
        <v>5472</v>
      </c>
      <c r="B883" s="3">
        <v>44286</v>
      </c>
      <c r="C883" s="2" t="s">
        <v>5473</v>
      </c>
      <c r="D883" t="s">
        <v>6167</v>
      </c>
      <c r="E883" s="2">
        <v>6</v>
      </c>
      <c r="F883" s="2" t="str">
        <f>_xll.XLOOKUP(C883,customers!A882:A1882,customers!B882:B1882,customers!A882,0)</f>
        <v>Bobbe Castagneto</v>
      </c>
      <c r="G883" s="2" t="str">
        <f>IF(_xll.XLOOKUP(C883,customers!$A$1:$A$1001,customers!$C$1:$C$1001,0)=0,"",_xll.XLOOKUP(C883,customers!$A$1:$A$1001,customers!$C$1:$C$1001,0))</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_xll.XLOOKUP(Orders[[#This Row],[Customer ID]],customers!$A$1:$A$1001,customers!$I$1:$I$1001,0)</f>
        <v>Yes</v>
      </c>
    </row>
    <row r="884" spans="1:16" x14ac:dyDescent="0.3">
      <c r="A884" s="2" t="s">
        <v>5477</v>
      </c>
      <c r="B884" s="3">
        <v>43647</v>
      </c>
      <c r="C884" s="2" t="s">
        <v>5526</v>
      </c>
      <c r="D884" t="s">
        <v>6168</v>
      </c>
      <c r="E884" s="2">
        <v>5</v>
      </c>
      <c r="F884" s="2" t="str">
        <f>_xll.XLOOKUP(C884,customers!A883:A1883,customers!B883:B1883,customers!A883,0)</f>
        <v>Kippie Marrison</v>
      </c>
      <c r="G884" s="2" t="str">
        <f>IF(_xll.XLOOKUP(C884,customers!$A$1:$A$1001,customers!$C$1:$C$1001,0)=0,"",_xll.XLOOKUP(C884,customers!$A$1:$A$1001,customers!$C$1:$C$1001,0))</f>
        <v>kmarrisonoq@dropbox.com</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_xll.XLOOKUP(Orders[[#This Row],[Customer ID]],customers!$A$1:$A$1001,customers!$I$1:$I$1001,0)</f>
        <v>Yes</v>
      </c>
    </row>
    <row r="885" spans="1:16" x14ac:dyDescent="0.3">
      <c r="A885" s="2" t="s">
        <v>5483</v>
      </c>
      <c r="B885" s="3">
        <v>43956</v>
      </c>
      <c r="C885" s="2" t="s">
        <v>5484</v>
      </c>
      <c r="D885" t="s">
        <v>6175</v>
      </c>
      <c r="E885" s="2">
        <v>3</v>
      </c>
      <c r="F885" s="2" t="str">
        <f>_xll.XLOOKUP(C885,customers!A884:A1884,customers!B884:B1884,customers!A884,0)</f>
        <v>Lindon Agnolo</v>
      </c>
      <c r="G885" s="2" t="str">
        <f>IF(_xll.XLOOKUP(C885,customers!$A$1:$A$1001,customers!$C$1:$C$1001,0)=0,"",_xll.XLOOKUP(C885,customers!$A$1:$A$1001,customers!$C$1:$C$1001,0))</f>
        <v>lagnolooj@pinterest.com</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_xll.XLOOKUP(Orders[[#This Row],[Customer ID]],customers!$A$1:$A$1001,customers!$I$1:$I$1001,0)</f>
        <v>Yes</v>
      </c>
    </row>
    <row r="886" spans="1:16" x14ac:dyDescent="0.3">
      <c r="A886" s="2" t="s">
        <v>5489</v>
      </c>
      <c r="B886" s="3">
        <v>43941</v>
      </c>
      <c r="C886" s="2" t="s">
        <v>5490</v>
      </c>
      <c r="D886" t="s">
        <v>6172</v>
      </c>
      <c r="E886" s="2">
        <v>1</v>
      </c>
      <c r="F886" s="2" t="str">
        <f>_xll.XLOOKUP(C886,customers!A885:A1885,customers!B885:B1885,customers!A885,0)</f>
        <v>Delainey Kiddy</v>
      </c>
      <c r="G886" s="2" t="str">
        <f>IF(_xll.XLOOKUP(C886,customers!$A$1:$A$1001,customers!$C$1:$C$1001,0)=0,"",_xll.XLOOKUP(C886,customers!$A$1:$A$1001,customers!$C$1:$C$1001,0))</f>
        <v>dkiddyok@fda.gov</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_xll.XLOOKUP(Orders[[#This Row],[Customer ID]],customers!$A$1:$A$1001,customers!$I$1:$I$1001,0)</f>
        <v>Yes</v>
      </c>
    </row>
    <row r="887" spans="1:16" x14ac:dyDescent="0.3">
      <c r="A887" s="2" t="s">
        <v>5495</v>
      </c>
      <c r="B887" s="3">
        <v>43664</v>
      </c>
      <c r="C887" s="2" t="s">
        <v>5496</v>
      </c>
      <c r="D887" t="s">
        <v>6149</v>
      </c>
      <c r="E887" s="2">
        <v>6</v>
      </c>
      <c r="F887" s="2" t="str">
        <f>_xll.XLOOKUP(C887,customers!A886:A1886,customers!B886:B1886,customers!A886,0)</f>
        <v>Helli Petroulis</v>
      </c>
      <c r="G887" s="2" t="str">
        <f>IF(_xll.XLOOKUP(C887,customers!$A$1:$A$1001,customers!$C$1:$C$1001,0)=0,"",_xll.XLOOKUP(C887,customers!$A$1:$A$1001,customers!$C$1:$C$1001,0))</f>
        <v>hpetroulisol@state.tx.us</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_xll.XLOOKUP(Orders[[#This Row],[Customer ID]],customers!$A$1:$A$1001,customers!$I$1:$I$1001,0)</f>
        <v>No</v>
      </c>
    </row>
    <row r="888" spans="1:16" x14ac:dyDescent="0.3">
      <c r="A888" s="2" t="s">
        <v>5501</v>
      </c>
      <c r="B888" s="3">
        <v>44518</v>
      </c>
      <c r="C888" s="2" t="s">
        <v>5502</v>
      </c>
      <c r="D888" t="s">
        <v>6160</v>
      </c>
      <c r="E888" s="2">
        <v>2</v>
      </c>
      <c r="F888" s="2" t="str">
        <f>_xll.XLOOKUP(C888,customers!A887:A1887,customers!B887:B1887,customers!A887,0)</f>
        <v>Marty Scholl</v>
      </c>
      <c r="G888" s="2" t="str">
        <f>IF(_xll.XLOOKUP(C888,customers!$A$1:$A$1001,customers!$C$1:$C$1001,0)=0,"",_xll.XLOOKUP(C888,customers!$A$1:$A$1001,customers!$C$1:$C$1001,0))</f>
        <v>mschollom@taobao.com</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Librica</v>
      </c>
      <c r="O888" t="str">
        <f t="shared" si="41"/>
        <v>Medium</v>
      </c>
      <c r="P888" t="str">
        <f>_xll.XLOOKUP(Orders[[#This Row],[Customer ID]],customers!$A$1:$A$1001,customers!$I$1:$I$1001,0)</f>
        <v>No</v>
      </c>
    </row>
    <row r="889" spans="1:16" x14ac:dyDescent="0.3">
      <c r="A889" s="2" t="s">
        <v>5507</v>
      </c>
      <c r="B889" s="3">
        <v>44002</v>
      </c>
      <c r="C889" s="2" t="s">
        <v>5508</v>
      </c>
      <c r="D889" t="s">
        <v>6184</v>
      </c>
      <c r="E889" s="2">
        <v>3</v>
      </c>
      <c r="F889" s="2" t="str">
        <f>_xll.XLOOKUP(C889,customers!A888:A1888,customers!B888:B1888,customers!A888,0)</f>
        <v>Kienan Ferson</v>
      </c>
      <c r="G889" s="2" t="str">
        <f>IF(_xll.XLOOKUP(C889,customers!$A$1:$A$1001,customers!$C$1:$C$1001,0)=0,"",_xll.XLOOKUP(C889,customers!$A$1:$A$1001,customers!$C$1:$C$1001,0))</f>
        <v>kfersonon@g.co</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_xll.XLOOKUP(Orders[[#This Row],[Customer ID]],customers!$A$1:$A$1001,customers!$I$1:$I$1001,0)</f>
        <v>No</v>
      </c>
    </row>
    <row r="890" spans="1:16" x14ac:dyDescent="0.3">
      <c r="A890" s="2" t="s">
        <v>5513</v>
      </c>
      <c r="B890" s="3">
        <v>44292</v>
      </c>
      <c r="C890" s="2" t="s">
        <v>5514</v>
      </c>
      <c r="D890" t="s">
        <v>6167</v>
      </c>
      <c r="E890" s="2">
        <v>2</v>
      </c>
      <c r="F890" s="2" t="str">
        <f>_xll.XLOOKUP(C890,customers!A889:A1889,customers!B889:B1889,customers!A889,0)</f>
        <v>Blake Kelloway</v>
      </c>
      <c r="G890" s="2" t="str">
        <f>IF(_xll.XLOOKUP(C890,customers!$A$1:$A$1001,customers!$C$1:$C$1001,0)=0,"",_xll.XLOOKUP(C890,customers!$A$1:$A$1001,customers!$C$1:$C$1001,0))</f>
        <v>bkellowayoo@omniture.com</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_xll.XLOOKUP(Orders[[#This Row],[Customer ID]],customers!$A$1:$A$1001,customers!$I$1:$I$1001,0)</f>
        <v>Yes</v>
      </c>
    </row>
    <row r="891" spans="1:16" x14ac:dyDescent="0.3">
      <c r="A891" s="2" t="s">
        <v>5519</v>
      </c>
      <c r="B891" s="3">
        <v>43633</v>
      </c>
      <c r="C891" s="2" t="s">
        <v>5520</v>
      </c>
      <c r="D891" t="s">
        <v>6163</v>
      </c>
      <c r="E891" s="2">
        <v>1</v>
      </c>
      <c r="F891" s="2" t="str">
        <f>_xll.XLOOKUP(C891,customers!A890:A1890,customers!B890:B1890,customers!A890,0)</f>
        <v>Scarlett Oliffe</v>
      </c>
      <c r="G891" s="2" t="str">
        <f>IF(_xll.XLOOKUP(C891,customers!$A$1:$A$1001,customers!$C$1:$C$1001,0)=0,"",_xll.XLOOKUP(C891,customers!$A$1:$A$1001,customers!$C$1:$C$1001,0))</f>
        <v>soliffeop@yellowbook.com</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_xll.XLOOKUP(Orders[[#This Row],[Customer ID]],customers!$A$1:$A$1001,customers!$I$1:$I$1001,0)</f>
        <v>Yes</v>
      </c>
    </row>
    <row r="892" spans="1:16" x14ac:dyDescent="0.3">
      <c r="A892" s="2" t="s">
        <v>5525</v>
      </c>
      <c r="B892" s="3">
        <v>44646</v>
      </c>
      <c r="C892" s="2" t="s">
        <v>5526</v>
      </c>
      <c r="D892" t="s">
        <v>6149</v>
      </c>
      <c r="E892" s="2">
        <v>1</v>
      </c>
      <c r="F892" s="2" t="str">
        <f>_xll.XLOOKUP(C892,customers!A891:A1891,customers!B891:B1891,customers!A891,0)</f>
        <v>Kippie Marrison</v>
      </c>
      <c r="G892" s="2" t="str">
        <f>IF(_xll.XLOOKUP(C892,customers!$A$1:$A$1001,customers!$C$1:$C$1001,0)=0,"",_xll.XLOOKUP(C892,customers!$A$1:$A$1001,customers!$C$1:$C$1001,0))</f>
        <v>kmarrisonoq@dropbox.com</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_xll.XLOOKUP(Orders[[#This Row],[Customer ID]],customers!$A$1:$A$1001,customers!$I$1:$I$1001,0)</f>
        <v>Yes</v>
      </c>
    </row>
    <row r="893" spans="1:16" x14ac:dyDescent="0.3">
      <c r="A893" s="2" t="s">
        <v>5531</v>
      </c>
      <c r="B893" s="3">
        <v>44469</v>
      </c>
      <c r="C893" s="2" t="s">
        <v>5532</v>
      </c>
      <c r="D893" t="s">
        <v>6168</v>
      </c>
      <c r="E893" s="2">
        <v>5</v>
      </c>
      <c r="F893" s="2" t="str">
        <f>_xll.XLOOKUP(C893,customers!A892:A1892,customers!B892:B1892,customers!A892,0)</f>
        <v>Celestia Dolohunty</v>
      </c>
      <c r="G893" s="2" t="str">
        <f>IF(_xll.XLOOKUP(C893,customers!$A$1:$A$1001,customers!$C$1:$C$1001,0)=0,"",_xll.XLOOKUP(C893,customers!$A$1:$A$1001,customers!$C$1:$C$1001,0))</f>
        <v>cdolohuntyor@dailymail.co.uk</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_xll.XLOOKUP(Orders[[#This Row],[Customer ID]],customers!$A$1:$A$1001,customers!$I$1:$I$1001,0)</f>
        <v>Yes</v>
      </c>
    </row>
    <row r="894" spans="1:16" x14ac:dyDescent="0.3">
      <c r="A894" s="2" t="s">
        <v>5537</v>
      </c>
      <c r="B894" s="3">
        <v>43635</v>
      </c>
      <c r="C894" s="2" t="s">
        <v>5538</v>
      </c>
      <c r="D894" t="s">
        <v>6156</v>
      </c>
      <c r="E894" s="2">
        <v>5</v>
      </c>
      <c r="F894" s="2" t="str">
        <f>_xll.XLOOKUP(C894,customers!A893:A1893,customers!B893:B1893,customers!A893,0)</f>
        <v>Patsy Vasilenko</v>
      </c>
      <c r="G894" s="2" t="str">
        <f>IF(_xll.XLOOKUP(C894,customers!$A$1:$A$1001,customers!$C$1:$C$1001,0)=0,"",_xll.XLOOKUP(C894,customers!$A$1:$A$1001,customers!$C$1:$C$1001,0))</f>
        <v>pvasilenkoos@addtoany.com</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_xll.XLOOKUP(Orders[[#This Row],[Customer ID]],customers!$A$1:$A$1001,customers!$I$1:$I$1001,0)</f>
        <v>No</v>
      </c>
    </row>
    <row r="895" spans="1:16" x14ac:dyDescent="0.3">
      <c r="A895" s="2" t="s">
        <v>5543</v>
      </c>
      <c r="B895" s="3">
        <v>44651</v>
      </c>
      <c r="C895" s="2" t="s">
        <v>5544</v>
      </c>
      <c r="D895" t="s">
        <v>6161</v>
      </c>
      <c r="E895" s="2">
        <v>6</v>
      </c>
      <c r="F895" s="2" t="str">
        <f>_xll.XLOOKUP(C895,customers!A894:A1894,customers!B894:B1894,customers!A894,0)</f>
        <v>Raphaela Schankelborg</v>
      </c>
      <c r="G895" s="2" t="str">
        <f>IF(_xll.XLOOKUP(C895,customers!$A$1:$A$1001,customers!$C$1:$C$1001,0)=0,"",_xll.XLOOKUP(C895,customers!$A$1:$A$1001,customers!$C$1:$C$1001,0))</f>
        <v>rschankelborgot@ameblo.jp</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Librica</v>
      </c>
      <c r="O895" t="str">
        <f t="shared" si="41"/>
        <v>Light</v>
      </c>
      <c r="P895" t="str">
        <f>_xll.XLOOKUP(Orders[[#This Row],[Customer ID]],customers!$A$1:$A$1001,customers!$I$1:$I$1001,0)</f>
        <v>Yes</v>
      </c>
    </row>
    <row r="896" spans="1:16" x14ac:dyDescent="0.3">
      <c r="A896" s="2" t="s">
        <v>5548</v>
      </c>
      <c r="B896" s="3">
        <v>44016</v>
      </c>
      <c r="C896" s="2" t="s">
        <v>5549</v>
      </c>
      <c r="D896" t="s">
        <v>6149</v>
      </c>
      <c r="E896" s="2">
        <v>4</v>
      </c>
      <c r="F896" s="2" t="str">
        <f>_xll.XLOOKUP(C896,customers!A895:A1895,customers!B895:B1895,customers!A895,0)</f>
        <v>Sharity Wickens</v>
      </c>
      <c r="G896" s="2" t="str">
        <f>IF(_xll.XLOOKUP(C896,customers!$A$1:$A$1001,customers!$C$1:$C$1001,0)=0,"",_xll.XLOOKUP(C896,customers!$A$1:$A$1001,customers!$C$1:$C$1001,0))</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_xll.XLOOKUP(Orders[[#This Row],[Customer ID]],customers!$A$1:$A$1001,customers!$I$1:$I$1001,0)</f>
        <v>Yes</v>
      </c>
    </row>
    <row r="897" spans="1:16" x14ac:dyDescent="0.3">
      <c r="A897" s="2" t="s">
        <v>5553</v>
      </c>
      <c r="B897" s="3">
        <v>44521</v>
      </c>
      <c r="C897" s="2" t="s">
        <v>5554</v>
      </c>
      <c r="D897" t="s">
        <v>6166</v>
      </c>
      <c r="E897" s="2">
        <v>5</v>
      </c>
      <c r="F897" s="2" t="str">
        <f>_xll.XLOOKUP(C897,customers!A896:A1896,customers!B896:B1896,customers!A896,0)</f>
        <v>Derick Snow</v>
      </c>
      <c r="G897" s="2" t="str">
        <f>IF(_xll.XLOOKUP(C897,customers!$A$1:$A$1001,customers!$C$1:$C$1001,0)=0,"",_xll.XLOOKUP(C897,customers!$A$1:$A$1001,customers!$C$1:$C$1001,0))</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_xll.XLOOKUP(Orders[[#This Row],[Customer ID]],customers!$A$1:$A$1001,customers!$I$1:$I$1001,0)</f>
        <v>No</v>
      </c>
    </row>
    <row r="898" spans="1:16" x14ac:dyDescent="0.3">
      <c r="A898" s="2" t="s">
        <v>5558</v>
      </c>
      <c r="B898" s="3">
        <v>44347</v>
      </c>
      <c r="C898" s="2" t="s">
        <v>5559</v>
      </c>
      <c r="D898" t="s">
        <v>6172</v>
      </c>
      <c r="E898" s="2">
        <v>6</v>
      </c>
      <c r="F898" s="2" t="str">
        <f>_xll.XLOOKUP(C898,customers!A897:A1897,customers!B897:B1897,customers!A897,0)</f>
        <v>Baxy Cargen</v>
      </c>
      <c r="G898" s="2" t="str">
        <f>IF(_xll.XLOOKUP(C898,customers!$A$1:$A$1001,customers!$C$1:$C$1001,0)=0,"",_xll.XLOOKUP(C898,customers!$A$1:$A$1001,customers!$C$1:$C$1001,0))</f>
        <v>bcargenow@geocities.jp</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_xll.XLOOKUP(Orders[[#This Row],[Customer ID]],customers!$A$1:$A$1001,customers!$I$1:$I$1001,0)</f>
        <v>Yes</v>
      </c>
    </row>
    <row r="899" spans="1:16" x14ac:dyDescent="0.3">
      <c r="A899" s="2" t="s">
        <v>5564</v>
      </c>
      <c r="B899" s="3">
        <v>43932</v>
      </c>
      <c r="C899" s="2" t="s">
        <v>5565</v>
      </c>
      <c r="D899" t="s">
        <v>6183</v>
      </c>
      <c r="E899" s="2">
        <v>2</v>
      </c>
      <c r="F899" s="2" t="str">
        <f>_xll.XLOOKUP(C899,customers!A898:A1898,customers!B898:B1898,customers!A898,0)</f>
        <v>Ryann Stickler</v>
      </c>
      <c r="G899" s="2" t="str">
        <f>IF(_xll.XLOOKUP(C899,customers!$A$1:$A$1001,customers!$C$1:$C$1001,0)=0,"",_xll.XLOOKUP(C899,customers!$A$1:$A$1001,customers!$C$1:$C$1001,0))</f>
        <v>rsticklerox@printfriendly.com</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IF(I899="Rob","Robusta",IF(I899="Exc","Excelsa",IF(I899="Ara","Arabica",IF(I899="Lib","Librica",""))))</f>
        <v>Excelsa</v>
      </c>
      <c r="O899" t="str">
        <f t="shared" ref="O899:O962" si="44">IF(J899="M","Medium",IF(J899="L","Light",IF(J899="D","Dark","")))</f>
        <v>Dark</v>
      </c>
      <c r="P899" t="str">
        <f>_xll.XLOOKUP(Orders[[#This Row],[Customer ID]],customers!$A$1:$A$1001,customers!$I$1:$I$1001,0)</f>
        <v>No</v>
      </c>
    </row>
    <row r="900" spans="1:16" x14ac:dyDescent="0.3">
      <c r="A900" s="2" t="s">
        <v>5570</v>
      </c>
      <c r="B900" s="3">
        <v>44089</v>
      </c>
      <c r="C900" s="2" t="s">
        <v>5571</v>
      </c>
      <c r="D900" t="s">
        <v>6173</v>
      </c>
      <c r="E900" s="2">
        <v>5</v>
      </c>
      <c r="F900" s="2" t="str">
        <f>_xll.XLOOKUP(C900,customers!A899:A1899,customers!B899:B1899,customers!A899,0)</f>
        <v>Daryn Cassius</v>
      </c>
      <c r="G900" s="2" t="str">
        <f>IF(_xll.XLOOKUP(C900,customers!$A$1:$A$1001,customers!$C$1:$C$1001,0)=0,"",_xll.XLOOKUP(C900,customers!$A$1:$A$1001,customers!$C$1:$C$1001,0))</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_xll.XLOOKUP(Orders[[#This Row],[Customer ID]],customers!$A$1:$A$1001,customers!$I$1:$I$1001,0)</f>
        <v>No</v>
      </c>
    </row>
    <row r="901" spans="1:16" x14ac:dyDescent="0.3">
      <c r="A901" s="2" t="s">
        <v>5575</v>
      </c>
      <c r="B901" s="3">
        <v>44523</v>
      </c>
      <c r="C901" s="2" t="s">
        <v>5554</v>
      </c>
      <c r="D901" t="s">
        <v>6162</v>
      </c>
      <c r="E901" s="2">
        <v>5</v>
      </c>
      <c r="F901" s="2" t="str">
        <f>_xll.XLOOKUP(C901,customers!A900:A1900,customers!B900:B1900,customers!A900,0)</f>
        <v>96042-27290-EQ</v>
      </c>
      <c r="G901" s="2" t="str">
        <f>IF(_xll.XLOOKUP(C901,customers!$A$1:$A$1001,customers!$C$1:$C$1001,0)=0,"",_xll.XLOOKUP(C901,customers!$A$1:$A$1001,customers!$C$1:$C$1001,0))</f>
        <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Librica</v>
      </c>
      <c r="O901" t="str">
        <f t="shared" si="44"/>
        <v>Medium</v>
      </c>
      <c r="P901" t="str">
        <f>_xll.XLOOKUP(Orders[[#This Row],[Customer ID]],customers!$A$1:$A$1001,customers!$I$1:$I$1001,0)</f>
        <v>No</v>
      </c>
    </row>
    <row r="902" spans="1:16" x14ac:dyDescent="0.3">
      <c r="A902" s="2" t="s">
        <v>5580</v>
      </c>
      <c r="B902" s="3">
        <v>44584</v>
      </c>
      <c r="C902" s="2" t="s">
        <v>5581</v>
      </c>
      <c r="D902" t="s">
        <v>6170</v>
      </c>
      <c r="E902" s="2">
        <v>3</v>
      </c>
      <c r="F902" s="2" t="str">
        <f>_xll.XLOOKUP(C902,customers!A901:A1901,customers!B901:B1901,customers!A901,0)</f>
        <v>Skelly Dolohunty</v>
      </c>
      <c r="G902" s="2" t="str">
        <f>IF(_xll.XLOOKUP(C902,customers!$A$1:$A$1001,customers!$C$1:$C$1001,0)=0,"",_xll.XLOOKUP(C902,customers!$A$1:$A$1001,customers!$C$1:$C$1001,0))</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Librica</v>
      </c>
      <c r="O902" t="str">
        <f t="shared" si="44"/>
        <v>Light</v>
      </c>
      <c r="P902" t="str">
        <f>_xll.XLOOKUP(Orders[[#This Row],[Customer ID]],customers!$A$1:$A$1001,customers!$I$1:$I$1001,0)</f>
        <v>No</v>
      </c>
    </row>
    <row r="903" spans="1:16" x14ac:dyDescent="0.3">
      <c r="A903" s="2" t="s">
        <v>5585</v>
      </c>
      <c r="B903" s="3">
        <v>44223</v>
      </c>
      <c r="C903" s="2" t="s">
        <v>5586</v>
      </c>
      <c r="D903" t="s">
        <v>6178</v>
      </c>
      <c r="E903" s="2">
        <v>1</v>
      </c>
      <c r="F903" s="2" t="str">
        <f>_xll.XLOOKUP(C903,customers!A902:A1902,customers!B902:B1902,customers!A902,0)</f>
        <v>Drake Jevon</v>
      </c>
      <c r="G903" s="2" t="str">
        <f>IF(_xll.XLOOKUP(C903,customers!$A$1:$A$1001,customers!$C$1:$C$1001,0)=0,"",_xll.XLOOKUP(C903,customers!$A$1:$A$1001,customers!$C$1:$C$1001,0))</f>
        <v>djevonp1@ibm.com</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_xll.XLOOKUP(Orders[[#This Row],[Customer ID]],customers!$A$1:$A$1001,customers!$I$1:$I$1001,0)</f>
        <v>Yes</v>
      </c>
    </row>
    <row r="904" spans="1:16" x14ac:dyDescent="0.3">
      <c r="A904" s="2" t="s">
        <v>5591</v>
      </c>
      <c r="B904" s="3">
        <v>43640</v>
      </c>
      <c r="C904" s="2" t="s">
        <v>5592</v>
      </c>
      <c r="D904" t="s">
        <v>6166</v>
      </c>
      <c r="E904" s="2">
        <v>5</v>
      </c>
      <c r="F904" s="2" t="str">
        <f>_xll.XLOOKUP(C904,customers!A903:A1903,customers!B903:B1903,customers!A903,0)</f>
        <v>Hall Ranner</v>
      </c>
      <c r="G904" s="2" t="str">
        <f>IF(_xll.XLOOKUP(C904,customers!$A$1:$A$1001,customers!$C$1:$C$1001,0)=0,"",_xll.XLOOKUP(C904,customers!$A$1:$A$1001,customers!$C$1:$C$1001,0))</f>
        <v>hrannerp2@omniture.com</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_xll.XLOOKUP(Orders[[#This Row],[Customer ID]],customers!$A$1:$A$1001,customers!$I$1:$I$1001,0)</f>
        <v>No</v>
      </c>
    </row>
    <row r="905" spans="1:16" x14ac:dyDescent="0.3">
      <c r="A905" s="2" t="s">
        <v>5597</v>
      </c>
      <c r="B905" s="3">
        <v>43905</v>
      </c>
      <c r="C905" s="2" t="s">
        <v>5598</v>
      </c>
      <c r="D905" t="s">
        <v>6160</v>
      </c>
      <c r="E905" s="2">
        <v>2</v>
      </c>
      <c r="F905" s="2" t="str">
        <f>_xll.XLOOKUP(C905,customers!A904:A1904,customers!B904:B1904,customers!A904,0)</f>
        <v>Berkly Imrie</v>
      </c>
      <c r="G905" s="2" t="str">
        <f>IF(_xll.XLOOKUP(C905,customers!$A$1:$A$1001,customers!$C$1:$C$1001,0)=0,"",_xll.XLOOKUP(C905,customers!$A$1:$A$1001,customers!$C$1:$C$1001,0))</f>
        <v>bimriep3@addtoany.com</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Librica</v>
      </c>
      <c r="O905" t="str">
        <f t="shared" si="44"/>
        <v>Medium</v>
      </c>
      <c r="P905" t="str">
        <f>_xll.XLOOKUP(Orders[[#This Row],[Customer ID]],customers!$A$1:$A$1001,customers!$I$1:$I$1001,0)</f>
        <v>No</v>
      </c>
    </row>
    <row r="906" spans="1:16" x14ac:dyDescent="0.3">
      <c r="A906" s="2" t="s">
        <v>5603</v>
      </c>
      <c r="B906" s="3">
        <v>44463</v>
      </c>
      <c r="C906" s="2" t="s">
        <v>5604</v>
      </c>
      <c r="D906" t="s">
        <v>6182</v>
      </c>
      <c r="E906" s="2">
        <v>5</v>
      </c>
      <c r="F906" s="2" t="str">
        <f>_xll.XLOOKUP(C906,customers!A905:A1905,customers!B905:B1905,customers!A905,0)</f>
        <v>Dorey Sopper</v>
      </c>
      <c r="G906" s="2" t="str">
        <f>IF(_xll.XLOOKUP(C906,customers!$A$1:$A$1001,customers!$C$1:$C$1001,0)=0,"",_xll.XLOOKUP(C906,customers!$A$1:$A$1001,customers!$C$1:$C$1001,0))</f>
        <v>dsopperp4@eventbrite.com</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_xll.XLOOKUP(Orders[[#This Row],[Customer ID]],customers!$A$1:$A$1001,customers!$I$1:$I$1001,0)</f>
        <v>No</v>
      </c>
    </row>
    <row r="907" spans="1:16" x14ac:dyDescent="0.3">
      <c r="A907" s="2" t="s">
        <v>5609</v>
      </c>
      <c r="B907" s="3">
        <v>43560</v>
      </c>
      <c r="C907" s="2" t="s">
        <v>5610</v>
      </c>
      <c r="D907" t="s">
        <v>6157</v>
      </c>
      <c r="E907" s="2">
        <v>6</v>
      </c>
      <c r="F907" s="2" t="str">
        <f>_xll.XLOOKUP(C907,customers!A906:A1906,customers!B906:B1906,customers!A906,0)</f>
        <v>Darcy Lochran</v>
      </c>
      <c r="G907" s="2" t="str">
        <f>IF(_xll.XLOOKUP(C907,customers!$A$1:$A$1001,customers!$C$1:$C$1001,0)=0,"",_xll.XLOOKUP(C907,customers!$A$1:$A$1001,customers!$C$1:$C$1001,0))</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_xll.XLOOKUP(Orders[[#This Row],[Customer ID]],customers!$A$1:$A$1001,customers!$I$1:$I$1001,0)</f>
        <v>Yes</v>
      </c>
    </row>
    <row r="908" spans="1:16" x14ac:dyDescent="0.3">
      <c r="A908" s="2" t="s">
        <v>5614</v>
      </c>
      <c r="B908" s="3">
        <v>44588</v>
      </c>
      <c r="C908" s="2" t="s">
        <v>5615</v>
      </c>
      <c r="D908" t="s">
        <v>6157</v>
      </c>
      <c r="E908" s="2">
        <v>4</v>
      </c>
      <c r="F908" s="2" t="str">
        <f>_xll.XLOOKUP(C908,customers!A907:A1907,customers!B907:B1907,customers!A907,0)</f>
        <v>Lauritz Ledgley</v>
      </c>
      <c r="G908" s="2" t="str">
        <f>IF(_xll.XLOOKUP(C908,customers!$A$1:$A$1001,customers!$C$1:$C$1001,0)=0,"",_xll.XLOOKUP(C908,customers!$A$1:$A$1001,customers!$C$1:$C$1001,0))</f>
        <v>lledgleyp6@de.vu</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_xll.XLOOKUP(Orders[[#This Row],[Customer ID]],customers!$A$1:$A$1001,customers!$I$1:$I$1001,0)</f>
        <v>Yes</v>
      </c>
    </row>
    <row r="909" spans="1:16" x14ac:dyDescent="0.3">
      <c r="A909" s="2" t="s">
        <v>5620</v>
      </c>
      <c r="B909" s="3">
        <v>44449</v>
      </c>
      <c r="C909" s="2" t="s">
        <v>5621</v>
      </c>
      <c r="D909" t="s">
        <v>6143</v>
      </c>
      <c r="E909" s="2">
        <v>3</v>
      </c>
      <c r="F909" s="2" t="str">
        <f>_xll.XLOOKUP(C909,customers!A908:A1908,customers!B908:B1908,customers!A908,0)</f>
        <v>Tawnya Menary</v>
      </c>
      <c r="G909" s="2" t="str">
        <f>IF(_xll.XLOOKUP(C909,customers!$A$1:$A$1001,customers!$C$1:$C$1001,0)=0,"",_xll.XLOOKUP(C909,customers!$A$1:$A$1001,customers!$C$1:$C$1001,0))</f>
        <v>tmenaryp7@phoca.cz</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Librica</v>
      </c>
      <c r="O909" t="str">
        <f t="shared" si="44"/>
        <v>Dark</v>
      </c>
      <c r="P909" t="str">
        <f>_xll.XLOOKUP(Orders[[#This Row],[Customer ID]],customers!$A$1:$A$1001,customers!$I$1:$I$1001,0)</f>
        <v>No</v>
      </c>
    </row>
    <row r="910" spans="1:16" x14ac:dyDescent="0.3">
      <c r="A910" s="2" t="s">
        <v>5626</v>
      </c>
      <c r="B910" s="3">
        <v>43836</v>
      </c>
      <c r="C910" s="2" t="s">
        <v>5627</v>
      </c>
      <c r="D910" t="s">
        <v>6179</v>
      </c>
      <c r="E910" s="2">
        <v>5</v>
      </c>
      <c r="F910" s="2" t="str">
        <f>_xll.XLOOKUP(C910,customers!A909:A1909,customers!B909:B1909,customers!A909,0)</f>
        <v>Gustaf Ciccotti</v>
      </c>
      <c r="G910" s="2" t="str">
        <f>IF(_xll.XLOOKUP(C910,customers!$A$1:$A$1001,customers!$C$1:$C$1001,0)=0,"",_xll.XLOOKUP(C910,customers!$A$1:$A$1001,customers!$C$1:$C$1001,0))</f>
        <v>gciccottip8@so-net.ne.jp</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_xll.XLOOKUP(Orders[[#This Row],[Customer ID]],customers!$A$1:$A$1001,customers!$I$1:$I$1001,0)</f>
        <v>No</v>
      </c>
    </row>
    <row r="911" spans="1:16" x14ac:dyDescent="0.3">
      <c r="A911" s="2" t="s">
        <v>5632</v>
      </c>
      <c r="B911" s="3">
        <v>44635</v>
      </c>
      <c r="C911" s="2" t="s">
        <v>5633</v>
      </c>
      <c r="D911" t="s">
        <v>6178</v>
      </c>
      <c r="E911" s="2">
        <v>3</v>
      </c>
      <c r="F911" s="2" t="str">
        <f>_xll.XLOOKUP(C911,customers!A910:A1910,customers!B910:B1910,customers!A910,0)</f>
        <v>Bobbe Renner</v>
      </c>
      <c r="G911" s="2" t="str">
        <f>IF(_xll.XLOOKUP(C911,customers!$A$1:$A$1001,customers!$C$1:$C$1001,0)=0,"",_xll.XLOOKUP(C911,customers!$A$1:$A$1001,customers!$C$1:$C$1001,0))</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_xll.XLOOKUP(Orders[[#This Row],[Customer ID]],customers!$A$1:$A$1001,customers!$I$1:$I$1001,0)</f>
        <v>No</v>
      </c>
    </row>
    <row r="912" spans="1:16" x14ac:dyDescent="0.3">
      <c r="A912" s="2" t="s">
        <v>5637</v>
      </c>
      <c r="B912" s="3">
        <v>44447</v>
      </c>
      <c r="C912" s="2" t="s">
        <v>5638</v>
      </c>
      <c r="D912" t="s">
        <v>6168</v>
      </c>
      <c r="E912" s="2">
        <v>4</v>
      </c>
      <c r="F912" s="2" t="str">
        <f>_xll.XLOOKUP(C912,customers!A911:A1911,customers!B911:B1911,customers!A911,0)</f>
        <v>Wilton Jallin</v>
      </c>
      <c r="G912" s="2" t="str">
        <f>IF(_xll.XLOOKUP(C912,customers!$A$1:$A$1001,customers!$C$1:$C$1001,0)=0,"",_xll.XLOOKUP(C912,customers!$A$1:$A$1001,customers!$C$1:$C$1001,0))</f>
        <v>wjallinpa@pcworld.com</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_xll.XLOOKUP(Orders[[#This Row],[Customer ID]],customers!$A$1:$A$1001,customers!$I$1:$I$1001,0)</f>
        <v>No</v>
      </c>
    </row>
    <row r="913" spans="1:16" x14ac:dyDescent="0.3">
      <c r="A913" s="2" t="s">
        <v>5643</v>
      </c>
      <c r="B913" s="3">
        <v>44511</v>
      </c>
      <c r="C913" s="2" t="s">
        <v>5644</v>
      </c>
      <c r="D913" t="s">
        <v>6155</v>
      </c>
      <c r="E913" s="2">
        <v>4</v>
      </c>
      <c r="F913" s="2" t="str">
        <f>_xll.XLOOKUP(C913,customers!A912:A1912,customers!B912:B1912,customers!A912,0)</f>
        <v>Mindy Bogey</v>
      </c>
      <c r="G913" s="2" t="str">
        <f>IF(_xll.XLOOKUP(C913,customers!$A$1:$A$1001,customers!$C$1:$C$1001,0)=0,"",_xll.XLOOKUP(C913,customers!$A$1:$A$1001,customers!$C$1:$C$1001,0))</f>
        <v>mbogeypb@thetimes.co.uk</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_xll.XLOOKUP(Orders[[#This Row],[Customer ID]],customers!$A$1:$A$1001,customers!$I$1:$I$1001,0)</f>
        <v>Yes</v>
      </c>
    </row>
    <row r="914" spans="1:16" x14ac:dyDescent="0.3">
      <c r="A914" s="2" t="s">
        <v>5649</v>
      </c>
      <c r="B914" s="3">
        <v>43726</v>
      </c>
      <c r="C914" s="2" t="s">
        <v>5650</v>
      </c>
      <c r="D914" t="s">
        <v>6151</v>
      </c>
      <c r="E914" s="2">
        <v>6</v>
      </c>
      <c r="F914" s="2" t="str">
        <f>_xll.XLOOKUP(C914,customers!A913:A1913,customers!B913:B1913,customers!A913,0)</f>
        <v>Paulie Fonzone</v>
      </c>
      <c r="G914" s="2" t="str">
        <f>IF(_xll.XLOOKUP(C914,customers!$A$1:$A$1001,customers!$C$1:$C$1001,0)=0,"",_xll.XLOOKUP(C914,customers!$A$1:$A$1001,customers!$C$1:$C$1001,0))</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_xll.XLOOKUP(Orders[[#This Row],[Customer ID]],customers!$A$1:$A$1001,customers!$I$1:$I$1001,0)</f>
        <v>Yes</v>
      </c>
    </row>
    <row r="915" spans="1:16" x14ac:dyDescent="0.3">
      <c r="A915" s="2" t="s">
        <v>5654</v>
      </c>
      <c r="B915" s="3">
        <v>44406</v>
      </c>
      <c r="C915" s="2" t="s">
        <v>5655</v>
      </c>
      <c r="D915" t="s">
        <v>6157</v>
      </c>
      <c r="E915" s="2">
        <v>1</v>
      </c>
      <c r="F915" s="2" t="str">
        <f>_xll.XLOOKUP(C915,customers!A914:A1914,customers!B914:B1914,customers!A914,0)</f>
        <v>Merrile Cobbledick</v>
      </c>
      <c r="G915" s="2" t="str">
        <f>IF(_xll.XLOOKUP(C915,customers!$A$1:$A$1001,customers!$C$1:$C$1001,0)=0,"",_xll.XLOOKUP(C915,customers!$A$1:$A$1001,customers!$C$1:$C$1001,0))</f>
        <v>mcobbledickpd@ucsd.edu</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_xll.XLOOKUP(Orders[[#This Row],[Customer ID]],customers!$A$1:$A$1001,customers!$I$1:$I$1001,0)</f>
        <v>No</v>
      </c>
    </row>
    <row r="916" spans="1:16" x14ac:dyDescent="0.3">
      <c r="A916" s="2" t="s">
        <v>5660</v>
      </c>
      <c r="B916" s="3">
        <v>44640</v>
      </c>
      <c r="C916" s="2" t="s">
        <v>5661</v>
      </c>
      <c r="D916" t="s">
        <v>6155</v>
      </c>
      <c r="E916" s="2">
        <v>4</v>
      </c>
      <c r="F916" s="2" t="str">
        <f>_xll.XLOOKUP(C916,customers!A915:A1915,customers!B915:B1915,customers!A915,0)</f>
        <v>Antonius Lewry</v>
      </c>
      <c r="G916" s="2" t="str">
        <f>IF(_xll.XLOOKUP(C916,customers!$A$1:$A$1001,customers!$C$1:$C$1001,0)=0,"",_xll.XLOOKUP(C916,customers!$A$1:$A$1001,customers!$C$1:$C$1001,0))</f>
        <v>alewrype@whitehouse.gov</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_xll.XLOOKUP(Orders[[#This Row],[Customer ID]],customers!$A$1:$A$1001,customers!$I$1:$I$1001,0)</f>
        <v>No</v>
      </c>
    </row>
    <row r="917" spans="1:16" x14ac:dyDescent="0.3">
      <c r="A917" s="2" t="s">
        <v>5666</v>
      </c>
      <c r="B917" s="3">
        <v>43955</v>
      </c>
      <c r="C917" s="2" t="s">
        <v>5667</v>
      </c>
      <c r="D917" t="s">
        <v>6185</v>
      </c>
      <c r="E917" s="2">
        <v>3</v>
      </c>
      <c r="F917" s="2" t="str">
        <f>_xll.XLOOKUP(C917,customers!A916:A1916,customers!B916:B1916,customers!A916,0)</f>
        <v>Isis Hessel</v>
      </c>
      <c r="G917" s="2" t="str">
        <f>IF(_xll.XLOOKUP(C917,customers!$A$1:$A$1001,customers!$C$1:$C$1001,0)=0,"",_xll.XLOOKUP(C917,customers!$A$1:$A$1001,customers!$C$1:$C$1001,0))</f>
        <v>ihesselpf@ox.ac.uk</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_xll.XLOOKUP(Orders[[#This Row],[Customer ID]],customers!$A$1:$A$1001,customers!$I$1:$I$1001,0)</f>
        <v>Yes</v>
      </c>
    </row>
    <row r="918" spans="1:16" x14ac:dyDescent="0.3">
      <c r="A918" s="2" t="s">
        <v>5672</v>
      </c>
      <c r="B918" s="3">
        <v>44291</v>
      </c>
      <c r="C918" s="2" t="s">
        <v>5673</v>
      </c>
      <c r="D918" t="s">
        <v>6153</v>
      </c>
      <c r="E918" s="2">
        <v>1</v>
      </c>
      <c r="F918" s="2" t="str">
        <f>_xll.XLOOKUP(C918,customers!A917:A1917,customers!B917:B1917,customers!A917,0)</f>
        <v>Harland Trematick</v>
      </c>
      <c r="G918" s="2" t="str">
        <f>IF(_xll.XLOOKUP(C918,customers!$A$1:$A$1001,customers!$C$1:$C$1001,0)=0,"",_xll.XLOOKUP(C918,customers!$A$1:$A$1001,customers!$C$1:$C$1001,0))</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_xll.XLOOKUP(Orders[[#This Row],[Customer ID]],customers!$A$1:$A$1001,customers!$I$1:$I$1001,0)</f>
        <v>Yes</v>
      </c>
    </row>
    <row r="919" spans="1:16" x14ac:dyDescent="0.3">
      <c r="A919" s="2" t="s">
        <v>5676</v>
      </c>
      <c r="B919" s="3">
        <v>44573</v>
      </c>
      <c r="C919" s="2" t="s">
        <v>5677</v>
      </c>
      <c r="D919" t="s">
        <v>6157</v>
      </c>
      <c r="E919" s="2">
        <v>1</v>
      </c>
      <c r="F919" s="2" t="str">
        <f>_xll.XLOOKUP(C919,customers!A918:A1918,customers!B918:B1918,customers!A918,0)</f>
        <v>Chloris Sorrell</v>
      </c>
      <c r="G919" s="2" t="str">
        <f>IF(_xll.XLOOKUP(C919,customers!$A$1:$A$1001,customers!$C$1:$C$1001,0)=0,"",_xll.XLOOKUP(C919,customers!$A$1:$A$1001,customers!$C$1:$C$1001,0))</f>
        <v>csorrellph@amazon.com</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_xll.XLOOKUP(Orders[[#This Row],[Customer ID]],customers!$A$1:$A$1001,customers!$I$1:$I$1001,0)</f>
        <v>No</v>
      </c>
    </row>
    <row r="920" spans="1:16" x14ac:dyDescent="0.3">
      <c r="A920" s="2" t="s">
        <v>5676</v>
      </c>
      <c r="B920" s="3">
        <v>44573</v>
      </c>
      <c r="C920" s="2" t="s">
        <v>5677</v>
      </c>
      <c r="D920" t="s">
        <v>6144</v>
      </c>
      <c r="E920" s="2">
        <v>3</v>
      </c>
      <c r="F920" s="2" t="str">
        <f>_xll.XLOOKUP(C920,customers!A919:A1919,customers!B919:B1919,customers!A919,0)</f>
        <v>Chloris Sorrell</v>
      </c>
      <c r="G920" s="2" t="str">
        <f>IF(_xll.XLOOKUP(C920,customers!$A$1:$A$1001,customers!$C$1:$C$1001,0)=0,"",_xll.XLOOKUP(C920,customers!$A$1:$A$1001,customers!$C$1:$C$1001,0))</f>
        <v>csorrellph@amazon.com</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_xll.XLOOKUP(Orders[[#This Row],[Customer ID]],customers!$A$1:$A$1001,customers!$I$1:$I$1001,0)</f>
        <v>No</v>
      </c>
    </row>
    <row r="921" spans="1:16" x14ac:dyDescent="0.3">
      <c r="A921" s="2" t="s">
        <v>5687</v>
      </c>
      <c r="B921" s="3">
        <v>44181</v>
      </c>
      <c r="C921" s="2" t="s">
        <v>5688</v>
      </c>
      <c r="D921" t="s">
        <v>6163</v>
      </c>
      <c r="E921" s="2">
        <v>5</v>
      </c>
      <c r="F921" s="2" t="str">
        <f>_xll.XLOOKUP(C921,customers!A920:A1920,customers!B920:B1920,customers!A920,0)</f>
        <v>Quintina Heavyside</v>
      </c>
      <c r="G921" s="2" t="str">
        <f>IF(_xll.XLOOKUP(C921,customers!$A$1:$A$1001,customers!$C$1:$C$1001,0)=0,"",_xll.XLOOKUP(C921,customers!$A$1:$A$1001,customers!$C$1:$C$1001,0))</f>
        <v>qheavysidepj@unc.edu</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_xll.XLOOKUP(Orders[[#This Row],[Customer ID]],customers!$A$1:$A$1001,customers!$I$1:$I$1001,0)</f>
        <v>Yes</v>
      </c>
    </row>
    <row r="922" spans="1:16" x14ac:dyDescent="0.3">
      <c r="A922" s="2" t="s">
        <v>5693</v>
      </c>
      <c r="B922" s="3">
        <v>44711</v>
      </c>
      <c r="C922" s="2" t="s">
        <v>5694</v>
      </c>
      <c r="D922" t="s">
        <v>6149</v>
      </c>
      <c r="E922" s="2">
        <v>6</v>
      </c>
      <c r="F922" s="2" t="str">
        <f>_xll.XLOOKUP(C922,customers!A921:A1921,customers!B921:B1921,customers!A921,0)</f>
        <v>Hadley Reuven</v>
      </c>
      <c r="G922" s="2" t="str">
        <f>IF(_xll.XLOOKUP(C922,customers!$A$1:$A$1001,customers!$C$1:$C$1001,0)=0,"",_xll.XLOOKUP(C922,customers!$A$1:$A$1001,customers!$C$1:$C$1001,0))</f>
        <v>hreuvenpk@whitehouse.gov</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_xll.XLOOKUP(Orders[[#This Row],[Customer ID]],customers!$A$1:$A$1001,customers!$I$1:$I$1001,0)</f>
        <v>No</v>
      </c>
    </row>
    <row r="923" spans="1:16" x14ac:dyDescent="0.3">
      <c r="A923" s="2" t="s">
        <v>5699</v>
      </c>
      <c r="B923" s="3">
        <v>44509</v>
      </c>
      <c r="C923" s="2" t="s">
        <v>5700</v>
      </c>
      <c r="D923" t="s">
        <v>6150</v>
      </c>
      <c r="E923" s="2">
        <v>2</v>
      </c>
      <c r="F923" s="2" t="str">
        <f>_xll.XLOOKUP(C923,customers!A922:A1922,customers!B922:B1922,customers!A922,0)</f>
        <v>Mitch Attwool</v>
      </c>
      <c r="G923" s="2" t="str">
        <f>IF(_xll.XLOOKUP(C923,customers!$A$1:$A$1001,customers!$C$1:$C$1001,0)=0,"",_xll.XLOOKUP(C923,customers!$A$1:$A$1001,customers!$C$1:$C$1001,0))</f>
        <v>mattwoolpl@nba.com</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Librica</v>
      </c>
      <c r="O923" t="str">
        <f t="shared" si="44"/>
        <v>Dark</v>
      </c>
      <c r="P923" t="str">
        <f>_xll.XLOOKUP(Orders[[#This Row],[Customer ID]],customers!$A$1:$A$1001,customers!$I$1:$I$1001,0)</f>
        <v>No</v>
      </c>
    </row>
    <row r="924" spans="1:16" x14ac:dyDescent="0.3">
      <c r="A924" s="2" t="s">
        <v>5705</v>
      </c>
      <c r="B924" s="3">
        <v>44659</v>
      </c>
      <c r="C924" s="2" t="s">
        <v>5706</v>
      </c>
      <c r="D924" t="s">
        <v>6155</v>
      </c>
      <c r="E924" s="2">
        <v>6</v>
      </c>
      <c r="F924" s="2" t="str">
        <f>_xll.XLOOKUP(C924,customers!A923:A1923,customers!B923:B1923,customers!A923,0)</f>
        <v>Charin Maplethorp</v>
      </c>
      <c r="G924" s="2" t="str">
        <f>IF(_xll.XLOOKUP(C924,customers!$A$1:$A$1001,customers!$C$1:$C$1001,0)=0,"",_xll.XLOOKUP(C924,customers!$A$1:$A$1001,customers!$C$1:$C$1001,0))</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_xll.XLOOKUP(Orders[[#This Row],[Customer ID]],customers!$A$1:$A$1001,customers!$I$1:$I$1001,0)</f>
        <v>Yes</v>
      </c>
    </row>
    <row r="925" spans="1:16" x14ac:dyDescent="0.3">
      <c r="A925" s="2" t="s">
        <v>5709</v>
      </c>
      <c r="B925" s="3">
        <v>43746</v>
      </c>
      <c r="C925" s="2" t="s">
        <v>5710</v>
      </c>
      <c r="D925" t="s">
        <v>6185</v>
      </c>
      <c r="E925" s="2">
        <v>1</v>
      </c>
      <c r="F925" s="2" t="str">
        <f>_xll.XLOOKUP(C925,customers!A924:A1924,customers!B924:B1924,customers!A924,0)</f>
        <v>Goldie Wynes</v>
      </c>
      <c r="G925" s="2" t="str">
        <f>IF(_xll.XLOOKUP(C925,customers!$A$1:$A$1001,customers!$C$1:$C$1001,0)=0,"",_xll.XLOOKUP(C925,customers!$A$1:$A$1001,customers!$C$1:$C$1001,0))</f>
        <v>gwynespn@dagondesign.com</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_xll.XLOOKUP(Orders[[#This Row],[Customer ID]],customers!$A$1:$A$1001,customers!$I$1:$I$1001,0)</f>
        <v>No</v>
      </c>
    </row>
    <row r="926" spans="1:16" x14ac:dyDescent="0.3">
      <c r="A926" s="2" t="s">
        <v>5715</v>
      </c>
      <c r="B926" s="3">
        <v>44451</v>
      </c>
      <c r="C926" s="2" t="s">
        <v>5716</v>
      </c>
      <c r="D926" t="s">
        <v>6182</v>
      </c>
      <c r="E926" s="2">
        <v>3</v>
      </c>
      <c r="F926" s="2" t="str">
        <f>_xll.XLOOKUP(C926,customers!A925:A1925,customers!B925:B1925,customers!A925,0)</f>
        <v>Celie MacCourt</v>
      </c>
      <c r="G926" s="2" t="str">
        <f>IF(_xll.XLOOKUP(C926,customers!$A$1:$A$1001,customers!$C$1:$C$1001,0)=0,"",_xll.XLOOKUP(C926,customers!$A$1:$A$1001,customers!$C$1:$C$1001,0))</f>
        <v>cmaccourtpo@amazon.com</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_xll.XLOOKUP(Orders[[#This Row],[Customer ID]],customers!$A$1:$A$1001,customers!$I$1:$I$1001,0)</f>
        <v>No</v>
      </c>
    </row>
    <row r="927" spans="1:16" x14ac:dyDescent="0.3">
      <c r="A927" s="2" t="s">
        <v>5720</v>
      </c>
      <c r="B927" s="3">
        <v>44770</v>
      </c>
      <c r="C927" s="2" t="s">
        <v>5554</v>
      </c>
      <c r="D927" t="s">
        <v>6157</v>
      </c>
      <c r="E927" s="2">
        <v>3</v>
      </c>
      <c r="F927" s="2" t="str">
        <f>_xll.XLOOKUP(C927,customers!A926:A1926,customers!B926:B1926,customers!A926,0)</f>
        <v>13404-39127-WQ</v>
      </c>
      <c r="G927" s="2" t="str">
        <f>IF(_xll.XLOOKUP(C927,customers!$A$1:$A$1001,customers!$C$1:$C$1001,0)=0,"",_xll.XLOOKUP(C927,customers!$A$1:$A$1001,customers!$C$1:$C$1001,0))</f>
        <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_xll.XLOOKUP(Orders[[#This Row],[Customer ID]],customers!$A$1:$A$1001,customers!$I$1:$I$1001,0)</f>
        <v>No</v>
      </c>
    </row>
    <row r="928" spans="1:16" x14ac:dyDescent="0.3">
      <c r="A928" s="2" t="s">
        <v>5725</v>
      </c>
      <c r="B928" s="3">
        <v>44012</v>
      </c>
      <c r="C928" s="2" t="s">
        <v>5726</v>
      </c>
      <c r="D928" t="s">
        <v>6157</v>
      </c>
      <c r="E928" s="2">
        <v>5</v>
      </c>
      <c r="F928" s="2" t="str">
        <f>_xll.XLOOKUP(C928,customers!A927:A1927,customers!B927:B1927,customers!A927,0)</f>
        <v>Evy Wilsone</v>
      </c>
      <c r="G928" s="2" t="str">
        <f>IF(_xll.XLOOKUP(C928,customers!$A$1:$A$1001,customers!$C$1:$C$1001,0)=0,"",_xll.XLOOKUP(C928,customers!$A$1:$A$1001,customers!$C$1:$C$1001,0))</f>
        <v>ewilsonepq@eepurl.com</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_xll.XLOOKUP(Orders[[#This Row],[Customer ID]],customers!$A$1:$A$1001,customers!$I$1:$I$1001,0)</f>
        <v>Yes</v>
      </c>
    </row>
    <row r="929" spans="1:16" x14ac:dyDescent="0.3">
      <c r="A929" s="2" t="s">
        <v>5731</v>
      </c>
      <c r="B929" s="3">
        <v>43474</v>
      </c>
      <c r="C929" s="2" t="s">
        <v>5732</v>
      </c>
      <c r="D929" t="s">
        <v>6185</v>
      </c>
      <c r="E929" s="2">
        <v>4</v>
      </c>
      <c r="F929" s="2" t="str">
        <f>_xll.XLOOKUP(C929,customers!A928:A1928,customers!B928:B1928,customers!A928,0)</f>
        <v>Dolores Duffie</v>
      </c>
      <c r="G929" s="2" t="str">
        <f>IF(_xll.XLOOKUP(C929,customers!$A$1:$A$1001,customers!$C$1:$C$1001,0)=0,"",_xll.XLOOKUP(C929,customers!$A$1:$A$1001,customers!$C$1:$C$1001,0))</f>
        <v>dduffiepr@time.com</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_xll.XLOOKUP(Orders[[#This Row],[Customer ID]],customers!$A$1:$A$1001,customers!$I$1:$I$1001,0)</f>
        <v>No</v>
      </c>
    </row>
    <row r="930" spans="1:16" x14ac:dyDescent="0.3">
      <c r="A930" s="2" t="s">
        <v>5737</v>
      </c>
      <c r="B930" s="3">
        <v>44754</v>
      </c>
      <c r="C930" s="2" t="s">
        <v>5738</v>
      </c>
      <c r="D930" t="s">
        <v>6166</v>
      </c>
      <c r="E930" s="2">
        <v>2</v>
      </c>
      <c r="F930" s="2" t="str">
        <f>_xll.XLOOKUP(C930,customers!A929:A1929,customers!B929:B1929,customers!A929,0)</f>
        <v>Mathilda Matiasek</v>
      </c>
      <c r="G930" s="2" t="str">
        <f>IF(_xll.XLOOKUP(C930,customers!$A$1:$A$1001,customers!$C$1:$C$1001,0)=0,"",_xll.XLOOKUP(C930,customers!$A$1:$A$1001,customers!$C$1:$C$1001,0))</f>
        <v>mmatiasekps@ucoz.ru</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_xll.XLOOKUP(Orders[[#This Row],[Customer ID]],customers!$A$1:$A$1001,customers!$I$1:$I$1001,0)</f>
        <v>Yes</v>
      </c>
    </row>
    <row r="931" spans="1:16" x14ac:dyDescent="0.3">
      <c r="A931" s="2" t="s">
        <v>5742</v>
      </c>
      <c r="B931" s="3">
        <v>44165</v>
      </c>
      <c r="C931" s="2" t="s">
        <v>5743</v>
      </c>
      <c r="D931" t="s">
        <v>6184</v>
      </c>
      <c r="E931" s="2">
        <v>2</v>
      </c>
      <c r="F931" s="2" t="str">
        <f>_xll.XLOOKUP(C931,customers!A930:A1930,customers!B930:B1930,customers!A930,0)</f>
        <v>Jarred Camillo</v>
      </c>
      <c r="G931" s="2" t="str">
        <f>IF(_xll.XLOOKUP(C931,customers!$A$1:$A$1001,customers!$C$1:$C$1001,0)=0,"",_xll.XLOOKUP(C931,customers!$A$1:$A$1001,customers!$C$1:$C$1001,0))</f>
        <v>jcamillopt@shinystat.com</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_xll.XLOOKUP(Orders[[#This Row],[Customer ID]],customers!$A$1:$A$1001,customers!$I$1:$I$1001,0)</f>
        <v>Yes</v>
      </c>
    </row>
    <row r="932" spans="1:16" x14ac:dyDescent="0.3">
      <c r="A932" s="2" t="s">
        <v>5748</v>
      </c>
      <c r="B932" s="3">
        <v>43546</v>
      </c>
      <c r="C932" s="2" t="s">
        <v>5749</v>
      </c>
      <c r="D932" t="s">
        <v>6183</v>
      </c>
      <c r="E932" s="2">
        <v>1</v>
      </c>
      <c r="F932" s="2" t="str">
        <f>_xll.XLOOKUP(C932,customers!A931:A1931,customers!B931:B1931,customers!A931,0)</f>
        <v>Kameko Philbrick</v>
      </c>
      <c r="G932" s="2" t="str">
        <f>IF(_xll.XLOOKUP(C932,customers!$A$1:$A$1001,customers!$C$1:$C$1001,0)=0,"",_xll.XLOOKUP(C932,customers!$A$1:$A$1001,customers!$C$1:$C$1001,0))</f>
        <v>kphilbrickpu@cdc.gov</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_xll.XLOOKUP(Orders[[#This Row],[Customer ID]],customers!$A$1:$A$1001,customers!$I$1:$I$1001,0)</f>
        <v>Yes</v>
      </c>
    </row>
    <row r="933" spans="1:16" x14ac:dyDescent="0.3">
      <c r="A933" s="2" t="s">
        <v>5753</v>
      </c>
      <c r="B933" s="3">
        <v>44607</v>
      </c>
      <c r="C933" s="2" t="s">
        <v>5754</v>
      </c>
      <c r="D933" t="s">
        <v>6158</v>
      </c>
      <c r="E933" s="2">
        <v>4</v>
      </c>
      <c r="F933" s="2" t="str">
        <f>_xll.XLOOKUP(C933,customers!A932:A1932,customers!B932:B1932,customers!A932,0)</f>
        <v>Mallory Shrimpling</v>
      </c>
      <c r="G933" s="2" t="str">
        <f>IF(_xll.XLOOKUP(C933,customers!$A$1:$A$1001,customers!$C$1:$C$1001,0)=0,"",_xll.XLOOKUP(C933,customers!$A$1:$A$1001,customers!$C$1:$C$1001,0))</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_xll.XLOOKUP(Orders[[#This Row],[Customer ID]],customers!$A$1:$A$1001,customers!$I$1:$I$1001,0)</f>
        <v>Yes</v>
      </c>
    </row>
    <row r="934" spans="1:16" x14ac:dyDescent="0.3">
      <c r="A934" s="2" t="s">
        <v>5757</v>
      </c>
      <c r="B934" s="3">
        <v>44117</v>
      </c>
      <c r="C934" s="2" t="s">
        <v>5758</v>
      </c>
      <c r="D934" t="s">
        <v>6141</v>
      </c>
      <c r="E934" s="2">
        <v>4</v>
      </c>
      <c r="F934" s="2" t="str">
        <f>_xll.XLOOKUP(C934,customers!A933:A1933,customers!B933:B1933,customers!A933,0)</f>
        <v>Barnett Sillis</v>
      </c>
      <c r="G934" s="2" t="str">
        <f>IF(_xll.XLOOKUP(C934,customers!$A$1:$A$1001,customers!$C$1:$C$1001,0)=0,"",_xll.XLOOKUP(C934,customers!$A$1:$A$1001,customers!$C$1:$C$1001,0))</f>
        <v>bsillispw@istockphoto.com</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_xll.XLOOKUP(Orders[[#This Row],[Customer ID]],customers!$A$1:$A$1001,customers!$I$1:$I$1001,0)</f>
        <v>No</v>
      </c>
    </row>
    <row r="935" spans="1:16" x14ac:dyDescent="0.3">
      <c r="A935" s="2" t="s">
        <v>5763</v>
      </c>
      <c r="B935" s="3">
        <v>44557</v>
      </c>
      <c r="C935" s="2" t="s">
        <v>5764</v>
      </c>
      <c r="D935" t="s">
        <v>6177</v>
      </c>
      <c r="E935" s="2">
        <v>3</v>
      </c>
      <c r="F935" s="2" t="str">
        <f>_xll.XLOOKUP(C935,customers!A934:A1934,customers!B934:B1934,customers!A934,0)</f>
        <v>Brenn Dundredge</v>
      </c>
      <c r="G935" s="2" t="str">
        <f>IF(_xll.XLOOKUP(C935,customers!$A$1:$A$1001,customers!$C$1:$C$1001,0)=0,"",_xll.XLOOKUP(C935,customers!$A$1:$A$1001,customers!$C$1:$C$1001,0))</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_xll.XLOOKUP(Orders[[#This Row],[Customer ID]],customers!$A$1:$A$1001,customers!$I$1:$I$1001,0)</f>
        <v>Yes</v>
      </c>
    </row>
    <row r="936" spans="1:16" x14ac:dyDescent="0.3">
      <c r="A936" s="2" t="s">
        <v>5768</v>
      </c>
      <c r="B936" s="3">
        <v>44409</v>
      </c>
      <c r="C936" s="2" t="s">
        <v>5769</v>
      </c>
      <c r="D936" t="s">
        <v>6151</v>
      </c>
      <c r="E936" s="2">
        <v>5</v>
      </c>
      <c r="F936" s="2" t="str">
        <f>_xll.XLOOKUP(C936,customers!A935:A1935,customers!B935:B1935,customers!A935,0)</f>
        <v>Read Cutts</v>
      </c>
      <c r="G936" s="2" t="str">
        <f>IF(_xll.XLOOKUP(C936,customers!$A$1:$A$1001,customers!$C$1:$C$1001,0)=0,"",_xll.XLOOKUP(C936,customers!$A$1:$A$1001,customers!$C$1:$C$1001,0))</f>
        <v>rcuttspy@techcrunch.com</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_xll.XLOOKUP(Orders[[#This Row],[Customer ID]],customers!$A$1:$A$1001,customers!$I$1:$I$1001,0)</f>
        <v>No</v>
      </c>
    </row>
    <row r="937" spans="1:16" x14ac:dyDescent="0.3">
      <c r="A937" s="2" t="s">
        <v>5774</v>
      </c>
      <c r="B937" s="3">
        <v>44153</v>
      </c>
      <c r="C937" s="2" t="s">
        <v>5775</v>
      </c>
      <c r="D937" t="s">
        <v>6175</v>
      </c>
      <c r="E937" s="2">
        <v>6</v>
      </c>
      <c r="F937" s="2" t="str">
        <f>_xll.XLOOKUP(C937,customers!A936:A1936,customers!B936:B1936,customers!A936,0)</f>
        <v>Michale Delves</v>
      </c>
      <c r="G937" s="2" t="str">
        <f>IF(_xll.XLOOKUP(C937,customers!$A$1:$A$1001,customers!$C$1:$C$1001,0)=0,"",_xll.XLOOKUP(C937,customers!$A$1:$A$1001,customers!$C$1:$C$1001,0))</f>
        <v>mdelvespz@nature.com</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_xll.XLOOKUP(Orders[[#This Row],[Customer ID]],customers!$A$1:$A$1001,customers!$I$1:$I$1001,0)</f>
        <v>Yes</v>
      </c>
    </row>
    <row r="938" spans="1:16" x14ac:dyDescent="0.3">
      <c r="A938" s="2" t="s">
        <v>5780</v>
      </c>
      <c r="B938" s="3">
        <v>44493</v>
      </c>
      <c r="C938" s="2" t="s">
        <v>5781</v>
      </c>
      <c r="D938" t="s">
        <v>6169</v>
      </c>
      <c r="E938" s="2">
        <v>3</v>
      </c>
      <c r="F938" s="2" t="str">
        <f>_xll.XLOOKUP(C938,customers!A937:A1937,customers!B937:B1937,customers!A937,0)</f>
        <v>Devland Gritton</v>
      </c>
      <c r="G938" s="2" t="str">
        <f>IF(_xll.XLOOKUP(C938,customers!$A$1:$A$1001,customers!$C$1:$C$1001,0)=0,"",_xll.XLOOKUP(C938,customers!$A$1:$A$1001,customers!$C$1:$C$1001,0))</f>
        <v>dgrittonq0@nydailynews.com</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Librica</v>
      </c>
      <c r="O938" t="str">
        <f t="shared" si="44"/>
        <v>Dark</v>
      </c>
      <c r="P938" t="str">
        <f>_xll.XLOOKUP(Orders[[#This Row],[Customer ID]],customers!$A$1:$A$1001,customers!$I$1:$I$1001,0)</f>
        <v>Yes</v>
      </c>
    </row>
    <row r="939" spans="1:16" x14ac:dyDescent="0.3">
      <c r="A939" s="2" t="s">
        <v>5780</v>
      </c>
      <c r="B939" s="3">
        <v>44493</v>
      </c>
      <c r="C939" s="2" t="s">
        <v>5781</v>
      </c>
      <c r="D939" t="s">
        <v>6151</v>
      </c>
      <c r="E939" s="2">
        <v>4</v>
      </c>
      <c r="F939" s="2" t="str">
        <f>_xll.XLOOKUP(C939,customers!A938:A1938,customers!B938:B1938,customers!A938,0)</f>
        <v>Devland Gritton</v>
      </c>
      <c r="G939" s="2" t="str">
        <f>IF(_xll.XLOOKUP(C939,customers!$A$1:$A$1001,customers!$C$1:$C$1001,0)=0,"",_xll.XLOOKUP(C939,customers!$A$1:$A$1001,customers!$C$1:$C$1001,0))</f>
        <v>dgrittonq0@nydailynews.com</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_xll.XLOOKUP(Orders[[#This Row],[Customer ID]],customers!$A$1:$A$1001,customers!$I$1:$I$1001,0)</f>
        <v>Yes</v>
      </c>
    </row>
    <row r="940" spans="1:16" x14ac:dyDescent="0.3">
      <c r="A940" s="2" t="s">
        <v>5791</v>
      </c>
      <c r="B940" s="3">
        <v>43829</v>
      </c>
      <c r="C940" s="2" t="s">
        <v>5792</v>
      </c>
      <c r="D940" t="s">
        <v>6171</v>
      </c>
      <c r="E940" s="2">
        <v>5</v>
      </c>
      <c r="F940" s="2" t="str">
        <f>_xll.XLOOKUP(C940,customers!A939:A1939,customers!B939:B1939,customers!A939,0)</f>
        <v>Dell Gut</v>
      </c>
      <c r="G940" s="2" t="str">
        <f>IF(_xll.XLOOKUP(C940,customers!$A$1:$A$1001,customers!$C$1:$C$1001,0)=0,"",_xll.XLOOKUP(C940,customers!$A$1:$A$1001,customers!$C$1:$C$1001,0))</f>
        <v>dgutq2@umich.edu</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_xll.XLOOKUP(Orders[[#This Row],[Customer ID]],customers!$A$1:$A$1001,customers!$I$1:$I$1001,0)</f>
        <v>Yes</v>
      </c>
    </row>
    <row r="941" spans="1:16" x14ac:dyDescent="0.3">
      <c r="A941" s="2" t="s">
        <v>5797</v>
      </c>
      <c r="B941" s="3">
        <v>44229</v>
      </c>
      <c r="C941" s="2" t="s">
        <v>5798</v>
      </c>
      <c r="D941" t="s">
        <v>6145</v>
      </c>
      <c r="E941" s="2">
        <v>6</v>
      </c>
      <c r="F941" s="2" t="str">
        <f>_xll.XLOOKUP(C941,customers!A940:A1940,customers!B940:B1940,customers!A940,0)</f>
        <v>Willy Pummery</v>
      </c>
      <c r="G941" s="2" t="str">
        <f>IF(_xll.XLOOKUP(C941,customers!$A$1:$A$1001,customers!$C$1:$C$1001,0)=0,"",_xll.XLOOKUP(C941,customers!$A$1:$A$1001,customers!$C$1:$C$1001,0))</f>
        <v>wpummeryq3@topsy.com</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Librica</v>
      </c>
      <c r="O941" t="str">
        <f t="shared" si="44"/>
        <v>Light</v>
      </c>
      <c r="P941" t="str">
        <f>_xll.XLOOKUP(Orders[[#This Row],[Customer ID]],customers!$A$1:$A$1001,customers!$I$1:$I$1001,0)</f>
        <v>No</v>
      </c>
    </row>
    <row r="942" spans="1:16" x14ac:dyDescent="0.3">
      <c r="A942" s="2" t="s">
        <v>5803</v>
      </c>
      <c r="B942" s="3">
        <v>44332</v>
      </c>
      <c r="C942" s="2" t="s">
        <v>5804</v>
      </c>
      <c r="D942" t="s">
        <v>6173</v>
      </c>
      <c r="E942" s="2">
        <v>2</v>
      </c>
      <c r="F942" s="2" t="str">
        <f>_xll.XLOOKUP(C942,customers!A941:A1941,customers!B941:B1941,customers!A941,0)</f>
        <v>Geoffrey Siuda</v>
      </c>
      <c r="G942" s="2" t="str">
        <f>IF(_xll.XLOOKUP(C942,customers!$A$1:$A$1001,customers!$C$1:$C$1001,0)=0,"",_xll.XLOOKUP(C942,customers!$A$1:$A$1001,customers!$C$1:$C$1001,0))</f>
        <v>gsiudaq4@nytimes.com</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_xll.XLOOKUP(Orders[[#This Row],[Customer ID]],customers!$A$1:$A$1001,customers!$I$1:$I$1001,0)</f>
        <v>Yes</v>
      </c>
    </row>
    <row r="943" spans="1:16" x14ac:dyDescent="0.3">
      <c r="A943" s="2" t="s">
        <v>5809</v>
      </c>
      <c r="B943" s="3">
        <v>44674</v>
      </c>
      <c r="C943" s="2" t="s">
        <v>5810</v>
      </c>
      <c r="D943" t="s">
        <v>6180</v>
      </c>
      <c r="E943" s="2">
        <v>2</v>
      </c>
      <c r="F943" s="2" t="str">
        <f>_xll.XLOOKUP(C943,customers!A942:A1942,customers!B942:B1942,customers!A942,0)</f>
        <v>Henderson Crowne</v>
      </c>
      <c r="G943" s="2" t="str">
        <f>IF(_xll.XLOOKUP(C943,customers!$A$1:$A$1001,customers!$C$1:$C$1001,0)=0,"",_xll.XLOOKUP(C943,customers!$A$1:$A$1001,customers!$C$1:$C$1001,0))</f>
        <v>hcrowneq5@wufoo.com</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_xll.XLOOKUP(Orders[[#This Row],[Customer ID]],customers!$A$1:$A$1001,customers!$I$1:$I$1001,0)</f>
        <v>Yes</v>
      </c>
    </row>
    <row r="944" spans="1:16" x14ac:dyDescent="0.3">
      <c r="A944" s="2" t="s">
        <v>5816</v>
      </c>
      <c r="B944" s="3">
        <v>44464</v>
      </c>
      <c r="C944" s="2" t="s">
        <v>5817</v>
      </c>
      <c r="D944" t="s">
        <v>6179</v>
      </c>
      <c r="E944" s="2">
        <v>3</v>
      </c>
      <c r="F944" s="2" t="str">
        <f>_xll.XLOOKUP(C944,customers!A943:A1943,customers!B943:B1943,customers!A943,0)</f>
        <v>Vernor Pawsey</v>
      </c>
      <c r="G944" s="2" t="str">
        <f>IF(_xll.XLOOKUP(C944,customers!$A$1:$A$1001,customers!$C$1:$C$1001,0)=0,"",_xll.XLOOKUP(C944,customers!$A$1:$A$1001,customers!$C$1:$C$1001,0))</f>
        <v>vpawseyq6@tiny.cc</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_xll.XLOOKUP(Orders[[#This Row],[Customer ID]],customers!$A$1:$A$1001,customers!$I$1:$I$1001,0)</f>
        <v>No</v>
      </c>
    </row>
    <row r="945" spans="1:16" x14ac:dyDescent="0.3">
      <c r="A945" s="2" t="s">
        <v>5822</v>
      </c>
      <c r="B945" s="3">
        <v>44719</v>
      </c>
      <c r="C945" s="2" t="s">
        <v>5823</v>
      </c>
      <c r="D945" t="s">
        <v>6180</v>
      </c>
      <c r="E945" s="2">
        <v>6</v>
      </c>
      <c r="F945" s="2" t="str">
        <f>_xll.XLOOKUP(C945,customers!A944:A1944,customers!B944:B1944,customers!A944,0)</f>
        <v>Augustin Waterhouse</v>
      </c>
      <c r="G945" s="2" t="str">
        <f>IF(_xll.XLOOKUP(C945,customers!$A$1:$A$1001,customers!$C$1:$C$1001,0)=0,"",_xll.XLOOKUP(C945,customers!$A$1:$A$1001,customers!$C$1:$C$1001,0))</f>
        <v>awaterhouseq7@istockphoto.com</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_xll.XLOOKUP(Orders[[#This Row],[Customer ID]],customers!$A$1:$A$1001,customers!$I$1:$I$1001,0)</f>
        <v>No</v>
      </c>
    </row>
    <row r="946" spans="1:16" x14ac:dyDescent="0.3">
      <c r="A946" s="2" t="s">
        <v>5828</v>
      </c>
      <c r="B946" s="3">
        <v>44054</v>
      </c>
      <c r="C946" s="2" t="s">
        <v>5829</v>
      </c>
      <c r="D946" t="s">
        <v>6173</v>
      </c>
      <c r="E946" s="2">
        <v>5</v>
      </c>
      <c r="F946" s="2" t="str">
        <f>_xll.XLOOKUP(C946,customers!A945:A1945,customers!B945:B1945,customers!A945,0)</f>
        <v>Fanchon Haughian</v>
      </c>
      <c r="G946" s="2" t="str">
        <f>IF(_xll.XLOOKUP(C946,customers!$A$1:$A$1001,customers!$C$1:$C$1001,0)=0,"",_xll.XLOOKUP(C946,customers!$A$1:$A$1001,customers!$C$1:$C$1001,0))</f>
        <v>fhaughianq8@1688.com</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_xll.XLOOKUP(Orders[[#This Row],[Customer ID]],customers!$A$1:$A$1001,customers!$I$1:$I$1001,0)</f>
        <v>No</v>
      </c>
    </row>
    <row r="947" spans="1:16" x14ac:dyDescent="0.3">
      <c r="A947" s="2" t="s">
        <v>5834</v>
      </c>
      <c r="B947" s="3">
        <v>43524</v>
      </c>
      <c r="C947" s="2" t="s">
        <v>5835</v>
      </c>
      <c r="D947" t="s">
        <v>6165</v>
      </c>
      <c r="E947" s="2">
        <v>4</v>
      </c>
      <c r="F947" s="2" t="str">
        <f>_xll.XLOOKUP(C947,customers!A946:A1946,customers!B946:B1946,customers!A946,0)</f>
        <v>Jaimie Hatz</v>
      </c>
      <c r="G947" s="2" t="str">
        <f>IF(_xll.XLOOKUP(C947,customers!$A$1:$A$1001,customers!$C$1:$C$1001,0)=0,"",_xll.XLOOKUP(C947,customers!$A$1:$A$1001,customers!$C$1:$C$1001,0))</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Librica</v>
      </c>
      <c r="O947" t="str">
        <f t="shared" si="44"/>
        <v>Dark</v>
      </c>
      <c r="P947" t="str">
        <f>_xll.XLOOKUP(Orders[[#This Row],[Customer ID]],customers!$A$1:$A$1001,customers!$I$1:$I$1001,0)</f>
        <v>No</v>
      </c>
    </row>
    <row r="948" spans="1:16" x14ac:dyDescent="0.3">
      <c r="A948" s="2" t="s">
        <v>5839</v>
      </c>
      <c r="B948" s="3">
        <v>43719</v>
      </c>
      <c r="C948" s="2" t="s">
        <v>5840</v>
      </c>
      <c r="D948" t="s">
        <v>6169</v>
      </c>
      <c r="E948" s="2">
        <v>3</v>
      </c>
      <c r="F948" s="2" t="str">
        <f>_xll.XLOOKUP(C948,customers!A947:A1947,customers!B947:B1947,customers!A947,0)</f>
        <v>Edeline Edney</v>
      </c>
      <c r="G948" s="2" t="str">
        <f>IF(_xll.XLOOKUP(C948,customers!$A$1:$A$1001,customers!$C$1:$C$1001,0)=0,"",_xll.XLOOKUP(C948,customers!$A$1:$A$1001,customers!$C$1:$C$1001,0))</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Librica</v>
      </c>
      <c r="O948" t="str">
        <f t="shared" si="44"/>
        <v>Dark</v>
      </c>
      <c r="P948" t="str">
        <f>_xll.XLOOKUP(Orders[[#This Row],[Customer ID]],customers!$A$1:$A$1001,customers!$I$1:$I$1001,0)</f>
        <v>No</v>
      </c>
    </row>
    <row r="949" spans="1:16" x14ac:dyDescent="0.3">
      <c r="A949" s="2" t="s">
        <v>5844</v>
      </c>
      <c r="B949" s="3">
        <v>44294</v>
      </c>
      <c r="C949" s="2" t="s">
        <v>5845</v>
      </c>
      <c r="D949" t="s">
        <v>6155</v>
      </c>
      <c r="E949" s="2">
        <v>1</v>
      </c>
      <c r="F949" s="2" t="str">
        <f>_xll.XLOOKUP(C949,customers!A948:A1948,customers!B948:B1948,customers!A948,0)</f>
        <v>Rickie Faltin</v>
      </c>
      <c r="G949" s="2" t="str">
        <f>IF(_xll.XLOOKUP(C949,customers!$A$1:$A$1001,customers!$C$1:$C$1001,0)=0,"",_xll.XLOOKUP(C949,customers!$A$1:$A$1001,customers!$C$1:$C$1001,0))</f>
        <v>rfaltinqb@topsy.com</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_xll.XLOOKUP(Orders[[#This Row],[Customer ID]],customers!$A$1:$A$1001,customers!$I$1:$I$1001,0)</f>
        <v>No</v>
      </c>
    </row>
    <row r="950" spans="1:16" x14ac:dyDescent="0.3">
      <c r="A950" s="2" t="s">
        <v>5849</v>
      </c>
      <c r="B950" s="3">
        <v>44445</v>
      </c>
      <c r="C950" s="2" t="s">
        <v>5850</v>
      </c>
      <c r="D950" t="s">
        <v>6185</v>
      </c>
      <c r="E950" s="2">
        <v>3</v>
      </c>
      <c r="F950" s="2" t="str">
        <f>_xll.XLOOKUP(C950,customers!A949:A1949,customers!B949:B1949,customers!A949,0)</f>
        <v>Gnni Cheeke</v>
      </c>
      <c r="G950" s="2" t="str">
        <f>IF(_xll.XLOOKUP(C950,customers!$A$1:$A$1001,customers!$C$1:$C$1001,0)=0,"",_xll.XLOOKUP(C950,customers!$A$1:$A$1001,customers!$C$1:$C$1001,0))</f>
        <v>gcheekeqc@sitemeter.com</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_xll.XLOOKUP(Orders[[#This Row],[Customer ID]],customers!$A$1:$A$1001,customers!$I$1:$I$1001,0)</f>
        <v>Yes</v>
      </c>
    </row>
    <row r="951" spans="1:16" x14ac:dyDescent="0.3">
      <c r="A951" s="2" t="s">
        <v>5855</v>
      </c>
      <c r="B951" s="3">
        <v>44449</v>
      </c>
      <c r="C951" s="2" t="s">
        <v>5856</v>
      </c>
      <c r="D951" t="s">
        <v>6142</v>
      </c>
      <c r="E951" s="2">
        <v>4</v>
      </c>
      <c r="F951" s="2" t="str">
        <f>_xll.XLOOKUP(C951,customers!A950:A1950,customers!B950:B1950,customers!A950,0)</f>
        <v>Gwenni Ratt</v>
      </c>
      <c r="G951" s="2" t="str">
        <f>IF(_xll.XLOOKUP(C951,customers!$A$1:$A$1001,customers!$C$1:$C$1001,0)=0,"",_xll.XLOOKUP(C951,customers!$A$1:$A$1001,customers!$C$1:$C$1001,0))</f>
        <v>grattqd@phpbb.com</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_xll.XLOOKUP(Orders[[#This Row],[Customer ID]],customers!$A$1:$A$1001,customers!$I$1:$I$1001,0)</f>
        <v>No</v>
      </c>
    </row>
    <row r="952" spans="1:16" x14ac:dyDescent="0.3">
      <c r="A952" s="2" t="s">
        <v>5861</v>
      </c>
      <c r="B952" s="3">
        <v>44703</v>
      </c>
      <c r="C952" s="2" t="s">
        <v>5862</v>
      </c>
      <c r="D952" t="s">
        <v>6178</v>
      </c>
      <c r="E952" s="2">
        <v>4</v>
      </c>
      <c r="F952" s="2" t="str">
        <f>_xll.XLOOKUP(C952,customers!A951:A1951,customers!B951:B1951,customers!A951,0)</f>
        <v>Johnath Fairebrother</v>
      </c>
      <c r="G952" s="2" t="str">
        <f>IF(_xll.XLOOKUP(C952,customers!$A$1:$A$1001,customers!$C$1:$C$1001,0)=0,"",_xll.XLOOKUP(C952,customers!$A$1:$A$1001,customers!$C$1:$C$1001,0))</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_xll.XLOOKUP(Orders[[#This Row],[Customer ID]],customers!$A$1:$A$1001,customers!$I$1:$I$1001,0)</f>
        <v>Yes</v>
      </c>
    </row>
    <row r="953" spans="1:16" x14ac:dyDescent="0.3">
      <c r="A953" s="2" t="s">
        <v>5866</v>
      </c>
      <c r="B953" s="3">
        <v>44092</v>
      </c>
      <c r="C953" s="2" t="s">
        <v>5867</v>
      </c>
      <c r="D953" t="s">
        <v>6178</v>
      </c>
      <c r="E953" s="2">
        <v>6</v>
      </c>
      <c r="F953" s="2" t="str">
        <f>_xll.XLOOKUP(C953,customers!A952:A1952,customers!B952:B1952,customers!A952,0)</f>
        <v>Ingamar Eberlein</v>
      </c>
      <c r="G953" s="2" t="str">
        <f>IF(_xll.XLOOKUP(C953,customers!$A$1:$A$1001,customers!$C$1:$C$1001,0)=0,"",_xll.XLOOKUP(C953,customers!$A$1:$A$1001,customers!$C$1:$C$1001,0))</f>
        <v>ieberleinqf@hc360.com</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_xll.XLOOKUP(Orders[[#This Row],[Customer ID]],customers!$A$1:$A$1001,customers!$I$1:$I$1001,0)</f>
        <v>No</v>
      </c>
    </row>
    <row r="954" spans="1:16" x14ac:dyDescent="0.3">
      <c r="A954" s="2" t="s">
        <v>5872</v>
      </c>
      <c r="B954" s="3">
        <v>44439</v>
      </c>
      <c r="C954" s="2" t="s">
        <v>5873</v>
      </c>
      <c r="D954" t="s">
        <v>6155</v>
      </c>
      <c r="E954" s="2">
        <v>2</v>
      </c>
      <c r="F954" s="2" t="str">
        <f>_xll.XLOOKUP(C954,customers!A953:A1953,customers!B953:B1953,customers!A953,0)</f>
        <v>Jilly Dreng</v>
      </c>
      <c r="G954" s="2" t="str">
        <f>IF(_xll.XLOOKUP(C954,customers!$A$1:$A$1001,customers!$C$1:$C$1001,0)=0,"",_xll.XLOOKUP(C954,customers!$A$1:$A$1001,customers!$C$1:$C$1001,0))</f>
        <v>jdrengqg@uiuc.edu</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_xll.XLOOKUP(Orders[[#This Row],[Customer ID]],customers!$A$1:$A$1001,customers!$I$1:$I$1001,0)</f>
        <v>Yes</v>
      </c>
    </row>
    <row r="955" spans="1:16" x14ac:dyDescent="0.3">
      <c r="A955" s="2" t="s">
        <v>5878</v>
      </c>
      <c r="B955" s="3">
        <v>44582</v>
      </c>
      <c r="C955" s="2" t="s">
        <v>5764</v>
      </c>
      <c r="D955" t="s">
        <v>6167</v>
      </c>
      <c r="E955" s="2">
        <v>1</v>
      </c>
      <c r="F955" s="2" t="str">
        <f>_xll.XLOOKUP(C955,customers!A954:A1954,customers!B954:B1954,customers!A954,0)</f>
        <v>04713-57765-KR</v>
      </c>
      <c r="G955" s="2" t="str">
        <f>IF(_xll.XLOOKUP(C955,customers!$A$1:$A$1001,customers!$C$1:$C$1001,0)=0,"",_xll.XLOOKUP(C955,customers!$A$1:$A$1001,customers!$C$1:$C$1001,0))</f>
        <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_xll.XLOOKUP(Orders[[#This Row],[Customer ID]],customers!$A$1:$A$1001,customers!$I$1:$I$1001,0)</f>
        <v>Yes</v>
      </c>
    </row>
    <row r="956" spans="1:16" x14ac:dyDescent="0.3">
      <c r="A956" s="2" t="s">
        <v>5884</v>
      </c>
      <c r="B956" s="3">
        <v>44722</v>
      </c>
      <c r="C956" s="2" t="s">
        <v>5764</v>
      </c>
      <c r="D956" t="s">
        <v>6185</v>
      </c>
      <c r="E956" s="2">
        <v>1</v>
      </c>
      <c r="F956" s="2" t="str">
        <f>_xll.XLOOKUP(C956,customers!A955:A1955,customers!B955:B1955,customers!A955,0)</f>
        <v>47723-84396-MT</v>
      </c>
      <c r="G956" s="2" t="str">
        <f>IF(_xll.XLOOKUP(C956,customers!$A$1:$A$1001,customers!$C$1:$C$1001,0)=0,"",_xll.XLOOKUP(C956,customers!$A$1:$A$1001,customers!$C$1:$C$1001,0))</f>
        <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_xll.XLOOKUP(Orders[[#This Row],[Customer ID]],customers!$A$1:$A$1001,customers!$I$1:$I$1001,0)</f>
        <v>Yes</v>
      </c>
    </row>
    <row r="957" spans="1:16" x14ac:dyDescent="0.3">
      <c r="A957" s="2" t="s">
        <v>5890</v>
      </c>
      <c r="B957" s="3">
        <v>43582</v>
      </c>
      <c r="C957" s="2" t="s">
        <v>5764</v>
      </c>
      <c r="D957" t="s">
        <v>6148</v>
      </c>
      <c r="E957" s="2">
        <v>5</v>
      </c>
      <c r="F957" s="2" t="str">
        <f>_xll.XLOOKUP(C957,customers!A956:A1956,customers!B956:B1956,customers!A956,0)</f>
        <v>48392-32021-EC</v>
      </c>
      <c r="G957" s="2" t="str">
        <f>IF(_xll.XLOOKUP(C957,customers!$A$1:$A$1001,customers!$C$1:$C$1001,0)=0,"",_xll.XLOOKUP(C957,customers!$A$1:$A$1001,customers!$C$1:$C$1001,0))</f>
        <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_xll.XLOOKUP(Orders[[#This Row],[Customer ID]],customers!$A$1:$A$1001,customers!$I$1:$I$1001,0)</f>
        <v>Yes</v>
      </c>
    </row>
    <row r="958" spans="1:16" x14ac:dyDescent="0.3">
      <c r="A958" s="2" t="s">
        <v>5890</v>
      </c>
      <c r="B958" s="3">
        <v>43582</v>
      </c>
      <c r="C958" s="2" t="s">
        <v>5764</v>
      </c>
      <c r="D958" t="s">
        <v>6142</v>
      </c>
      <c r="E958" s="2">
        <v>2</v>
      </c>
      <c r="F958" s="2" t="str">
        <f>_xll.XLOOKUP(C958,customers!A957:A1957,customers!B957:B1957,customers!A957,0)</f>
        <v>65786-21069-IP</v>
      </c>
      <c r="G958" s="2" t="str">
        <f>IF(_xll.XLOOKUP(C958,customers!$A$1:$A$1001,customers!$C$1:$C$1001,0)=0,"",_xll.XLOOKUP(C958,customers!$A$1:$A$1001,customers!$C$1:$C$1001,0))</f>
        <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_xll.XLOOKUP(Orders[[#This Row],[Customer ID]],customers!$A$1:$A$1001,customers!$I$1:$I$1001,0)</f>
        <v>Yes</v>
      </c>
    </row>
    <row r="959" spans="1:16" x14ac:dyDescent="0.3">
      <c r="A959" s="2" t="s">
        <v>5890</v>
      </c>
      <c r="B959" s="3">
        <v>43582</v>
      </c>
      <c r="C959" s="2" t="s">
        <v>5764</v>
      </c>
      <c r="D959" t="s">
        <v>6171</v>
      </c>
      <c r="E959" s="2">
        <v>1</v>
      </c>
      <c r="F959" s="2" t="str">
        <f>_xll.XLOOKUP(C959,customers!A958:A1958,customers!B958:B1958,customers!A958,0)</f>
        <v>89074-09459-KV</v>
      </c>
      <c r="G959" s="2" t="str">
        <f>IF(_xll.XLOOKUP(C959,customers!$A$1:$A$1001,customers!$C$1:$C$1001,0)=0,"",_xll.XLOOKUP(C959,customers!$A$1:$A$1001,customers!$C$1:$C$1001,0))</f>
        <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_xll.XLOOKUP(Orders[[#This Row],[Customer ID]],customers!$A$1:$A$1001,customers!$I$1:$I$1001,0)</f>
        <v>Yes</v>
      </c>
    </row>
    <row r="960" spans="1:16" x14ac:dyDescent="0.3">
      <c r="A960" s="2" t="s">
        <v>5890</v>
      </c>
      <c r="B960" s="3">
        <v>43582</v>
      </c>
      <c r="C960" s="2" t="s">
        <v>5764</v>
      </c>
      <c r="D960" t="s">
        <v>6167</v>
      </c>
      <c r="E960" s="2">
        <v>2</v>
      </c>
      <c r="F960" s="2" t="str">
        <f>_xll.XLOOKUP(C960,customers!A959:A1959,customers!B959:B1959,customers!A959,0)</f>
        <v>44330-33172-IT</v>
      </c>
      <c r="G960" s="2" t="str">
        <f>IF(_xll.XLOOKUP(C960,customers!$A$1:$A$1001,customers!$C$1:$C$1001,0)=0,"",_xll.XLOOKUP(C960,customers!$A$1:$A$1001,customers!$C$1:$C$1001,0))</f>
        <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_xll.XLOOKUP(Orders[[#This Row],[Customer ID]],customers!$A$1:$A$1001,customers!$I$1:$I$1001,0)</f>
        <v>Yes</v>
      </c>
    </row>
    <row r="961" spans="1:16" x14ac:dyDescent="0.3">
      <c r="A961" s="2" t="s">
        <v>5910</v>
      </c>
      <c r="B961" s="3">
        <v>44598</v>
      </c>
      <c r="C961" s="2" t="s">
        <v>5911</v>
      </c>
      <c r="D961" t="s">
        <v>6145</v>
      </c>
      <c r="E961" s="2">
        <v>5</v>
      </c>
      <c r="F961" s="2" t="str">
        <f>_xll.XLOOKUP(C961,customers!A960:A1960,customers!B960:B1960,customers!A960,0)</f>
        <v>Rhodie Strathern</v>
      </c>
      <c r="G961" s="2" t="str">
        <f>IF(_xll.XLOOKUP(C961,customers!$A$1:$A$1001,customers!$C$1:$C$1001,0)=0,"",_xll.XLOOKUP(C961,customers!$A$1:$A$1001,customers!$C$1:$C$1001,0))</f>
        <v>rstrathernqn@devhub.com</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Librica</v>
      </c>
      <c r="O961" t="str">
        <f t="shared" si="44"/>
        <v>Light</v>
      </c>
      <c r="P961" t="str">
        <f>_xll.XLOOKUP(Orders[[#This Row],[Customer ID]],customers!$A$1:$A$1001,customers!$I$1:$I$1001,0)</f>
        <v>Yes</v>
      </c>
    </row>
    <row r="962" spans="1:16" x14ac:dyDescent="0.3">
      <c r="A962" s="2" t="s">
        <v>5915</v>
      </c>
      <c r="B962" s="3">
        <v>44591</v>
      </c>
      <c r="C962" s="2" t="s">
        <v>5916</v>
      </c>
      <c r="D962" t="s">
        <v>6170</v>
      </c>
      <c r="E962" s="2">
        <v>5</v>
      </c>
      <c r="F962" s="2" t="str">
        <f>_xll.XLOOKUP(C962,customers!A961:A1961,customers!B961:B1961,customers!A961,0)</f>
        <v>Chad Miguel</v>
      </c>
      <c r="G962" s="2" t="str">
        <f>IF(_xll.XLOOKUP(C962,customers!$A$1:$A$1001,customers!$C$1:$C$1001,0)=0,"",_xll.XLOOKUP(C962,customers!$A$1:$A$1001,customers!$C$1:$C$1001,0))</f>
        <v>cmiguelqo@exblog.jp</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Librica</v>
      </c>
      <c r="O962" t="str">
        <f t="shared" si="44"/>
        <v>Light</v>
      </c>
      <c r="P962" t="str">
        <f>_xll.XLOOKUP(Orders[[#This Row],[Customer ID]],customers!$A$1:$A$1001,customers!$I$1:$I$1001,0)</f>
        <v>Yes</v>
      </c>
    </row>
    <row r="963" spans="1:16" x14ac:dyDescent="0.3">
      <c r="A963" s="2" t="s">
        <v>5921</v>
      </c>
      <c r="B963" s="3">
        <v>44158</v>
      </c>
      <c r="C963" s="2" t="s">
        <v>5922</v>
      </c>
      <c r="D963" t="s">
        <v>6168</v>
      </c>
      <c r="E963" s="2">
        <v>2</v>
      </c>
      <c r="F963" s="2" t="str">
        <f>_xll.XLOOKUP(C963,customers!A962:A1962,customers!B962:B1962,customers!A962,0)</f>
        <v>Florinda Matusovsky</v>
      </c>
      <c r="G963" s="2" t="str">
        <f>IF(_xll.XLOOKUP(C963,customers!$A$1:$A$1001,customers!$C$1:$C$1001,0)=0,"",_xll.XLOOKUP(C963,customers!$A$1:$A$1001,customers!$C$1:$C$1001,0))</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IF(I963="Rob","Robusta",IF(I963="Exc","Excelsa",IF(I963="Ara","Arabica",IF(I963="Lib","Librica",""))))</f>
        <v>Arabica</v>
      </c>
      <c r="O963" t="str">
        <f t="shared" ref="O963:O1001" si="47">IF(J963="M","Medium",IF(J963="L","Light",IF(J963="D","Dark","")))</f>
        <v>Dark</v>
      </c>
      <c r="P963" t="str">
        <f>_xll.XLOOKUP(Orders[[#This Row],[Customer ID]],customers!$A$1:$A$1001,customers!$I$1:$I$1001,0)</f>
        <v>Yes</v>
      </c>
    </row>
    <row r="964" spans="1:16" x14ac:dyDescent="0.3">
      <c r="A964" s="2" t="s">
        <v>5926</v>
      </c>
      <c r="B964" s="3">
        <v>44664</v>
      </c>
      <c r="C964" s="2" t="s">
        <v>5927</v>
      </c>
      <c r="D964" t="s">
        <v>6177</v>
      </c>
      <c r="E964" s="2">
        <v>1</v>
      </c>
      <c r="F964" s="2" t="str">
        <f>_xll.XLOOKUP(C964,customers!A963:A1963,customers!B963:B1963,customers!A963,0)</f>
        <v>Morly Rocks</v>
      </c>
      <c r="G964" s="2" t="str">
        <f>IF(_xll.XLOOKUP(C964,customers!$A$1:$A$1001,customers!$C$1:$C$1001,0)=0,"",_xll.XLOOKUP(C964,customers!$A$1:$A$1001,customers!$C$1:$C$1001,0))</f>
        <v>mrocksqq@exblog.jp</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_xll.XLOOKUP(Orders[[#This Row],[Customer ID]],customers!$A$1:$A$1001,customers!$I$1:$I$1001,0)</f>
        <v>Yes</v>
      </c>
    </row>
    <row r="965" spans="1:16" x14ac:dyDescent="0.3">
      <c r="A965" s="2" t="s">
        <v>5932</v>
      </c>
      <c r="B965" s="3">
        <v>44203</v>
      </c>
      <c r="C965" s="2" t="s">
        <v>5933</v>
      </c>
      <c r="D965" t="s">
        <v>6146</v>
      </c>
      <c r="E965" s="2">
        <v>4</v>
      </c>
      <c r="F965" s="2" t="str">
        <f>_xll.XLOOKUP(C965,customers!A964:A1964,customers!B964:B1964,customers!A964,0)</f>
        <v>Yuri Burrells</v>
      </c>
      <c r="G965" s="2" t="str">
        <f>IF(_xll.XLOOKUP(C965,customers!$A$1:$A$1001,customers!$C$1:$C$1001,0)=0,"",_xll.XLOOKUP(C965,customers!$A$1:$A$1001,customers!$C$1:$C$1001,0))</f>
        <v>yburrellsqr@vinaora.com</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_xll.XLOOKUP(Orders[[#This Row],[Customer ID]],customers!$A$1:$A$1001,customers!$I$1:$I$1001,0)</f>
        <v>Yes</v>
      </c>
    </row>
    <row r="966" spans="1:16" x14ac:dyDescent="0.3">
      <c r="A966" s="2" t="s">
        <v>5938</v>
      </c>
      <c r="B966" s="3">
        <v>43865</v>
      </c>
      <c r="C966" s="2" t="s">
        <v>5939</v>
      </c>
      <c r="D966" t="s">
        <v>6184</v>
      </c>
      <c r="E966" s="2">
        <v>5</v>
      </c>
      <c r="F966" s="2" t="str">
        <f>_xll.XLOOKUP(C966,customers!A965:A1965,customers!B965:B1965,customers!A965,0)</f>
        <v>Cleopatra Goodrum</v>
      </c>
      <c r="G966" s="2" t="str">
        <f>IF(_xll.XLOOKUP(C966,customers!$A$1:$A$1001,customers!$C$1:$C$1001,0)=0,"",_xll.XLOOKUP(C966,customers!$A$1:$A$1001,customers!$C$1:$C$1001,0))</f>
        <v>cgoodrumqs@goodreads.com</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_xll.XLOOKUP(Orders[[#This Row],[Customer ID]],customers!$A$1:$A$1001,customers!$I$1:$I$1001,0)</f>
        <v>No</v>
      </c>
    </row>
    <row r="967" spans="1:16" x14ac:dyDescent="0.3">
      <c r="A967" s="2" t="s">
        <v>5944</v>
      </c>
      <c r="B967" s="3">
        <v>43724</v>
      </c>
      <c r="C967" s="2" t="s">
        <v>5945</v>
      </c>
      <c r="D967" t="s">
        <v>6138</v>
      </c>
      <c r="E967" s="2">
        <v>3</v>
      </c>
      <c r="F967" s="2" t="str">
        <f>_xll.XLOOKUP(C967,customers!A966:A1966,customers!B966:B1966,customers!A966,0)</f>
        <v>Joey Jefferys</v>
      </c>
      <c r="G967" s="2" t="str">
        <f>IF(_xll.XLOOKUP(C967,customers!$A$1:$A$1001,customers!$C$1:$C$1001,0)=0,"",_xll.XLOOKUP(C967,customers!$A$1:$A$1001,customers!$C$1:$C$1001,0))</f>
        <v>jjefferysqt@blog.com</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_xll.XLOOKUP(Orders[[#This Row],[Customer ID]],customers!$A$1:$A$1001,customers!$I$1:$I$1001,0)</f>
        <v>Yes</v>
      </c>
    </row>
    <row r="968" spans="1:16" x14ac:dyDescent="0.3">
      <c r="A968" s="2" t="s">
        <v>5949</v>
      </c>
      <c r="B968" s="3">
        <v>43491</v>
      </c>
      <c r="C968" s="2" t="s">
        <v>5950</v>
      </c>
      <c r="D968" t="s">
        <v>6176</v>
      </c>
      <c r="E968" s="2">
        <v>6</v>
      </c>
      <c r="F968" s="2" t="str">
        <f>_xll.XLOOKUP(C968,customers!A967:A1967,customers!B967:B1967,customers!A967,0)</f>
        <v>Bearnard Wardell</v>
      </c>
      <c r="G968" s="2" t="str">
        <f>IF(_xll.XLOOKUP(C968,customers!$A$1:$A$1001,customers!$C$1:$C$1001,0)=0,"",_xll.XLOOKUP(C968,customers!$A$1:$A$1001,customers!$C$1:$C$1001,0))</f>
        <v>bwardellqu@adobe.com</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_xll.XLOOKUP(Orders[[#This Row],[Customer ID]],customers!$A$1:$A$1001,customers!$I$1:$I$1001,0)</f>
        <v>Yes</v>
      </c>
    </row>
    <row r="969" spans="1:16" x14ac:dyDescent="0.3">
      <c r="A969" s="2" t="s">
        <v>5955</v>
      </c>
      <c r="B969" s="3">
        <v>44246</v>
      </c>
      <c r="C969" s="2" t="s">
        <v>5956</v>
      </c>
      <c r="D969" t="s">
        <v>6163</v>
      </c>
      <c r="E969" s="2">
        <v>1</v>
      </c>
      <c r="F969" s="2" t="str">
        <f>_xll.XLOOKUP(C969,customers!A968:A1968,customers!B968:B1968,customers!A968,0)</f>
        <v>Zeke Walisiak</v>
      </c>
      <c r="G969" s="2" t="str">
        <f>IF(_xll.XLOOKUP(C969,customers!$A$1:$A$1001,customers!$C$1:$C$1001,0)=0,"",_xll.XLOOKUP(C969,customers!$A$1:$A$1001,customers!$C$1:$C$1001,0))</f>
        <v>zwalisiakqv@ucsd.edu</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_xll.XLOOKUP(Orders[[#This Row],[Customer ID]],customers!$A$1:$A$1001,customers!$I$1:$I$1001,0)</f>
        <v>Yes</v>
      </c>
    </row>
    <row r="970" spans="1:16" x14ac:dyDescent="0.3">
      <c r="A970" s="2" t="s">
        <v>5961</v>
      </c>
      <c r="B970" s="3">
        <v>44642</v>
      </c>
      <c r="C970" s="2" t="s">
        <v>5962</v>
      </c>
      <c r="D970" t="s">
        <v>6174</v>
      </c>
      <c r="E970" s="2">
        <v>2</v>
      </c>
      <c r="F970" s="2" t="str">
        <f>_xll.XLOOKUP(C970,customers!A969:A1969,customers!B969:B1969,customers!A969,0)</f>
        <v>Wiley Leopold</v>
      </c>
      <c r="G970" s="2" t="str">
        <f>IF(_xll.XLOOKUP(C970,customers!$A$1:$A$1001,customers!$C$1:$C$1001,0)=0,"",_xll.XLOOKUP(C970,customers!$A$1:$A$1001,customers!$C$1:$C$1001,0))</f>
        <v>wleopoldqw@blogspot.com</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_xll.XLOOKUP(Orders[[#This Row],[Customer ID]],customers!$A$1:$A$1001,customers!$I$1:$I$1001,0)</f>
        <v>No</v>
      </c>
    </row>
    <row r="971" spans="1:16" x14ac:dyDescent="0.3">
      <c r="A971" s="2" t="s">
        <v>5967</v>
      </c>
      <c r="B971" s="3">
        <v>43649</v>
      </c>
      <c r="C971" s="2" t="s">
        <v>5968</v>
      </c>
      <c r="D971" t="s">
        <v>6143</v>
      </c>
      <c r="E971" s="2">
        <v>1</v>
      </c>
      <c r="F971" s="2" t="str">
        <f>_xll.XLOOKUP(C971,customers!A970:A1970,customers!B970:B1970,customers!A970,0)</f>
        <v>Chiarra Shalders</v>
      </c>
      <c r="G971" s="2" t="str">
        <f>IF(_xll.XLOOKUP(C971,customers!$A$1:$A$1001,customers!$C$1:$C$1001,0)=0,"",_xll.XLOOKUP(C971,customers!$A$1:$A$1001,customers!$C$1:$C$1001,0))</f>
        <v>cshaldersqx@cisco.com</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_xll.XLOOKUP(Orders[[#This Row],[Customer ID]],customers!$A$1:$A$1001,customers!$I$1:$I$1001,0)</f>
        <v>Yes</v>
      </c>
    </row>
    <row r="972" spans="1:16" x14ac:dyDescent="0.3">
      <c r="A972" s="2" t="s">
        <v>5973</v>
      </c>
      <c r="B972" s="3">
        <v>43729</v>
      </c>
      <c r="C972" s="2" t="s">
        <v>5974</v>
      </c>
      <c r="D972" t="s">
        <v>6139</v>
      </c>
      <c r="E972" s="2">
        <v>1</v>
      </c>
      <c r="F972" s="2" t="str">
        <f>_xll.XLOOKUP(C972,customers!A971:A1971,customers!B971:B1971,customers!A971,0)</f>
        <v>Sharl Southerill</v>
      </c>
      <c r="G972" s="2" t="str">
        <f>IF(_xll.XLOOKUP(C972,customers!$A$1:$A$1001,customers!$C$1:$C$1001,0)=0,"",_xll.XLOOKUP(C972,customers!$A$1:$A$1001,customers!$C$1:$C$1001,0))</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_xll.XLOOKUP(Orders[[#This Row],[Customer ID]],customers!$A$1:$A$1001,customers!$I$1:$I$1001,0)</f>
        <v>No</v>
      </c>
    </row>
    <row r="973" spans="1:16" x14ac:dyDescent="0.3">
      <c r="A973" s="2" t="s">
        <v>5978</v>
      </c>
      <c r="B973" s="3">
        <v>43703</v>
      </c>
      <c r="C973" s="2" t="s">
        <v>5979</v>
      </c>
      <c r="D973" t="s">
        <v>6182</v>
      </c>
      <c r="E973" s="2">
        <v>5</v>
      </c>
      <c r="F973" s="2" t="str">
        <f>_xll.XLOOKUP(C973,customers!A972:A1972,customers!B972:B1972,customers!A972,0)</f>
        <v>Noni Furber</v>
      </c>
      <c r="G973" s="2" t="str">
        <f>IF(_xll.XLOOKUP(C973,customers!$A$1:$A$1001,customers!$C$1:$C$1001,0)=0,"",_xll.XLOOKUP(C973,customers!$A$1:$A$1001,customers!$C$1:$C$1001,0))</f>
        <v>nfurberqz@jugem.jp</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_xll.XLOOKUP(Orders[[#This Row],[Customer ID]],customers!$A$1:$A$1001,customers!$I$1:$I$1001,0)</f>
        <v>No</v>
      </c>
    </row>
    <row r="974" spans="1:16" x14ac:dyDescent="0.3">
      <c r="A974" s="2" t="s">
        <v>5984</v>
      </c>
      <c r="B974" s="3">
        <v>44411</v>
      </c>
      <c r="C974" s="2" t="s">
        <v>5985</v>
      </c>
      <c r="D974" t="s">
        <v>6182</v>
      </c>
      <c r="E974" s="2">
        <v>3</v>
      </c>
      <c r="F974" s="2" t="str">
        <f>_xll.XLOOKUP(C974,customers!A973:A1973,customers!B973:B1973,customers!A973,0)</f>
        <v>Dinah Crutcher</v>
      </c>
      <c r="G974" s="2" t="str">
        <f>IF(_xll.XLOOKUP(C974,customers!$A$1:$A$1001,customers!$C$1:$C$1001,0)=0,"",_xll.XLOOKUP(C974,customers!$A$1:$A$1001,customers!$C$1:$C$1001,0))</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_xll.XLOOKUP(Orders[[#This Row],[Customer ID]],customers!$A$1:$A$1001,customers!$I$1:$I$1001,0)</f>
        <v>Yes</v>
      </c>
    </row>
    <row r="975" spans="1:16" x14ac:dyDescent="0.3">
      <c r="A975" s="2" t="s">
        <v>5989</v>
      </c>
      <c r="B975" s="3">
        <v>44493</v>
      </c>
      <c r="C975" s="2" t="s">
        <v>5990</v>
      </c>
      <c r="D975" t="s">
        <v>6162</v>
      </c>
      <c r="E975" s="2">
        <v>6</v>
      </c>
      <c r="F975" s="2" t="str">
        <f>_xll.XLOOKUP(C975,customers!A974:A1974,customers!B974:B1974,customers!A974,0)</f>
        <v>Charlean Keave</v>
      </c>
      <c r="G975" s="2" t="str">
        <f>IF(_xll.XLOOKUP(C975,customers!$A$1:$A$1001,customers!$C$1:$C$1001,0)=0,"",_xll.XLOOKUP(C975,customers!$A$1:$A$1001,customers!$C$1:$C$1001,0))</f>
        <v>ckeaver1@ucoz.com</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Librica</v>
      </c>
      <c r="O975" t="str">
        <f t="shared" si="47"/>
        <v>Medium</v>
      </c>
      <c r="P975" t="str">
        <f>_xll.XLOOKUP(Orders[[#This Row],[Customer ID]],customers!$A$1:$A$1001,customers!$I$1:$I$1001,0)</f>
        <v>No</v>
      </c>
    </row>
    <row r="976" spans="1:16" x14ac:dyDescent="0.3">
      <c r="A976" s="2" t="s">
        <v>5995</v>
      </c>
      <c r="B976" s="3">
        <v>43556</v>
      </c>
      <c r="C976" s="2" t="s">
        <v>5996</v>
      </c>
      <c r="D976" t="s">
        <v>6172</v>
      </c>
      <c r="E976" s="2">
        <v>1</v>
      </c>
      <c r="F976" s="2" t="str">
        <f>_xll.XLOOKUP(C976,customers!A975:A1975,customers!B975:B1975,customers!A975,0)</f>
        <v>Sada Roseborough</v>
      </c>
      <c r="G976" s="2" t="str">
        <f>IF(_xll.XLOOKUP(C976,customers!$A$1:$A$1001,customers!$C$1:$C$1001,0)=0,"",_xll.XLOOKUP(C976,customers!$A$1:$A$1001,customers!$C$1:$C$1001,0))</f>
        <v>sroseboroughr2@virginia.edu</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_xll.XLOOKUP(Orders[[#This Row],[Customer ID]],customers!$A$1:$A$1001,customers!$I$1:$I$1001,0)</f>
        <v>Yes</v>
      </c>
    </row>
    <row r="977" spans="1:16" x14ac:dyDescent="0.3">
      <c r="A977" s="2" t="s">
        <v>6001</v>
      </c>
      <c r="B977" s="3">
        <v>44538</v>
      </c>
      <c r="C977" s="2" t="s">
        <v>6002</v>
      </c>
      <c r="D977" t="s">
        <v>6154</v>
      </c>
      <c r="E977" s="2">
        <v>3</v>
      </c>
      <c r="F977" s="2" t="str">
        <f>_xll.XLOOKUP(C977,customers!A976:A1976,customers!B976:B1976,customers!A976,0)</f>
        <v>Clayton Kingwell</v>
      </c>
      <c r="G977" s="2" t="str">
        <f>IF(_xll.XLOOKUP(C977,customers!$A$1:$A$1001,customers!$C$1:$C$1001,0)=0,"",_xll.XLOOKUP(C977,customers!$A$1:$A$1001,customers!$C$1:$C$1001,0))</f>
        <v>ckingwellr3@squarespace.com</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_xll.XLOOKUP(Orders[[#This Row],[Customer ID]],customers!$A$1:$A$1001,customers!$I$1:$I$1001,0)</f>
        <v>Yes</v>
      </c>
    </row>
    <row r="978" spans="1:16" x14ac:dyDescent="0.3">
      <c r="A978" s="2" t="s">
        <v>6007</v>
      </c>
      <c r="B978" s="3">
        <v>43643</v>
      </c>
      <c r="C978" s="2" t="s">
        <v>6008</v>
      </c>
      <c r="D978" t="s">
        <v>6142</v>
      </c>
      <c r="E978" s="2">
        <v>5</v>
      </c>
      <c r="F978" s="2" t="str">
        <f>_xll.XLOOKUP(C978,customers!A977:A1977,customers!B977:B1977,customers!A977,0)</f>
        <v>Kacy Canto</v>
      </c>
      <c r="G978" s="2" t="str">
        <f>IF(_xll.XLOOKUP(C978,customers!$A$1:$A$1001,customers!$C$1:$C$1001,0)=0,"",_xll.XLOOKUP(C978,customers!$A$1:$A$1001,customers!$C$1:$C$1001,0))</f>
        <v>kcantor4@gmpg.org</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_xll.XLOOKUP(Orders[[#This Row],[Customer ID]],customers!$A$1:$A$1001,customers!$I$1:$I$1001,0)</f>
        <v>Yes</v>
      </c>
    </row>
    <row r="979" spans="1:16" x14ac:dyDescent="0.3">
      <c r="A979" s="2" t="s">
        <v>6013</v>
      </c>
      <c r="B979" s="3">
        <v>44026</v>
      </c>
      <c r="C979" s="2" t="s">
        <v>6014</v>
      </c>
      <c r="D979" t="s">
        <v>6179</v>
      </c>
      <c r="E979" s="2">
        <v>5</v>
      </c>
      <c r="F979" s="2" t="str">
        <f>_xll.XLOOKUP(C979,customers!A978:A1978,customers!B978:B1978,customers!A978,0)</f>
        <v>Mab Blakemore</v>
      </c>
      <c r="G979" s="2" t="str">
        <f>IF(_xll.XLOOKUP(C979,customers!$A$1:$A$1001,customers!$C$1:$C$1001,0)=0,"",_xll.XLOOKUP(C979,customers!$A$1:$A$1001,customers!$C$1:$C$1001,0))</f>
        <v>mblakemorer5@nsw.gov.au</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_xll.XLOOKUP(Orders[[#This Row],[Customer ID]],customers!$A$1:$A$1001,customers!$I$1:$I$1001,0)</f>
        <v>No</v>
      </c>
    </row>
    <row r="980" spans="1:16" x14ac:dyDescent="0.3">
      <c r="A980" s="2" t="s">
        <v>6019</v>
      </c>
      <c r="B980" s="3">
        <v>43913</v>
      </c>
      <c r="C980" s="2" t="s">
        <v>5990</v>
      </c>
      <c r="D980" t="s">
        <v>6180</v>
      </c>
      <c r="E980" s="2">
        <v>3</v>
      </c>
      <c r="F980" s="2" t="str">
        <f>_xll.XLOOKUP(C980,customers!A979:A1979,customers!B979:B1979,customers!A979,0)</f>
        <v>92048-47813-QB</v>
      </c>
      <c r="G980" s="2" t="str">
        <f>IF(_xll.XLOOKUP(C980,customers!$A$1:$A$1001,customers!$C$1:$C$1001,0)=0,"",_xll.XLOOKUP(C980,customers!$A$1:$A$1001,customers!$C$1:$C$1001,0))</f>
        <v>ckeaver1@ucoz.com</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_xll.XLOOKUP(Orders[[#This Row],[Customer ID]],customers!$A$1:$A$1001,customers!$I$1:$I$1001,0)</f>
        <v>No</v>
      </c>
    </row>
    <row r="981" spans="1:16" x14ac:dyDescent="0.3">
      <c r="A981" s="2" t="s">
        <v>6025</v>
      </c>
      <c r="B981" s="3">
        <v>43856</v>
      </c>
      <c r="C981" s="2" t="s">
        <v>6026</v>
      </c>
      <c r="D981" t="s">
        <v>6172</v>
      </c>
      <c r="E981" s="2">
        <v>2</v>
      </c>
      <c r="F981" s="2" t="str">
        <f>_xll.XLOOKUP(C981,customers!A980:A1980,customers!B980:B1980,customers!A980,0)</f>
        <v>Javier Causnett</v>
      </c>
      <c r="G981" s="2" t="str">
        <f>IF(_xll.XLOOKUP(C981,customers!$A$1:$A$1001,customers!$C$1:$C$1001,0)=0,"",_xll.XLOOKUP(C981,customers!$A$1:$A$1001,customers!$C$1:$C$1001,0))</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_xll.XLOOKUP(Orders[[#This Row],[Customer ID]],customers!$A$1:$A$1001,customers!$I$1:$I$1001,0)</f>
        <v>No</v>
      </c>
    </row>
    <row r="982" spans="1:16" x14ac:dyDescent="0.3">
      <c r="A982" s="2" t="s">
        <v>6030</v>
      </c>
      <c r="B982" s="3">
        <v>43982</v>
      </c>
      <c r="C982" s="2" t="s">
        <v>6031</v>
      </c>
      <c r="D982" t="s">
        <v>6185</v>
      </c>
      <c r="E982" s="2">
        <v>6</v>
      </c>
      <c r="F982" s="2" t="str">
        <f>_xll.XLOOKUP(C982,customers!A981:A1981,customers!B981:B1981,customers!A981,0)</f>
        <v>Demetris Micheli</v>
      </c>
      <c r="G982" s="2" t="str">
        <f>IF(_xll.XLOOKUP(C982,customers!$A$1:$A$1001,customers!$C$1:$C$1001,0)=0,"",_xll.XLOOKUP(C982,customers!$A$1:$A$1001,customers!$C$1:$C$1001,0))</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_xll.XLOOKUP(Orders[[#This Row],[Customer ID]],customers!$A$1:$A$1001,customers!$I$1:$I$1001,0)</f>
        <v>Yes</v>
      </c>
    </row>
    <row r="983" spans="1:16" x14ac:dyDescent="0.3">
      <c r="A983" s="2" t="s">
        <v>6035</v>
      </c>
      <c r="B983" s="3">
        <v>44397</v>
      </c>
      <c r="C983" s="2" t="s">
        <v>6036</v>
      </c>
      <c r="D983" t="s">
        <v>6153</v>
      </c>
      <c r="E983" s="2">
        <v>6</v>
      </c>
      <c r="F983" s="2" t="str">
        <f>_xll.XLOOKUP(C983,customers!A982:A1982,customers!B982:B1982,customers!A982,0)</f>
        <v>Chloette Bernardot</v>
      </c>
      <c r="G983" s="2" t="str">
        <f>IF(_xll.XLOOKUP(C983,customers!$A$1:$A$1001,customers!$C$1:$C$1001,0)=0,"",_xll.XLOOKUP(C983,customers!$A$1:$A$1001,customers!$C$1:$C$1001,0))</f>
        <v>cbernardotr9@wix.com</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_xll.XLOOKUP(Orders[[#This Row],[Customer ID]],customers!$A$1:$A$1001,customers!$I$1:$I$1001,0)</f>
        <v>Yes</v>
      </c>
    </row>
    <row r="984" spans="1:16" x14ac:dyDescent="0.3">
      <c r="A984" s="2" t="s">
        <v>6041</v>
      </c>
      <c r="B984" s="3">
        <v>44785</v>
      </c>
      <c r="C984" s="2" t="s">
        <v>6042</v>
      </c>
      <c r="D984" t="s">
        <v>6179</v>
      </c>
      <c r="E984" s="2">
        <v>2</v>
      </c>
      <c r="F984" s="2" t="str">
        <f>_xll.XLOOKUP(C984,customers!A983:A1983,customers!B983:B1983,customers!A983,0)</f>
        <v>Kim Kemery</v>
      </c>
      <c r="G984" s="2" t="str">
        <f>IF(_xll.XLOOKUP(C984,customers!$A$1:$A$1001,customers!$C$1:$C$1001,0)=0,"",_xll.XLOOKUP(C984,customers!$A$1:$A$1001,customers!$C$1:$C$1001,0))</f>
        <v>kkemeryra@t.co</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_xll.XLOOKUP(Orders[[#This Row],[Customer ID]],customers!$A$1:$A$1001,customers!$I$1:$I$1001,0)</f>
        <v>Yes</v>
      </c>
    </row>
    <row r="985" spans="1:16" x14ac:dyDescent="0.3">
      <c r="A985" s="2" t="s">
        <v>6047</v>
      </c>
      <c r="B985" s="3">
        <v>43831</v>
      </c>
      <c r="C985" s="2" t="s">
        <v>6048</v>
      </c>
      <c r="D985" t="s">
        <v>6152</v>
      </c>
      <c r="E985" s="2">
        <v>2</v>
      </c>
      <c r="F985" s="2" t="str">
        <f>_xll.XLOOKUP(C985,customers!A984:A1984,customers!B984:B1984,customers!A984,0)</f>
        <v>Fanchette Parlot</v>
      </c>
      <c r="G985" s="2" t="str">
        <f>IF(_xll.XLOOKUP(C985,customers!$A$1:$A$1001,customers!$C$1:$C$1001,0)=0,"",_xll.XLOOKUP(C985,customers!$A$1:$A$1001,customers!$C$1:$C$1001,0))</f>
        <v>fparlotrb@forbes.com</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_xll.XLOOKUP(Orders[[#This Row],[Customer ID]],customers!$A$1:$A$1001,customers!$I$1:$I$1001,0)</f>
        <v>Yes</v>
      </c>
    </row>
    <row r="986" spans="1:16" x14ac:dyDescent="0.3">
      <c r="A986" s="2" t="s">
        <v>6053</v>
      </c>
      <c r="B986" s="3">
        <v>44214</v>
      </c>
      <c r="C986" s="2" t="s">
        <v>6054</v>
      </c>
      <c r="D986" t="s">
        <v>6166</v>
      </c>
      <c r="E986" s="2">
        <v>1</v>
      </c>
      <c r="F986" s="2" t="str">
        <f>_xll.XLOOKUP(C986,customers!A985:A1985,customers!B985:B1985,customers!A985,0)</f>
        <v>Ramon Cheak</v>
      </c>
      <c r="G986" s="2" t="str">
        <f>IF(_xll.XLOOKUP(C986,customers!$A$1:$A$1001,customers!$C$1:$C$1001,0)=0,"",_xll.XLOOKUP(C986,customers!$A$1:$A$1001,customers!$C$1:$C$1001,0))</f>
        <v>rcheakrc@tripadvisor.com</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_xll.XLOOKUP(Orders[[#This Row],[Customer ID]],customers!$A$1:$A$1001,customers!$I$1:$I$1001,0)</f>
        <v>Yes</v>
      </c>
    </row>
    <row r="987" spans="1:16" x14ac:dyDescent="0.3">
      <c r="A987" s="2" t="s">
        <v>6058</v>
      </c>
      <c r="B987" s="3">
        <v>44561</v>
      </c>
      <c r="C987" s="2" t="s">
        <v>6059</v>
      </c>
      <c r="D987" t="s">
        <v>6179</v>
      </c>
      <c r="E987" s="2">
        <v>4</v>
      </c>
      <c r="F987" s="2" t="str">
        <f>_xll.XLOOKUP(C987,customers!A986:A1986,customers!B986:B1986,customers!A986,0)</f>
        <v>Koressa O'Geneay</v>
      </c>
      <c r="G987" s="2" t="str">
        <f>IF(_xll.XLOOKUP(C987,customers!$A$1:$A$1001,customers!$C$1:$C$1001,0)=0,"",_xll.XLOOKUP(C987,customers!$A$1:$A$1001,customers!$C$1:$C$1001,0))</f>
        <v>kogeneayrd@utexas.edu</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_xll.XLOOKUP(Orders[[#This Row],[Customer ID]],customers!$A$1:$A$1001,customers!$I$1:$I$1001,0)</f>
        <v>No</v>
      </c>
    </row>
    <row r="988" spans="1:16" x14ac:dyDescent="0.3">
      <c r="A988" s="2" t="s">
        <v>6064</v>
      </c>
      <c r="B988" s="3">
        <v>43955</v>
      </c>
      <c r="C988" s="2" t="s">
        <v>6065</v>
      </c>
      <c r="D988" t="s">
        <v>6181</v>
      </c>
      <c r="E988" s="2">
        <v>1</v>
      </c>
      <c r="F988" s="2" t="str">
        <f>_xll.XLOOKUP(C988,customers!A987:A1987,customers!B987:B1987,customers!A987,0)</f>
        <v>Claudell Ayre</v>
      </c>
      <c r="G988" s="2" t="str">
        <f>IF(_xll.XLOOKUP(C988,customers!$A$1:$A$1001,customers!$C$1:$C$1001,0)=0,"",_xll.XLOOKUP(C988,customers!$A$1:$A$1001,customers!$C$1:$C$1001,0))</f>
        <v>cayrere@symantec.com</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Librica</v>
      </c>
      <c r="O988" t="str">
        <f t="shared" si="47"/>
        <v>Medium</v>
      </c>
      <c r="P988" t="str">
        <f>_xll.XLOOKUP(Orders[[#This Row],[Customer ID]],customers!$A$1:$A$1001,customers!$I$1:$I$1001,0)</f>
        <v>No</v>
      </c>
    </row>
    <row r="989" spans="1:16" x14ac:dyDescent="0.3">
      <c r="A989" s="2" t="s">
        <v>6070</v>
      </c>
      <c r="B989" s="3">
        <v>44247</v>
      </c>
      <c r="C989" s="2" t="s">
        <v>6071</v>
      </c>
      <c r="D989" t="s">
        <v>6158</v>
      </c>
      <c r="E989" s="2">
        <v>5</v>
      </c>
      <c r="F989" s="2" t="str">
        <f>_xll.XLOOKUP(C989,customers!A988:A1988,customers!B988:B1988,customers!A988,0)</f>
        <v>Lorianne Kyneton</v>
      </c>
      <c r="G989" s="2" t="str">
        <f>IF(_xll.XLOOKUP(C989,customers!$A$1:$A$1001,customers!$C$1:$C$1001,0)=0,"",_xll.XLOOKUP(C989,customers!$A$1:$A$1001,customers!$C$1:$C$1001,0))</f>
        <v>lkynetonrf@macromedia.com</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_xll.XLOOKUP(Orders[[#This Row],[Customer ID]],customers!$A$1:$A$1001,customers!$I$1:$I$1001,0)</f>
        <v>Yes</v>
      </c>
    </row>
    <row r="990" spans="1:16" x14ac:dyDescent="0.3">
      <c r="A990" s="2" t="s">
        <v>6076</v>
      </c>
      <c r="B990" s="3">
        <v>43897</v>
      </c>
      <c r="C990" s="2" t="s">
        <v>6077</v>
      </c>
      <c r="D990" t="s">
        <v>6138</v>
      </c>
      <c r="E990" s="2">
        <v>3</v>
      </c>
      <c r="F990" s="2" t="str">
        <f>_xll.XLOOKUP(C990,customers!A989:A1989,customers!B989:B1989,customers!A989,0)</f>
        <v>Adele McFayden</v>
      </c>
      <c r="G990" s="2" t="str">
        <f>IF(_xll.XLOOKUP(C990,customers!$A$1:$A$1001,customers!$C$1:$C$1001,0)=0,"",_xll.XLOOKUP(C990,customers!$A$1:$A$1001,customers!$C$1:$C$1001,0))</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_xll.XLOOKUP(Orders[[#This Row],[Customer ID]],customers!$A$1:$A$1001,customers!$I$1:$I$1001,0)</f>
        <v>Yes</v>
      </c>
    </row>
    <row r="991" spans="1:16" x14ac:dyDescent="0.3">
      <c r="A991" s="2" t="s">
        <v>6081</v>
      </c>
      <c r="B991" s="3">
        <v>43560</v>
      </c>
      <c r="C991" s="2" t="s">
        <v>6082</v>
      </c>
      <c r="D991" t="s">
        <v>6175</v>
      </c>
      <c r="E991" s="2">
        <v>6</v>
      </c>
      <c r="F991" s="2" t="str">
        <f>_xll.XLOOKUP(C991,customers!A990:A1990,customers!B990:B1990,customers!A990,0)</f>
        <v>Herta Layne</v>
      </c>
      <c r="G991" s="2" t="str">
        <f>IF(_xll.XLOOKUP(C991,customers!$A$1:$A$1001,customers!$C$1:$C$1001,0)=0,"",_xll.XLOOKUP(C991,customers!$A$1:$A$1001,customers!$C$1:$C$1001,0))</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_xll.XLOOKUP(Orders[[#This Row],[Customer ID]],customers!$A$1:$A$1001,customers!$I$1:$I$1001,0)</f>
        <v>Yes</v>
      </c>
    </row>
    <row r="992" spans="1:16" x14ac:dyDescent="0.3">
      <c r="A992" s="2" t="s">
        <v>6086</v>
      </c>
      <c r="B992" s="3">
        <v>44718</v>
      </c>
      <c r="C992" s="2" t="s">
        <v>6118</v>
      </c>
      <c r="D992" t="s">
        <v>6153</v>
      </c>
      <c r="E992" s="2">
        <v>5</v>
      </c>
      <c r="F992" s="2" t="str">
        <f>_xll.XLOOKUP(C992,customers!A991:A1991,customers!B991:B1991,customers!A991,0)</f>
        <v>Marguerite Graves</v>
      </c>
      <c r="G992" s="2" t="str">
        <f>IF(_xll.XLOOKUP(C992,customers!$A$1:$A$1001,customers!$C$1:$C$1001,0)=0,"",_xll.XLOOKUP(C992,customers!$A$1:$A$1001,customers!$C$1:$C$1001,0))</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_xll.XLOOKUP(Orders[[#This Row],[Customer ID]],customers!$A$1:$A$1001,customers!$I$1:$I$1001,0)</f>
        <v>No</v>
      </c>
    </row>
    <row r="993" spans="1:16" x14ac:dyDescent="0.3">
      <c r="A993" s="2" t="s">
        <v>6086</v>
      </c>
      <c r="B993" s="3">
        <v>44718</v>
      </c>
      <c r="C993" s="2" t="s">
        <v>6118</v>
      </c>
      <c r="D993" t="s">
        <v>6169</v>
      </c>
      <c r="E993" s="2">
        <v>2</v>
      </c>
      <c r="F993" s="2" t="str">
        <f>_xll.XLOOKUP(C993,customers!A992:A1992,customers!B992:B1992,customers!A992,0)</f>
        <v>Marguerite Graves</v>
      </c>
      <c r="G993" s="2" t="str">
        <f>IF(_xll.XLOOKUP(C993,customers!$A$1:$A$1001,customers!$C$1:$C$1001,0)=0,"",_xll.XLOOKUP(C993,customers!$A$1:$A$1001,customers!$C$1:$C$1001,0))</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Librica</v>
      </c>
      <c r="O993" t="str">
        <f t="shared" si="47"/>
        <v>Dark</v>
      </c>
      <c r="P993" t="str">
        <f>_xll.XLOOKUP(Orders[[#This Row],[Customer ID]],customers!$A$1:$A$1001,customers!$I$1:$I$1001,0)</f>
        <v>No</v>
      </c>
    </row>
    <row r="994" spans="1:16" x14ac:dyDescent="0.3">
      <c r="A994" s="2" t="s">
        <v>6096</v>
      </c>
      <c r="B994" s="3">
        <v>44276</v>
      </c>
      <c r="C994" s="2" t="s">
        <v>6097</v>
      </c>
      <c r="D994" t="s">
        <v>6164</v>
      </c>
      <c r="E994" s="2">
        <v>3</v>
      </c>
      <c r="F994" s="2" t="str">
        <f>_xll.XLOOKUP(C994,customers!A993:A1993,customers!B993:B1993,customers!A993,0)</f>
        <v>Desdemona Eye</v>
      </c>
      <c r="G994" s="2" t="str">
        <f>IF(_xll.XLOOKUP(C994,customers!$A$1:$A$1001,customers!$C$1:$C$1001,0)=0,"",_xll.XLOOKUP(C994,customers!$A$1:$A$1001,customers!$C$1:$C$1001,0))</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Librica</v>
      </c>
      <c r="O994" t="str">
        <f t="shared" si="47"/>
        <v>Light</v>
      </c>
      <c r="P994" t="str">
        <f>_xll.XLOOKUP(Orders[[#This Row],[Customer ID]],customers!$A$1:$A$1001,customers!$I$1:$I$1001,0)</f>
        <v>No</v>
      </c>
    </row>
    <row r="995" spans="1:16" x14ac:dyDescent="0.3">
      <c r="A995" s="2" t="s">
        <v>6101</v>
      </c>
      <c r="B995" s="3">
        <v>44549</v>
      </c>
      <c r="C995" s="2" t="s">
        <v>6102</v>
      </c>
      <c r="D995" t="s">
        <v>6140</v>
      </c>
      <c r="E995" s="2">
        <v>6</v>
      </c>
      <c r="F995" s="2" t="str">
        <f>_xll.XLOOKUP(C995,customers!A994:A1994,customers!B994:B1994,customers!A994,0)</f>
        <v>Margarette Sterland</v>
      </c>
      <c r="G995" s="2" t="str">
        <f>IF(_xll.XLOOKUP(C995,customers!$A$1:$A$1001,customers!$C$1:$C$1001,0)=0,"",_xll.XLOOKUP(C995,customers!$A$1:$A$1001,customers!$C$1:$C$1001,0))</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_xll.XLOOKUP(Orders[[#This Row],[Customer ID]],customers!$A$1:$A$1001,customers!$I$1:$I$1001,0)</f>
        <v>No</v>
      </c>
    </row>
    <row r="996" spans="1:16" x14ac:dyDescent="0.3">
      <c r="A996" s="2" t="s">
        <v>6106</v>
      </c>
      <c r="B996" s="3">
        <v>44244</v>
      </c>
      <c r="C996" s="2" t="s">
        <v>6107</v>
      </c>
      <c r="D996" t="s">
        <v>6154</v>
      </c>
      <c r="E996" s="2">
        <v>3</v>
      </c>
      <c r="F996" s="2" t="str">
        <f>_xll.XLOOKUP(C996,customers!A995:A1995,customers!B995:B1995,customers!A995,0)</f>
        <v>Catharine Scoines</v>
      </c>
      <c r="G996" s="2" t="str">
        <f>IF(_xll.XLOOKUP(C996,customers!$A$1:$A$1001,customers!$C$1:$C$1001,0)=0,"",_xll.XLOOKUP(C996,customers!$A$1:$A$1001,customers!$C$1:$C$1001,0))</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_xll.XLOOKUP(Orders[[#This Row],[Customer ID]],customers!$A$1:$A$1001,customers!$I$1:$I$1001,0)</f>
        <v>No</v>
      </c>
    </row>
    <row r="997" spans="1:16" x14ac:dyDescent="0.3">
      <c r="A997" s="2" t="s">
        <v>6111</v>
      </c>
      <c r="B997" s="3">
        <v>43836</v>
      </c>
      <c r="C997" s="2" t="s">
        <v>6112</v>
      </c>
      <c r="D997" t="s">
        <v>6142</v>
      </c>
      <c r="E997" s="2">
        <v>1</v>
      </c>
      <c r="F997" s="2" t="str">
        <f>_xll.XLOOKUP(C997,customers!A996:A1996,customers!B996:B1996,customers!A996,0)</f>
        <v>Jennica Tewelson</v>
      </c>
      <c r="G997" s="2" t="str">
        <f>IF(_xll.XLOOKUP(C997,customers!$A$1:$A$1001,customers!$C$1:$C$1001,0)=0,"",_xll.XLOOKUP(C997,customers!$A$1:$A$1001,customers!$C$1:$C$1001,0))</f>
        <v>jtewelsonrn@samsung.com</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_xll.XLOOKUP(Orders[[#This Row],[Customer ID]],customers!$A$1:$A$1001,customers!$I$1:$I$1001,0)</f>
        <v>No</v>
      </c>
    </row>
    <row r="998" spans="1:16" x14ac:dyDescent="0.3">
      <c r="A998" s="2" t="s">
        <v>6117</v>
      </c>
      <c r="B998" s="3">
        <v>44685</v>
      </c>
      <c r="C998" s="2" t="s">
        <v>6118</v>
      </c>
      <c r="D998" t="s">
        <v>6146</v>
      </c>
      <c r="E998" s="2">
        <v>5</v>
      </c>
      <c r="F998" s="2" t="str">
        <f>_xll.XLOOKUP(C998,customers!A997:A1997,customers!B997:B1997,customers!A997,0)</f>
        <v>Marguerite Graves</v>
      </c>
      <c r="G998" s="2" t="str">
        <f>IF(_xll.XLOOKUP(C998,customers!$A$1:$A$1001,customers!$C$1:$C$1001,0)=0,"",_xll.XLOOKUP(C998,customers!$A$1:$A$1001,customers!$C$1:$C$1001,0))</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_xll.XLOOKUP(Orders[[#This Row],[Customer ID]],customers!$A$1:$A$1001,customers!$I$1:$I$1001,0)</f>
        <v>No</v>
      </c>
    </row>
    <row r="999" spans="1:16" x14ac:dyDescent="0.3">
      <c r="A999" s="2" t="s">
        <v>6122</v>
      </c>
      <c r="B999" s="3">
        <v>43749</v>
      </c>
      <c r="C999" s="2" t="s">
        <v>6118</v>
      </c>
      <c r="D999" t="s">
        <v>6157</v>
      </c>
      <c r="E999" s="2">
        <v>4</v>
      </c>
      <c r="F999" s="2" t="str">
        <f>_xll.XLOOKUP(C999,customers!A998:A1998,customers!B998:B1998,customers!A998,0)</f>
        <v>Marguerite Graves</v>
      </c>
      <c r="G999" s="2" t="str">
        <f>IF(_xll.XLOOKUP(C999,customers!$A$1:$A$1001,customers!$C$1:$C$1001,0)=0,"",_xll.XLOOKUP(C999,customers!$A$1:$A$1001,customers!$C$1:$C$1001,0))</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_xll.XLOOKUP(Orders[[#This Row],[Customer ID]],customers!$A$1:$A$1001,customers!$I$1:$I$1001,0)</f>
        <v>No</v>
      </c>
    </row>
    <row r="1000" spans="1:16" x14ac:dyDescent="0.3">
      <c r="A1000" s="2" t="s">
        <v>6127</v>
      </c>
      <c r="B1000" s="3">
        <v>44411</v>
      </c>
      <c r="C1000" s="2" t="s">
        <v>6128</v>
      </c>
      <c r="D1000" t="s">
        <v>6147</v>
      </c>
      <c r="E1000" s="2">
        <v>1</v>
      </c>
      <c r="F1000" s="2" t="str">
        <f>_xll.XLOOKUP(C1000,customers!A999:A1999,customers!B999:B1999,customers!A999,0)</f>
        <v>Nicolina Jenny</v>
      </c>
      <c r="G1000" s="2" t="str">
        <f>IF(_xll.XLOOKUP(C1000,customers!$A$1:$A$1001,customers!$C$1:$C$1001,0)=0,"",_xll.XLOOKUP(C1000,customers!$A$1:$A$1001,customers!$C$1:$C$1001,0))</f>
        <v>njennyrq@bigcartel.com</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_xll.XLOOKUP(Orders[[#This Row],[Customer ID]],customers!$A$1:$A$1001,customers!$I$1:$I$1001,0)</f>
        <v>No</v>
      </c>
    </row>
    <row r="1001" spans="1:16" x14ac:dyDescent="0.3">
      <c r="A1001" s="2" t="s">
        <v>6133</v>
      </c>
      <c r="B1001" s="3">
        <v>44119</v>
      </c>
      <c r="C1001" s="2" t="s">
        <v>6134</v>
      </c>
      <c r="D1001" t="s">
        <v>6156</v>
      </c>
      <c r="E1001" s="2">
        <v>3</v>
      </c>
      <c r="F1001" s="2" t="str">
        <f>_xll.XLOOKUP(C1001,customers!A1000:A2000,customers!B1000:B2000,customers!A1000,0)</f>
        <v>Vidovic Antonelli</v>
      </c>
      <c r="G1001" s="2" t="str">
        <f>IF(_xll.XLOOKUP(C1001,customers!$A$1:$A$1001,customers!$C$1:$C$1001,0)=0,"",_xll.XLOOKUP(C1001,customers!$A$1:$A$1001,customers!$C$1:$C$1001,0))</f>
        <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_xll.XLOOKUP(Orders[[#This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1"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7</vt:i4>
      </vt:variant>
    </vt:vector>
  </HeadingPairs>
  <TitlesOfParts>
    <vt:vector size="7" baseType="lpstr">
      <vt:lpstr>Dashboard</vt:lpstr>
      <vt:lpstr>TotalSales</vt:lpstr>
      <vt:lpstr>CountryBarChart</vt:lpstr>
      <vt:lpstr>Top3Customers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Rezaldi Syafii</dc:creator>
  <cp:keywords/>
  <dc:description/>
  <cp:lastModifiedBy>Rezaldi Syafii</cp:lastModifiedBy>
  <cp:revision/>
  <dcterms:created xsi:type="dcterms:W3CDTF">2022-11-26T09:51:45Z</dcterms:created>
  <dcterms:modified xsi:type="dcterms:W3CDTF">2025-02-02T13:55:34Z</dcterms:modified>
  <cp:category/>
  <cp:contentStatus/>
</cp:coreProperties>
</file>