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ishak.lopung\Documents\Documents\PEG\LPJ TW\LPJ 07102022\"/>
    </mc:Choice>
  </mc:AlternateContent>
  <xr:revisionPtr revIDLastSave="0" documentId="8_{05F60A5C-B8A3-4339-AEFD-7A91A2FBB56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aporan Triwula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  <c r="M26" i="1"/>
  <c r="N56" i="1"/>
  <c r="M56" i="1"/>
  <c r="M58" i="1" s="1"/>
  <c r="N49" i="1"/>
  <c r="M49" i="1"/>
  <c r="N42" i="1"/>
  <c r="M42" i="1"/>
  <c r="N34" i="1"/>
  <c r="M34" i="1"/>
  <c r="M19" i="1"/>
  <c r="N19" i="1"/>
  <c r="N13" i="1"/>
  <c r="M13" i="1"/>
  <c r="N58" i="1" l="1"/>
  <c r="L56" i="1"/>
  <c r="K56" i="1"/>
  <c r="L49" i="1"/>
  <c r="K49" i="1"/>
  <c r="L42" i="1"/>
  <c r="K42" i="1"/>
  <c r="K34" i="1"/>
  <c r="L34" i="1"/>
  <c r="L13" i="1"/>
  <c r="K13" i="1"/>
  <c r="K19" i="1"/>
  <c r="L19" i="1"/>
  <c r="K26" i="1"/>
  <c r="L26" i="1"/>
  <c r="K58" i="1" l="1"/>
  <c r="L58" i="1"/>
</calcChain>
</file>

<file path=xl/sharedStrings.xml><?xml version="1.0" encoding="utf-8"?>
<sst xmlns="http://schemas.openxmlformats.org/spreadsheetml/2006/main" count="189" uniqueCount="131">
  <si>
    <t>No.</t>
  </si>
  <si>
    <t>Nama Program</t>
  </si>
  <si>
    <t>Penerimaan</t>
  </si>
  <si>
    <t>Pengeluaran</t>
  </si>
  <si>
    <t>RUTIN :</t>
  </si>
  <si>
    <t>GRAND TOTAL :</t>
  </si>
  <si>
    <t>Tujuan</t>
  </si>
  <si>
    <t>Penanggung Jawab Program (PJP)</t>
  </si>
  <si>
    <t>Penopang Program (PP)</t>
  </si>
  <si>
    <t>PEG</t>
  </si>
  <si>
    <t>PROGRAM NON RUTIN</t>
  </si>
  <si>
    <t xml:space="preserve">Perubahan Akta PT. Galang Inti Bhakti (PT.GPIB) </t>
  </si>
  <si>
    <t>Menuntaskan Anggaran Dasar PT. GPIB</t>
  </si>
  <si>
    <t>MS</t>
  </si>
  <si>
    <t>Mendirikan BUMG Penerbitan</t>
  </si>
  <si>
    <t>Terbentuk BUMG yang ke-2 yang berasal dari Biro Penerbitan untuk memberi kontribusi sebagai sumber dana potensial bagi GPIB, yang dikelola secara profesional.</t>
  </si>
  <si>
    <t>PROGRAM NON RUTIN BIDANG I</t>
  </si>
  <si>
    <t>A. SUB BIDANG INVENTARISASI ASET</t>
  </si>
  <si>
    <t xml:space="preserve">Inventarisasi data tanah milik GPIB di 290 Pos Pelkes </t>
  </si>
  <si>
    <t>Perolehan data Harta Tidak Bergerak milik GPIB yang ada di seluruh Pos Pelkes.</t>
  </si>
  <si>
    <t>Pelkes</t>
  </si>
  <si>
    <t>Menyempurnakan kelengkapan data-data 215 aset GPIB a/n PRIBADI, agar bisa dibuat Dokumen autentik milik GPIB</t>
  </si>
  <si>
    <t xml:space="preserve">Untuk keperluan pembuatan Akta Hibah dan proses balik nama </t>
  </si>
  <si>
    <t>Mupel/Inforkom</t>
  </si>
  <si>
    <t>Updating Database, pencatatan data aset secara digital dan sosialisasi pengoperasian system database</t>
  </si>
  <si>
    <t xml:space="preserve">Untuk keperluan pencatatan secara digital. </t>
  </si>
  <si>
    <t>Inforkom</t>
  </si>
  <si>
    <t>B. SUB BIDANG PEMBERDAYAAN DAN PEMANFAATAN ASET</t>
  </si>
  <si>
    <t>Sosialisasi dan Audiensi ke Jemaat</t>
  </si>
  <si>
    <t>Agar terciptanya persamaan persepsi atas aset yang akan dimanfaatkan yang berada dibawah kewenangan jemaat</t>
  </si>
  <si>
    <t>Pemanfaatan dan memfungsikan aset-aset tidak aktif dan tidak bersinggungan dengan jemaat.</t>
  </si>
  <si>
    <t>Agar aset tetap dapat bermanfaat secara optimal dan tersedianya sumber dana baru yang potensial</t>
  </si>
  <si>
    <t>Melakukan Konsolidasi Kepemilikan Aset Krukut, Gg Talib II dan Gg Talib III, Jakarta Barat.</t>
  </si>
  <si>
    <t>Agar Aset dapat bermanfaat Optimal dan tersedianya sumber dana baru yang potensial</t>
  </si>
  <si>
    <t>Pensertifikatan tanah PAK Malang</t>
  </si>
  <si>
    <t>Diperoleh Bukti Hak GPIB atas tanah PAK Malang sehingga dapat dimanfaatkan</t>
  </si>
  <si>
    <t>Membuat Dokumen autentik yang membuktikan kepemilikan GPIB atas Aset-aset yang masih tertulis atas nama Pribadi/ non-GPIB</t>
  </si>
  <si>
    <t>Menegaskan hak kepemilikan GPIB atas tanah a/n pribadi secara autentik</t>
  </si>
  <si>
    <t>Mupel</t>
  </si>
  <si>
    <t>PROGRAM NON RUTIN BIDANG II</t>
  </si>
  <si>
    <t>Pelaksanaan pada setiap Jemaat Aksi 2.000/Hari/Keluarga</t>
  </si>
  <si>
    <t>Pernyataan sikap berterima kasih setiap hari atas pemeliharaan dan berkat Tuhan</t>
  </si>
  <si>
    <t>Tournamen Golf seri-1</t>
  </si>
  <si>
    <t>Penggalangan Dana untuk penunjang Program Unit Misioner MS</t>
  </si>
  <si>
    <t>Bazar Virtual</t>
  </si>
  <si>
    <t>Membangun sinergi dalam penggalangan dana dalam ruang linkup sinodal</t>
  </si>
  <si>
    <t>JADWAL</t>
  </si>
  <si>
    <t>LOKASI</t>
  </si>
  <si>
    <t>FREK</t>
  </si>
  <si>
    <t>RENCANA</t>
  </si>
  <si>
    <t>REALISASI</t>
  </si>
  <si>
    <t>KETERANGAN</t>
  </si>
  <si>
    <t>BIDANG V "PEMBANGUNAN EKONOMI GEREJA" GPIB</t>
  </si>
  <si>
    <t xml:space="preserve">LAPORAN REALISASI ANGGARAN TAHUN PROGRAM 2022 - 2023 </t>
  </si>
  <si>
    <t>MS, BP.Mupel dan Jemaat</t>
  </si>
  <si>
    <t>Panitia dan DPKB /DPKP dan Germasa</t>
  </si>
  <si>
    <t>Panitia, BP.Mupel, Inforkom , Dewan PELKAT dan Germasa</t>
  </si>
  <si>
    <t xml:space="preserve">PROGRAM NON RUTIN BIDANG III </t>
  </si>
  <si>
    <t>DAYA dan DANA</t>
  </si>
  <si>
    <t>PENGEMBANGAN EKONOMI WARGA JEMAAT</t>
  </si>
  <si>
    <t>Pengembangan UMKM-UMKM jemaat</t>
  </si>
  <si>
    <t>Pengembangan koperasi GPIB</t>
  </si>
  <si>
    <t>Penciptaan &amp; pencarian lapangan kerja, pelatihan keahlian dan magang bagi warga jemaat</t>
  </si>
  <si>
    <t>Membantu mengembangkan ekonomi warga jemaat</t>
  </si>
  <si>
    <t>Mengembangkan koperasi yang mendorong pengembangan ekonomi warga jemaat</t>
  </si>
  <si>
    <t>Membantu warga jemaat mendapatkan pekerjaan agar ekonominya meningkat</t>
  </si>
  <si>
    <t>PROYEK</t>
  </si>
  <si>
    <t>Pembangunan Griya Bina Lawang</t>
  </si>
  <si>
    <t>Pembangunan Gedung Unit Misioner dengan sosialisasi Jemaat GPIB Imanuel</t>
  </si>
  <si>
    <t>Pengadaan lahan di Ibukota Negara Nusantara (IKN) di Kalimantan Timur</t>
  </si>
  <si>
    <t>Tersedianya Ruangan Pelayanan</t>
  </si>
  <si>
    <t>Tersedianya Ruangan Pelayanan Unit Misioner yang Representative dan berteknologi</t>
  </si>
  <si>
    <t>Tersedianya lahan milik GPIB di IKN Kalimantan Baru</t>
  </si>
  <si>
    <t>Inforkom Litbang, Germasa, Dewan Pelkat</t>
  </si>
  <si>
    <t>Inforkom Litbang, BP Mupel, Dewan PELKAT</t>
  </si>
  <si>
    <t>Inforkom Litbang, BP Mupel, PPSDI/PPK dan Germasa</t>
  </si>
  <si>
    <t>BUMG/PT. GPIB</t>
  </si>
  <si>
    <t>MS dan Panitia</t>
  </si>
  <si>
    <t>Dewan dan PEG</t>
  </si>
  <si>
    <t>SEKRETARIAT</t>
  </si>
  <si>
    <t>a. Rapat 
- Rapat Pengurus 
- Rapat Bidang 
- Rapat Pleno Anggota PEG</t>
  </si>
  <si>
    <t>Koordinasi, pembagian tugas-tugas managerial kepada 3 Bidang Departemen PEG : Merencanakan, menyusun, melaksanakan, mengevaluasi pelaksanaan, keputusan-keputusan di bidang PEG, yang telah ditetapkan oleh Persidangan Sinode.</t>
  </si>
  <si>
    <t>Pengurus Dept. PEG, Koord. Bidang</t>
  </si>
  <si>
    <t>April' 2022 - Maret'2023</t>
  </si>
  <si>
    <t>Seluruh wilayah pelayanan GPIB</t>
  </si>
  <si>
    <t>Jakarta</t>
  </si>
  <si>
    <t>Juli' 2022</t>
  </si>
  <si>
    <t>Sekretariat Dept. PEG</t>
  </si>
  <si>
    <t>April' 2022 - September'2022</t>
  </si>
  <si>
    <t>Sesuai dengan lokasi aset</t>
  </si>
  <si>
    <t>Jakarta - Bogor</t>
  </si>
  <si>
    <t>MUPEL Jakarta Barat</t>
  </si>
  <si>
    <t>Malang</t>
  </si>
  <si>
    <t>April 2022 - Maret 2023</t>
  </si>
  <si>
    <t>Seluruh Wilayah GPIB</t>
  </si>
  <si>
    <t>Seluruh jemaat</t>
  </si>
  <si>
    <t>Setiap Mupel</t>
  </si>
  <si>
    <t>PEG/MS</t>
  </si>
  <si>
    <t>April'2022 - Maret'2023</t>
  </si>
  <si>
    <t>IKN Kalimantan Timur</t>
  </si>
  <si>
    <t>Tournamen Golf seri-2</t>
  </si>
  <si>
    <t>Panitia dan DPKB / DPKP, Germasa</t>
  </si>
  <si>
    <t xml:space="preserve">SUB TOTAL NON RUTIN </t>
  </si>
  <si>
    <t xml:space="preserve">SUB TOTAL  RUTIN </t>
  </si>
  <si>
    <t>SUB TOTAL NON RUTIN SUB BIDANG INVENTARISASI ASET</t>
  </si>
  <si>
    <t>SUB TOTAL NON RUTIN SUB BIDANG PEMBERDAYAAN dan PEMANFAATAN ASET</t>
  </si>
  <si>
    <t>SUB TOTAL BIDANG II "DAYA dan DANA"</t>
  </si>
  <si>
    <t>SUB TOTAL BIDANG III "PEMBANGUNAN EKONOMI WARGA JEMAAT"</t>
  </si>
  <si>
    <t>PM</t>
  </si>
  <si>
    <t>SUB TOTAL PROYEK</t>
  </si>
  <si>
    <t>Dana tersebut digunakan untuk biaya pembelian ATK/Fotocopi surat/lampiran untuk pengiriman ke seluruh jemaat. LPJ sudah dimasukkan ke MS pada tanggal 26 Agustus 2022</t>
  </si>
  <si>
    <t>3x</t>
  </si>
  <si>
    <t>2x</t>
  </si>
  <si>
    <t>Segera launching situs : Lokerdia.id oleh Yadia, dan pengembangan marketplace oleh bidang Daya &amp; Dana bekerjasama dengan tim Inforkom Litbang</t>
  </si>
  <si>
    <t>Sudah dilakukan 3 kegiatan : 1. Penjajakan kerjasama usaha rumahan dengan GerobakKu, 2. Seminar dan sosialisasi UMKM di Mupel Banten, 3. Pelatihan Pengembangan Usaha di GPIB Karunia, Ciputat</t>
  </si>
  <si>
    <t>Sudah dilakukan 2 kegiatan : 1. Sosialisasi Pengembangan Koperasi kepada mupel dan jemaat.  2. Mupel Banten dan Mupel Sumut-Aceh menjadi contoh program pengembangan koperasi</t>
  </si>
  <si>
    <t>Pada Tanggal 5 April 2022 Dept. PEG mengajukan surat permohonan pengajuan dana Operasional kepada Majelis Sinode tetapi belum disetujui.</t>
  </si>
  <si>
    <t>Ditangani oleh Majelis Sinode</t>
  </si>
  <si>
    <t>TRIWULAN PERIODE APRIL s/d Desember 2022</t>
  </si>
  <si>
    <t>Akta PT. GPIB sudah selesai</t>
  </si>
  <si>
    <t>Ditangani oleh Majelis Sinode, akan dimasukkan lagi di PKA 23-24</t>
  </si>
  <si>
    <t xml:space="preserve">kurang dukungan respon Jemaat </t>
  </si>
  <si>
    <t>system data Base sudah ada, dan sudah dikirim ke Jemaat</t>
  </si>
  <si>
    <t>Sudah dibentuk Team Pak Malang dengan melibatkan Yahum, masih di proses ke Polisi</t>
  </si>
  <si>
    <t>belum terlaksana</t>
  </si>
  <si>
    <t>Team Krukut sudah terbentuk, dan sudah kirim surat Ke BPN untuk melihat Warkah</t>
  </si>
  <si>
    <t>masih dalam pendataan</t>
  </si>
  <si>
    <t>diikuti baru 11 Gereja</t>
  </si>
  <si>
    <t>Info Panitia Pemasukkan Rp. 1,2 miliar dan pengeluaran Rp 400 Jt. Dan laporan belum selesai karena masih menunggu donatur yang belum memberikan dananya</t>
  </si>
  <si>
    <t>di undur di PKA 23-24, dalam HUT GPIB ke 75</t>
  </si>
  <si>
    <t>Panitia sdh terbentuk dan masih menggodok untuk pembuatan Market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</si>
</sst>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4"/>
      <color rgb="FF0432FF"/>
      <name val="Calibri"/>
      <family val="2"/>
      <scheme val="minor"/>
    </font>
    <font>
      <sz val="14"/>
      <color rgb="FFFF26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81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4" xfId="0" applyBorder="1"/>
    <xf numFmtId="164" fontId="2" fillId="0" borderId="4" xfId="2" applyFon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8" xfId="1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9" fontId="0" fillId="0" borderId="4" xfId="0" applyNumberFormat="1" applyBorder="1" applyAlignment="1">
      <alignment horizontal="center" vertical="center"/>
    </xf>
    <xf numFmtId="0" fontId="3" fillId="0" borderId="4" xfId="1" applyFont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14" xfId="1" applyFont="1" applyBorder="1" applyAlignment="1">
      <alignment vertical="center" wrapText="1"/>
    </xf>
    <xf numFmtId="9" fontId="4" fillId="0" borderId="14" xfId="1" applyNumberFormat="1" applyFont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/>
    </xf>
    <xf numFmtId="9" fontId="4" fillId="0" borderId="14" xfId="0" applyNumberFormat="1" applyFont="1" applyBorder="1" applyAlignment="1">
      <alignment horizontal="center" vertical="center" wrapText="1"/>
    </xf>
    <xf numFmtId="0" fontId="0" fillId="0" borderId="14" xfId="0" applyBorder="1"/>
    <xf numFmtId="0" fontId="4" fillId="0" borderId="4" xfId="1" applyFont="1" applyBorder="1" applyAlignment="1">
      <alignment horizontal="left" vertical="center" wrapText="1"/>
    </xf>
    <xf numFmtId="0" fontId="4" fillId="0" borderId="4" xfId="1" applyFont="1" applyBorder="1" applyAlignment="1">
      <alignment vertical="center" wrapText="1"/>
    </xf>
    <xf numFmtId="9" fontId="4" fillId="0" borderId="4" xfId="1" applyNumberFormat="1" applyFont="1" applyBorder="1" applyAlignment="1">
      <alignment horizontal="center" vertical="center" wrapText="1"/>
    </xf>
    <xf numFmtId="0" fontId="4" fillId="0" borderId="4" xfId="1" applyFont="1" applyBorder="1" applyAlignment="1">
      <alignment vertical="center"/>
    </xf>
    <xf numFmtId="9" fontId="4" fillId="0" borderId="4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164" fontId="0" fillId="0" borderId="0" xfId="2" applyFont="1"/>
    <xf numFmtId="0" fontId="3" fillId="0" borderId="4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left" vertical="center" wrapText="1"/>
    </xf>
    <xf numFmtId="164" fontId="0" fillId="0" borderId="7" xfId="2" applyFont="1" applyBorder="1" applyAlignment="1">
      <alignment horizontal="center" vertical="center"/>
    </xf>
    <xf numFmtId="164" fontId="0" fillId="0" borderId="4" xfId="2" applyFont="1" applyBorder="1"/>
    <xf numFmtId="164" fontId="0" fillId="0" borderId="4" xfId="2" applyFont="1" applyBorder="1" applyAlignment="1">
      <alignment horizontal="center" vertical="center"/>
    </xf>
    <xf numFmtId="164" fontId="0" fillId="0" borderId="8" xfId="2" applyFont="1" applyBorder="1" applyAlignment="1">
      <alignment vertical="center"/>
    </xf>
    <xf numFmtId="164" fontId="0" fillId="0" borderId="7" xfId="2" applyFont="1" applyBorder="1" applyAlignment="1">
      <alignment vertical="center"/>
    </xf>
    <xf numFmtId="164" fontId="4" fillId="0" borderId="8" xfId="2" applyFont="1" applyBorder="1" applyAlignment="1">
      <alignment vertical="center" wrapText="1"/>
    </xf>
    <xf numFmtId="164" fontId="4" fillId="0" borderId="4" xfId="2" applyFont="1" applyBorder="1" applyAlignment="1">
      <alignment vertical="center" wrapText="1"/>
    </xf>
    <xf numFmtId="164" fontId="4" fillId="0" borderId="4" xfId="2" applyFont="1" applyBorder="1" applyAlignment="1">
      <alignment vertical="center"/>
    </xf>
    <xf numFmtId="164" fontId="0" fillId="0" borderId="5" xfId="2" applyFont="1" applyBorder="1" applyAlignment="1">
      <alignment horizontal="center" vertical="center"/>
    </xf>
    <xf numFmtId="164" fontId="10" fillId="0" borderId="4" xfId="2" applyFont="1" applyBorder="1" applyAlignment="1">
      <alignment vertical="center" wrapText="1"/>
    </xf>
    <xf numFmtId="164" fontId="0" fillId="0" borderId="7" xfId="2" applyFont="1" applyBorder="1" applyAlignment="1">
      <alignment horizontal="center" vertical="center" wrapText="1"/>
    </xf>
    <xf numFmtId="164" fontId="5" fillId="0" borderId="4" xfId="2" applyFont="1" applyBorder="1" applyAlignment="1">
      <alignment horizontal="center" vertical="center"/>
    </xf>
    <xf numFmtId="164" fontId="4" fillId="0" borderId="4" xfId="2" applyFont="1" applyBorder="1" applyAlignment="1">
      <alignment horizontal="center" vertical="center"/>
    </xf>
    <xf numFmtId="164" fontId="0" fillId="0" borderId="4" xfId="2" applyFont="1" applyBorder="1" applyAlignment="1">
      <alignment vertical="center"/>
    </xf>
    <xf numFmtId="0" fontId="2" fillId="0" borderId="4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 wrapText="1"/>
    </xf>
    <xf numFmtId="0" fontId="3" fillId="0" borderId="11" xfId="1" quotePrefix="1" applyFont="1" applyBorder="1" applyAlignment="1">
      <alignment horizontal="left" vertical="center" wrapText="1"/>
    </xf>
    <xf numFmtId="0" fontId="3" fillId="0" borderId="8" xfId="1" applyFont="1" applyBorder="1" applyAlignment="1">
      <alignment horizontal="left" vertical="center" wrapText="1"/>
    </xf>
    <xf numFmtId="0" fontId="3" fillId="0" borderId="8" xfId="1" applyFont="1" applyBorder="1" applyAlignment="1">
      <alignment horizontal="center" vertical="center" wrapText="1"/>
    </xf>
    <xf numFmtId="164" fontId="0" fillId="0" borderId="8" xfId="2" applyFont="1" applyBorder="1" applyAlignment="1">
      <alignment horizontal="center" vertical="center"/>
    </xf>
    <xf numFmtId="0" fontId="0" fillId="0" borderId="8" xfId="0" applyBorder="1"/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8" fillId="0" borderId="8" xfId="0" applyFont="1" applyBorder="1" applyAlignment="1">
      <alignment horizontal="left" vertical="center" wrapText="1"/>
    </xf>
    <xf numFmtId="0" fontId="10" fillId="0" borderId="8" xfId="1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164" fontId="5" fillId="0" borderId="6" xfId="2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164" fontId="4" fillId="0" borderId="14" xfId="2" applyFont="1" applyBorder="1" applyAlignment="1">
      <alignment vertical="center" wrapText="1"/>
    </xf>
    <xf numFmtId="164" fontId="0" fillId="0" borderId="14" xfId="2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4" xfId="1" quotePrefix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4" fillId="0" borderId="8" xfId="2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center" wrapText="1"/>
    </xf>
    <xf numFmtId="0" fontId="11" fillId="0" borderId="0" xfId="0" applyFont="1" applyAlignment="1">
      <alignment horizontal="left"/>
    </xf>
    <xf numFmtId="0" fontId="0" fillId="0" borderId="0" xfId="0" applyAlignment="1">
      <alignment vertical="center"/>
    </xf>
    <xf numFmtId="0" fontId="2" fillId="0" borderId="6" xfId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164" fontId="4" fillId="0" borderId="3" xfId="2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164" fontId="4" fillId="0" borderId="6" xfId="2" applyFont="1" applyBorder="1" applyAlignment="1">
      <alignment vertical="center" wrapText="1"/>
    </xf>
    <xf numFmtId="17" fontId="13" fillId="2" borderId="4" xfId="0" applyNumberFormat="1" applyFont="1" applyFill="1" applyBorder="1" applyAlignment="1">
      <alignment horizontal="center" vertical="center" wrapText="1"/>
    </xf>
    <xf numFmtId="164" fontId="0" fillId="0" borderId="3" xfId="2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164" fontId="5" fillId="0" borderId="8" xfId="2" applyFont="1" applyBorder="1" applyAlignment="1">
      <alignment vertical="center"/>
    </xf>
    <xf numFmtId="164" fontId="5" fillId="0" borderId="8" xfId="2" applyFont="1" applyBorder="1" applyAlignment="1">
      <alignment horizontal="center" vertical="center"/>
    </xf>
    <xf numFmtId="164" fontId="5" fillId="0" borderId="5" xfId="2" applyFont="1" applyBorder="1" applyAlignment="1">
      <alignment horizontal="center" vertical="center"/>
    </xf>
    <xf numFmtId="0" fontId="4" fillId="0" borderId="11" xfId="1" applyFont="1" applyBorder="1" applyAlignment="1">
      <alignment horizontal="left" vertical="center" wrapText="1"/>
    </xf>
    <xf numFmtId="0" fontId="2" fillId="0" borderId="14" xfId="1" applyFont="1" applyBorder="1" applyAlignment="1">
      <alignment horizontal="left" vertical="center"/>
    </xf>
    <xf numFmtId="0" fontId="12" fillId="0" borderId="14" xfId="1" applyFont="1" applyBorder="1" applyAlignment="1">
      <alignment horizontal="center" vertical="center" wrapText="1"/>
    </xf>
    <xf numFmtId="0" fontId="2" fillId="0" borderId="14" xfId="1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9" fontId="10" fillId="0" borderId="4" xfId="1" applyNumberFormat="1" applyFont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14" fillId="0" borderId="0" xfId="0" applyFont="1" applyAlignment="1">
      <alignment horizont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4" fillId="0" borderId="3" xfId="1" applyFont="1" applyBorder="1" applyAlignment="1">
      <alignment horizontal="left" vertical="center" wrapText="1"/>
    </xf>
    <xf numFmtId="0" fontId="9" fillId="0" borderId="4" xfId="1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2" xfId="1" applyFont="1" applyBorder="1" applyAlignment="1">
      <alignment horizontal="left" vertical="center"/>
    </xf>
    <xf numFmtId="0" fontId="4" fillId="0" borderId="11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14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 wrapText="1"/>
    </xf>
    <xf numFmtId="0" fontId="2" fillId="0" borderId="6" xfId="1" quotePrefix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5" fillId="0" borderId="6" xfId="1" quotePrefix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4" xfId="1" quotePrefix="1" applyFont="1" applyBorder="1" applyAlignment="1">
      <alignment horizontal="left" vertical="center" wrapText="1"/>
    </xf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 wrapText="1"/>
    </xf>
    <xf numFmtId="0" fontId="15" fillId="0" borderId="10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9" fontId="0" fillId="0" borderId="4" xfId="0" applyNumberFormat="1" applyBorder="1" applyAlignment="1">
      <alignment horizontal="center" vertical="center" wrapText="1"/>
    </xf>
  </cellXfs>
  <cellStyles count="3">
    <cellStyle name="Comma [0]" xfId="2" builtinId="6"/>
    <cellStyle name="Normal" xfId="0" builtinId="0"/>
    <cellStyle name="Normal 10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8"/>
  <sheetViews>
    <sheetView tabSelected="1" topLeftCell="A47" zoomScale="60" zoomScaleNormal="60" workbookViewId="0">
      <selection activeCell="P42" sqref="P42"/>
    </sheetView>
  </sheetViews>
  <sheetFormatPr defaultRowHeight="15.5" x14ac:dyDescent="0.35"/>
  <cols>
    <col min="1" max="1" width="2" customWidth="1"/>
    <col min="2" max="2" width="4.1796875" style="27" bestFit="1" customWidth="1"/>
    <col min="3" max="3" width="3.26953125" customWidth="1"/>
    <col min="4" max="4" width="39.54296875" customWidth="1"/>
    <col min="5" max="5" width="30.81640625" customWidth="1"/>
    <col min="6" max="6" width="12.81640625" customWidth="1"/>
    <col min="7" max="7" width="21.453125" customWidth="1"/>
    <col min="8" max="10" width="15.453125" customWidth="1"/>
    <col min="11" max="11" width="17" style="33" bestFit="1" customWidth="1"/>
    <col min="12" max="12" width="17.1796875" style="33" customWidth="1"/>
    <col min="13" max="13" width="15.81640625" style="33" bestFit="1" customWidth="1"/>
    <col min="14" max="14" width="19.1796875" style="33" bestFit="1" customWidth="1"/>
    <col min="15" max="15" width="1.1796875" customWidth="1"/>
    <col min="16" max="16" width="35.81640625" customWidth="1"/>
  </cols>
  <sheetData>
    <row r="1" spans="1:16" ht="26" x14ac:dyDescent="0.6">
      <c r="B1" s="123" t="s">
        <v>52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</row>
    <row r="2" spans="1:16" ht="26" x14ac:dyDescent="0.6">
      <c r="B2" s="123" t="s">
        <v>53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3" spans="1:16" ht="26" x14ac:dyDescent="0.6">
      <c r="B3" s="123" t="s">
        <v>118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</row>
    <row r="7" spans="1:16" ht="27" customHeight="1" x14ac:dyDescent="0.35">
      <c r="A7" s="13"/>
      <c r="B7" s="154" t="s">
        <v>0</v>
      </c>
      <c r="C7" s="135" t="s">
        <v>1</v>
      </c>
      <c r="D7" s="136"/>
      <c r="E7" s="152" t="s">
        <v>6</v>
      </c>
      <c r="F7" s="125" t="s">
        <v>7</v>
      </c>
      <c r="G7" s="125" t="s">
        <v>8</v>
      </c>
      <c r="H7" s="125" t="s">
        <v>46</v>
      </c>
      <c r="I7" s="125" t="s">
        <v>47</v>
      </c>
      <c r="J7" s="125" t="s">
        <v>48</v>
      </c>
      <c r="K7" s="127" t="s">
        <v>49</v>
      </c>
      <c r="L7" s="127"/>
      <c r="M7" s="127" t="s">
        <v>50</v>
      </c>
      <c r="N7" s="127"/>
      <c r="O7" s="64"/>
      <c r="P7" s="125" t="s">
        <v>51</v>
      </c>
    </row>
    <row r="8" spans="1:16" ht="42.75" customHeight="1" x14ac:dyDescent="0.35">
      <c r="A8" s="13"/>
      <c r="B8" s="155"/>
      <c r="C8" s="137"/>
      <c r="D8" s="138"/>
      <c r="E8" s="153"/>
      <c r="F8" s="126"/>
      <c r="G8" s="126"/>
      <c r="H8" s="126"/>
      <c r="I8" s="126"/>
      <c r="J8" s="126"/>
      <c r="K8" s="65" t="s">
        <v>2</v>
      </c>
      <c r="L8" s="65" t="s">
        <v>3</v>
      </c>
      <c r="M8" s="48" t="s">
        <v>2</v>
      </c>
      <c r="N8" s="48" t="s">
        <v>3</v>
      </c>
      <c r="O8" s="66"/>
      <c r="P8" s="126"/>
    </row>
    <row r="9" spans="1:16" ht="4.9000000000000004" customHeight="1" x14ac:dyDescent="0.35">
      <c r="A9" s="13"/>
      <c r="B9" s="28"/>
      <c r="C9" s="1"/>
      <c r="D9" s="1"/>
      <c r="E9" s="1"/>
      <c r="F9" s="1"/>
      <c r="G9" s="1"/>
      <c r="H9" s="1"/>
      <c r="I9" s="1"/>
      <c r="J9" s="1"/>
      <c r="K9" s="47"/>
      <c r="L9" s="37"/>
      <c r="M9" s="37"/>
      <c r="N9" s="37"/>
      <c r="O9" s="12"/>
      <c r="P9" s="14"/>
    </row>
    <row r="10" spans="1:16" ht="18.75" customHeight="1" x14ac:dyDescent="0.35">
      <c r="A10" s="13"/>
      <c r="B10" s="144" t="s">
        <v>4</v>
      </c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6"/>
    </row>
    <row r="11" spans="1:16" x14ac:dyDescent="0.35">
      <c r="A11" s="13"/>
      <c r="B11" s="29"/>
      <c r="C11" s="139" t="s">
        <v>79</v>
      </c>
      <c r="D11" s="140"/>
      <c r="E11" s="140"/>
      <c r="F11" s="140"/>
      <c r="G11" s="140"/>
      <c r="H11" s="140"/>
      <c r="I11" s="140"/>
      <c r="J11" s="141"/>
      <c r="K11" s="141"/>
      <c r="L11" s="141"/>
      <c r="M11" s="141"/>
      <c r="N11" s="141"/>
      <c r="O11" s="141"/>
      <c r="P11" s="142"/>
    </row>
    <row r="12" spans="1:16" ht="139.5" x14ac:dyDescent="0.35">
      <c r="A12" s="13"/>
      <c r="B12" s="29">
        <v>1</v>
      </c>
      <c r="C12" s="147" t="s">
        <v>80</v>
      </c>
      <c r="D12" s="147"/>
      <c r="E12" s="67" t="s">
        <v>81</v>
      </c>
      <c r="F12" s="34" t="s">
        <v>9</v>
      </c>
      <c r="G12" s="70" t="s">
        <v>82</v>
      </c>
      <c r="H12" s="70" t="s">
        <v>83</v>
      </c>
      <c r="I12" s="70" t="s">
        <v>87</v>
      </c>
      <c r="J12" s="111"/>
      <c r="K12" s="39">
        <v>0</v>
      </c>
      <c r="L12" s="50">
        <v>65600000</v>
      </c>
      <c r="M12" s="50">
        <v>0</v>
      </c>
      <c r="N12" s="50">
        <v>0</v>
      </c>
      <c r="O12" s="4"/>
      <c r="P12" s="121" t="s">
        <v>116</v>
      </c>
    </row>
    <row r="13" spans="1:16" x14ac:dyDescent="0.35">
      <c r="A13" s="13"/>
      <c r="B13" s="29"/>
      <c r="C13" s="148"/>
      <c r="D13" s="149"/>
      <c r="E13" s="91"/>
      <c r="F13" s="91"/>
      <c r="G13" s="91"/>
      <c r="H13" s="174" t="s">
        <v>103</v>
      </c>
      <c r="I13" s="175"/>
      <c r="J13" s="173"/>
      <c r="K13" s="48">
        <f>SUM(K11:K12)</f>
        <v>0</v>
      </c>
      <c r="L13" s="48">
        <f>SUM(L11:L12)</f>
        <v>65600000</v>
      </c>
      <c r="M13" s="39">
        <f>SUM(M12)</f>
        <v>0</v>
      </c>
      <c r="N13" s="39">
        <f>SUM(N12)</f>
        <v>0</v>
      </c>
      <c r="O13" s="4"/>
      <c r="P13" s="10"/>
    </row>
    <row r="14" spans="1:16" ht="9" customHeight="1" x14ac:dyDescent="0.35">
      <c r="A14" s="13"/>
      <c r="B14" s="30"/>
      <c r="C14" s="2"/>
      <c r="D14" s="3"/>
      <c r="E14" s="3"/>
      <c r="F14" s="3"/>
      <c r="G14" s="3"/>
      <c r="H14" s="3"/>
      <c r="I14" s="3"/>
      <c r="J14" s="3"/>
      <c r="K14" s="40"/>
      <c r="L14" s="40"/>
      <c r="M14" s="40"/>
      <c r="N14" s="40"/>
      <c r="O14" s="3"/>
      <c r="P14" s="15"/>
    </row>
    <row r="15" spans="1:16" ht="18" customHeight="1" x14ac:dyDescent="0.35">
      <c r="B15" s="28"/>
      <c r="C15" s="90"/>
      <c r="D15" s="89"/>
      <c r="E15" s="7"/>
      <c r="F15" s="7"/>
      <c r="G15" s="7"/>
      <c r="H15" s="7"/>
      <c r="I15" s="7"/>
      <c r="J15" s="7"/>
      <c r="K15" s="41"/>
      <c r="L15" s="41"/>
      <c r="M15" s="41"/>
      <c r="N15" s="41"/>
      <c r="O15" s="7"/>
      <c r="P15" s="16"/>
    </row>
    <row r="16" spans="1:16" ht="15.75" customHeight="1" x14ac:dyDescent="0.35">
      <c r="A16" s="13"/>
      <c r="B16" s="29"/>
      <c r="C16" s="128" t="s">
        <v>10</v>
      </c>
      <c r="D16" s="128"/>
      <c r="E16" s="110"/>
      <c r="F16" s="110"/>
      <c r="G16" s="110"/>
      <c r="H16" s="110"/>
      <c r="I16" s="110"/>
      <c r="J16" s="110"/>
      <c r="K16" s="42"/>
      <c r="L16" s="42"/>
      <c r="M16" s="42"/>
      <c r="N16" s="42"/>
      <c r="O16" s="8"/>
      <c r="P16" s="17"/>
    </row>
    <row r="17" spans="1:16" ht="83.25" customHeight="1" x14ac:dyDescent="0.35">
      <c r="A17" s="13"/>
      <c r="B17" s="29">
        <v>1</v>
      </c>
      <c r="C17" s="156" t="s">
        <v>11</v>
      </c>
      <c r="D17" s="156"/>
      <c r="E17" s="11" t="s">
        <v>12</v>
      </c>
      <c r="F17" s="34" t="s">
        <v>9</v>
      </c>
      <c r="G17" s="34" t="s">
        <v>13</v>
      </c>
      <c r="H17" s="70" t="s">
        <v>86</v>
      </c>
      <c r="I17" s="70" t="s">
        <v>87</v>
      </c>
      <c r="J17" s="34"/>
      <c r="K17" s="39">
        <v>0</v>
      </c>
      <c r="L17" s="39">
        <v>0</v>
      </c>
      <c r="M17" s="39">
        <v>0</v>
      </c>
      <c r="N17" s="39">
        <v>0</v>
      </c>
      <c r="O17" s="4"/>
      <c r="P17" s="10" t="s">
        <v>119</v>
      </c>
    </row>
    <row r="18" spans="1:16" ht="111.75" customHeight="1" x14ac:dyDescent="0.35">
      <c r="A18" s="13"/>
      <c r="B18" s="29">
        <v>2</v>
      </c>
      <c r="C18" s="156" t="s">
        <v>14</v>
      </c>
      <c r="D18" s="156"/>
      <c r="E18" s="11" t="s">
        <v>15</v>
      </c>
      <c r="F18" s="34" t="s">
        <v>9</v>
      </c>
      <c r="G18" s="34" t="s">
        <v>13</v>
      </c>
      <c r="H18" s="70" t="s">
        <v>88</v>
      </c>
      <c r="I18" s="70" t="s">
        <v>87</v>
      </c>
      <c r="J18" s="34"/>
      <c r="K18" s="98">
        <v>0</v>
      </c>
      <c r="L18" s="98">
        <v>0</v>
      </c>
      <c r="M18" s="39">
        <v>0</v>
      </c>
      <c r="N18" s="39">
        <v>0</v>
      </c>
      <c r="O18" s="4"/>
      <c r="P18" s="180" t="s">
        <v>120</v>
      </c>
    </row>
    <row r="19" spans="1:16" x14ac:dyDescent="0.35">
      <c r="A19" s="13"/>
      <c r="B19" s="30"/>
      <c r="C19" s="54"/>
      <c r="D19" s="54"/>
      <c r="E19" s="55"/>
      <c r="F19" s="56"/>
      <c r="G19" s="56"/>
      <c r="H19" s="171" t="s">
        <v>102</v>
      </c>
      <c r="I19" s="172"/>
      <c r="J19" s="173"/>
      <c r="K19" s="48">
        <f>SUM(K17:K18)</f>
        <v>0</v>
      </c>
      <c r="L19" s="48">
        <f>SUM(L17:L18)</f>
        <v>0</v>
      </c>
      <c r="M19" s="57">
        <f>SUM(M17:M18)</f>
        <v>0</v>
      </c>
      <c r="N19" s="57">
        <f>SUM(N17:N18)</f>
        <v>0</v>
      </c>
      <c r="O19" s="58"/>
      <c r="P19" s="19"/>
    </row>
    <row r="20" spans="1:16" x14ac:dyDescent="0.35">
      <c r="A20" s="13"/>
      <c r="B20" s="30"/>
      <c r="C20" s="54"/>
      <c r="D20" s="54"/>
      <c r="E20" s="55"/>
      <c r="F20" s="56"/>
      <c r="G20" s="56"/>
      <c r="H20" s="56"/>
      <c r="I20" s="56"/>
      <c r="J20" s="56"/>
      <c r="K20" s="57"/>
      <c r="L20" s="57"/>
      <c r="M20" s="57"/>
      <c r="N20" s="57"/>
      <c r="O20" s="58"/>
      <c r="P20" s="19"/>
    </row>
    <row r="21" spans="1:16" ht="15.75" customHeight="1" x14ac:dyDescent="0.35">
      <c r="A21" s="13"/>
      <c r="B21" s="60"/>
      <c r="C21" s="160" t="s">
        <v>16</v>
      </c>
      <c r="D21" s="161"/>
      <c r="E21" s="161"/>
      <c r="F21" s="161"/>
      <c r="G21" s="161"/>
      <c r="H21" s="53"/>
      <c r="I21" s="53"/>
      <c r="J21" s="53"/>
      <c r="K21" s="42"/>
      <c r="L21" s="42"/>
      <c r="M21" s="42"/>
      <c r="N21" s="42"/>
      <c r="O21" s="8"/>
      <c r="P21" s="18"/>
    </row>
    <row r="22" spans="1:16" ht="15.75" customHeight="1" x14ac:dyDescent="0.35">
      <c r="A22" s="13"/>
      <c r="B22" s="59"/>
      <c r="C22" s="160" t="s">
        <v>17</v>
      </c>
      <c r="D22" s="161"/>
      <c r="E22" s="161"/>
      <c r="F22" s="161"/>
      <c r="G22" s="161"/>
      <c r="H22" s="162"/>
      <c r="I22" s="162"/>
      <c r="J22" s="161"/>
      <c r="K22" s="42"/>
      <c r="L22" s="42"/>
      <c r="M22" s="42"/>
      <c r="N22" s="42"/>
      <c r="O22" s="8"/>
      <c r="P22" s="18"/>
    </row>
    <row r="23" spans="1:16" ht="108" customHeight="1" x14ac:dyDescent="0.35">
      <c r="A23" s="13"/>
      <c r="B23" s="31">
        <v>1</v>
      </c>
      <c r="C23" s="130" t="s">
        <v>18</v>
      </c>
      <c r="D23" s="131"/>
      <c r="E23" s="88" t="s">
        <v>19</v>
      </c>
      <c r="F23" s="35" t="s">
        <v>9</v>
      </c>
      <c r="G23" s="99" t="s">
        <v>20</v>
      </c>
      <c r="H23" s="70" t="s">
        <v>83</v>
      </c>
      <c r="I23" s="70" t="s">
        <v>84</v>
      </c>
      <c r="J23" s="100"/>
      <c r="K23" s="43">
        <v>0</v>
      </c>
      <c r="L23" s="46">
        <v>24000000</v>
      </c>
      <c r="M23" s="43">
        <v>2255000</v>
      </c>
      <c r="N23" s="43">
        <v>2212400</v>
      </c>
      <c r="O23" s="23"/>
      <c r="P23" s="24" t="s">
        <v>110</v>
      </c>
    </row>
    <row r="24" spans="1:16" ht="65.25" customHeight="1" x14ac:dyDescent="0.35">
      <c r="A24" s="13"/>
      <c r="B24" s="31">
        <v>2</v>
      </c>
      <c r="C24" s="130" t="s">
        <v>21</v>
      </c>
      <c r="D24" s="131"/>
      <c r="E24" s="88" t="s">
        <v>22</v>
      </c>
      <c r="F24" s="35" t="s">
        <v>9</v>
      </c>
      <c r="G24" s="99" t="s">
        <v>23</v>
      </c>
      <c r="H24" s="70" t="s">
        <v>83</v>
      </c>
      <c r="I24" s="70" t="s">
        <v>84</v>
      </c>
      <c r="J24" s="100"/>
      <c r="K24" s="43">
        <v>0</v>
      </c>
      <c r="L24" s="46">
        <v>75000000</v>
      </c>
      <c r="M24" s="43">
        <v>0</v>
      </c>
      <c r="N24" s="43">
        <v>0</v>
      </c>
      <c r="O24" s="23"/>
      <c r="P24" s="24" t="s">
        <v>121</v>
      </c>
    </row>
    <row r="25" spans="1:16" ht="52.5" customHeight="1" x14ac:dyDescent="0.35">
      <c r="A25" s="13"/>
      <c r="B25" s="31">
        <v>3</v>
      </c>
      <c r="C25" s="130" t="s">
        <v>24</v>
      </c>
      <c r="D25" s="131"/>
      <c r="E25" s="88" t="s">
        <v>25</v>
      </c>
      <c r="F25" s="35" t="s">
        <v>9</v>
      </c>
      <c r="G25" s="99" t="s">
        <v>26</v>
      </c>
      <c r="H25" s="70" t="s">
        <v>83</v>
      </c>
      <c r="I25" s="70" t="s">
        <v>85</v>
      </c>
      <c r="J25" s="100"/>
      <c r="K25" s="43">
        <v>0</v>
      </c>
      <c r="L25" s="46">
        <v>25000000</v>
      </c>
      <c r="M25" s="43">
        <v>0</v>
      </c>
      <c r="N25" s="43">
        <v>0</v>
      </c>
      <c r="O25" s="23"/>
      <c r="P25" s="24" t="s">
        <v>122</v>
      </c>
    </row>
    <row r="26" spans="1:16" ht="29.25" customHeight="1" x14ac:dyDescent="0.35">
      <c r="A26" s="13"/>
      <c r="B26" s="31"/>
      <c r="C26" s="61"/>
      <c r="D26" s="61"/>
      <c r="E26" s="36"/>
      <c r="F26" s="62"/>
      <c r="G26" s="62"/>
      <c r="H26" s="176" t="s">
        <v>104</v>
      </c>
      <c r="I26" s="176"/>
      <c r="J26" s="176"/>
      <c r="K26" s="43">
        <f>SUM(K23:K25)</f>
        <v>0</v>
      </c>
      <c r="L26" s="43">
        <f>SUM(L23:L25)</f>
        <v>124000000</v>
      </c>
      <c r="M26" s="43">
        <f>SUM(M23:M25)</f>
        <v>2255000</v>
      </c>
      <c r="N26" s="43">
        <f>SUM(N23:N25)</f>
        <v>2212400</v>
      </c>
      <c r="O26" s="23"/>
      <c r="P26" s="24"/>
    </row>
    <row r="27" spans="1:16" x14ac:dyDescent="0.35">
      <c r="A27" s="13"/>
      <c r="B27" s="31"/>
      <c r="C27" s="61"/>
      <c r="D27" s="61"/>
      <c r="E27" s="36"/>
      <c r="F27" s="62"/>
      <c r="G27" s="62"/>
      <c r="H27" s="62"/>
      <c r="I27" s="62"/>
      <c r="J27" s="62"/>
      <c r="K27" s="43"/>
      <c r="L27" s="46"/>
      <c r="M27" s="43"/>
      <c r="N27" s="43"/>
      <c r="O27" s="23"/>
      <c r="P27" s="24"/>
    </row>
    <row r="28" spans="1:16" x14ac:dyDescent="0.35">
      <c r="A28" s="13"/>
      <c r="B28" s="59"/>
      <c r="C28" s="163" t="s">
        <v>27</v>
      </c>
      <c r="D28" s="162"/>
      <c r="E28" s="162"/>
      <c r="F28" s="162"/>
      <c r="G28" s="162"/>
      <c r="H28" s="162"/>
      <c r="I28" s="162"/>
      <c r="J28" s="162"/>
      <c r="K28" s="44"/>
      <c r="L28" s="44"/>
      <c r="M28" s="44"/>
      <c r="N28" s="44"/>
      <c r="O28" s="25"/>
      <c r="P28" s="26"/>
    </row>
    <row r="29" spans="1:16" ht="62" x14ac:dyDescent="0.35">
      <c r="A29" s="13"/>
      <c r="B29" s="31">
        <v>1</v>
      </c>
      <c r="C29" s="164" t="s">
        <v>28</v>
      </c>
      <c r="D29" s="164"/>
      <c r="E29" s="67" t="s">
        <v>29</v>
      </c>
      <c r="F29" s="68" t="s">
        <v>9</v>
      </c>
      <c r="G29" s="69" t="s">
        <v>26</v>
      </c>
      <c r="H29" s="70" t="s">
        <v>83</v>
      </c>
      <c r="I29" s="70" t="s">
        <v>89</v>
      </c>
      <c r="J29" s="101"/>
      <c r="K29" s="43">
        <v>0</v>
      </c>
      <c r="L29" s="46">
        <v>0</v>
      </c>
      <c r="M29" s="43">
        <v>0</v>
      </c>
      <c r="N29" s="43">
        <v>0</v>
      </c>
      <c r="O29" s="23"/>
      <c r="P29" s="24" t="s">
        <v>124</v>
      </c>
    </row>
    <row r="30" spans="1:16" ht="62" x14ac:dyDescent="0.35">
      <c r="A30" s="13"/>
      <c r="B30" s="31">
        <v>2</v>
      </c>
      <c r="C30" s="158" t="s">
        <v>30</v>
      </c>
      <c r="D30" s="158"/>
      <c r="E30" s="67" t="s">
        <v>31</v>
      </c>
      <c r="F30" s="70" t="s">
        <v>9</v>
      </c>
      <c r="G30" s="71" t="s">
        <v>26</v>
      </c>
      <c r="H30" s="70" t="s">
        <v>83</v>
      </c>
      <c r="I30" s="70" t="s">
        <v>90</v>
      </c>
      <c r="J30" s="102"/>
      <c r="K30" s="43">
        <v>0</v>
      </c>
      <c r="L30" s="46">
        <v>250000000</v>
      </c>
      <c r="M30" s="43">
        <v>0</v>
      </c>
      <c r="N30" s="43">
        <v>0</v>
      </c>
      <c r="O30" s="23"/>
      <c r="P30" s="24" t="s">
        <v>126</v>
      </c>
    </row>
    <row r="31" spans="1:16" ht="62" x14ac:dyDescent="0.35">
      <c r="A31" s="13"/>
      <c r="B31" s="31">
        <v>3</v>
      </c>
      <c r="C31" s="158" t="s">
        <v>32</v>
      </c>
      <c r="D31" s="158"/>
      <c r="E31" s="67" t="s">
        <v>33</v>
      </c>
      <c r="F31" s="70" t="s">
        <v>9</v>
      </c>
      <c r="G31" s="71" t="s">
        <v>26</v>
      </c>
      <c r="H31" s="70" t="s">
        <v>83</v>
      </c>
      <c r="I31" s="70" t="s">
        <v>91</v>
      </c>
      <c r="J31" s="102"/>
      <c r="K31" s="43">
        <v>0</v>
      </c>
      <c r="L31" s="46">
        <v>100000000</v>
      </c>
      <c r="M31" s="43">
        <v>0</v>
      </c>
      <c r="N31" s="43">
        <v>0</v>
      </c>
      <c r="O31" s="23"/>
      <c r="P31" s="24" t="s">
        <v>125</v>
      </c>
    </row>
    <row r="32" spans="1:16" ht="73" customHeight="1" x14ac:dyDescent="0.35">
      <c r="A32" s="13"/>
      <c r="B32" s="31">
        <v>4</v>
      </c>
      <c r="C32" s="164" t="s">
        <v>34</v>
      </c>
      <c r="D32" s="164"/>
      <c r="E32" s="67" t="s">
        <v>35</v>
      </c>
      <c r="F32" s="70" t="s">
        <v>9</v>
      </c>
      <c r="G32" s="71" t="s">
        <v>26</v>
      </c>
      <c r="H32" s="70" t="s">
        <v>83</v>
      </c>
      <c r="I32" s="67" t="s">
        <v>92</v>
      </c>
      <c r="J32" s="102"/>
      <c r="K32" s="43">
        <v>0</v>
      </c>
      <c r="L32" s="46">
        <v>250000000</v>
      </c>
      <c r="M32" s="43">
        <v>0</v>
      </c>
      <c r="N32" s="43">
        <v>0</v>
      </c>
      <c r="O32" s="23"/>
      <c r="P32" s="24" t="s">
        <v>123</v>
      </c>
    </row>
    <row r="33" spans="1:16" ht="46.5" x14ac:dyDescent="0.35">
      <c r="A33" s="13"/>
      <c r="B33" s="31">
        <v>5</v>
      </c>
      <c r="C33" s="158" t="s">
        <v>36</v>
      </c>
      <c r="D33" s="158"/>
      <c r="E33" s="67" t="s">
        <v>37</v>
      </c>
      <c r="F33" s="70" t="s">
        <v>9</v>
      </c>
      <c r="G33" s="71" t="s">
        <v>38</v>
      </c>
      <c r="H33" s="70" t="s">
        <v>83</v>
      </c>
      <c r="I33" s="70"/>
      <c r="J33" s="102"/>
      <c r="K33" s="43">
        <v>0</v>
      </c>
      <c r="L33" s="46">
        <v>500000000</v>
      </c>
      <c r="M33" s="43">
        <v>0</v>
      </c>
      <c r="N33" s="43">
        <v>0</v>
      </c>
      <c r="O33" s="23"/>
      <c r="P33" s="24" t="s">
        <v>124</v>
      </c>
    </row>
    <row r="34" spans="1:16" ht="25.5" customHeight="1" x14ac:dyDescent="0.35">
      <c r="A34" s="13"/>
      <c r="B34" s="70"/>
      <c r="C34" s="73"/>
      <c r="D34" s="73"/>
      <c r="E34" s="67"/>
      <c r="F34" s="94"/>
      <c r="G34" s="95"/>
      <c r="H34" s="176" t="s">
        <v>105</v>
      </c>
      <c r="I34" s="176"/>
      <c r="J34" s="176"/>
      <c r="K34" s="43">
        <f>SUM(K29:K33)</f>
        <v>0</v>
      </c>
      <c r="L34" s="43">
        <f>SUM(L29:L33)</f>
        <v>1100000000</v>
      </c>
      <c r="M34" s="43">
        <f>SUM(M29:M33)</f>
        <v>0</v>
      </c>
      <c r="N34" s="43">
        <f>SUM(N29:N33)</f>
        <v>0</v>
      </c>
      <c r="O34" s="23"/>
      <c r="P34" s="24"/>
    </row>
    <row r="35" spans="1:16" x14ac:dyDescent="0.35">
      <c r="A35" s="13"/>
      <c r="B35" s="70"/>
      <c r="C35" s="73"/>
      <c r="D35" s="73"/>
      <c r="E35" s="67"/>
      <c r="F35" s="70"/>
      <c r="G35" s="71"/>
      <c r="H35" s="71"/>
      <c r="I35" s="71"/>
      <c r="J35" s="71"/>
      <c r="K35" s="43"/>
      <c r="L35" s="43"/>
      <c r="M35" s="43"/>
      <c r="N35" s="43"/>
      <c r="O35" s="23"/>
      <c r="P35" s="24"/>
    </row>
    <row r="36" spans="1:16" x14ac:dyDescent="0.35">
      <c r="A36" s="13"/>
      <c r="B36" s="60"/>
      <c r="C36" s="124" t="s">
        <v>39</v>
      </c>
      <c r="D36" s="124"/>
      <c r="E36" s="124"/>
      <c r="F36" s="124"/>
      <c r="G36" s="124"/>
      <c r="H36" s="74"/>
      <c r="I36" s="74"/>
      <c r="J36" s="74"/>
      <c r="K36" s="43"/>
      <c r="L36" s="43"/>
      <c r="M36" s="43"/>
      <c r="N36" s="43"/>
      <c r="O36" s="23"/>
      <c r="P36" s="24"/>
    </row>
    <row r="37" spans="1:16" x14ac:dyDescent="0.35">
      <c r="A37" s="13"/>
      <c r="B37" s="79"/>
      <c r="C37" s="124" t="s">
        <v>58</v>
      </c>
      <c r="D37" s="124"/>
      <c r="E37" s="124"/>
      <c r="F37" s="122"/>
      <c r="G37" s="122"/>
      <c r="H37" s="92"/>
      <c r="I37" s="92"/>
      <c r="J37" s="92"/>
      <c r="K37" s="93"/>
      <c r="L37" s="93"/>
      <c r="M37" s="43"/>
      <c r="N37" s="43"/>
      <c r="O37" s="23"/>
      <c r="P37" s="24"/>
    </row>
    <row r="38" spans="1:16" ht="46.5" x14ac:dyDescent="0.35">
      <c r="A38" s="13"/>
      <c r="B38" s="72">
        <v>1</v>
      </c>
      <c r="C38" s="159" t="s">
        <v>40</v>
      </c>
      <c r="D38" s="159"/>
      <c r="E38" s="75" t="s">
        <v>41</v>
      </c>
      <c r="F38" s="70" t="s">
        <v>9</v>
      </c>
      <c r="G38" s="71" t="s">
        <v>54</v>
      </c>
      <c r="H38" s="69" t="s">
        <v>93</v>
      </c>
      <c r="I38" s="69" t="s">
        <v>94</v>
      </c>
      <c r="J38" s="35"/>
      <c r="K38" s="43">
        <v>0</v>
      </c>
      <c r="L38" s="43">
        <v>0</v>
      </c>
      <c r="M38" s="43">
        <v>0</v>
      </c>
      <c r="N38" s="43">
        <v>0</v>
      </c>
      <c r="O38" s="23"/>
      <c r="P38" s="24" t="s">
        <v>127</v>
      </c>
    </row>
    <row r="39" spans="1:16" ht="77.5" x14ac:dyDescent="0.35">
      <c r="A39" s="13"/>
      <c r="B39" s="31">
        <v>2</v>
      </c>
      <c r="C39" s="159" t="s">
        <v>42</v>
      </c>
      <c r="D39" s="159"/>
      <c r="E39" s="75" t="s">
        <v>43</v>
      </c>
      <c r="F39" s="70" t="s">
        <v>9</v>
      </c>
      <c r="G39" s="71" t="s">
        <v>55</v>
      </c>
      <c r="H39" s="97">
        <v>44713</v>
      </c>
      <c r="I39" s="69" t="s">
        <v>85</v>
      </c>
      <c r="J39" s="51"/>
      <c r="K39" s="43">
        <v>800000000</v>
      </c>
      <c r="L39" s="46">
        <v>300000000</v>
      </c>
      <c r="M39" s="46"/>
      <c r="N39" s="43"/>
      <c r="O39" s="23"/>
      <c r="P39" s="24" t="s">
        <v>128</v>
      </c>
    </row>
    <row r="40" spans="1:16" ht="46.5" x14ac:dyDescent="0.35">
      <c r="A40" s="13"/>
      <c r="B40" s="31">
        <v>3</v>
      </c>
      <c r="C40" s="159" t="s">
        <v>100</v>
      </c>
      <c r="D40" s="159"/>
      <c r="E40" s="75" t="s">
        <v>43</v>
      </c>
      <c r="F40" s="70" t="s">
        <v>9</v>
      </c>
      <c r="G40" s="71" t="s">
        <v>101</v>
      </c>
      <c r="H40" s="97">
        <v>44835</v>
      </c>
      <c r="I40" s="69" t="s">
        <v>85</v>
      </c>
      <c r="J40" s="51"/>
      <c r="K40" s="43">
        <v>800000000</v>
      </c>
      <c r="L40" s="46">
        <v>300000000</v>
      </c>
      <c r="M40" s="46">
        <v>0</v>
      </c>
      <c r="N40" s="43">
        <v>0</v>
      </c>
      <c r="O40" s="23"/>
      <c r="P40" s="24" t="s">
        <v>129</v>
      </c>
    </row>
    <row r="41" spans="1:16" ht="46.5" x14ac:dyDescent="0.35">
      <c r="A41" s="13"/>
      <c r="B41" s="76">
        <v>4</v>
      </c>
      <c r="C41" s="157" t="s">
        <v>44</v>
      </c>
      <c r="D41" s="157"/>
      <c r="E41" s="77" t="s">
        <v>45</v>
      </c>
      <c r="F41" s="70" t="s">
        <v>9</v>
      </c>
      <c r="G41" s="71" t="s">
        <v>56</v>
      </c>
      <c r="H41" s="97">
        <v>44774</v>
      </c>
      <c r="I41" s="69" t="s">
        <v>94</v>
      </c>
      <c r="J41" s="22"/>
      <c r="K41" s="43">
        <v>800000000</v>
      </c>
      <c r="L41" s="46">
        <v>200000000</v>
      </c>
      <c r="M41" s="43">
        <v>0</v>
      </c>
      <c r="N41" s="43">
        <v>0</v>
      </c>
      <c r="O41" s="23"/>
      <c r="P41" s="24" t="s">
        <v>130</v>
      </c>
    </row>
    <row r="42" spans="1:16" x14ac:dyDescent="0.35">
      <c r="A42" s="13"/>
      <c r="B42" s="70"/>
      <c r="C42" s="67"/>
      <c r="D42" s="67"/>
      <c r="E42" s="75"/>
      <c r="F42" s="94"/>
      <c r="G42" s="95"/>
      <c r="H42" s="177" t="s">
        <v>106</v>
      </c>
      <c r="I42" s="178"/>
      <c r="J42" s="179"/>
      <c r="K42" s="96">
        <f>SUM(K38:K41)</f>
        <v>2400000000</v>
      </c>
      <c r="L42" s="96">
        <f>SUM(L38:L41)</f>
        <v>800000000</v>
      </c>
      <c r="M42" s="43">
        <f>SUM(M38:M41)</f>
        <v>0</v>
      </c>
      <c r="N42" s="43">
        <f>SUM(N38:N41)</f>
        <v>0</v>
      </c>
      <c r="O42" s="23"/>
      <c r="P42" s="24"/>
    </row>
    <row r="43" spans="1:16" x14ac:dyDescent="0.35">
      <c r="A43" s="13"/>
      <c r="B43" s="70"/>
      <c r="C43" s="67"/>
      <c r="D43" s="67"/>
      <c r="E43" s="75"/>
      <c r="F43" s="70"/>
      <c r="G43" s="71"/>
      <c r="H43" s="22"/>
      <c r="I43" s="22"/>
      <c r="J43" s="22"/>
      <c r="K43" s="43"/>
      <c r="L43" s="43"/>
      <c r="M43" s="43"/>
      <c r="N43" s="43"/>
      <c r="O43" s="23"/>
      <c r="P43" s="24"/>
    </row>
    <row r="44" spans="1:16" x14ac:dyDescent="0.35">
      <c r="A44" s="13"/>
      <c r="B44" s="60"/>
      <c r="C44" s="124" t="s">
        <v>57</v>
      </c>
      <c r="D44" s="124"/>
      <c r="E44" s="124"/>
      <c r="F44" s="124"/>
      <c r="G44" s="124"/>
      <c r="H44" s="78"/>
      <c r="I44" s="78"/>
      <c r="J44" s="63"/>
      <c r="K44" s="43"/>
      <c r="L44" s="43"/>
      <c r="M44" s="43"/>
      <c r="N44" s="43"/>
      <c r="O44" s="23"/>
      <c r="P44" s="24"/>
    </row>
    <row r="45" spans="1:16" x14ac:dyDescent="0.35">
      <c r="A45" s="13"/>
      <c r="B45" s="82"/>
      <c r="C45" s="122" t="s">
        <v>59</v>
      </c>
      <c r="D45" s="122"/>
      <c r="E45" s="122"/>
      <c r="F45" s="122"/>
      <c r="G45" s="122"/>
      <c r="H45" s="83"/>
      <c r="I45" s="83"/>
      <c r="J45" s="84"/>
      <c r="K45" s="43"/>
      <c r="L45" s="43"/>
      <c r="M45" s="43"/>
      <c r="N45" s="43"/>
      <c r="O45" s="23"/>
      <c r="P45" s="24"/>
    </row>
    <row r="46" spans="1:16" ht="93" x14ac:dyDescent="0.35">
      <c r="A46" s="13"/>
      <c r="B46" s="70">
        <v>1</v>
      </c>
      <c r="C46" s="129" t="s">
        <v>60</v>
      </c>
      <c r="D46" s="129"/>
      <c r="E46" s="75" t="s">
        <v>63</v>
      </c>
      <c r="F46" s="70" t="s">
        <v>9</v>
      </c>
      <c r="G46" s="71" t="s">
        <v>73</v>
      </c>
      <c r="H46" s="71" t="s">
        <v>83</v>
      </c>
      <c r="I46" s="71" t="s">
        <v>95</v>
      </c>
      <c r="J46" s="112" t="s">
        <v>111</v>
      </c>
      <c r="K46" s="80">
        <v>0</v>
      </c>
      <c r="L46" s="43">
        <v>0</v>
      </c>
      <c r="M46" s="43">
        <v>0</v>
      </c>
      <c r="N46" s="43">
        <v>0</v>
      </c>
      <c r="O46" s="23"/>
      <c r="P46" s="119" t="s">
        <v>114</v>
      </c>
    </row>
    <row r="47" spans="1:16" ht="93" x14ac:dyDescent="0.35">
      <c r="A47" s="13"/>
      <c r="B47" s="70">
        <v>2</v>
      </c>
      <c r="C47" s="129" t="s">
        <v>61</v>
      </c>
      <c r="D47" s="129"/>
      <c r="E47" s="75" t="s">
        <v>64</v>
      </c>
      <c r="F47" s="70" t="s">
        <v>9</v>
      </c>
      <c r="G47" s="71" t="s">
        <v>74</v>
      </c>
      <c r="H47" s="71" t="s">
        <v>83</v>
      </c>
      <c r="I47" s="71" t="s">
        <v>96</v>
      </c>
      <c r="J47" s="118" t="s">
        <v>112</v>
      </c>
      <c r="K47" s="80">
        <v>0</v>
      </c>
      <c r="L47" s="46">
        <v>50000000</v>
      </c>
      <c r="M47" s="43">
        <v>0</v>
      </c>
      <c r="N47" s="43">
        <v>0</v>
      </c>
      <c r="O47" s="23"/>
      <c r="P47" s="119" t="s">
        <v>115</v>
      </c>
    </row>
    <row r="48" spans="1:16" ht="77.5" x14ac:dyDescent="0.35">
      <c r="A48" s="13"/>
      <c r="B48" s="70">
        <v>3</v>
      </c>
      <c r="C48" s="158" t="s">
        <v>62</v>
      </c>
      <c r="D48" s="158"/>
      <c r="E48" s="75" t="s">
        <v>65</v>
      </c>
      <c r="F48" s="70" t="s">
        <v>9</v>
      </c>
      <c r="G48" s="71" t="s">
        <v>75</v>
      </c>
      <c r="H48" s="71" t="s">
        <v>83</v>
      </c>
      <c r="I48" s="71" t="s">
        <v>97</v>
      </c>
      <c r="J48" s="118" t="s">
        <v>112</v>
      </c>
      <c r="K48" s="80">
        <v>0</v>
      </c>
      <c r="L48" s="46">
        <v>50000000</v>
      </c>
      <c r="M48" s="43">
        <v>0</v>
      </c>
      <c r="N48" s="43">
        <v>0</v>
      </c>
      <c r="O48" s="23"/>
      <c r="P48" s="120" t="s">
        <v>113</v>
      </c>
    </row>
    <row r="49" spans="1:16" ht="31.5" customHeight="1" x14ac:dyDescent="0.35">
      <c r="A49" s="13"/>
      <c r="B49" s="29"/>
      <c r="C49" s="150"/>
      <c r="D49" s="151"/>
      <c r="E49" s="91"/>
      <c r="F49" s="91"/>
      <c r="G49" s="91"/>
      <c r="H49" s="165" t="s">
        <v>107</v>
      </c>
      <c r="I49" s="166"/>
      <c r="J49" s="167"/>
      <c r="K49" s="81">
        <f>SUM(K46:K48)</f>
        <v>0</v>
      </c>
      <c r="L49" s="49">
        <f>SUM(L46:L48)</f>
        <v>100000000</v>
      </c>
      <c r="M49" s="39">
        <f>SUM(M46:M48)</f>
        <v>0</v>
      </c>
      <c r="N49" s="39">
        <f>SUM(N46:N48)</f>
        <v>0</v>
      </c>
      <c r="O49" s="4"/>
      <c r="P49" s="10"/>
    </row>
    <row r="50" spans="1:16" x14ac:dyDescent="0.35">
      <c r="A50" s="13"/>
      <c r="B50" s="29"/>
      <c r="C50" s="85"/>
      <c r="D50" s="86"/>
      <c r="E50" s="52"/>
      <c r="F50" s="52"/>
      <c r="G50" s="52"/>
      <c r="H50" s="52"/>
      <c r="I50" s="52"/>
      <c r="J50" s="52"/>
      <c r="K50" s="57"/>
      <c r="L50" s="87"/>
      <c r="M50" s="57"/>
      <c r="N50" s="57"/>
      <c r="O50" s="58"/>
      <c r="P50" s="19"/>
    </row>
    <row r="51" spans="1:16" ht="9" customHeight="1" x14ac:dyDescent="0.35">
      <c r="A51" s="13"/>
      <c r="B51" s="29"/>
      <c r="C51" s="6"/>
      <c r="D51" s="6"/>
      <c r="E51" s="6"/>
      <c r="F51" s="6"/>
      <c r="G51" s="6"/>
      <c r="H51" s="6"/>
      <c r="I51" s="6"/>
      <c r="J51" s="6"/>
      <c r="K51" s="40"/>
      <c r="L51" s="40"/>
      <c r="M51" s="40"/>
      <c r="N51" s="40"/>
      <c r="O51" s="3"/>
      <c r="P51" s="19"/>
    </row>
    <row r="52" spans="1:16" ht="18" customHeight="1" thickBot="1" x14ac:dyDescent="0.4">
      <c r="A52" s="13"/>
      <c r="B52" s="29"/>
      <c r="C52" s="122" t="s">
        <v>66</v>
      </c>
      <c r="D52" s="122"/>
      <c r="E52" s="122"/>
      <c r="F52" s="122"/>
      <c r="G52" s="122"/>
      <c r="H52" s="114"/>
      <c r="I52" s="114"/>
      <c r="J52" s="6"/>
      <c r="K52" s="41"/>
      <c r="L52" s="41"/>
      <c r="M52" s="41"/>
      <c r="N52" s="41"/>
      <c r="O52" s="7"/>
      <c r="P52" s="16"/>
    </row>
    <row r="53" spans="1:16" ht="74.25" customHeight="1" thickBot="1" x14ac:dyDescent="0.4">
      <c r="A53" s="13"/>
      <c r="B53" s="29">
        <v>1</v>
      </c>
      <c r="C53" s="143" t="s">
        <v>67</v>
      </c>
      <c r="D53" s="143"/>
      <c r="E53" s="67" t="s">
        <v>70</v>
      </c>
      <c r="F53" s="71" t="s">
        <v>76</v>
      </c>
      <c r="G53" s="70" t="s">
        <v>9</v>
      </c>
      <c r="H53" s="70" t="s">
        <v>98</v>
      </c>
      <c r="I53" s="116" t="s">
        <v>92</v>
      </c>
      <c r="J53" s="113"/>
      <c r="K53" s="103" t="s">
        <v>108</v>
      </c>
      <c r="L53" s="104" t="s">
        <v>108</v>
      </c>
      <c r="M53" s="39">
        <v>0</v>
      </c>
      <c r="N53" s="39">
        <v>0</v>
      </c>
      <c r="O53" s="4"/>
      <c r="P53" s="10" t="s">
        <v>117</v>
      </c>
    </row>
    <row r="54" spans="1:16" ht="62.5" thickBot="1" x14ac:dyDescent="0.4">
      <c r="A54" s="13"/>
      <c r="B54" s="29">
        <v>2</v>
      </c>
      <c r="C54" s="143" t="s">
        <v>68</v>
      </c>
      <c r="D54" s="143"/>
      <c r="E54" s="75" t="s">
        <v>71</v>
      </c>
      <c r="F54" s="71" t="s">
        <v>77</v>
      </c>
      <c r="G54" s="71" t="s">
        <v>78</v>
      </c>
      <c r="H54" s="70" t="s">
        <v>98</v>
      </c>
      <c r="I54" s="117" t="s">
        <v>85</v>
      </c>
      <c r="J54" s="113"/>
      <c r="K54" s="105" t="s">
        <v>108</v>
      </c>
      <c r="L54" s="106" t="s">
        <v>108</v>
      </c>
      <c r="M54" s="38">
        <v>0</v>
      </c>
      <c r="N54" s="39">
        <v>0</v>
      </c>
      <c r="O54" s="4"/>
      <c r="P54" s="10" t="s">
        <v>117</v>
      </c>
    </row>
    <row r="55" spans="1:16" ht="31.5" thickBot="1" x14ac:dyDescent="0.4">
      <c r="A55" s="13"/>
      <c r="B55" s="29">
        <v>3</v>
      </c>
      <c r="C55" s="143" t="s">
        <v>69</v>
      </c>
      <c r="D55" s="143"/>
      <c r="E55" s="75" t="s">
        <v>72</v>
      </c>
      <c r="F55" s="71" t="s">
        <v>77</v>
      </c>
      <c r="G55" s="71" t="s">
        <v>78</v>
      </c>
      <c r="H55" s="70" t="s">
        <v>98</v>
      </c>
      <c r="I55" s="117" t="s">
        <v>99</v>
      </c>
      <c r="J55" s="113"/>
      <c r="K55" s="105" t="s">
        <v>108</v>
      </c>
      <c r="L55" s="106" t="s">
        <v>108</v>
      </c>
      <c r="M55" s="5">
        <v>0</v>
      </c>
      <c r="N55" s="39">
        <v>0</v>
      </c>
      <c r="O55" s="4"/>
      <c r="P55" s="10" t="s">
        <v>117</v>
      </c>
    </row>
    <row r="56" spans="1:16" ht="24" customHeight="1" x14ac:dyDescent="0.35">
      <c r="A56" s="13"/>
      <c r="B56" s="29"/>
      <c r="C56" s="115"/>
      <c r="D56" s="115"/>
      <c r="E56" s="115"/>
      <c r="F56" s="115"/>
      <c r="G56" s="115"/>
      <c r="H56" s="168" t="s">
        <v>109</v>
      </c>
      <c r="I56" s="169"/>
      <c r="J56" s="170"/>
      <c r="K56" s="107">
        <f>SUM(K53:K55)</f>
        <v>0</v>
      </c>
      <c r="L56" s="107">
        <f>SUM(L53:L55)</f>
        <v>0</v>
      </c>
      <c r="M56" s="40">
        <f>SUM(M53:M55)</f>
        <v>0</v>
      </c>
      <c r="N56" s="40">
        <f>SUM(N53:N55)</f>
        <v>0</v>
      </c>
      <c r="O56" s="3"/>
      <c r="P56" s="19"/>
    </row>
    <row r="57" spans="1:16" ht="15.75" customHeight="1" x14ac:dyDescent="0.35">
      <c r="A57" s="13"/>
      <c r="B57" s="29"/>
      <c r="C57" s="4"/>
      <c r="D57" s="4"/>
      <c r="E57" s="4"/>
      <c r="F57" s="4"/>
      <c r="G57" s="4"/>
      <c r="H57" s="4"/>
      <c r="I57" s="4"/>
      <c r="J57" s="4"/>
      <c r="K57" s="42"/>
      <c r="L57" s="42"/>
      <c r="M57" s="42"/>
      <c r="N57" s="42"/>
      <c r="O57" s="9"/>
      <c r="P57" s="20"/>
    </row>
    <row r="58" spans="1:16" ht="27" customHeight="1" x14ac:dyDescent="0.35">
      <c r="A58" s="13"/>
      <c r="B58" s="32"/>
      <c r="C58" s="132" t="s">
        <v>5</v>
      </c>
      <c r="D58" s="133"/>
      <c r="E58" s="133"/>
      <c r="F58" s="133"/>
      <c r="G58" s="133"/>
      <c r="H58" s="133"/>
      <c r="I58" s="133"/>
      <c r="J58" s="134"/>
      <c r="K58" s="108">
        <f>SUM(K56+K49+K42+K34+K26+K19+K13)</f>
        <v>2400000000</v>
      </c>
      <c r="L58" s="109">
        <f>SUM(L56+L49+L42+L34+L26+L19+L13)</f>
        <v>2189600000</v>
      </c>
      <c r="M58" s="45">
        <f>M56+M49+M42+M34+M26+M19+M13</f>
        <v>2255000</v>
      </c>
      <c r="N58" s="45">
        <f>N56+N49+N42+N34+N26+N19+N13</f>
        <v>2212400</v>
      </c>
      <c r="O58" s="4"/>
      <c r="P58" s="21"/>
    </row>
  </sheetData>
  <mergeCells count="56">
    <mergeCell ref="H49:J49"/>
    <mergeCell ref="H56:J56"/>
    <mergeCell ref="H19:J19"/>
    <mergeCell ref="H13:J13"/>
    <mergeCell ref="H26:J26"/>
    <mergeCell ref="H34:J34"/>
    <mergeCell ref="H42:J42"/>
    <mergeCell ref="C21:G21"/>
    <mergeCell ref="C22:J22"/>
    <mergeCell ref="C28:J28"/>
    <mergeCell ref="C36:G36"/>
    <mergeCell ref="C40:D40"/>
    <mergeCell ref="C23:D23"/>
    <mergeCell ref="C29:D29"/>
    <mergeCell ref="C30:D30"/>
    <mergeCell ref="C31:D31"/>
    <mergeCell ref="C32:D32"/>
    <mergeCell ref="C33:D33"/>
    <mergeCell ref="C41:D41"/>
    <mergeCell ref="C45:G45"/>
    <mergeCell ref="C48:D48"/>
    <mergeCell ref="C47:D47"/>
    <mergeCell ref="C38:D38"/>
    <mergeCell ref="C39:D39"/>
    <mergeCell ref="C58:J58"/>
    <mergeCell ref="C7:D8"/>
    <mergeCell ref="C11:P11"/>
    <mergeCell ref="C53:D53"/>
    <mergeCell ref="C54:D54"/>
    <mergeCell ref="B10:P10"/>
    <mergeCell ref="C12:D12"/>
    <mergeCell ref="C13:D13"/>
    <mergeCell ref="C55:D55"/>
    <mergeCell ref="C49:D49"/>
    <mergeCell ref="E7:E8"/>
    <mergeCell ref="F7:F8"/>
    <mergeCell ref="G7:G8"/>
    <mergeCell ref="B7:B8"/>
    <mergeCell ref="C17:D17"/>
    <mergeCell ref="C18:D18"/>
    <mergeCell ref="C52:G52"/>
    <mergeCell ref="B1:P1"/>
    <mergeCell ref="B2:P2"/>
    <mergeCell ref="B3:P3"/>
    <mergeCell ref="C44:G44"/>
    <mergeCell ref="C37:G37"/>
    <mergeCell ref="P7:P8"/>
    <mergeCell ref="K7:L7"/>
    <mergeCell ref="H7:H8"/>
    <mergeCell ref="I7:I8"/>
    <mergeCell ref="J7:J8"/>
    <mergeCell ref="C16:D16"/>
    <mergeCell ref="M7:N7"/>
    <mergeCell ref="C46:D46"/>
    <mergeCell ref="C25:D25"/>
    <mergeCell ref="C24:D24"/>
  </mergeCells>
  <pageMargins left="0.31496062992125984" right="0.31496062992125984" top="0.35433070866141736" bottom="0.35433070866141736" header="0" footer="0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"/>
  <sheetViews>
    <sheetView workbookViewId="0">
      <selection activeCell="F16" sqref="F16"/>
    </sheetView>
  </sheetViews>
  <sheetFormatPr defaultRowHeight="14.5" x14ac:dyDescent="0.35"/>
  <cols>
    <col min="4" max="4" width="47" bestFit="1" customWidth="1"/>
    <col min="5" max="5" width="12.54296875" style="33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 Triwulan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Nita Rehatta</dc:creator>
  <cp:lastModifiedBy>Ishak Soleiman Lopung</cp:lastModifiedBy>
  <cp:lastPrinted>2018-10-16T08:04:54Z</cp:lastPrinted>
  <dcterms:created xsi:type="dcterms:W3CDTF">2016-01-28T02:26:38Z</dcterms:created>
  <dcterms:modified xsi:type="dcterms:W3CDTF">2023-01-24T09:07:54Z</dcterms:modified>
</cp:coreProperties>
</file>