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yoman's Documents\PPSDI\LAPORAN\TRIWULAN\"/>
    </mc:Choice>
  </mc:AlternateContent>
  <xr:revisionPtr revIDLastSave="0" documentId="13_ncr:1_{27A6D476-4A92-4812-83C9-A1B34ECC5E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W I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2" l="1"/>
  <c r="I16" i="2" s="1"/>
  <c r="I27" i="2" l="1"/>
  <c r="L16" i="2"/>
  <c r="J16" i="2"/>
  <c r="H16" i="2"/>
  <c r="G16" i="2"/>
  <c r="J7" i="2"/>
  <c r="I7" i="2"/>
  <c r="G7" i="2"/>
  <c r="H6" i="2"/>
  <c r="H7" i="2" s="1"/>
  <c r="H27" i="2" l="1"/>
  <c r="G27" i="2"/>
  <c r="J27" i="2"/>
</calcChain>
</file>

<file path=xl/sharedStrings.xml><?xml version="1.0" encoding="utf-8"?>
<sst xmlns="http://schemas.openxmlformats.org/spreadsheetml/2006/main" count="59" uniqueCount="52">
  <si>
    <r>
      <rPr>
        <b/>
        <sz val="9"/>
        <rFont val="Calibri"/>
        <family val="1"/>
      </rPr>
      <t xml:space="preserve">BIDANG
</t>
    </r>
    <r>
      <rPr>
        <b/>
        <sz val="9"/>
        <rFont val="Calibri"/>
        <family val="1"/>
      </rPr>
      <t xml:space="preserve">LAPORAN REALISASI ANGGARAN TAHUN PROGRAM
</t>
    </r>
    <r>
      <rPr>
        <b/>
        <sz val="9"/>
        <rFont val="Calibri"/>
        <family val="1"/>
      </rPr>
      <t>TRIWULAN</t>
    </r>
  </si>
  <si>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</si>
  <si>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</si>
  <si>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</si>
  <si>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</si>
  <si>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</si>
  <si>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</si>
  <si>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</si>
  <si>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</si>
  <si>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</si>
  <si>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</si>
  <si>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</si>
  <si>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</si>
  <si>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NON RUTIN</t>
  </si>
  <si>
    <t>PROYEK</t>
  </si>
  <si>
    <t>Membangun dan meningkatkan koordinasi kegiatan dan evaluasi.</t>
  </si>
  <si>
    <t>Secara daring</t>
  </si>
  <si>
    <t xml:space="preserve">April 22 - Maret 23
</t>
  </si>
  <si>
    <t xml:space="preserve">Rapat Rutin Departemen PPSDI </t>
  </si>
  <si>
    <t>Total Rutin</t>
  </si>
  <si>
    <t>Total Non Rutin</t>
  </si>
  <si>
    <t>1x</t>
  </si>
  <si>
    <t>PROGRAM Rutin Triwulan II</t>
  </si>
  <si>
    <t>Belum dilaporkan untuk pengajuan biaya kegiatan</t>
  </si>
  <si>
    <t>10x</t>
  </si>
  <si>
    <t xml:space="preserve">Pembinaan Tingkat Dasar Pelayan  PA-PT </t>
  </si>
  <si>
    <t>Memperlengkapi serta meningkatkan kapasitas Pelayan PA &amp; PT dengan pengetahuan, keterampilan dan sikap yang tepat menghadapi konteks sekarang dengan menggunakan materi bina dasar yang termutakhir</t>
  </si>
  <si>
    <t>April 22 - Mar 23
Terlaksana:
30 Juli 2022</t>
  </si>
  <si>
    <t>Pembinaan Pegawai Kantor Majelis Jemaat</t>
  </si>
  <si>
    <t>Memperlengkapi serta meningkatkan kapasitas pegawai kantor Majelis Jemaat dengan pengetahuan, keterampilan dan sikap yang tepat menghadapi konteks sekarang dengan menggunakan materi bina yang termutakhir</t>
  </si>
  <si>
    <t>Agustus  2022
Terlaksana: 
8 Agustus 2022</t>
  </si>
  <si>
    <t xml:space="preserve">1x </t>
  </si>
  <si>
    <t xml:space="preserve">1x, 30 Juli 2022, 3 batch </t>
  </si>
  <si>
    <t xml:space="preserve">Penerimaan Realisasi adalah Kontribusi Peserta.
</t>
  </si>
  <si>
    <t>Penerimaan Realisasi adalah Kontribusi Peserta.
Kehadiran:
Pelayan PA 210 orang; 
Pelayan PT 117 orang</t>
  </si>
  <si>
    <t>Penerimaan Realisasi adalah Kontribusi Peserta.
Kehadiran:
198 orang</t>
  </si>
  <si>
    <t>Pelatihan Penggunaan Aplikasi Pemilihan Diaken-Penatua &amp; Pengurus Unit Missioner**</t>
  </si>
  <si>
    <t>Memperlengkapi Majelis Jemaat/Panitia Pemilihan untuk mampu menggunakan aplikasi pemilihan diaken-penatua dan pengurus unit missioner</t>
  </si>
  <si>
    <t>April-Mei 2022
Terlaksana:
28 Mei 2022 (2x)
4 Juni 2022 (2x)
11Juni 2022 (2x)
19 Juni 2022 (1x)</t>
  </si>
  <si>
    <t>7x</t>
  </si>
  <si>
    <t>Pembinaan untuk pengadaan Diaken-Penatua (periode 2022 – 2027), PHMJ dan BPPJ*</t>
  </si>
  <si>
    <t>Penatua dan Diaken memiliki kompentensi inti dan fungsional  agar dapat melakukan pelayanan dengan tepat sesuai panggilan dan pengutusan.</t>
  </si>
  <si>
    <t>Maret -Juli  2022
Terlaksana:
Juni - Oktober 2022</t>
  </si>
  <si>
    <t>TOT Balon 10x
TOT Caltep 4x
Pembinaan Balon 6x
Pembinaan Caltep 4x</t>
  </si>
  <si>
    <t xml:space="preserve">Beasiswa Studi Lanjut Pendeta S 2 &amp; S3 </t>
  </si>
  <si>
    <t>Meningkatkan kompetensi  para Pendeta pada bidang yang ditempuh agar mampu menghadapi tantangan yg semakin kompleks.</t>
  </si>
  <si>
    <t xml:space="preserve">April 22 - Mar 23  
</t>
  </si>
  <si>
    <t>UIN - Yogya (2 org)
UKIM - Maluku (1 org)</t>
  </si>
  <si>
    <t xml:space="preserve">1
</t>
  </si>
  <si>
    <t>Total Triwulan 2</t>
  </si>
  <si>
    <t>PROYEK Triwulan 2</t>
  </si>
  <si>
    <t>PROGRAM Non Triwulan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</si>
</sst>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8"/>
      <name val="Calibri"/>
    </font>
    <font>
      <b/>
      <sz val="9"/>
      <name val="Calibri"/>
      <family val="1"/>
    </font>
    <font>
      <b/>
      <sz val="8"/>
      <color rgb="FF000000"/>
      <name val="Calibri"/>
      <family val="2"/>
      <scheme val="minor"/>
    </font>
    <font>
      <b/>
      <sz val="9"/>
      <name val="Calibri"/>
      <family val="2"/>
    </font>
    <font>
      <b/>
      <sz val="12"/>
      <name val="Calibri"/>
      <family val="1"/>
    </font>
    <font>
      <b/>
      <sz val="9"/>
      <name val="Calibri"/>
      <family val="1"/>
      <scheme val="minor"/>
    </font>
    <font>
      <b/>
      <sz val="9"/>
      <name val="Calibri"/>
      <family val="2"/>
      <scheme val="minor"/>
    </font>
    <font>
      <sz val="10"/>
      <color rgb="FF000000"/>
      <name val="Times New Roman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rgb="FF0432FF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41" fontId="9" fillId="0" borderId="0" applyFont="0" applyFill="0" applyBorder="0" applyAlignment="0" applyProtection="0"/>
    <xf numFmtId="0" fontId="10" fillId="0" borderId="0"/>
    <xf numFmtId="41" fontId="10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  <xf numFmtId="41" fontId="10" fillId="0" borderId="0" applyFont="0" applyFill="0" applyBorder="0" applyAlignment="0" applyProtection="0"/>
  </cellStyleXfs>
  <cellXfs count="77"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2" fillId="0" borderId="24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41" fontId="0" fillId="0" borderId="15" xfId="1" applyFont="1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1" fontId="12" fillId="0" borderId="19" xfId="1" applyNumberFormat="1" applyFont="1" applyBorder="1" applyAlignment="1">
      <alignment horizontal="center" vertical="top"/>
    </xf>
    <xf numFmtId="0" fontId="12" fillId="0" borderId="19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3" fillId="0" borderId="19" xfId="2" applyFont="1" applyBorder="1" applyAlignment="1">
      <alignment horizontal="left" vertical="top" wrapText="1"/>
    </xf>
    <xf numFmtId="0" fontId="14" fillId="0" borderId="19" xfId="2" applyFont="1" applyBorder="1" applyAlignment="1">
      <alignment vertical="top" wrapText="1"/>
    </xf>
    <xf numFmtId="0" fontId="12" fillId="0" borderId="19" xfId="0" applyFont="1" applyBorder="1" applyAlignment="1">
      <alignment horizontal="center" vertical="top" wrapText="1"/>
    </xf>
    <xf numFmtId="1" fontId="12" fillId="0" borderId="19" xfId="0" applyNumberFormat="1" applyFont="1" applyBorder="1" applyAlignment="1">
      <alignment vertical="top"/>
    </xf>
    <xf numFmtId="0" fontId="12" fillId="0" borderId="19" xfId="0" applyFont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2" fillId="0" borderId="19" xfId="0" applyFont="1" applyBorder="1" applyAlignment="1">
      <alignment vertical="center" wrapText="1"/>
    </xf>
    <xf numFmtId="41" fontId="5" fillId="0" borderId="1" xfId="1" applyFont="1" applyBorder="1" applyAlignment="1">
      <alignment horizontal="center" vertical="center" wrapText="1"/>
    </xf>
    <xf numFmtId="41" fontId="12" fillId="0" borderId="19" xfId="1" applyFont="1" applyBorder="1" applyAlignment="1">
      <alignment vertical="top"/>
    </xf>
    <xf numFmtId="41" fontId="4" fillId="0" borderId="16" xfId="1" applyFont="1" applyBorder="1" applyAlignment="1">
      <alignment vertical="top"/>
    </xf>
    <xf numFmtId="41" fontId="0" fillId="0" borderId="0" xfId="1" applyFont="1" applyAlignment="1">
      <alignment horizontal="left" vertical="top"/>
    </xf>
    <xf numFmtId="41" fontId="0" fillId="0" borderId="6" xfId="1" applyFont="1" applyBorder="1" applyAlignment="1">
      <alignment horizontal="left" vertical="top"/>
    </xf>
    <xf numFmtId="0" fontId="12" fillId="0" borderId="18" xfId="0" applyFont="1" applyBorder="1" applyAlignment="1">
      <alignment horizontal="center" vertical="top"/>
    </xf>
    <xf numFmtId="0" fontId="17" fillId="0" borderId="18" xfId="0" applyFont="1" applyBorder="1" applyAlignment="1">
      <alignment horizontal="center" vertical="top"/>
    </xf>
    <xf numFmtId="41" fontId="17" fillId="0" borderId="18" xfId="1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41" fontId="16" fillId="0" borderId="19" xfId="1" applyFont="1" applyFill="1" applyBorder="1" applyAlignment="1">
      <alignment vertical="top"/>
    </xf>
    <xf numFmtId="0" fontId="14" fillId="0" borderId="19" xfId="2" applyFont="1" applyBorder="1" applyAlignment="1">
      <alignment horizontal="left" vertical="top" wrapText="1"/>
    </xf>
    <xf numFmtId="0" fontId="14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vertical="top" wrapText="1"/>
    </xf>
    <xf numFmtId="41" fontId="12" fillId="0" borderId="19" xfId="1" applyFont="1" applyFill="1" applyBorder="1" applyAlignment="1">
      <alignment horizontal="left" vertical="top"/>
    </xf>
    <xf numFmtId="41" fontId="15" fillId="0" borderId="19" xfId="1" applyFont="1" applyFill="1" applyBorder="1" applyAlignment="1">
      <alignment vertical="top"/>
    </xf>
    <xf numFmtId="41" fontId="18" fillId="0" borderId="19" xfId="0" applyNumberFormat="1" applyFont="1" applyBorder="1" applyAlignment="1">
      <alignment vertical="center" wrapText="1"/>
    </xf>
    <xf numFmtId="41" fontId="18" fillId="0" borderId="19" xfId="0" applyNumberFormat="1" applyFont="1" applyBorder="1" applyAlignment="1">
      <alignment horizontal="right" vertical="center" wrapText="1"/>
    </xf>
    <xf numFmtId="0" fontId="17" fillId="0" borderId="18" xfId="0" applyFont="1" applyBorder="1" applyAlignment="1">
      <alignment horizontal="right" vertical="top"/>
    </xf>
    <xf numFmtId="0" fontId="12" fillId="2" borderId="19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5" fillId="0" borderId="1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7">
    <cellStyle name="Comma [0]" xfId="1" builtinId="6"/>
    <cellStyle name="Comma [0] 2" xfId="6" xr:uid="{C70CDC29-B53C-45AE-890E-A3CD11D37805}"/>
    <cellStyle name="Comma [0] 3" xfId="3" xr:uid="{1E667725-78D8-4FD2-8D27-4041DBF9192D}"/>
    <cellStyle name="Comma 2" xfId="5" xr:uid="{D506957F-E72D-4D6F-AA18-BAF78AD417B5}"/>
    <cellStyle name="Normal" xfId="0" builtinId="0"/>
    <cellStyle name="Normal 2" xfId="4" xr:uid="{D17A0036-69F7-465E-B3AB-608C13096DF8}"/>
    <cellStyle name="Normal 3" xfId="2" xr:uid="{0F842545-37A4-49CE-88EC-2EA6307D65A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5AC2-F286-4EE8-A192-EC8D9C7EE111}">
  <dimension ref="A1:L31"/>
  <sheetViews>
    <sheetView tabSelected="1" topLeftCell="A2" zoomScaleNormal="100" zoomScaleSheetLayoutView="87" workbookViewId="0">
      <pane xSplit="2" ySplit="4" topLeftCell="C6" activePane="bottomRight" state="frozen"/>
      <selection activeCell="A2" sqref="A2"/>
      <selection pane="topRight" activeCell="C2" sqref="C2"/>
      <selection pane="bottomLeft" activeCell="A6" sqref="A6"/>
      <selection pane="bottomRight" activeCell="J27" sqref="J27"/>
    </sheetView>
  </sheetViews>
  <sheetFormatPr defaultRowHeight="13" x14ac:dyDescent="0.3"/>
  <cols>
    <col min="1" max="1" width="9.19921875" style="22" customWidth="1"/>
    <col min="2" max="2" width="18.19921875" customWidth="1"/>
    <col min="3" max="3" width="17.796875" customWidth="1"/>
    <col min="4" max="4" width="16.5" customWidth="1"/>
    <col min="5" max="5" width="14" style="22" customWidth="1"/>
    <col min="6" max="6" width="13" style="22" customWidth="1"/>
    <col min="7" max="7" width="16.296875" customWidth="1"/>
    <col min="8" max="8" width="18.19921875" style="28" customWidth="1"/>
    <col min="9" max="9" width="20.19921875" customWidth="1"/>
    <col min="10" max="10" width="18.796875" style="28" customWidth="1"/>
    <col min="11" max="11" width="16" customWidth="1"/>
    <col min="12" max="12" width="12.296875" hidden="1" customWidth="1"/>
  </cols>
  <sheetData>
    <row r="1" spans="1:12" ht="45.75" customHeight="1" x14ac:dyDescent="0.3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2" x14ac:dyDescent="0.3">
      <c r="A2" s="69" t="s">
        <v>1</v>
      </c>
      <c r="B2" s="71" t="s">
        <v>2</v>
      </c>
      <c r="C2" s="71" t="s">
        <v>3</v>
      </c>
      <c r="D2" s="71" t="s">
        <v>4</v>
      </c>
      <c r="E2" s="71" t="s">
        <v>5</v>
      </c>
      <c r="F2" s="71" t="s">
        <v>6</v>
      </c>
      <c r="G2" s="73" t="s">
        <v>7</v>
      </c>
      <c r="H2" s="74"/>
      <c r="I2" s="73" t="s">
        <v>8</v>
      </c>
      <c r="J2" s="74"/>
      <c r="K2" s="75" t="s">
        <v>9</v>
      </c>
    </row>
    <row r="3" spans="1:12" ht="18" customHeight="1" x14ac:dyDescent="0.3">
      <c r="A3" s="70"/>
      <c r="B3" s="72"/>
      <c r="C3" s="72"/>
      <c r="D3" s="72"/>
      <c r="E3" s="72"/>
      <c r="F3" s="72"/>
      <c r="G3" s="8" t="s">
        <v>10</v>
      </c>
      <c r="H3" s="25" t="s">
        <v>11</v>
      </c>
      <c r="I3" s="8" t="s">
        <v>10</v>
      </c>
      <c r="J3" s="25" t="s">
        <v>11</v>
      </c>
      <c r="K3" s="76"/>
    </row>
    <row r="4" spans="1:12" ht="18" customHeight="1" x14ac:dyDescent="0.3">
      <c r="A4" s="48" t="s">
        <v>12</v>
      </c>
      <c r="B4" s="49"/>
      <c r="C4" s="49"/>
      <c r="D4" s="49"/>
      <c r="E4" s="49"/>
      <c r="F4" s="49"/>
      <c r="G4" s="49"/>
      <c r="H4" s="49"/>
      <c r="I4" s="49"/>
      <c r="J4" s="49"/>
      <c r="K4" s="50"/>
    </row>
    <row r="5" spans="1:12" ht="24.75" customHeight="1" x14ac:dyDescent="0.3">
      <c r="A5" s="57" t="s">
        <v>22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52" x14ac:dyDescent="0.3">
      <c r="A6" s="11">
        <v>1</v>
      </c>
      <c r="B6" s="14" t="s">
        <v>18</v>
      </c>
      <c r="C6" s="12" t="s">
        <v>15</v>
      </c>
      <c r="D6" s="24" t="s">
        <v>17</v>
      </c>
      <c r="E6" s="18" t="s">
        <v>16</v>
      </c>
      <c r="F6" s="47" t="s">
        <v>24</v>
      </c>
      <c r="G6" s="17">
        <v>0</v>
      </c>
      <c r="H6" s="26">
        <f>(20400000/12)*3</f>
        <v>5100000</v>
      </c>
      <c r="I6" s="17">
        <v>0</v>
      </c>
      <c r="J6" s="26">
        <v>0</v>
      </c>
      <c r="K6" s="12" t="s">
        <v>23</v>
      </c>
      <c r="L6" s="13"/>
    </row>
    <row r="7" spans="1:12" x14ac:dyDescent="0.3">
      <c r="A7" s="19"/>
      <c r="B7" s="5"/>
      <c r="C7" s="5"/>
      <c r="D7" s="5"/>
      <c r="F7" s="31" t="s">
        <v>19</v>
      </c>
      <c r="G7" s="32">
        <f>SUM(G6:G6)</f>
        <v>0</v>
      </c>
      <c r="H7" s="32">
        <f>SUM(H6:H6)</f>
        <v>5100000</v>
      </c>
      <c r="I7" s="32">
        <f>SUM(I6:I6)</f>
        <v>0</v>
      </c>
      <c r="J7" s="32">
        <f>SUM(J6:J6)</f>
        <v>0</v>
      </c>
      <c r="K7" s="3"/>
    </row>
    <row r="8" spans="1:12" x14ac:dyDescent="0.3">
      <c r="A8" s="60"/>
      <c r="B8" s="61"/>
      <c r="C8" s="61"/>
      <c r="D8" s="61"/>
      <c r="E8" s="61"/>
      <c r="F8" s="61"/>
      <c r="G8" s="61"/>
      <c r="H8" s="61"/>
      <c r="I8" s="61"/>
      <c r="J8" s="61"/>
      <c r="K8" s="62"/>
    </row>
    <row r="9" spans="1:12" ht="21.75" customHeight="1" x14ac:dyDescent="0.3">
      <c r="A9" s="63" t="s">
        <v>13</v>
      </c>
      <c r="B9" s="64"/>
      <c r="C9" s="64"/>
      <c r="D9" s="64"/>
      <c r="E9" s="64"/>
      <c r="F9" s="64"/>
      <c r="G9" s="64"/>
      <c r="H9" s="64"/>
      <c r="I9" s="64"/>
      <c r="J9" s="64"/>
      <c r="K9" s="65"/>
    </row>
    <row r="10" spans="1:12" ht="20.25" customHeight="1" x14ac:dyDescent="0.3">
      <c r="A10" s="57" t="s">
        <v>51</v>
      </c>
      <c r="B10" s="58"/>
      <c r="C10" s="58"/>
      <c r="D10" s="58"/>
      <c r="E10" s="58"/>
      <c r="F10" s="58"/>
      <c r="G10" s="58"/>
      <c r="H10" s="58"/>
      <c r="I10" s="58"/>
      <c r="J10" s="58"/>
      <c r="K10" s="59"/>
    </row>
    <row r="11" spans="1:12" ht="156" x14ac:dyDescent="0.3">
      <c r="A11" s="16" t="s">
        <v>48</v>
      </c>
      <c r="B11" s="39" t="s">
        <v>25</v>
      </c>
      <c r="C11" s="12" t="s">
        <v>26</v>
      </c>
      <c r="D11" s="41" t="s">
        <v>27</v>
      </c>
      <c r="E11" s="18" t="s">
        <v>16</v>
      </c>
      <c r="F11" s="16" t="s">
        <v>32</v>
      </c>
      <c r="G11" s="43">
        <v>19500000</v>
      </c>
      <c r="H11" s="38">
        <v>7975000</v>
      </c>
      <c r="I11" s="42">
        <f>13650000+7605000</f>
        <v>21255000</v>
      </c>
      <c r="J11" s="42">
        <v>19500000</v>
      </c>
      <c r="K11" s="12" t="s">
        <v>34</v>
      </c>
    </row>
    <row r="12" spans="1:12" ht="169" x14ac:dyDescent="0.3">
      <c r="A12" s="18">
        <v>2</v>
      </c>
      <c r="B12" s="39" t="s">
        <v>28</v>
      </c>
      <c r="C12" s="41" t="s">
        <v>29</v>
      </c>
      <c r="D12" s="41" t="s">
        <v>30</v>
      </c>
      <c r="E12" s="18" t="s">
        <v>16</v>
      </c>
      <c r="F12" s="16" t="s">
        <v>31</v>
      </c>
      <c r="G12" s="43">
        <v>9750000</v>
      </c>
      <c r="H12" s="38">
        <v>5800000</v>
      </c>
      <c r="I12" s="42">
        <v>13000000</v>
      </c>
      <c r="J12" s="42">
        <v>4500000</v>
      </c>
      <c r="K12" s="12" t="s">
        <v>35</v>
      </c>
      <c r="L12" s="42">
        <v>5705000</v>
      </c>
    </row>
    <row r="13" spans="1:12" ht="117" x14ac:dyDescent="0.3">
      <c r="A13" s="18">
        <v>3</v>
      </c>
      <c r="B13" s="15" t="s">
        <v>36</v>
      </c>
      <c r="C13" s="41" t="s">
        <v>37</v>
      </c>
      <c r="D13" s="40" t="s">
        <v>38</v>
      </c>
      <c r="E13" s="16" t="s">
        <v>16</v>
      </c>
      <c r="F13" s="18" t="s">
        <v>39</v>
      </c>
      <c r="G13" s="43">
        <v>41250000</v>
      </c>
      <c r="H13" s="38">
        <v>12500000</v>
      </c>
      <c r="I13" s="42">
        <v>65250000</v>
      </c>
      <c r="J13" s="42">
        <v>11300000</v>
      </c>
      <c r="K13" s="12" t="s">
        <v>33</v>
      </c>
      <c r="L13" s="42">
        <v>116235000</v>
      </c>
    </row>
    <row r="14" spans="1:12" ht="117" x14ac:dyDescent="0.3">
      <c r="A14" s="18">
        <v>4</v>
      </c>
      <c r="B14" s="15" t="s">
        <v>40</v>
      </c>
      <c r="C14" s="41" t="s">
        <v>41</v>
      </c>
      <c r="D14" s="40" t="s">
        <v>42</v>
      </c>
      <c r="E14" s="16" t="s">
        <v>16</v>
      </c>
      <c r="F14" s="16" t="s">
        <v>43</v>
      </c>
      <c r="G14" s="43">
        <v>467500000</v>
      </c>
      <c r="H14" s="38">
        <v>444000000</v>
      </c>
      <c r="I14" s="42">
        <v>393625000</v>
      </c>
      <c r="J14" s="42">
        <v>197022000</v>
      </c>
      <c r="K14" s="12" t="s">
        <v>33</v>
      </c>
      <c r="L14" s="42">
        <v>116235000</v>
      </c>
    </row>
    <row r="15" spans="1:12" ht="91" x14ac:dyDescent="0.3">
      <c r="A15" s="18">
        <v>5</v>
      </c>
      <c r="B15" s="15" t="s">
        <v>44</v>
      </c>
      <c r="C15" s="41" t="s">
        <v>45</v>
      </c>
      <c r="D15" s="40" t="s">
        <v>46</v>
      </c>
      <c r="E15" s="16" t="s">
        <v>47</v>
      </c>
      <c r="F15" s="16" t="s">
        <v>21</v>
      </c>
      <c r="G15" s="43">
        <v>0</v>
      </c>
      <c r="H15" s="38">
        <v>63922500</v>
      </c>
      <c r="I15" s="42">
        <v>0</v>
      </c>
      <c r="J15" s="42">
        <v>34000000</v>
      </c>
      <c r="K15" s="12"/>
      <c r="L15" s="42">
        <v>116235000</v>
      </c>
    </row>
    <row r="16" spans="1:12" x14ac:dyDescent="0.3">
      <c r="A16" s="30"/>
      <c r="B16" s="33"/>
      <c r="C16" s="33"/>
      <c r="D16" s="33"/>
      <c r="E16" s="30"/>
      <c r="F16" s="46" t="s">
        <v>20</v>
      </c>
      <c r="G16" s="32">
        <f>SUM(G11:G15)</f>
        <v>538000000</v>
      </c>
      <c r="H16" s="32">
        <f>SUM(H11:H15)</f>
        <v>534197500</v>
      </c>
      <c r="I16" s="32">
        <f>SUM(I11:I15)</f>
        <v>493130000</v>
      </c>
      <c r="J16" s="32">
        <f>SUM(J11:J15)</f>
        <v>266322000</v>
      </c>
      <c r="K16" s="34"/>
      <c r="L16" s="28">
        <f>SUM(L12:L15)</f>
        <v>354410000</v>
      </c>
    </row>
    <row r="17" spans="1:11" x14ac:dyDescent="0.3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62"/>
    </row>
    <row r="18" spans="1:11" ht="19.5" customHeight="1" x14ac:dyDescent="0.3">
      <c r="A18" s="48" t="s">
        <v>14</v>
      </c>
      <c r="B18" s="49"/>
      <c r="C18" s="49"/>
      <c r="D18" s="49"/>
      <c r="E18" s="49"/>
      <c r="F18" s="49"/>
      <c r="G18" s="49"/>
      <c r="H18" s="49"/>
      <c r="I18" s="49"/>
      <c r="J18" s="49"/>
      <c r="K18" s="50"/>
    </row>
    <row r="19" spans="1:11" ht="20.25" customHeight="1" x14ac:dyDescent="0.3">
      <c r="A19" s="51" t="s">
        <v>50</v>
      </c>
      <c r="B19" s="52"/>
      <c r="C19" s="52"/>
      <c r="D19" s="52"/>
      <c r="E19" s="52"/>
      <c r="F19" s="52"/>
      <c r="G19" s="52"/>
      <c r="H19" s="52"/>
      <c r="I19" s="52"/>
      <c r="J19" s="52"/>
      <c r="K19" s="53"/>
    </row>
    <row r="20" spans="1:11" x14ac:dyDescent="0.3">
      <c r="A20" s="20"/>
      <c r="B20" s="6"/>
      <c r="C20" s="6"/>
      <c r="D20" s="6"/>
      <c r="E20" s="20"/>
      <c r="F20" s="20"/>
      <c r="G20" s="6"/>
      <c r="H20" s="27"/>
      <c r="I20" s="6"/>
      <c r="J20" s="27"/>
      <c r="K20" s="6"/>
    </row>
    <row r="21" spans="1:11" x14ac:dyDescent="0.3">
      <c r="A21" s="10"/>
      <c r="B21" s="4"/>
      <c r="C21" s="4"/>
      <c r="D21" s="4"/>
      <c r="E21" s="10"/>
      <c r="F21" s="10"/>
      <c r="G21" s="4"/>
      <c r="H21" s="9"/>
      <c r="I21" s="4"/>
      <c r="J21" s="9"/>
      <c r="K21" s="4"/>
    </row>
    <row r="22" spans="1:11" x14ac:dyDescent="0.3">
      <c r="A22" s="10"/>
      <c r="B22" s="4"/>
      <c r="C22" s="4"/>
      <c r="D22" s="4"/>
      <c r="E22" s="10"/>
      <c r="F22" s="10"/>
      <c r="G22" s="4"/>
      <c r="H22" s="9"/>
      <c r="I22" s="4"/>
      <c r="J22" s="9"/>
      <c r="K22" s="4"/>
    </row>
    <row r="23" spans="1:11" x14ac:dyDescent="0.3">
      <c r="A23" s="10"/>
      <c r="B23" s="4"/>
      <c r="C23" s="4"/>
      <c r="D23" s="4"/>
      <c r="E23" s="10"/>
      <c r="F23" s="10"/>
      <c r="G23" s="4"/>
      <c r="H23" s="9"/>
      <c r="I23" s="4"/>
      <c r="J23" s="9"/>
      <c r="K23" s="4"/>
    </row>
    <row r="24" spans="1:11" x14ac:dyDescent="0.3">
      <c r="A24" s="10"/>
      <c r="B24" s="4"/>
      <c r="C24" s="4"/>
      <c r="D24" s="4"/>
      <c r="E24" s="10"/>
      <c r="F24" s="10"/>
      <c r="G24" s="4"/>
      <c r="H24" s="9"/>
      <c r="I24" s="4"/>
      <c r="J24" s="9"/>
      <c r="K24" s="4"/>
    </row>
    <row r="25" spans="1:11" x14ac:dyDescent="0.3">
      <c r="A25" s="10"/>
      <c r="B25" s="4"/>
      <c r="C25" s="4"/>
      <c r="D25" s="4"/>
      <c r="E25" s="10"/>
      <c r="F25" s="10"/>
      <c r="G25" s="4"/>
      <c r="H25" s="9"/>
      <c r="I25" s="4"/>
      <c r="J25" s="9"/>
      <c r="K25" s="4"/>
    </row>
    <row r="26" spans="1:11" x14ac:dyDescent="0.3">
      <c r="A26" s="35"/>
      <c r="B26" s="4"/>
      <c r="C26" s="4"/>
      <c r="D26" s="4"/>
      <c r="E26" s="10"/>
      <c r="F26" s="10"/>
      <c r="G26" s="4"/>
      <c r="H26" s="9"/>
      <c r="I26" s="4"/>
      <c r="J26" s="9"/>
      <c r="K26" s="4"/>
    </row>
    <row r="27" spans="1:11" ht="30.75" customHeight="1" x14ac:dyDescent="0.3">
      <c r="A27" s="54" t="s">
        <v>49</v>
      </c>
      <c r="B27" s="55"/>
      <c r="C27" s="55"/>
      <c r="D27" s="55"/>
      <c r="E27" s="56"/>
      <c r="F27" s="21"/>
      <c r="G27" s="44">
        <f>SUM(G16+G7)</f>
        <v>538000000</v>
      </c>
      <c r="H27" s="44">
        <f>SUM(H16+H7)</f>
        <v>539297500</v>
      </c>
      <c r="I27" s="45">
        <f>I16</f>
        <v>493130000</v>
      </c>
      <c r="J27" s="44">
        <f>SUM(J16+J7)</f>
        <v>266322000</v>
      </c>
      <c r="K27" s="7"/>
    </row>
    <row r="28" spans="1:11" x14ac:dyDescent="0.3">
      <c r="A28" s="36"/>
      <c r="K28" s="2"/>
    </row>
    <row r="29" spans="1:11" x14ac:dyDescent="0.3">
      <c r="A29" s="36"/>
      <c r="K29" s="2"/>
    </row>
    <row r="30" spans="1:11" x14ac:dyDescent="0.3">
      <c r="A30" s="36"/>
      <c r="K30" s="2"/>
    </row>
    <row r="31" spans="1:11" x14ac:dyDescent="0.3">
      <c r="A31" s="37"/>
      <c r="B31" s="1"/>
      <c r="C31" s="1"/>
      <c r="D31" s="1"/>
      <c r="E31" s="23"/>
      <c r="F31" s="23"/>
      <c r="G31" s="1"/>
      <c r="H31" s="29"/>
      <c r="I31" s="1"/>
      <c r="J31" s="29"/>
      <c r="K31" s="3"/>
    </row>
  </sheetData>
  <mergeCells count="19">
    <mergeCell ref="A1:K1"/>
    <mergeCell ref="A2:A3"/>
    <mergeCell ref="B2:B3"/>
    <mergeCell ref="C2:C3"/>
    <mergeCell ref="D2:D3"/>
    <mergeCell ref="E2:E3"/>
    <mergeCell ref="F2:F3"/>
    <mergeCell ref="G2:H2"/>
    <mergeCell ref="I2:J2"/>
    <mergeCell ref="K2:K3"/>
    <mergeCell ref="A18:K18"/>
    <mergeCell ref="A19:K19"/>
    <mergeCell ref="A27:E27"/>
    <mergeCell ref="A4:K4"/>
    <mergeCell ref="A5:K5"/>
    <mergeCell ref="A8:K8"/>
    <mergeCell ref="A9:K9"/>
    <mergeCell ref="A10:K10"/>
    <mergeCell ref="A17:K17"/>
  </mergeCells>
  <pageMargins left="0.23622047244094488" right="0.23622047244094488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ANGGARAN</dc:title>
  <dc:creator>Olivia Kristanti</dc:creator>
  <cp:lastModifiedBy>DJEPUN</cp:lastModifiedBy>
  <cp:lastPrinted>2022-05-17T09:05:27Z</cp:lastPrinted>
  <dcterms:created xsi:type="dcterms:W3CDTF">2022-05-17T08:30:45Z</dcterms:created>
  <dcterms:modified xsi:type="dcterms:W3CDTF">2023-01-23T05:21:38Z</dcterms:modified>
</cp:coreProperties>
</file>