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yoman's Documents\PPSDI\LAPORAN\TRIWULAN\"/>
    </mc:Choice>
  </mc:AlternateContent>
  <xr:revisionPtr revIDLastSave="0" documentId="13_ncr:1_{EB255CCA-A27A-402E-BF86-5AEB8748B5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W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L18" i="1" l="1"/>
  <c r="I29" i="1"/>
  <c r="G29" i="1"/>
  <c r="J18" i="1"/>
  <c r="J29" i="1" s="1"/>
  <c r="I9" i="1"/>
  <c r="J9" i="1"/>
  <c r="G9" i="1"/>
  <c r="H7" i="1" l="1"/>
  <c r="H6" i="1"/>
  <c r="H9" i="1" s="1"/>
  <c r="H29" i="1" s="1"/>
</calcChain>
</file>

<file path=xl/sharedStrings.xml><?xml version="1.0" encoding="utf-8"?>
<sst xmlns="http://schemas.openxmlformats.org/spreadsheetml/2006/main" count="70" uniqueCount="62">
  <si>
    <r>
      <rPr>
        <b/>
        <sz val="9"/>
        <rFont val="Calibri"/>
        <family val="1"/>
      </rPr>
      <t xml:space="preserve">BIDANG
</t>
    </r>
    <r>
      <rPr>
        <b/>
        <sz val="9"/>
        <rFont val="Calibri"/>
        <family val="1"/>
      </rPr>
      <t xml:space="preserve">LAPORAN REALISASI ANGGARAN TAHUN PROGRAM
</t>
    </r>
    <r>
      <rPr>
        <b/>
        <sz val="9"/>
        <rFont val="Calibri"/>
        <family val="1"/>
      </rPr>
      <t>TRIWULAN</t>
    </r>
  </si>
  <si>
    <t>PROGRAM Rutin Triwulan I</t>
  </si>
  <si>
    <t>PROGRAM Non Triwulan I</t>
  </si>
  <si>
    <t>Total Triwulan 1</t>
  </si>
  <si>
    <t>PROYEK Triwulan 1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</si>
  <si>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</si>
  <si>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</si>
  <si>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</si>
  <si>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</si>
  <si>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</si>
  <si>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</si>
  <si>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</si>
  <si>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</si>
  <si>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</si>
  <si>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</si>
  <si>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</si>
  <si>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</si>
  <si>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NON RUTIN</t>
  </si>
  <si>
    <t>PROYEK</t>
  </si>
  <si>
    <t>Secara luring 1x</t>
  </si>
  <si>
    <t>Rapat Koord. MS dgn Dewan</t>
  </si>
  <si>
    <t>Pertemuan Koordinasi K3/S2 di jemaat dengn FMS &amp; Bidang PPSDI-PPK</t>
  </si>
  <si>
    <t>Pendampingan Mahasiswa GPIB di 4 Perguruan Tinggi yang bekerjasama .</t>
  </si>
  <si>
    <t>Penyusunan Rencana Induk Pengembangan Kapasitas/jenjang Pendidikan Pendeta S2-S3**</t>
  </si>
  <si>
    <t xml:space="preserve">Penerimaan Realisasi adalah Kontribusi Peserta.
Webinar ini adalah kegiatan preliminary. </t>
  </si>
  <si>
    <t>Pembinaan dan pembekalan Dewan Pelkat baru (2022 – 2025)</t>
  </si>
  <si>
    <t xml:space="preserve">Rekrutmen Calon Vikaris (Gelombang 1) </t>
  </si>
  <si>
    <t>Tersedia SDI GPIB yang menjawab kebutuhan &amp; tantangan kontekstual lewat pemberdayaan pendeta S2-S3</t>
  </si>
  <si>
    <t>a. Pembinaan &amp; Pengembangan Mahasiswa Teologi
b. Meningkatnya hubungan Psikologis mahasiswa Teologi dengan GPIB</t>
  </si>
  <si>
    <t>Membangun dan meningkatkan koordinasi kegiatan dan evaluasi.</t>
  </si>
  <si>
    <t>Secara daring</t>
  </si>
  <si>
    <t>9x</t>
  </si>
  <si>
    <t>Melakukan koordinasi dan evaluasi antar MS dengan Dewan Pelkat</t>
  </si>
  <si>
    <t>Meningkatkan koordinasi Bidang IV PPSDI-PPK dengan para Ketua 3/Sekr 2 dari seluruh jemaat GPIB</t>
  </si>
  <si>
    <t>Kehadiran: 
Sentra 1 - Jabansi, 115 orang, 
Sentra 2 - Sumatera, Jabar1 dan 2, Jateng-DIY, 117 orang; 
Sentra 3 - Jatim, Bali-NTB, Kalimantan, Sulselbara, 119 orang</t>
  </si>
  <si>
    <t>3x</t>
  </si>
  <si>
    <t>April 22 - Mar 23
Terlaksana:
20 Juni 2022</t>
  </si>
  <si>
    <t xml:space="preserve">1x Webinar Proyeksi Kondisi Situasi Sosial Politik Ekonomi 10 Tahun ke depan dan Implikasinya terhadap Kehidupan Beragama di Indonesia </t>
  </si>
  <si>
    <t>Memperlengkapi Dewan Pelkat dengan pengetahuan, ketrampilan dan sikap yang sesuai dengan peran, fungsi dan tanggung jawab Dewan Pelkat sebagai unit missioner di lingkup sinodal.</t>
  </si>
  <si>
    <t xml:space="preserve">Maret 2022
Terlaksana: 9 April 2022
</t>
  </si>
  <si>
    <t>Gedung Pertemuan GPIB Effatha</t>
  </si>
  <si>
    <t>Memperoleh calon Vikaris yang akan dipersiapkan menjadi Pelayan Firman dan Sakramen di GPIB.</t>
  </si>
  <si>
    <t>Kantor MS
RS UKI
RSUD Tangerang</t>
  </si>
  <si>
    <t xml:space="preserve">April 22 - Maret 23
</t>
  </si>
  <si>
    <t xml:space="preserve">Rapat Rutin Departemen PPSDI </t>
  </si>
  <si>
    <t>April 22 - Maret 23
Terlaksana:
'- 4 April 2022 Sentra 1 - Jabansi
- 7 April 2022 Sentra 2 - Sumatera, Jabar 1 dan 2, Jateng DIY
- 8 April 2022 Sentra 3 - Jatim, Bali-NTB, Kalimantan, Sulselbara</t>
  </si>
  <si>
    <t xml:space="preserve">April 22 - Maret 23
Terlaksana: 
Jumat, 22 April 2022
</t>
  </si>
  <si>
    <t>Total Rutin</t>
  </si>
  <si>
    <t>Total Non Rutin</t>
  </si>
  <si>
    <t>1.725.000+100 USD</t>
  </si>
  <si>
    <t>Secara luring di Kantor Majelis Sinode</t>
  </si>
  <si>
    <t>Kehadiran:
STFT 16 orang, UKDW 16 orang, STT INTIM 30 orang, UKSW 70 orang</t>
  </si>
  <si>
    <t>April-Agustus  2022
Terlaksana: Webinar (kegiatan Preliminary) 14 Mei 2022</t>
  </si>
  <si>
    <t>April - Juni 2022
Terlaksana:
4-9 April 2022</t>
  </si>
  <si>
    <t>1x</t>
  </si>
  <si>
    <t xml:space="preserve">1x, 20 Juni 2022 </t>
  </si>
  <si>
    <t>PTD Pelkat PA(anak), PT (teruna), GP,PKP,PKB,PKLU</t>
  </si>
  <si>
    <t>Memperlengkapi serta meningkatkan kapasitas anggota Pelkat dengan pengetahuan, keterampilan dan sikap yang tepat menghadapi konteks sekarang dengan menggunakan materi bina dasar yang termutakhir</t>
  </si>
  <si>
    <t>April - Juni 2022
Terlaksana:
PA 20-21 Mei 2022;
PT 20 Mei 2022
GP-PKP-PKB-PKLU 11 Juni 2022;
Optimalisasi Zoom 1 Juni 2022;</t>
  </si>
  <si>
    <t xml:space="preserve">Penerimaan Realisasi adalah Kontribusi Peserta.
</t>
  </si>
  <si>
    <t>Penerimaan adalah Persembahan dalam Ibadah Pembukaan.</t>
  </si>
  <si>
    <t>182.295.000+100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</si>
</sst>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8"/>
      <name val="Calibri"/>
    </font>
    <font>
      <b/>
      <sz val="9"/>
      <name val="Calibri"/>
      <family val="1"/>
    </font>
    <font>
      <b/>
      <sz val="8"/>
      <color rgb="FF000000"/>
      <name val="Calibri"/>
      <family val="2"/>
      <scheme val="minor"/>
    </font>
    <font>
      <b/>
      <sz val="9"/>
      <name val="Calibri"/>
      <family val="2"/>
    </font>
    <font>
      <b/>
      <sz val="12"/>
      <name val="Calibri"/>
      <family val="1"/>
    </font>
    <font>
      <b/>
      <sz val="9"/>
      <name val="Calibri"/>
      <family val="1"/>
      <scheme val="minor"/>
    </font>
    <font>
      <b/>
      <sz val="9"/>
      <name val="Calibri"/>
      <family val="2"/>
      <scheme val="minor"/>
    </font>
    <font>
      <sz val="10"/>
      <color rgb="FF000000"/>
      <name val="Times New Roman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rgb="FF0432FF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41" fontId="9" fillId="0" borderId="0" applyFont="0" applyFill="0" applyBorder="0" applyAlignment="0" applyProtection="0"/>
    <xf numFmtId="0" fontId="10" fillId="0" borderId="0"/>
    <xf numFmtId="41" fontId="10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41" fontId="10" fillId="0" borderId="0" applyFont="0" applyFill="0" applyBorder="0" applyAlignment="0" applyProtection="0"/>
  </cellStyleXfs>
  <cellXfs count="84"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24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41" fontId="0" fillId="0" borderId="15" xfId="1" applyFont="1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1" fontId="12" fillId="0" borderId="19" xfId="1" applyNumberFormat="1" applyFont="1" applyBorder="1" applyAlignment="1">
      <alignment horizontal="center" vertical="top"/>
    </xf>
    <xf numFmtId="0" fontId="12" fillId="0" borderId="19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1" fontId="12" fillId="0" borderId="19" xfId="0" applyNumberFormat="1" applyFont="1" applyBorder="1" applyAlignment="1">
      <alignment horizontal="center" vertical="top"/>
    </xf>
    <xf numFmtId="0" fontId="12" fillId="0" borderId="19" xfId="4" applyFont="1" applyBorder="1" applyAlignment="1">
      <alignment horizontal="left" vertical="top" wrapText="1"/>
    </xf>
    <xf numFmtId="0" fontId="13" fillId="0" borderId="19" xfId="2" applyFont="1" applyBorder="1" applyAlignment="1">
      <alignment horizontal="left" vertical="top" wrapText="1"/>
    </xf>
    <xf numFmtId="0" fontId="14" fillId="0" borderId="19" xfId="4" applyFont="1" applyBorder="1" applyAlignment="1">
      <alignment horizontal="left" vertical="top" wrapText="1"/>
    </xf>
    <xf numFmtId="0" fontId="14" fillId="0" borderId="19" xfId="2" applyFont="1" applyBorder="1" applyAlignment="1">
      <alignment vertical="top" wrapText="1"/>
    </xf>
    <xf numFmtId="0" fontId="12" fillId="0" borderId="19" xfId="0" applyFont="1" applyBorder="1" applyAlignment="1">
      <alignment horizontal="left" vertical="top"/>
    </xf>
    <xf numFmtId="0" fontId="12" fillId="0" borderId="19" xfId="0" applyFont="1" applyBorder="1" applyAlignment="1">
      <alignment horizontal="center" vertical="top" wrapText="1"/>
    </xf>
    <xf numFmtId="0" fontId="12" fillId="0" borderId="19" xfId="0" quotePrefix="1" applyFont="1" applyBorder="1" applyAlignment="1">
      <alignment horizontal="left" vertical="top" wrapText="1"/>
    </xf>
    <xf numFmtId="1" fontId="12" fillId="0" borderId="19" xfId="0" applyNumberFormat="1" applyFont="1" applyBorder="1" applyAlignment="1">
      <alignment vertical="top"/>
    </xf>
    <xf numFmtId="0" fontId="12" fillId="0" borderId="19" xfId="0" applyFont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19" xfId="0" applyFont="1" applyBorder="1" applyAlignment="1">
      <alignment vertical="center" wrapText="1"/>
    </xf>
    <xf numFmtId="41" fontId="5" fillId="0" borderId="1" xfId="1" applyFont="1" applyBorder="1" applyAlignment="1">
      <alignment horizontal="center" vertical="center" wrapText="1"/>
    </xf>
    <xf numFmtId="41" fontId="12" fillId="0" borderId="19" xfId="1" applyFont="1" applyBorder="1" applyAlignment="1">
      <alignment vertical="top"/>
    </xf>
    <xf numFmtId="41" fontId="4" fillId="0" borderId="16" xfId="1" applyFont="1" applyBorder="1" applyAlignment="1">
      <alignment vertical="top"/>
    </xf>
    <xf numFmtId="41" fontId="0" fillId="0" borderId="0" xfId="1" applyFont="1" applyAlignment="1">
      <alignment horizontal="left" vertical="top"/>
    </xf>
    <xf numFmtId="41" fontId="0" fillId="0" borderId="6" xfId="1" applyFont="1" applyBorder="1" applyAlignment="1">
      <alignment horizontal="left" vertical="top"/>
    </xf>
    <xf numFmtId="0" fontId="12" fillId="0" borderId="18" xfId="0" applyFont="1" applyBorder="1" applyAlignment="1">
      <alignment horizontal="center" vertical="top"/>
    </xf>
    <xf numFmtId="0" fontId="17" fillId="0" borderId="18" xfId="0" applyFont="1" applyBorder="1" applyAlignment="1">
      <alignment horizontal="center" vertical="top"/>
    </xf>
    <xf numFmtId="41" fontId="17" fillId="0" borderId="18" xfId="1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41" fontId="16" fillId="0" borderId="19" xfId="1" applyFont="1" applyFill="1" applyBorder="1" applyAlignment="1">
      <alignment vertical="top"/>
    </xf>
    <xf numFmtId="0" fontId="14" fillId="0" borderId="19" xfId="2" applyFont="1" applyBorder="1" applyAlignment="1">
      <alignment horizontal="left" vertical="top" wrapText="1"/>
    </xf>
    <xf numFmtId="0" fontId="14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vertical="top" wrapText="1"/>
    </xf>
    <xf numFmtId="41" fontId="12" fillId="0" borderId="19" xfId="1" applyFont="1" applyFill="1" applyBorder="1" applyAlignment="1">
      <alignment horizontal="left" vertical="top"/>
    </xf>
    <xf numFmtId="41" fontId="15" fillId="0" borderId="19" xfId="1" applyFont="1" applyFill="1" applyBorder="1" applyAlignment="1">
      <alignment vertical="top"/>
    </xf>
    <xf numFmtId="41" fontId="12" fillId="0" borderId="19" xfId="1" applyFont="1" applyFill="1" applyBorder="1" applyAlignment="1">
      <alignment horizontal="right" vertical="top"/>
    </xf>
    <xf numFmtId="41" fontId="17" fillId="0" borderId="18" xfId="1" quotePrefix="1" applyFont="1" applyBorder="1" applyAlignment="1">
      <alignment horizontal="left" vertical="top"/>
    </xf>
    <xf numFmtId="41" fontId="18" fillId="0" borderId="19" xfId="0" applyNumberFormat="1" applyFont="1" applyBorder="1" applyAlignment="1">
      <alignment vertical="center" wrapText="1"/>
    </xf>
    <xf numFmtId="41" fontId="18" fillId="0" borderId="19" xfId="0" applyNumberFormat="1" applyFont="1" applyBorder="1" applyAlignment="1">
      <alignment horizontal="right" vertical="center" wrapText="1"/>
    </xf>
    <xf numFmtId="0" fontId="17" fillId="0" borderId="18" xfId="0" applyFont="1" applyBorder="1" applyAlignment="1">
      <alignment horizontal="right" vertical="top"/>
    </xf>
    <xf numFmtId="0" fontId="14" fillId="2" borderId="19" xfId="2" applyFont="1" applyFill="1" applyBorder="1" applyAlignment="1">
      <alignment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5" fillId="0" borderId="1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vertical="center" wrapText="1"/>
    </xf>
  </cellXfs>
  <cellStyles count="7">
    <cellStyle name="Comma [0]" xfId="1" builtinId="6"/>
    <cellStyle name="Comma [0] 2" xfId="6" xr:uid="{C70CDC29-B53C-45AE-890E-A3CD11D37805}"/>
    <cellStyle name="Comma [0] 3" xfId="3" xr:uid="{1E667725-78D8-4FD2-8D27-4041DBF9192D}"/>
    <cellStyle name="Comma 2" xfId="5" xr:uid="{D506957F-E72D-4D6F-AA18-BAF78AD417B5}"/>
    <cellStyle name="Normal" xfId="0" builtinId="0"/>
    <cellStyle name="Normal 2" xfId="4" xr:uid="{D17A0036-69F7-465E-B3AB-608C13096DF8}"/>
    <cellStyle name="Normal 3" xfId="2" xr:uid="{0F842545-37A4-49CE-88EC-2EA6307D65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2" zoomScaleNormal="100" zoomScaleSheetLayoutView="87" workbookViewId="0">
      <pane xSplit="2" ySplit="4" topLeftCell="C18" activePane="bottomRight" state="frozen"/>
      <selection activeCell="A2" sqref="A2"/>
      <selection pane="topRight" activeCell="C2" sqref="C2"/>
      <selection pane="bottomLeft" activeCell="A6" sqref="A6"/>
      <selection pane="bottomRight" activeCell="E26" sqref="E26"/>
    </sheetView>
  </sheetViews>
  <sheetFormatPr defaultRowHeight="13" x14ac:dyDescent="0.3"/>
  <cols>
    <col min="1" max="1" width="9.19921875" style="27" customWidth="1"/>
    <col min="2" max="2" width="18.19921875" customWidth="1"/>
    <col min="3" max="3" width="17.796875" customWidth="1"/>
    <col min="4" max="4" width="16.5" customWidth="1"/>
    <col min="5" max="5" width="14" style="27" customWidth="1"/>
    <col min="6" max="6" width="13" style="27" customWidth="1"/>
    <col min="7" max="7" width="16.296875" customWidth="1"/>
    <col min="8" max="8" width="18.19921875" style="33" customWidth="1"/>
    <col min="9" max="9" width="20.19921875" customWidth="1"/>
    <col min="10" max="10" width="18.796875" style="33" customWidth="1"/>
    <col min="11" max="11" width="16" customWidth="1"/>
    <col min="12" max="12" width="12.296875" hidden="1" customWidth="1"/>
  </cols>
  <sheetData>
    <row r="1" spans="1:12" ht="45.75" customHeight="1" x14ac:dyDescent="0.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2" x14ac:dyDescent="0.3">
      <c r="A2" s="58" t="s">
        <v>5</v>
      </c>
      <c r="B2" s="60" t="s">
        <v>6</v>
      </c>
      <c r="C2" s="60" t="s">
        <v>7</v>
      </c>
      <c r="D2" s="60" t="s">
        <v>8</v>
      </c>
      <c r="E2" s="60" t="s">
        <v>9</v>
      </c>
      <c r="F2" s="60" t="s">
        <v>10</v>
      </c>
      <c r="G2" s="62" t="s">
        <v>11</v>
      </c>
      <c r="H2" s="63"/>
      <c r="I2" s="62" t="s">
        <v>12</v>
      </c>
      <c r="J2" s="63"/>
      <c r="K2" s="64" t="s">
        <v>13</v>
      </c>
    </row>
    <row r="3" spans="1:12" ht="18" customHeight="1" x14ac:dyDescent="0.3">
      <c r="A3" s="59"/>
      <c r="B3" s="61"/>
      <c r="C3" s="61"/>
      <c r="D3" s="61"/>
      <c r="E3" s="61"/>
      <c r="F3" s="61"/>
      <c r="G3" s="8" t="s">
        <v>14</v>
      </c>
      <c r="H3" s="30" t="s">
        <v>15</v>
      </c>
      <c r="I3" s="8" t="s">
        <v>14</v>
      </c>
      <c r="J3" s="30" t="s">
        <v>15</v>
      </c>
      <c r="K3" s="65"/>
    </row>
    <row r="4" spans="1:12" ht="18" customHeight="1" x14ac:dyDescent="0.3">
      <c r="A4" s="66" t="s">
        <v>16</v>
      </c>
      <c r="B4" s="67"/>
      <c r="C4" s="67"/>
      <c r="D4" s="67"/>
      <c r="E4" s="67"/>
      <c r="F4" s="67"/>
      <c r="G4" s="67"/>
      <c r="H4" s="67"/>
      <c r="I4" s="67"/>
      <c r="J4" s="67"/>
      <c r="K4" s="68"/>
    </row>
    <row r="5" spans="1:12" ht="24.75" customHeight="1" x14ac:dyDescent="0.3">
      <c r="A5" s="75" t="s">
        <v>1</v>
      </c>
      <c r="B5" s="76"/>
      <c r="C5" s="76"/>
      <c r="D5" s="76"/>
      <c r="E5" s="76"/>
      <c r="F5" s="76"/>
      <c r="G5" s="76"/>
      <c r="H5" s="76"/>
      <c r="I5" s="76"/>
      <c r="J5" s="76"/>
      <c r="K5" s="77"/>
    </row>
    <row r="6" spans="1:12" ht="52" x14ac:dyDescent="0.3">
      <c r="A6" s="11">
        <v>1</v>
      </c>
      <c r="B6" s="16" t="s">
        <v>44</v>
      </c>
      <c r="C6" s="12" t="s">
        <v>29</v>
      </c>
      <c r="D6" s="29" t="s">
        <v>43</v>
      </c>
      <c r="E6" s="23" t="s">
        <v>30</v>
      </c>
      <c r="F6" s="20" t="s">
        <v>31</v>
      </c>
      <c r="G6" s="22">
        <v>0</v>
      </c>
      <c r="H6" s="31">
        <f>(20400000/12)*3</f>
        <v>5100000</v>
      </c>
      <c r="I6" s="22">
        <v>0</v>
      </c>
      <c r="J6" s="31">
        <v>1200000</v>
      </c>
      <c r="K6" s="19"/>
      <c r="L6" s="13"/>
    </row>
    <row r="7" spans="1:12" ht="91" x14ac:dyDescent="0.3">
      <c r="A7" s="14">
        <v>2</v>
      </c>
      <c r="B7" s="17" t="s">
        <v>20</v>
      </c>
      <c r="C7" s="15" t="s">
        <v>32</v>
      </c>
      <c r="D7" s="29" t="s">
        <v>46</v>
      </c>
      <c r="E7" s="20" t="s">
        <v>50</v>
      </c>
      <c r="F7" s="20" t="s">
        <v>54</v>
      </c>
      <c r="G7" s="22">
        <v>0</v>
      </c>
      <c r="H7" s="31">
        <f>21600000/4</f>
        <v>5400000</v>
      </c>
      <c r="I7" s="22">
        <v>0</v>
      </c>
      <c r="J7" s="31">
        <v>1800000</v>
      </c>
      <c r="K7" s="19"/>
      <c r="L7" s="13"/>
    </row>
    <row r="8" spans="1:12" ht="195" x14ac:dyDescent="0.3">
      <c r="A8" s="23">
        <v>3</v>
      </c>
      <c r="B8" s="18" t="s">
        <v>21</v>
      </c>
      <c r="C8" s="15" t="s">
        <v>33</v>
      </c>
      <c r="D8" s="21" t="s">
        <v>45</v>
      </c>
      <c r="E8" s="23" t="s">
        <v>30</v>
      </c>
      <c r="F8" s="20" t="s">
        <v>35</v>
      </c>
      <c r="G8" s="22">
        <v>0</v>
      </c>
      <c r="H8" s="31">
        <v>1500000</v>
      </c>
      <c r="I8" s="22">
        <v>0</v>
      </c>
      <c r="J8" s="31">
        <v>1500000</v>
      </c>
      <c r="K8" s="12" t="s">
        <v>34</v>
      </c>
      <c r="L8" s="13"/>
    </row>
    <row r="9" spans="1:12" x14ac:dyDescent="0.3">
      <c r="A9" s="24"/>
      <c r="B9" s="5"/>
      <c r="C9" s="5"/>
      <c r="D9" s="5"/>
      <c r="F9" s="36" t="s">
        <v>47</v>
      </c>
      <c r="G9" s="37">
        <f>SUM(G6:G8)</f>
        <v>0</v>
      </c>
      <c r="H9" s="37">
        <f>SUM(H6:H8)</f>
        <v>12000000</v>
      </c>
      <c r="I9" s="37">
        <f>SUM(I6:I8)</f>
        <v>0</v>
      </c>
      <c r="J9" s="37">
        <f>SUM(J6:J8)</f>
        <v>4500000</v>
      </c>
      <c r="K9" s="3"/>
    </row>
    <row r="10" spans="1:12" x14ac:dyDescent="0.3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80"/>
    </row>
    <row r="11" spans="1:12" ht="21.75" customHeight="1" x14ac:dyDescent="0.3">
      <c r="A11" s="81" t="s">
        <v>17</v>
      </c>
      <c r="B11" s="82"/>
      <c r="C11" s="82"/>
      <c r="D11" s="82"/>
      <c r="E11" s="82"/>
      <c r="F11" s="82"/>
      <c r="G11" s="82"/>
      <c r="H11" s="82"/>
      <c r="I11" s="82"/>
      <c r="J11" s="82"/>
      <c r="K11" s="83"/>
    </row>
    <row r="12" spans="1:12" ht="20.25" customHeight="1" x14ac:dyDescent="0.3">
      <c r="A12" s="75" t="s">
        <v>2</v>
      </c>
      <c r="B12" s="76"/>
      <c r="C12" s="76"/>
      <c r="D12" s="76"/>
      <c r="E12" s="76"/>
      <c r="F12" s="76"/>
      <c r="G12" s="76"/>
      <c r="H12" s="76"/>
      <c r="I12" s="76"/>
      <c r="J12" s="76"/>
      <c r="K12" s="77"/>
    </row>
    <row r="13" spans="1:12" ht="91" x14ac:dyDescent="0.3">
      <c r="A13" s="23">
        <v>1</v>
      </c>
      <c r="B13" s="44" t="s">
        <v>22</v>
      </c>
      <c r="C13" s="12" t="s">
        <v>28</v>
      </c>
      <c r="D13" s="46" t="s">
        <v>36</v>
      </c>
      <c r="E13" s="23" t="s">
        <v>30</v>
      </c>
      <c r="F13" s="20" t="s">
        <v>55</v>
      </c>
      <c r="G13" s="47">
        <v>0</v>
      </c>
      <c r="H13" s="47">
        <v>0</v>
      </c>
      <c r="I13" s="47">
        <v>0</v>
      </c>
      <c r="J13" s="47">
        <v>0</v>
      </c>
      <c r="K13" s="12" t="s">
        <v>51</v>
      </c>
    </row>
    <row r="14" spans="1:12" ht="169" x14ac:dyDescent="0.3">
      <c r="A14" s="23">
        <v>2</v>
      </c>
      <c r="B14" s="44" t="s">
        <v>23</v>
      </c>
      <c r="C14" s="46" t="s">
        <v>27</v>
      </c>
      <c r="D14" s="46" t="s">
        <v>52</v>
      </c>
      <c r="E14" s="23" t="s">
        <v>30</v>
      </c>
      <c r="F14" s="20" t="s">
        <v>37</v>
      </c>
      <c r="G14" s="48">
        <v>2500000</v>
      </c>
      <c r="H14" s="43">
        <v>10350000</v>
      </c>
      <c r="I14" s="47">
        <v>5705000</v>
      </c>
      <c r="J14" s="47">
        <v>7700000</v>
      </c>
      <c r="K14" s="12" t="s">
        <v>24</v>
      </c>
      <c r="L14" s="47">
        <v>5705000</v>
      </c>
    </row>
    <row r="15" spans="1:12" ht="143" x14ac:dyDescent="0.3">
      <c r="A15" s="23">
        <v>3</v>
      </c>
      <c r="B15" s="18" t="s">
        <v>25</v>
      </c>
      <c r="C15" s="12" t="s">
        <v>38</v>
      </c>
      <c r="D15" s="45" t="s">
        <v>39</v>
      </c>
      <c r="E15" s="20" t="s">
        <v>40</v>
      </c>
      <c r="F15" s="20" t="s">
        <v>19</v>
      </c>
      <c r="G15" s="48">
        <v>1000000</v>
      </c>
      <c r="H15" s="43">
        <v>8900000</v>
      </c>
      <c r="I15" s="49" t="s">
        <v>49</v>
      </c>
      <c r="J15" s="47">
        <v>8184000</v>
      </c>
      <c r="K15" s="12" t="s">
        <v>60</v>
      </c>
      <c r="L15" s="47">
        <v>1725000</v>
      </c>
    </row>
    <row r="16" spans="1:12" ht="78" x14ac:dyDescent="0.3">
      <c r="A16" s="23">
        <v>4</v>
      </c>
      <c r="B16" s="18" t="s">
        <v>26</v>
      </c>
      <c r="C16" s="46" t="s">
        <v>41</v>
      </c>
      <c r="D16" s="45" t="s">
        <v>53</v>
      </c>
      <c r="E16" s="20" t="s">
        <v>42</v>
      </c>
      <c r="F16" s="23" t="s">
        <v>54</v>
      </c>
      <c r="G16" s="48">
        <v>122500000</v>
      </c>
      <c r="H16" s="43">
        <v>162365000</v>
      </c>
      <c r="I16" s="47">
        <v>116235000</v>
      </c>
      <c r="J16" s="47">
        <v>135485000</v>
      </c>
      <c r="K16" s="19"/>
      <c r="L16" s="47">
        <v>116235000</v>
      </c>
    </row>
    <row r="17" spans="1:12" ht="156.5" customHeight="1" x14ac:dyDescent="0.3">
      <c r="A17" s="23">
        <v>5</v>
      </c>
      <c r="B17" s="54" t="s">
        <v>56</v>
      </c>
      <c r="C17" s="46" t="s">
        <v>57</v>
      </c>
      <c r="D17" s="45" t="s">
        <v>58</v>
      </c>
      <c r="E17" s="20" t="s">
        <v>30</v>
      </c>
      <c r="F17" s="23" t="s">
        <v>54</v>
      </c>
      <c r="G17" s="48">
        <v>55250000</v>
      </c>
      <c r="H17" s="43">
        <v>32400000</v>
      </c>
      <c r="I17" s="47">
        <v>58630000</v>
      </c>
      <c r="J17" s="47">
        <v>30767000</v>
      </c>
      <c r="K17" s="12" t="s">
        <v>59</v>
      </c>
      <c r="L17" s="47">
        <v>116235000</v>
      </c>
    </row>
    <row r="18" spans="1:12" ht="13" customHeight="1" x14ac:dyDescent="0.3">
      <c r="A18" s="35"/>
      <c r="B18" s="38"/>
      <c r="C18" s="38"/>
      <c r="D18" s="38"/>
      <c r="E18" s="35"/>
      <c r="F18" s="53" t="s">
        <v>48</v>
      </c>
      <c r="G18" s="37">
        <f>SUM(G13:G17)</f>
        <v>181250000</v>
      </c>
      <c r="H18" s="37">
        <f t="shared" ref="H18:J18" si="0">SUM(H13:H17)</f>
        <v>214015000</v>
      </c>
      <c r="I18" s="50" t="s">
        <v>61</v>
      </c>
      <c r="J18" s="37">
        <f t="shared" si="0"/>
        <v>182136000</v>
      </c>
      <c r="K18" s="39"/>
      <c r="L18" s="33">
        <f>SUM(L14:L17)</f>
        <v>239900000</v>
      </c>
    </row>
    <row r="19" spans="1:12" x14ac:dyDescent="0.3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80"/>
    </row>
    <row r="20" spans="1:12" ht="19.5" customHeight="1" x14ac:dyDescent="0.3">
      <c r="A20" s="66" t="s">
        <v>18</v>
      </c>
      <c r="B20" s="67"/>
      <c r="C20" s="67"/>
      <c r="D20" s="67"/>
      <c r="E20" s="67"/>
      <c r="F20" s="67"/>
      <c r="G20" s="67"/>
      <c r="H20" s="67"/>
      <c r="I20" s="67"/>
      <c r="J20" s="67"/>
      <c r="K20" s="68"/>
    </row>
    <row r="21" spans="1:12" ht="20.25" customHeight="1" x14ac:dyDescent="0.3">
      <c r="A21" s="69" t="s">
        <v>4</v>
      </c>
      <c r="B21" s="70"/>
      <c r="C21" s="70"/>
      <c r="D21" s="70"/>
      <c r="E21" s="70"/>
      <c r="F21" s="70"/>
      <c r="G21" s="70"/>
      <c r="H21" s="70"/>
      <c r="I21" s="70"/>
      <c r="J21" s="70"/>
      <c r="K21" s="71"/>
    </row>
    <row r="22" spans="1:12" x14ac:dyDescent="0.3">
      <c r="A22" s="25"/>
      <c r="B22" s="6"/>
      <c r="C22" s="6"/>
      <c r="D22" s="6"/>
      <c r="E22" s="25"/>
      <c r="F22" s="25"/>
      <c r="G22" s="6"/>
      <c r="H22" s="32"/>
      <c r="I22" s="6"/>
      <c r="J22" s="32"/>
      <c r="K22" s="6"/>
    </row>
    <row r="23" spans="1:12" x14ac:dyDescent="0.3">
      <c r="A23" s="10"/>
      <c r="B23" s="4"/>
      <c r="C23" s="4"/>
      <c r="D23" s="4"/>
      <c r="E23" s="10"/>
      <c r="F23" s="10"/>
      <c r="G23" s="4"/>
      <c r="H23" s="9"/>
      <c r="I23" s="4"/>
      <c r="J23" s="9"/>
      <c r="K23" s="4"/>
    </row>
    <row r="24" spans="1:12" x14ac:dyDescent="0.3">
      <c r="A24" s="10"/>
      <c r="B24" s="4"/>
      <c r="C24" s="4"/>
      <c r="D24" s="4"/>
      <c r="E24" s="10"/>
      <c r="F24" s="10"/>
      <c r="G24" s="4"/>
      <c r="H24" s="9"/>
      <c r="I24" s="4"/>
      <c r="J24" s="9"/>
      <c r="K24" s="4"/>
    </row>
    <row r="25" spans="1:12" x14ac:dyDescent="0.3">
      <c r="A25" s="10"/>
      <c r="B25" s="4"/>
      <c r="C25" s="4"/>
      <c r="D25" s="4"/>
      <c r="E25" s="10"/>
      <c r="F25" s="10"/>
      <c r="G25" s="4"/>
      <c r="H25" s="9"/>
      <c r="I25" s="4"/>
      <c r="J25" s="9"/>
      <c r="K25" s="4"/>
    </row>
    <row r="26" spans="1:12" x14ac:dyDescent="0.3">
      <c r="A26" s="10"/>
      <c r="B26" s="4"/>
      <c r="C26" s="4"/>
      <c r="D26" s="4"/>
      <c r="E26" s="10"/>
      <c r="F26" s="10"/>
      <c r="G26" s="4"/>
      <c r="H26" s="9"/>
      <c r="I26" s="4"/>
      <c r="J26" s="9"/>
      <c r="K26" s="4"/>
    </row>
    <row r="27" spans="1:12" x14ac:dyDescent="0.3">
      <c r="A27" s="10"/>
      <c r="B27" s="4"/>
      <c r="C27" s="4"/>
      <c r="D27" s="4"/>
      <c r="E27" s="10"/>
      <c r="F27" s="10"/>
      <c r="G27" s="4"/>
      <c r="H27" s="9"/>
      <c r="I27" s="4"/>
      <c r="J27" s="9"/>
      <c r="K27" s="4"/>
    </row>
    <row r="28" spans="1:12" x14ac:dyDescent="0.3">
      <c r="A28" s="40"/>
      <c r="B28" s="4"/>
      <c r="C28" s="4"/>
      <c r="D28" s="4"/>
      <c r="E28" s="10"/>
      <c r="F28" s="10"/>
      <c r="G28" s="4"/>
      <c r="H28" s="9"/>
      <c r="I28" s="4"/>
      <c r="J28" s="9"/>
      <c r="K28" s="4"/>
    </row>
    <row r="29" spans="1:12" ht="30.75" customHeight="1" x14ac:dyDescent="0.3">
      <c r="A29" s="72" t="s">
        <v>3</v>
      </c>
      <c r="B29" s="73"/>
      <c r="C29" s="73"/>
      <c r="D29" s="73"/>
      <c r="E29" s="74"/>
      <c r="F29" s="26"/>
      <c r="G29" s="51">
        <f>SUM(G18+G9)</f>
        <v>181250000</v>
      </c>
      <c r="H29" s="51">
        <f>SUM(H18+H9)</f>
        <v>226015000</v>
      </c>
      <c r="I29" s="52" t="str">
        <f>I18</f>
        <v>182.295.000+100 USD</v>
      </c>
      <c r="J29" s="51">
        <f>SUM(J18+J9)</f>
        <v>186636000</v>
      </c>
      <c r="K29" s="7"/>
    </row>
    <row r="30" spans="1:12" x14ac:dyDescent="0.3">
      <c r="A30" s="41"/>
      <c r="K30" s="2"/>
    </row>
    <row r="31" spans="1:12" x14ac:dyDescent="0.3">
      <c r="A31" s="41"/>
      <c r="K31" s="2"/>
    </row>
    <row r="32" spans="1:12" x14ac:dyDescent="0.3">
      <c r="A32" s="41"/>
      <c r="K32" s="2"/>
    </row>
    <row r="33" spans="1:11" x14ac:dyDescent="0.3">
      <c r="A33" s="42"/>
      <c r="B33" s="1"/>
      <c r="C33" s="1"/>
      <c r="D33" s="1"/>
      <c r="E33" s="28"/>
      <c r="F33" s="28"/>
      <c r="G33" s="1"/>
      <c r="H33" s="34"/>
      <c r="I33" s="1"/>
      <c r="J33" s="34"/>
      <c r="K33" s="3"/>
    </row>
  </sheetData>
  <mergeCells count="19">
    <mergeCell ref="A1:K1"/>
    <mergeCell ref="A4:K4"/>
    <mergeCell ref="A10:K10"/>
    <mergeCell ref="A19:K19"/>
    <mergeCell ref="A29:E29"/>
    <mergeCell ref="A11:K11"/>
    <mergeCell ref="A12:K12"/>
    <mergeCell ref="A20:K20"/>
    <mergeCell ref="A21:K21"/>
    <mergeCell ref="A5:K5"/>
    <mergeCell ref="A2:A3"/>
    <mergeCell ref="B2:B3"/>
    <mergeCell ref="C2:C3"/>
    <mergeCell ref="D2:D3"/>
    <mergeCell ref="E2:E3"/>
    <mergeCell ref="F2:F3"/>
    <mergeCell ref="G2:H2"/>
    <mergeCell ref="I2:J2"/>
    <mergeCell ref="K2:K3"/>
  </mergeCells>
  <pageMargins left="0.23622047244094488" right="0.23622047244094488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ANGGARAN</dc:title>
  <dc:creator>Olivia Kristanti</dc:creator>
  <cp:lastModifiedBy>DJEPUN</cp:lastModifiedBy>
  <cp:lastPrinted>2022-05-17T09:05:27Z</cp:lastPrinted>
  <dcterms:created xsi:type="dcterms:W3CDTF">2022-05-17T08:30:45Z</dcterms:created>
  <dcterms:modified xsi:type="dcterms:W3CDTF">2023-01-23T05:21:41Z</dcterms:modified>
</cp:coreProperties>
</file>