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9C522A88-4C83-4B22-8809-FFC551A76C9F}" xr6:coauthVersionLast="45" xr6:coauthVersionMax="45" xr10:uidLastSave="{00000000-0000-0000-0000-000000000000}"/>
  <bookViews>
    <workbookView xWindow="-120" yWindow="-120" windowWidth="29040" windowHeight="15840" activeTab="2" xr2:uid="{E559155D-9198-479D-B098-A705296734F1}"/>
  </bookViews>
  <sheets>
    <sheet name="8-9" sheetId="1" r:id="rId1"/>
    <sheet name="10-1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3" i="3" l="1"/>
  <c r="F33" i="3"/>
  <c r="X24" i="3"/>
  <c r="X23" i="3"/>
  <c r="X32" i="3"/>
  <c r="X31" i="3"/>
  <c r="X30" i="3"/>
  <c r="X29" i="3"/>
  <c r="X28" i="3"/>
  <c r="X27" i="3"/>
  <c r="X26" i="3"/>
  <c r="X25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F24" i="3"/>
  <c r="F25" i="3"/>
  <c r="F26" i="3"/>
  <c r="F27" i="3"/>
  <c r="F28" i="3"/>
  <c r="F29" i="3"/>
  <c r="F30" i="3"/>
  <c r="F31" i="3"/>
  <c r="F32" i="3"/>
  <c r="F2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<sst xmlns="http://schemas.openxmlformats.org/spreadsheetml/2006/main" count="218" uniqueCount="131">
  <si>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</si>
  <si>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</si>
  <si>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</si>
  <si>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</si>
  <si>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</si>
  <si>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</si>
  <si>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</si>
  <si>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</si>
  <si>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</si>
  <si>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</si>
  <si>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</si>
  <si>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</si>
  <si>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</si>
  <si>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</si>
  <si>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</si>
  <si>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</si>
  <si>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</si>
  <si>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</si>
  <si>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</si>
  <si>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</si>
  <si>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</si>
  <si>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</si>
  <si>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</si>
  <si>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</si>
  <si>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</si>
  <si>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</si>
  <si>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</si>
  <si>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</si>
  <si>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</si>
  <si>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</si>
  <si>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</si>
  <si>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</si>
  <si>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</si>
  <si>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</si>
  <si>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</si>
  <si>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</si>
  <si>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</si>
  <si>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</si>
  <si>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</si>
  <si>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</si>
  <si>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</si>
  <si>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</si>
  <si>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</si>
  <si>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</si>
  <si>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</si>
  <si>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</si>
  <si>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</si>
  <si>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</si>
  <si>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</si>
  <si>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</si>
  <si>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</si>
  <si>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</si>
  <si>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</si>
  <si>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</si>
  <si>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</si>
  <si>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</si>
  <si>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</si>
  <si>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</si>
  <si>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</si>
  <si>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</si>
  <si>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</si>
  <si>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</si>
  <si>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</si>
  <si>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</si>
  <si>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</si>
  <si>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</si>
  <si>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</si>
  <si>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</si>
  <si>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</si>
  <si>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</si>
  <si>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</si>
  <si>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</si>
  <si>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</si>
  <si>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</si>
  <si>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</si>
  <si>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</si>
  <si>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</si>
  <si>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</si>
  <si>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</si>
  <si>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</si>
  <si>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</si>
  <si>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</si>
  <si>
    <t>Навчальная вибірка</t>
  </si>
  <si>
    <t>x1</t>
  </si>
  <si>
    <t>x2</t>
  </si>
  <si>
    <t>Тестова вибірка</t>
  </si>
  <si>
    <t>y_true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</si>
  <si>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</si>
  <si>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</si>
  <si>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</si>
  <si>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</si>
  <si>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</si>
  <si>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</si>
  <si>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</si>
  <si>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</si>
  <si>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</si>
  <si>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</si>
  <si>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</si>
  <si>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</si>
  <si>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</si>
  <si>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</si>
  <si>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</si>
  <si>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</si>
  <si>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</si>
  <si>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</si>
  <si>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</si>
  <si>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</si>
  <si>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</si>
  <si>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</si>
  <si>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</si>
  <si>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</si>
  <si>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</si>
  <si>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</si>
  <si>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y_pred(k=1)</t>
  </si>
  <si>
    <t>d(O1,T)</t>
  </si>
  <si>
    <t>d(O2,T)</t>
  </si>
  <si>
    <t>d(O3,T)</t>
  </si>
  <si>
    <t>d(O4,T)</t>
  </si>
  <si>
    <t>d(O5,T)</t>
  </si>
  <si>
    <t>d(O6,T)</t>
  </si>
  <si>
    <t>d(O7,T)</t>
  </si>
  <si>
    <t>d(O8,T)</t>
  </si>
  <si>
    <t>d(O9,T)</t>
  </si>
  <si>
    <t>d(O10,T)</t>
  </si>
  <si>
    <t>Accuracy</t>
  </si>
  <si>
    <t>y_true=1</t>
  </si>
  <si>
    <t>y_true=2</t>
  </si>
  <si>
    <t>y_pred=1</t>
  </si>
  <si>
    <t>y_pred=2</t>
  </si>
  <si>
    <t>Матриця помилок</t>
  </si>
  <si>
    <t>y_pred(k=3)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</si>
</sst>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3" xfId="0" applyFont="1" applyFill="1" applyBorder="1"/>
    <xf numFmtId="0" fontId="3" fillId="5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'10-12'!$M$3:$M$22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3D3-BF14-16B0138934D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3D3-BF14-16B01389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9680"/>
        <c:axId val="1445813024"/>
      </c:scatterChart>
      <c:valAx>
        <c:axId val="1786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13024"/>
        <c:crosses val="autoZero"/>
        <c:crossBetween val="midCat"/>
      </c:valAx>
      <c:valAx>
        <c:axId val="1445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24</xdr:row>
      <xdr:rowOff>42862</xdr:rowOff>
    </xdr:from>
    <xdr:to>
      <xdr:col>17</xdr:col>
      <xdr:colOff>28575</xdr:colOff>
      <xdr:row>38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46F03F-E9C0-4CCF-8720-D25DEDB9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opLeftCell="A67" zoomScaleNormal="100" workbookViewId="0">
      <selection activeCell="H2" sqref="H2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30" t="s">
        <v>65</v>
      </c>
      <c r="T2" s="30"/>
      <c r="U2" s="30" t="s">
        <v>66</v>
      </c>
      <c r="V2" s="19"/>
      <c r="W2" s="29" t="s">
        <v>68</v>
      </c>
      <c r="X2" s="28" t="s">
        <v>69</v>
      </c>
      <c r="Y2" s="28"/>
      <c r="Z2" s="29" t="s">
        <v>72</v>
      </c>
      <c r="AA2" s="28" t="s">
        <v>73</v>
      </c>
      <c r="AB2" s="28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30"/>
      <c r="T3" s="30"/>
      <c r="U3" s="30"/>
      <c r="V3" s="19"/>
      <c r="W3" s="29"/>
      <c r="X3" s="28"/>
      <c r="Y3" s="28"/>
      <c r="Z3" s="29"/>
      <c r="AA3" s="28"/>
      <c r="AB3" s="28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3" t="s">
        <v>67</v>
      </c>
      <c r="V4" s="23"/>
      <c r="W4" s="29"/>
      <c r="X4" s="26" t="s">
        <v>70</v>
      </c>
      <c r="Y4" s="26" t="s">
        <v>71</v>
      </c>
      <c r="Z4" s="29"/>
      <c r="AA4" s="26" t="s">
        <v>74</v>
      </c>
      <c r="AB4" s="26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1">
        <f>$H$4+$H$3*S5</f>
        <v>93.998571428571438</v>
      </c>
      <c r="V5" s="22"/>
      <c r="W5" s="25">
        <f>SQRT($L$28+POWER($H$8*B26,2))</f>
        <v>1.7849450623929111</v>
      </c>
      <c r="X5" s="4">
        <f>U5-$H$1*W5</f>
        <v>90.25018679754632</v>
      </c>
      <c r="Y5" s="25">
        <f>U5+$H$1*W5</f>
        <v>97.746956059596556</v>
      </c>
      <c r="Z5" s="27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4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1">
        <f t="shared" ref="U6:U24" si="2">$H$4+$H$3*S6</f>
        <v>91.211879699248129</v>
      </c>
      <c r="V6" s="22"/>
      <c r="W6" s="25">
        <f t="shared" ref="W6:W24" si="3">SQRT($L$28+POWER($H$8*B27,2))</f>
        <v>1.6497479782816145</v>
      </c>
      <c r="X6" s="4">
        <f t="shared" ref="X6:X24" si="4">U6-$H$1*W6</f>
        <v>87.747408944856744</v>
      </c>
      <c r="Y6" s="25">
        <f t="shared" ref="Y6:Y24" si="5">U6+$H$1*W6</f>
        <v>94.676350453639515</v>
      </c>
      <c r="Z6" s="27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1">
        <f t="shared" si="2"/>
        <v>88.425187969924821</v>
      </c>
      <c r="V7" s="22"/>
      <c r="W7" s="25">
        <f t="shared" si="3"/>
        <v>1.5195076562004477</v>
      </c>
      <c r="X7" s="4">
        <f t="shared" si="4"/>
        <v>85.234221891903886</v>
      </c>
      <c r="Y7" s="25">
        <f t="shared" si="5"/>
        <v>91.616154047945756</v>
      </c>
      <c r="Z7" s="27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1">
        <f t="shared" si="2"/>
        <v>85.638496240601512</v>
      </c>
      <c r="V8" s="22"/>
      <c r="W8" s="25">
        <f t="shared" si="3"/>
        <v>1.3956125006545848</v>
      </c>
      <c r="X8" s="4">
        <f t="shared" si="4"/>
        <v>82.707709989226885</v>
      </c>
      <c r="Y8" s="25">
        <f t="shared" si="5"/>
        <v>88.569282491976139</v>
      </c>
      <c r="Z8" s="27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1">
        <f t="shared" si="2"/>
        <v>82.851804511278203</v>
      </c>
      <c r="V9" s="22"/>
      <c r="W9" s="25">
        <f t="shared" si="3"/>
        <v>1.2799064794112776</v>
      </c>
      <c r="X9" s="4">
        <f t="shared" si="4"/>
        <v>80.164000904514523</v>
      </c>
      <c r="Y9" s="25">
        <f t="shared" si="5"/>
        <v>85.539608118041883</v>
      </c>
      <c r="Z9" s="27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1">
        <f t="shared" si="2"/>
        <v>80.065112781954895</v>
      </c>
      <c r="V10" s="22"/>
      <c r="W10" s="25">
        <f t="shared" si="3"/>
        <v>1.1748117080701319</v>
      </c>
      <c r="X10" s="4">
        <f t="shared" si="4"/>
        <v>77.598008195007623</v>
      </c>
      <c r="Y10" s="25">
        <f t="shared" si="5"/>
        <v>82.532217368902167</v>
      </c>
      <c r="Z10" s="27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1">
        <f t="shared" si="2"/>
        <v>77.278421052631586</v>
      </c>
      <c r="V11" s="22"/>
      <c r="W11" s="25">
        <f t="shared" si="3"/>
        <v>1.083420561057622</v>
      </c>
      <c r="X11" s="4">
        <f t="shared" si="4"/>
        <v>75.003237874410587</v>
      </c>
      <c r="Y11" s="25">
        <f t="shared" si="5"/>
        <v>79.553604230852585</v>
      </c>
      <c r="Z11" s="27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1">
        <f t="shared" si="2"/>
        <v>74.491729323308277</v>
      </c>
      <c r="V12" s="22"/>
      <c r="W12" s="25">
        <f t="shared" si="3"/>
        <v>1.009461878502713</v>
      </c>
      <c r="X12" s="4">
        <f t="shared" si="4"/>
        <v>72.371859378452584</v>
      </c>
      <c r="Y12" s="25">
        <f t="shared" si="5"/>
        <v>76.611599268163971</v>
      </c>
      <c r="Z12" s="27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1">
        <f t="shared" si="2"/>
        <v>71.705037593984969</v>
      </c>
      <c r="V13" s="22"/>
      <c r="W13" s="25">
        <f t="shared" si="3"/>
        <v>0.95698592753608558</v>
      </c>
      <c r="X13" s="4">
        <f t="shared" si="4"/>
        <v>69.695367146159185</v>
      </c>
      <c r="Y13" s="25">
        <f t="shared" si="5"/>
        <v>73.714708041810752</v>
      </c>
      <c r="Z13" s="27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1">
        <f t="shared" si="2"/>
        <v>68.91834586466166</v>
      </c>
      <c r="V14" s="22"/>
      <c r="W14" s="25">
        <f t="shared" si="3"/>
        <v>0.92963780913753713</v>
      </c>
      <c r="X14" s="4">
        <f t="shared" si="4"/>
        <v>66.966106465472834</v>
      </c>
      <c r="Y14" s="25">
        <f t="shared" si="5"/>
        <v>70.870585263850487</v>
      </c>
      <c r="Z14" s="27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1">
        <f t="shared" si="2"/>
        <v>66.131654135338351</v>
      </c>
      <c r="V15" s="22"/>
      <c r="W15" s="25">
        <f t="shared" si="3"/>
        <v>0.92963780913753713</v>
      </c>
      <c r="X15" s="4">
        <f t="shared" si="4"/>
        <v>64.179414736149525</v>
      </c>
      <c r="Y15" s="25">
        <f t="shared" si="5"/>
        <v>68.083893534527178</v>
      </c>
      <c r="Z15" s="27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1">
        <f t="shared" si="2"/>
        <v>63.344962406015036</v>
      </c>
      <c r="V16" s="22"/>
      <c r="W16" s="25">
        <f t="shared" si="3"/>
        <v>0.95698592753608558</v>
      </c>
      <c r="X16" s="4">
        <f t="shared" si="4"/>
        <v>61.335291958189259</v>
      </c>
      <c r="Y16" s="25">
        <f t="shared" si="5"/>
        <v>65.354632853840812</v>
      </c>
      <c r="Z16" s="27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1">
        <f t="shared" si="2"/>
        <v>60.558270676691727</v>
      </c>
      <c r="V17" s="22"/>
      <c r="W17" s="25">
        <f t="shared" si="3"/>
        <v>1.009461878502713</v>
      </c>
      <c r="X17" s="4">
        <f t="shared" si="4"/>
        <v>58.438400731836026</v>
      </c>
      <c r="Y17" s="25">
        <f t="shared" si="5"/>
        <v>62.678140621547428</v>
      </c>
      <c r="Z17" s="27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1">
        <f t="shared" si="2"/>
        <v>57.771578947368418</v>
      </c>
      <c r="V18" s="22"/>
      <c r="W18" s="25">
        <f t="shared" si="3"/>
        <v>1.083420561057622</v>
      </c>
      <c r="X18" s="4">
        <f t="shared" si="4"/>
        <v>55.496395769147412</v>
      </c>
      <c r="Y18" s="25">
        <f t="shared" si="5"/>
        <v>60.046762125589424</v>
      </c>
      <c r="Z18" s="27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1">
        <f t="shared" si="2"/>
        <v>54.98488721804511</v>
      </c>
      <c r="V19" s="22"/>
      <c r="W19" s="25">
        <f t="shared" si="3"/>
        <v>1.1748117080701319</v>
      </c>
      <c r="X19" s="4">
        <f t="shared" si="4"/>
        <v>52.51778263109783</v>
      </c>
      <c r="Y19" s="25">
        <f t="shared" si="5"/>
        <v>57.451991804992389</v>
      </c>
      <c r="Z19" s="27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1">
        <f t="shared" si="2"/>
        <v>52.198195488721801</v>
      </c>
      <c r="V20" s="22"/>
      <c r="W20" s="25">
        <f t="shared" si="3"/>
        <v>1.2799064794112776</v>
      </c>
      <c r="X20" s="4">
        <f t="shared" si="4"/>
        <v>49.510391881958121</v>
      </c>
      <c r="Y20" s="25">
        <f t="shared" si="5"/>
        <v>54.885999095485481</v>
      </c>
      <c r="Z20" s="27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1">
        <f t="shared" si="2"/>
        <v>49.411503759398492</v>
      </c>
      <c r="V21" s="22"/>
      <c r="W21" s="25">
        <f t="shared" si="3"/>
        <v>1.3956125006545848</v>
      </c>
      <c r="X21" s="4">
        <f t="shared" si="4"/>
        <v>46.480717508023865</v>
      </c>
      <c r="Y21" s="25">
        <f t="shared" si="5"/>
        <v>52.342290010773119</v>
      </c>
      <c r="Z21" s="27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1">
        <f t="shared" si="2"/>
        <v>46.624812030075184</v>
      </c>
      <c r="V22" s="22"/>
      <c r="W22" s="25">
        <f t="shared" si="3"/>
        <v>1.5195076562004477</v>
      </c>
      <c r="X22" s="4">
        <f t="shared" si="4"/>
        <v>43.433845952054241</v>
      </c>
      <c r="Y22" s="25">
        <f t="shared" si="5"/>
        <v>49.815778108096126</v>
      </c>
      <c r="Z22" s="27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1">
        <f t="shared" si="2"/>
        <v>43.838120300751875</v>
      </c>
      <c r="V23" s="22"/>
      <c r="W23" s="25">
        <f t="shared" si="3"/>
        <v>1.6497479782816145</v>
      </c>
      <c r="X23" s="4">
        <f t="shared" si="4"/>
        <v>40.373649546360483</v>
      </c>
      <c r="Y23" s="25">
        <f t="shared" si="5"/>
        <v>47.302591055143267</v>
      </c>
      <c r="Z23" s="27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1">
        <f t="shared" si="2"/>
        <v>41.051428571428566</v>
      </c>
      <c r="V24" s="22"/>
      <c r="W24" s="25">
        <f t="shared" si="3"/>
        <v>1.7849450623929111</v>
      </c>
      <c r="X24" s="4">
        <f t="shared" si="4"/>
        <v>37.303043940403455</v>
      </c>
      <c r="Y24" s="25">
        <f t="shared" si="5"/>
        <v>44.799813202453677</v>
      </c>
      <c r="Z24" s="27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0"/>
      <c r="AA31" s="20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58A-C7D5-4C44-A35A-C721F3D1ADC9}">
  <dimension ref="A1:AH40"/>
  <sheetViews>
    <sheetView tabSelected="1" workbookViewId="0">
      <selection activeCell="X41" sqref="X41"/>
    </sheetView>
  </sheetViews>
  <sheetFormatPr defaultRowHeight="15" x14ac:dyDescent="0.25"/>
  <cols>
    <col min="5" max="5" width="14.85546875" customWidth="1"/>
  </cols>
  <sheetData>
    <row r="1" spans="1:34" x14ac:dyDescent="0.25">
      <c r="B1" s="41" t="s">
        <v>82</v>
      </c>
      <c r="C1" s="41"/>
      <c r="D1" s="41"/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T1" s="41" t="s">
        <v>82</v>
      </c>
      <c r="U1" s="41"/>
      <c r="V1" s="41"/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B2" s="31" t="s">
        <v>83</v>
      </c>
      <c r="C2" s="32" t="s">
        <v>84</v>
      </c>
      <c r="D2" s="33" t="s">
        <v>1</v>
      </c>
      <c r="T2" s="31" t="s">
        <v>83</v>
      </c>
      <c r="U2" s="32" t="s">
        <v>84</v>
      </c>
      <c r="V2" s="33" t="s">
        <v>1</v>
      </c>
    </row>
    <row r="3" spans="1:34" x14ac:dyDescent="0.25">
      <c r="A3" t="s">
        <v>87</v>
      </c>
      <c r="B3" s="34">
        <v>9.1999999999999993</v>
      </c>
      <c r="C3" s="35">
        <v>8.1999999999999993</v>
      </c>
      <c r="D3" s="36">
        <v>2</v>
      </c>
      <c r="G3" s="4">
        <f>SQRT((B3-B$23)^2+(C3-C$23)^2)</f>
        <v>6.7082039324993694</v>
      </c>
      <c r="H3" s="4">
        <f>SQRT((B3-B$24)^2+(C3-C$24)^2)</f>
        <v>5.0477717856495836</v>
      </c>
      <c r="I3" s="4">
        <f>SQRT((B3-B$25)^2+(C3-C$25)^2)</f>
        <v>9.2097774131626</v>
      </c>
      <c r="J3" s="4">
        <f>SQRT((B3-B$26)^2+(C3-C$26)^2)</f>
        <v>1.0049875621120881</v>
      </c>
      <c r="K3" s="4">
        <f>SQRT((B3-B$27)^2+(C3-C$27)^2)</f>
        <v>7.9429213769242351</v>
      </c>
      <c r="L3" s="4">
        <f>SQRT((B3-B$28)^2+(C3-C$28)^2)</f>
        <v>7.9649231006959491</v>
      </c>
      <c r="M3" s="4">
        <f>SQRT((B3-B$29)^2+(C3-C$29)^2)</f>
        <v>8.2219219164377844</v>
      </c>
      <c r="N3" s="4">
        <f>SQRT((B3-B$30)^2+(C3-C$30)^2)</f>
        <v>4.2953463189829053</v>
      </c>
      <c r="O3" s="4">
        <f>SQRT((B3-B$31)^2+(C3-C$31)^2)</f>
        <v>6.3639610306789258</v>
      </c>
      <c r="P3" s="4">
        <f>SQRT((B3-B$32)^2+(C3-C$32)^2)</f>
        <v>6.7357256476195637</v>
      </c>
      <c r="S3" t="s">
        <v>87</v>
      </c>
      <c r="T3" s="46">
        <v>9.1999999999999993</v>
      </c>
      <c r="U3" s="47">
        <v>8.1999999999999993</v>
      </c>
      <c r="V3" s="48">
        <v>2</v>
      </c>
      <c r="W3" s="12"/>
      <c r="X3" s="12"/>
      <c r="Y3" s="24">
        <f>SQRT((T3-T$23)^2+(U3-U$23)^2)</f>
        <v>6.7082039324993694</v>
      </c>
      <c r="Z3" s="24">
        <f>SQRT((T3-T$24)^2+(U3-U$24)^2)</f>
        <v>5.0477717856495836</v>
      </c>
      <c r="AA3" s="24">
        <f>SQRT((T3-T$25)^2+(U3-U$25)^2)</f>
        <v>9.2097774131626</v>
      </c>
      <c r="AB3" s="10">
        <f>SQRT((T3-T$26)^2+(U3-U$26)^2)</f>
        <v>1.0049875621120881</v>
      </c>
      <c r="AC3" s="24">
        <f>SQRT((T3-T$27)^2+(U3-U$27)^2)</f>
        <v>7.9429213769242351</v>
      </c>
      <c r="AD3" s="24">
        <f>SQRT((T3-T$28)^2+(U3-U$28)^2)</f>
        <v>7.9649231006959491</v>
      </c>
      <c r="AE3" s="24">
        <f>SQRT((T3-T$29)^2+(U3-U$29)^2)</f>
        <v>8.2219219164377844</v>
      </c>
      <c r="AF3" s="24">
        <f>SQRT((T3-T$30)^2+(U3-U$30)^2)</f>
        <v>4.2953463189829053</v>
      </c>
      <c r="AG3" s="24">
        <f>SQRT((T3-T$31)^2+(U3-U$31)^2)</f>
        <v>6.3639610306789258</v>
      </c>
      <c r="AH3" s="24">
        <f>SQRT((T3-T$32)^2+(U3-U$32)^2)</f>
        <v>6.7357256476195637</v>
      </c>
    </row>
    <row r="4" spans="1:34" x14ac:dyDescent="0.25">
      <c r="A4" t="s">
        <v>88</v>
      </c>
      <c r="B4" s="34">
        <v>6.3</v>
      </c>
      <c r="C4" s="35">
        <v>9.3000000000000007</v>
      </c>
      <c r="D4" s="36">
        <v>1</v>
      </c>
      <c r="G4" s="4">
        <f t="shared" ref="G4:G18" si="0">SQRT((B4-B$23)^2+(C4-C$23)^2)</f>
        <v>3.701351104664349</v>
      </c>
      <c r="H4" s="4">
        <f t="shared" ref="H4:H18" si="1">SQRT((B4-B$24)^2+(C4-C$24)^2)</f>
        <v>4.1109609582188931</v>
      </c>
      <c r="I4" s="4">
        <f t="shared" ref="I4:I18" si="2">SQRT((B4-B$25)^2+(C4-C$25)^2)</f>
        <v>8.616263691415206</v>
      </c>
      <c r="J4" s="4">
        <f t="shared" ref="J4:J18" si="3">SQRT((B4-B$26)^2+(C4-C$26)^2)</f>
        <v>3.5</v>
      </c>
      <c r="K4" s="4">
        <f t="shared" ref="K4:K18" si="4">SQRT((B4-B$27)^2+(C4-C$27)^2)</f>
        <v>9.0094394942193841</v>
      </c>
      <c r="L4" s="4">
        <f t="shared" ref="L4:L18" si="5">SQRT((B4-B$28)^2+(C4-C$28)^2)</f>
        <v>8.1498466243236773</v>
      </c>
      <c r="M4" s="4">
        <f t="shared" ref="M4:M18" si="6">SQRT((B4-B$29)^2+(C4-C$29)^2)</f>
        <v>6.1400325732035022</v>
      </c>
      <c r="N4" s="4">
        <f t="shared" ref="N4:N18" si="7">SQRT((B4-B$30)^2+(C4-C$30)^2)</f>
        <v>5.1195702944680823</v>
      </c>
      <c r="O4" s="4">
        <f t="shared" ref="O4:O18" si="8">SQRT((B4-B$31)^2+(C4-C$31)^2)</f>
        <v>7.6655071586947203</v>
      </c>
      <c r="P4" s="4">
        <f t="shared" ref="P4:P18" si="9">SQRT((B4-B$32)^2+(C4-C$32)^2)</f>
        <v>4.7423622805517516</v>
      </c>
      <c r="S4" t="s">
        <v>88</v>
      </c>
      <c r="T4" s="46">
        <v>6.3</v>
      </c>
      <c r="U4" s="47">
        <v>9.3000000000000007</v>
      </c>
      <c r="V4" s="48">
        <v>1</v>
      </c>
      <c r="W4" s="12"/>
      <c r="X4" s="12"/>
      <c r="Y4" s="24">
        <f t="shared" ref="Y4:Y18" si="10">SQRT((T4-T$23)^2+(U4-U$23)^2)</f>
        <v>3.701351104664349</v>
      </c>
      <c r="Z4" s="24">
        <f t="shared" ref="Z4:Z18" si="11">SQRT((T4-T$24)^2+(U4-U$24)^2)</f>
        <v>4.1109609582188931</v>
      </c>
      <c r="AA4" s="24">
        <f t="shared" ref="AA4:AA18" si="12">SQRT((T4-T$25)^2+(U4-U$25)^2)</f>
        <v>8.616263691415206</v>
      </c>
      <c r="AB4" s="24">
        <f t="shared" ref="AB4:AB18" si="13">SQRT((T4-T$26)^2+(U4-U$26)^2)</f>
        <v>3.5</v>
      </c>
      <c r="AC4" s="24">
        <f t="shared" ref="AC4:AC18" si="14">SQRT((T4-T$27)^2+(U4-U$27)^2)</f>
        <v>9.0094394942193841</v>
      </c>
      <c r="AD4" s="24">
        <f t="shared" ref="AD4:AD18" si="15">SQRT((T4-T$28)^2+(U4-U$28)^2)</f>
        <v>8.1498466243236773</v>
      </c>
      <c r="AE4" s="24">
        <f t="shared" ref="AE4:AE18" si="16">SQRT((T4-T$29)^2+(U4-U$29)^2)</f>
        <v>6.1400325732035022</v>
      </c>
      <c r="AF4" s="24">
        <f t="shared" ref="AF4:AF18" si="17">SQRT((T4-T$30)^2+(U4-U$30)^2)</f>
        <v>5.1195702944680823</v>
      </c>
      <c r="AG4" s="24">
        <f t="shared" ref="AG4:AG18" si="18">SQRT((T4-T$31)^2+(U4-U$31)^2)</f>
        <v>7.6655071586947203</v>
      </c>
      <c r="AH4" s="24">
        <f t="shared" ref="AH4:AH18" si="19">SQRT((T4-T$32)^2+(U4-U$32)^2)</f>
        <v>4.7423622805517516</v>
      </c>
    </row>
    <row r="5" spans="1:34" x14ac:dyDescent="0.25">
      <c r="A5" t="s">
        <v>89</v>
      </c>
      <c r="B5" s="34">
        <v>10</v>
      </c>
      <c r="C5" s="35">
        <v>9</v>
      </c>
      <c r="D5" s="36">
        <v>2</v>
      </c>
      <c r="G5" s="4">
        <f t="shared" si="0"/>
        <v>7.4108029254595627</v>
      </c>
      <c r="H5" s="4">
        <f t="shared" si="1"/>
        <v>6.1611687202997443</v>
      </c>
      <c r="I5" s="4">
        <f t="shared" si="2"/>
        <v>10.339245620450265</v>
      </c>
      <c r="J5" s="4">
        <f t="shared" si="3"/>
        <v>2.0124611797498106</v>
      </c>
      <c r="K5" s="4">
        <f t="shared" si="4"/>
        <v>8.9022469073824286</v>
      </c>
      <c r="L5" s="4">
        <f t="shared" si="5"/>
        <v>9.0553851381374173</v>
      </c>
      <c r="M5" s="4">
        <f t="shared" si="6"/>
        <v>9.2477024173575142</v>
      </c>
      <c r="N5" s="4">
        <f t="shared" si="7"/>
        <v>5.3712196007983142</v>
      </c>
      <c r="O5" s="4">
        <f t="shared" si="8"/>
        <v>7.3006848993775915</v>
      </c>
      <c r="P5" s="4">
        <f t="shared" si="9"/>
        <v>7.7620873481300121</v>
      </c>
      <c r="S5" t="s">
        <v>89</v>
      </c>
      <c r="T5" s="46">
        <v>10</v>
      </c>
      <c r="U5" s="47">
        <v>9</v>
      </c>
      <c r="V5" s="48">
        <v>2</v>
      </c>
      <c r="W5" s="12"/>
      <c r="X5" s="12"/>
      <c r="Y5" s="24">
        <f t="shared" si="10"/>
        <v>7.4108029254595627</v>
      </c>
      <c r="Z5" s="24">
        <f t="shared" si="11"/>
        <v>6.1611687202997443</v>
      </c>
      <c r="AA5" s="24">
        <f t="shared" si="12"/>
        <v>10.339245620450265</v>
      </c>
      <c r="AB5" s="24">
        <f t="shared" si="13"/>
        <v>2.0124611797498106</v>
      </c>
      <c r="AC5" s="24">
        <f t="shared" si="14"/>
        <v>8.9022469073824286</v>
      </c>
      <c r="AD5" s="24">
        <f t="shared" si="15"/>
        <v>9.0553851381374173</v>
      </c>
      <c r="AE5" s="24">
        <f t="shared" si="16"/>
        <v>9.2477024173575142</v>
      </c>
      <c r="AF5" s="24">
        <f t="shared" si="17"/>
        <v>5.3712196007983142</v>
      </c>
      <c r="AG5" s="24">
        <f t="shared" si="18"/>
        <v>7.3006848993775915</v>
      </c>
      <c r="AH5" s="24">
        <f t="shared" si="19"/>
        <v>7.7620873481300121</v>
      </c>
    </row>
    <row r="6" spans="1:34" x14ac:dyDescent="0.25">
      <c r="A6" t="s">
        <v>90</v>
      </c>
      <c r="B6" s="34">
        <v>8.5</v>
      </c>
      <c r="C6" s="35">
        <v>7.3</v>
      </c>
      <c r="D6" s="36">
        <v>2</v>
      </c>
      <c r="G6" s="4">
        <f t="shared" si="0"/>
        <v>6.2625873247404709</v>
      </c>
      <c r="H6" s="4">
        <f t="shared" si="1"/>
        <v>3.982461550347975</v>
      </c>
      <c r="I6" s="4">
        <f t="shared" si="2"/>
        <v>8.0721744282442263</v>
      </c>
      <c r="J6" s="10">
        <f t="shared" si="3"/>
        <v>0.60827625302982158</v>
      </c>
      <c r="K6" s="4">
        <f t="shared" si="4"/>
        <v>6.946221994724902</v>
      </c>
      <c r="L6" s="4">
        <f t="shared" si="5"/>
        <v>6.8425141578224</v>
      </c>
      <c r="M6" s="4">
        <f t="shared" si="6"/>
        <v>7.3006848993775915</v>
      </c>
      <c r="N6" s="4">
        <f t="shared" si="7"/>
        <v>3.1953090617340911</v>
      </c>
      <c r="O6" s="4">
        <f t="shared" si="8"/>
        <v>5.4037024344425184</v>
      </c>
      <c r="P6" s="4">
        <f t="shared" si="9"/>
        <v>5.8249463516842797</v>
      </c>
      <c r="S6" t="s">
        <v>90</v>
      </c>
      <c r="T6" s="46">
        <v>8.5</v>
      </c>
      <c r="U6" s="47">
        <v>7.3</v>
      </c>
      <c r="V6" s="48">
        <v>2</v>
      </c>
      <c r="W6" s="12"/>
      <c r="X6" s="12"/>
      <c r="Y6" s="24">
        <f t="shared" si="10"/>
        <v>6.2625873247404709</v>
      </c>
      <c r="Z6" s="24">
        <f t="shared" si="11"/>
        <v>3.982461550347975</v>
      </c>
      <c r="AA6" s="24">
        <f t="shared" si="12"/>
        <v>8.0721744282442263</v>
      </c>
      <c r="AB6" s="10">
        <f t="shared" si="13"/>
        <v>0.60827625302982158</v>
      </c>
      <c r="AC6" s="24">
        <f t="shared" si="14"/>
        <v>6.946221994724902</v>
      </c>
      <c r="AD6" s="24">
        <f t="shared" si="15"/>
        <v>6.8425141578224</v>
      </c>
      <c r="AE6" s="24">
        <f t="shared" si="16"/>
        <v>7.3006848993775915</v>
      </c>
      <c r="AF6" s="24">
        <f t="shared" si="17"/>
        <v>3.1953090617340911</v>
      </c>
      <c r="AG6" s="24">
        <f t="shared" si="18"/>
        <v>5.4037024344425184</v>
      </c>
      <c r="AH6" s="24">
        <f t="shared" si="19"/>
        <v>5.8249463516842797</v>
      </c>
    </row>
    <row r="7" spans="1:34" x14ac:dyDescent="0.25">
      <c r="A7" t="s">
        <v>91</v>
      </c>
      <c r="B7" s="34">
        <v>3</v>
      </c>
      <c r="C7" s="35">
        <v>6.3</v>
      </c>
      <c r="D7" s="36">
        <v>1</v>
      </c>
      <c r="G7" s="4">
        <f t="shared" si="0"/>
        <v>3.1256999216175574</v>
      </c>
      <c r="H7" s="4">
        <f t="shared" si="1"/>
        <v>2.1931712199461306</v>
      </c>
      <c r="I7" s="10">
        <f t="shared" si="2"/>
        <v>5.0009999000199947</v>
      </c>
      <c r="J7" s="4">
        <f t="shared" si="3"/>
        <v>6.1660360037871982</v>
      </c>
      <c r="K7" s="4">
        <f t="shared" si="4"/>
        <v>7.5432088662584436</v>
      </c>
      <c r="L7" s="4">
        <f t="shared" si="5"/>
        <v>5.6364882684167812</v>
      </c>
      <c r="M7" s="10">
        <f t="shared" si="6"/>
        <v>1.7464249196572983</v>
      </c>
      <c r="N7" s="4">
        <f t="shared" si="7"/>
        <v>4.8332183894378291</v>
      </c>
      <c r="O7" s="4">
        <f t="shared" si="8"/>
        <v>6.8883960397178097</v>
      </c>
      <c r="P7" s="10">
        <f t="shared" si="9"/>
        <v>0.28284271247461928</v>
      </c>
      <c r="S7" t="s">
        <v>91</v>
      </c>
      <c r="T7" s="46">
        <v>3</v>
      </c>
      <c r="U7" s="47">
        <v>6.3</v>
      </c>
      <c r="V7" s="48">
        <v>1</v>
      </c>
      <c r="W7" s="12"/>
      <c r="X7" s="12"/>
      <c r="Y7" s="24">
        <f t="shared" si="10"/>
        <v>3.1256999216175574</v>
      </c>
      <c r="Z7" s="10">
        <f t="shared" si="11"/>
        <v>2.1931712199461306</v>
      </c>
      <c r="AA7" s="10">
        <f t="shared" si="12"/>
        <v>5.0009999000199947</v>
      </c>
      <c r="AB7" s="24">
        <f t="shared" si="13"/>
        <v>6.1660360037871982</v>
      </c>
      <c r="AC7" s="24">
        <f t="shared" si="14"/>
        <v>7.5432088662584436</v>
      </c>
      <c r="AD7" s="10">
        <f t="shared" si="15"/>
        <v>5.6364882684167812</v>
      </c>
      <c r="AE7" s="10">
        <f t="shared" si="16"/>
        <v>1.7464249196572983</v>
      </c>
      <c r="AF7" s="24">
        <f t="shared" si="17"/>
        <v>4.8332183894378291</v>
      </c>
      <c r="AG7" s="24">
        <f t="shared" si="18"/>
        <v>6.8883960397178097</v>
      </c>
      <c r="AH7" s="10">
        <f t="shared" si="19"/>
        <v>0.28284271247461928</v>
      </c>
    </row>
    <row r="8" spans="1:34" x14ac:dyDescent="0.25">
      <c r="A8" t="s">
        <v>92</v>
      </c>
      <c r="B8" s="34">
        <v>7.3</v>
      </c>
      <c r="C8" s="35">
        <v>11</v>
      </c>
      <c r="D8" s="36">
        <v>1</v>
      </c>
      <c r="G8" s="4">
        <f t="shared" si="0"/>
        <v>4.9648766349225628</v>
      </c>
      <c r="H8" s="4">
        <f t="shared" si="1"/>
        <v>6.0539243470661237</v>
      </c>
      <c r="I8" s="4">
        <f t="shared" si="2"/>
        <v>10.570241246064349</v>
      </c>
      <c r="J8" s="4">
        <f t="shared" si="3"/>
        <v>4.2047592083257275</v>
      </c>
      <c r="K8" s="4">
        <f t="shared" si="4"/>
        <v>10.607544484940895</v>
      </c>
      <c r="L8" s="4">
        <f t="shared" si="5"/>
        <v>9.9824846606443636</v>
      </c>
      <c r="M8" s="4">
        <f t="shared" si="6"/>
        <v>7.9981247802219242</v>
      </c>
      <c r="N8" s="4">
        <f t="shared" si="7"/>
        <v>6.7007462271003817</v>
      </c>
      <c r="O8" s="4">
        <f t="shared" si="8"/>
        <v>9.1547801721286568</v>
      </c>
      <c r="P8" s="4">
        <f t="shared" si="9"/>
        <v>6.6528189513919589</v>
      </c>
      <c r="S8" t="s">
        <v>92</v>
      </c>
      <c r="T8" s="46">
        <v>7.3</v>
      </c>
      <c r="U8" s="47">
        <v>11</v>
      </c>
      <c r="V8" s="48">
        <v>1</v>
      </c>
      <c r="W8" s="12"/>
      <c r="X8" s="12"/>
      <c r="Y8" s="24">
        <f t="shared" si="10"/>
        <v>4.9648766349225628</v>
      </c>
      <c r="Z8" s="24">
        <f t="shared" si="11"/>
        <v>6.0539243470661237</v>
      </c>
      <c r="AA8" s="24">
        <f t="shared" si="12"/>
        <v>10.570241246064349</v>
      </c>
      <c r="AB8" s="24">
        <f t="shared" si="13"/>
        <v>4.2047592083257275</v>
      </c>
      <c r="AC8" s="24">
        <f t="shared" si="14"/>
        <v>10.607544484940895</v>
      </c>
      <c r="AD8" s="24">
        <f t="shared" si="15"/>
        <v>9.9824846606443636</v>
      </c>
      <c r="AE8" s="24">
        <f t="shared" si="16"/>
        <v>7.9981247802219242</v>
      </c>
      <c r="AF8" s="24">
        <f t="shared" si="17"/>
        <v>6.7007462271003817</v>
      </c>
      <c r="AG8" s="24">
        <f t="shared" si="18"/>
        <v>9.1547801721286568</v>
      </c>
      <c r="AH8" s="24">
        <f t="shared" si="19"/>
        <v>6.6528189513919589</v>
      </c>
    </row>
    <row r="9" spans="1:34" x14ac:dyDescent="0.25">
      <c r="A9" t="s">
        <v>93</v>
      </c>
      <c r="B9" s="34">
        <v>5.3</v>
      </c>
      <c r="C9" s="35">
        <v>10.4</v>
      </c>
      <c r="D9" s="36">
        <v>1</v>
      </c>
      <c r="G9" s="4">
        <f t="shared" si="0"/>
        <v>2.8792360097775935</v>
      </c>
      <c r="H9" s="4">
        <f t="shared" si="1"/>
        <v>5.008991914547277</v>
      </c>
      <c r="I9" s="4">
        <f t="shared" si="2"/>
        <v>9.3621578709184341</v>
      </c>
      <c r="J9" s="4">
        <f t="shared" si="3"/>
        <v>4.9678969393496883</v>
      </c>
      <c r="K9" s="4">
        <f t="shared" si="4"/>
        <v>10.283968105745952</v>
      </c>
      <c r="L9" s="4">
        <f t="shared" si="5"/>
        <v>9.2005434622091773</v>
      </c>
      <c r="M9" s="4">
        <f t="shared" si="6"/>
        <v>6.1846584384264913</v>
      </c>
      <c r="N9" s="4">
        <f t="shared" si="7"/>
        <v>6.4513564465157254</v>
      </c>
      <c r="O9" s="4">
        <f t="shared" si="8"/>
        <v>9.013878188659973</v>
      </c>
      <c r="P9" s="4">
        <f t="shared" si="9"/>
        <v>4.9739320461783558</v>
      </c>
      <c r="S9" t="s">
        <v>93</v>
      </c>
      <c r="T9" s="46">
        <v>5.3</v>
      </c>
      <c r="U9" s="47">
        <v>10.4</v>
      </c>
      <c r="V9" s="48">
        <v>1</v>
      </c>
      <c r="W9" s="12"/>
      <c r="X9" s="12"/>
      <c r="Y9" s="24">
        <f t="shared" si="10"/>
        <v>2.8792360097775935</v>
      </c>
      <c r="Z9" s="24">
        <f t="shared" si="11"/>
        <v>5.008991914547277</v>
      </c>
      <c r="AA9" s="24">
        <f t="shared" si="12"/>
        <v>9.3621578709184341</v>
      </c>
      <c r="AB9" s="24">
        <f t="shared" si="13"/>
        <v>4.9678969393496883</v>
      </c>
      <c r="AC9" s="24">
        <f t="shared" si="14"/>
        <v>10.283968105745952</v>
      </c>
      <c r="AD9" s="24">
        <f t="shared" si="15"/>
        <v>9.2005434622091773</v>
      </c>
      <c r="AE9" s="24">
        <f t="shared" si="16"/>
        <v>6.1846584384264913</v>
      </c>
      <c r="AF9" s="24">
        <f t="shared" si="17"/>
        <v>6.4513564465157254</v>
      </c>
      <c r="AG9" s="24">
        <f t="shared" si="18"/>
        <v>9.013878188659973</v>
      </c>
      <c r="AH9" s="24">
        <f t="shared" si="19"/>
        <v>4.9739320461783558</v>
      </c>
    </row>
    <row r="10" spans="1:34" x14ac:dyDescent="0.25">
      <c r="A10" t="s">
        <v>94</v>
      </c>
      <c r="B10" s="34">
        <v>4.2</v>
      </c>
      <c r="C10" s="35">
        <v>7.5</v>
      </c>
      <c r="D10" s="48">
        <v>1</v>
      </c>
      <c r="G10" s="24">
        <f t="shared" si="0"/>
        <v>2.4839484696748446</v>
      </c>
      <c r="H10" s="4">
        <f t="shared" si="1"/>
        <v>2.2472205054244228</v>
      </c>
      <c r="I10" s="4">
        <f t="shared" si="2"/>
        <v>6.296824596572467</v>
      </c>
      <c r="J10" s="4">
        <f t="shared" si="3"/>
        <v>4.9091750834534302</v>
      </c>
      <c r="K10" s="4">
        <f t="shared" si="4"/>
        <v>7.9158069708653205</v>
      </c>
      <c r="L10" s="4">
        <f t="shared" si="5"/>
        <v>6.4132674979295849</v>
      </c>
      <c r="M10" s="4">
        <f t="shared" si="6"/>
        <v>3.3837848631377265</v>
      </c>
      <c r="N10" s="4">
        <f t="shared" si="7"/>
        <v>4.525483399593905</v>
      </c>
      <c r="O10" s="4">
        <f t="shared" si="8"/>
        <v>6.940461079784253</v>
      </c>
      <c r="P10" s="4">
        <f t="shared" si="9"/>
        <v>1.9798989873223336</v>
      </c>
      <c r="S10" t="s">
        <v>94</v>
      </c>
      <c r="T10" s="46">
        <v>4.2</v>
      </c>
      <c r="U10" s="47">
        <v>7.5</v>
      </c>
      <c r="V10" s="48">
        <v>1</v>
      </c>
      <c r="W10" s="12"/>
      <c r="X10" s="12"/>
      <c r="Y10" s="10">
        <f t="shared" si="10"/>
        <v>2.4839484696748446</v>
      </c>
      <c r="Z10" s="24">
        <f t="shared" si="11"/>
        <v>2.2472205054244228</v>
      </c>
      <c r="AA10" s="24">
        <f t="shared" si="12"/>
        <v>6.296824596572467</v>
      </c>
      <c r="AB10" s="24">
        <f t="shared" si="13"/>
        <v>4.9091750834534302</v>
      </c>
      <c r="AC10" s="24">
        <f t="shared" si="14"/>
        <v>7.9158069708653205</v>
      </c>
      <c r="AD10" s="24">
        <f t="shared" si="15"/>
        <v>6.4132674979295849</v>
      </c>
      <c r="AE10" s="10">
        <f t="shared" si="16"/>
        <v>3.3837848631377265</v>
      </c>
      <c r="AF10" s="24">
        <f t="shared" si="17"/>
        <v>4.525483399593905</v>
      </c>
      <c r="AG10" s="24">
        <f t="shared" si="18"/>
        <v>6.940461079784253</v>
      </c>
      <c r="AH10" s="10">
        <f t="shared" si="19"/>
        <v>1.9798989873223336</v>
      </c>
    </row>
    <row r="11" spans="1:34" x14ac:dyDescent="0.25">
      <c r="A11" t="s">
        <v>95</v>
      </c>
      <c r="B11" s="34">
        <v>7</v>
      </c>
      <c r="C11" s="35">
        <v>6.1</v>
      </c>
      <c r="D11" s="36">
        <v>2</v>
      </c>
      <c r="G11" s="4">
        <f t="shared" si="0"/>
        <v>5.5000000000000009</v>
      </c>
      <c r="H11" s="10">
        <f t="shared" si="1"/>
        <v>2.118962010041709</v>
      </c>
      <c r="I11" s="4">
        <f t="shared" si="2"/>
        <v>6.1846584384264904</v>
      </c>
      <c r="J11" s="4">
        <f t="shared" si="3"/>
        <v>2.3706539182259396</v>
      </c>
      <c r="K11" s="10">
        <f t="shared" si="4"/>
        <v>5.7428216061444912</v>
      </c>
      <c r="L11" s="10">
        <f t="shared" si="5"/>
        <v>5.1546095875439484</v>
      </c>
      <c r="M11" s="4">
        <f t="shared" si="6"/>
        <v>5.6222771187482383</v>
      </c>
      <c r="N11" s="10">
        <f t="shared" si="7"/>
        <v>1.8439088914585773</v>
      </c>
      <c r="O11" s="10">
        <f t="shared" si="8"/>
        <v>4.3965895873961207</v>
      </c>
      <c r="P11" s="4">
        <f t="shared" si="9"/>
        <v>4.2</v>
      </c>
      <c r="S11" t="s">
        <v>95</v>
      </c>
      <c r="T11" s="46">
        <v>7</v>
      </c>
      <c r="U11" s="47">
        <v>6.1</v>
      </c>
      <c r="V11" s="48">
        <v>2</v>
      </c>
      <c r="W11" s="12"/>
      <c r="X11" s="12"/>
      <c r="Y11" s="24">
        <f t="shared" si="10"/>
        <v>5.5000000000000009</v>
      </c>
      <c r="Z11" s="10">
        <f t="shared" si="11"/>
        <v>2.118962010041709</v>
      </c>
      <c r="AA11" s="10">
        <f t="shared" si="12"/>
        <v>6.1846584384264904</v>
      </c>
      <c r="AB11" s="24">
        <f t="shared" si="13"/>
        <v>2.3706539182259396</v>
      </c>
      <c r="AC11" s="10">
        <f t="shared" si="14"/>
        <v>5.7428216061444912</v>
      </c>
      <c r="AD11" s="10">
        <f t="shared" si="15"/>
        <v>5.1546095875439484</v>
      </c>
      <c r="AE11" s="24">
        <f t="shared" si="16"/>
        <v>5.6222771187482383</v>
      </c>
      <c r="AF11" s="10">
        <f t="shared" si="17"/>
        <v>1.8439088914585773</v>
      </c>
      <c r="AG11" s="10">
        <f t="shared" si="18"/>
        <v>4.3965895873961207</v>
      </c>
      <c r="AH11" s="24">
        <f t="shared" si="19"/>
        <v>4.2</v>
      </c>
    </row>
    <row r="12" spans="1:34" x14ac:dyDescent="0.25">
      <c r="A12" t="s">
        <v>96</v>
      </c>
      <c r="B12" s="34">
        <v>10.3</v>
      </c>
      <c r="C12" s="35">
        <v>6.5</v>
      </c>
      <c r="D12" s="36">
        <v>2</v>
      </c>
      <c r="G12" s="4">
        <f t="shared" si="0"/>
        <v>8.2280009722896867</v>
      </c>
      <c r="H12" s="4">
        <f t="shared" si="1"/>
        <v>5.4129474410897442</v>
      </c>
      <c r="I12" s="4">
        <f t="shared" si="2"/>
        <v>8.8814413244698081</v>
      </c>
      <c r="J12" s="4">
        <f t="shared" si="3"/>
        <v>1.3892443989449814</v>
      </c>
      <c r="K12" s="4">
        <f t="shared" si="4"/>
        <v>6.6309878600401611</v>
      </c>
      <c r="L12" s="4">
        <f t="shared" si="5"/>
        <v>7.2180329730474364</v>
      </c>
      <c r="M12" s="4">
        <f t="shared" si="6"/>
        <v>8.9453898741195186</v>
      </c>
      <c r="N12" s="4">
        <f t="shared" si="7"/>
        <v>3.6400549446402595</v>
      </c>
      <c r="O12" s="4">
        <f t="shared" si="8"/>
        <v>5.0159744815937808</v>
      </c>
      <c r="P12" s="4">
        <f t="shared" si="9"/>
        <v>7.5106590922501617</v>
      </c>
      <c r="S12" t="s">
        <v>96</v>
      </c>
      <c r="T12" s="46">
        <v>10.3</v>
      </c>
      <c r="U12" s="47">
        <v>6.5</v>
      </c>
      <c r="V12" s="48">
        <v>2</v>
      </c>
      <c r="W12" s="12"/>
      <c r="X12" s="12"/>
      <c r="Y12" s="24">
        <f t="shared" si="10"/>
        <v>8.2280009722896867</v>
      </c>
      <c r="Z12" s="24">
        <f t="shared" si="11"/>
        <v>5.4129474410897442</v>
      </c>
      <c r="AA12" s="24">
        <f t="shared" si="12"/>
        <v>8.8814413244698081</v>
      </c>
      <c r="AB12" s="24">
        <f t="shared" si="13"/>
        <v>1.3892443989449814</v>
      </c>
      <c r="AC12" s="10">
        <f t="shared" si="14"/>
        <v>6.6309878600401611</v>
      </c>
      <c r="AD12" s="24">
        <f t="shared" si="15"/>
        <v>7.2180329730474364</v>
      </c>
      <c r="AE12" s="24">
        <f t="shared" si="16"/>
        <v>8.9453898741195186</v>
      </c>
      <c r="AF12" s="24">
        <f t="shared" si="17"/>
        <v>3.6400549446402595</v>
      </c>
      <c r="AG12" s="10">
        <f t="shared" si="18"/>
        <v>5.0159744815937808</v>
      </c>
      <c r="AH12" s="24">
        <f t="shared" si="19"/>
        <v>7.5106590922501617</v>
      </c>
    </row>
    <row r="13" spans="1:34" x14ac:dyDescent="0.25">
      <c r="A13" t="s">
        <v>97</v>
      </c>
      <c r="B13" s="34">
        <v>4.4000000000000004</v>
      </c>
      <c r="C13" s="35">
        <v>8.5</v>
      </c>
      <c r="D13" s="36">
        <v>1</v>
      </c>
      <c r="G13" s="10">
        <f t="shared" si="0"/>
        <v>2.0124611797498111</v>
      </c>
      <c r="H13" s="4">
        <f t="shared" si="1"/>
        <v>3.1575306807693884</v>
      </c>
      <c r="I13" s="4">
        <f t="shared" si="2"/>
        <v>7.3164198895361388</v>
      </c>
      <c r="J13" s="4">
        <f t="shared" si="3"/>
        <v>4.8764741360946431</v>
      </c>
      <c r="K13" s="4">
        <f t="shared" si="4"/>
        <v>8.7464278422679502</v>
      </c>
      <c r="L13" s="4">
        <f t="shared" si="5"/>
        <v>7.3681748079154579</v>
      </c>
      <c r="M13" s="4">
        <f t="shared" si="6"/>
        <v>4.1725292090050132</v>
      </c>
      <c r="N13" s="4">
        <f t="shared" si="7"/>
        <v>5.1613951602255765</v>
      </c>
      <c r="O13" s="4">
        <f t="shared" si="8"/>
        <v>7.6661594035083827</v>
      </c>
      <c r="P13" s="4">
        <f t="shared" si="9"/>
        <v>2.8844410203711921</v>
      </c>
      <c r="S13" t="s">
        <v>97</v>
      </c>
      <c r="T13" s="46">
        <v>4.4000000000000004</v>
      </c>
      <c r="U13" s="47">
        <v>8.5</v>
      </c>
      <c r="V13" s="48">
        <v>1</v>
      </c>
      <c r="W13" s="12"/>
      <c r="X13" s="12"/>
      <c r="Y13" s="10">
        <f t="shared" si="10"/>
        <v>2.0124611797498111</v>
      </c>
      <c r="Z13" s="24">
        <f t="shared" si="11"/>
        <v>3.1575306807693884</v>
      </c>
      <c r="AA13" s="24">
        <f t="shared" si="12"/>
        <v>7.3164198895361388</v>
      </c>
      <c r="AB13" s="24">
        <f t="shared" si="13"/>
        <v>4.8764741360946431</v>
      </c>
      <c r="AC13" s="24">
        <f t="shared" si="14"/>
        <v>8.7464278422679502</v>
      </c>
      <c r="AD13" s="24">
        <f t="shared" si="15"/>
        <v>7.3681748079154579</v>
      </c>
      <c r="AE13" s="24">
        <f t="shared" si="16"/>
        <v>4.1725292090050132</v>
      </c>
      <c r="AF13" s="24">
        <f t="shared" si="17"/>
        <v>5.1613951602255765</v>
      </c>
      <c r="AG13" s="24">
        <f t="shared" si="18"/>
        <v>7.6661594035083827</v>
      </c>
      <c r="AH13" s="24">
        <f t="shared" si="19"/>
        <v>2.8844410203711921</v>
      </c>
    </row>
    <row r="14" spans="1:34" x14ac:dyDescent="0.25">
      <c r="A14" t="s">
        <v>98</v>
      </c>
      <c r="B14" s="34">
        <v>9.4</v>
      </c>
      <c r="C14" s="35">
        <v>6.3</v>
      </c>
      <c r="D14" s="36">
        <v>2</v>
      </c>
      <c r="G14" s="4">
        <f t="shared" si="0"/>
        <v>7.4732857566133521</v>
      </c>
      <c r="H14" s="4">
        <f t="shared" si="1"/>
        <v>4.4911023145771241</v>
      </c>
      <c r="I14" s="4">
        <f t="shared" si="2"/>
        <v>8.0430093870391577</v>
      </c>
      <c r="J14" s="4">
        <f t="shared" si="3"/>
        <v>0.94868329805051432</v>
      </c>
      <c r="K14" s="4">
        <f t="shared" si="4"/>
        <v>6.1400325732035004</v>
      </c>
      <c r="L14" s="4">
        <f t="shared" si="5"/>
        <v>6.4815121692395206</v>
      </c>
      <c r="M14" s="4">
        <f t="shared" si="6"/>
        <v>8.0305666051655411</v>
      </c>
      <c r="N14" s="4">
        <f t="shared" si="7"/>
        <v>2.8284271247461903</v>
      </c>
      <c r="O14" s="4">
        <f t="shared" si="8"/>
        <v>4.5354161881794273</v>
      </c>
      <c r="P14" s="4">
        <f t="shared" si="9"/>
        <v>6.603029607687672</v>
      </c>
      <c r="S14" t="s">
        <v>98</v>
      </c>
      <c r="T14" s="46">
        <v>9.4</v>
      </c>
      <c r="U14" s="47">
        <v>6.3</v>
      </c>
      <c r="V14" s="48">
        <v>2</v>
      </c>
      <c r="W14" s="12"/>
      <c r="X14" s="12"/>
      <c r="Y14" s="24">
        <f t="shared" si="10"/>
        <v>7.4732857566133521</v>
      </c>
      <c r="Z14" s="24">
        <f t="shared" si="11"/>
        <v>4.4911023145771241</v>
      </c>
      <c r="AA14" s="24">
        <f t="shared" si="12"/>
        <v>8.0430093870391577</v>
      </c>
      <c r="AB14" s="10">
        <f t="shared" si="13"/>
        <v>0.94868329805051432</v>
      </c>
      <c r="AC14" s="10">
        <f t="shared" si="14"/>
        <v>6.1400325732035004</v>
      </c>
      <c r="AD14" s="24">
        <f t="shared" si="15"/>
        <v>6.4815121692395206</v>
      </c>
      <c r="AE14" s="24">
        <f t="shared" si="16"/>
        <v>8.0305666051655411</v>
      </c>
      <c r="AF14" s="10">
        <f t="shared" si="17"/>
        <v>2.8284271247461903</v>
      </c>
      <c r="AG14" s="10">
        <f t="shared" si="18"/>
        <v>4.5354161881794273</v>
      </c>
      <c r="AH14" s="24">
        <f t="shared" si="19"/>
        <v>6.603029607687672</v>
      </c>
    </row>
    <row r="15" spans="1:34" x14ac:dyDescent="0.25">
      <c r="A15" t="s">
        <v>99</v>
      </c>
      <c r="B15" s="34">
        <v>3.4</v>
      </c>
      <c r="C15" s="35">
        <v>7.2</v>
      </c>
      <c r="D15" s="36">
        <v>1</v>
      </c>
      <c r="G15" s="4">
        <f t="shared" si="0"/>
        <v>2.340939982143925</v>
      </c>
      <c r="H15" s="4">
        <f t="shared" si="1"/>
        <v>2.4083189157584592</v>
      </c>
      <c r="I15" s="4">
        <f t="shared" si="2"/>
        <v>5.9076221950967724</v>
      </c>
      <c r="J15" s="4">
        <f t="shared" si="3"/>
        <v>5.6999999999999993</v>
      </c>
      <c r="K15" s="4">
        <f t="shared" si="4"/>
        <v>8.0454956342042721</v>
      </c>
      <c r="L15" s="4">
        <f t="shared" si="5"/>
        <v>6.324555320336759</v>
      </c>
      <c r="M15" s="4">
        <f t="shared" si="6"/>
        <v>2.56124969497314</v>
      </c>
      <c r="N15" s="4">
        <f t="shared" si="7"/>
        <v>4.9406477308142502</v>
      </c>
      <c r="O15" s="4">
        <f t="shared" si="8"/>
        <v>7.2180329730474364</v>
      </c>
      <c r="P15" s="4">
        <f t="shared" si="9"/>
        <v>1.2529964086141672</v>
      </c>
      <c r="S15" t="s">
        <v>99</v>
      </c>
      <c r="T15" s="46">
        <v>3.4</v>
      </c>
      <c r="U15" s="47">
        <v>7.2</v>
      </c>
      <c r="V15" s="48">
        <v>1</v>
      </c>
      <c r="W15" s="12"/>
      <c r="X15" s="12"/>
      <c r="Y15" s="10">
        <f t="shared" si="10"/>
        <v>2.340939982143925</v>
      </c>
      <c r="Z15" s="24">
        <f t="shared" si="11"/>
        <v>2.4083189157584592</v>
      </c>
      <c r="AA15" s="10">
        <f t="shared" si="12"/>
        <v>5.9076221950967724</v>
      </c>
      <c r="AB15" s="24">
        <f t="shared" si="13"/>
        <v>5.6999999999999993</v>
      </c>
      <c r="AC15" s="24">
        <f t="shared" si="14"/>
        <v>8.0454956342042721</v>
      </c>
      <c r="AD15" s="24">
        <f t="shared" si="15"/>
        <v>6.324555320336759</v>
      </c>
      <c r="AE15" s="10">
        <f t="shared" si="16"/>
        <v>2.56124969497314</v>
      </c>
      <c r="AF15" s="24">
        <f t="shared" si="17"/>
        <v>4.9406477308142502</v>
      </c>
      <c r="AG15" s="24">
        <f t="shared" si="18"/>
        <v>7.2180329730474364</v>
      </c>
      <c r="AH15" s="10">
        <f t="shared" si="19"/>
        <v>1.2529964086141672</v>
      </c>
    </row>
    <row r="16" spans="1:34" x14ac:dyDescent="0.25">
      <c r="A16" t="s">
        <v>100</v>
      </c>
      <c r="B16" s="34">
        <v>9.3000000000000007</v>
      </c>
      <c r="C16" s="35">
        <v>10.5</v>
      </c>
      <c r="D16" s="36">
        <v>2</v>
      </c>
      <c r="G16" s="4">
        <f t="shared" si="0"/>
        <v>6.7896980787071834</v>
      </c>
      <c r="H16" s="4">
        <f t="shared" si="1"/>
        <v>6.6708320320631671</v>
      </c>
      <c r="I16" s="4">
        <f t="shared" si="2"/>
        <v>11.094142598686931</v>
      </c>
      <c r="J16" s="4">
        <f t="shared" si="3"/>
        <v>3.306055050963308</v>
      </c>
      <c r="K16" s="4">
        <f t="shared" si="4"/>
        <v>10.225947388873072</v>
      </c>
      <c r="L16" s="4">
        <f t="shared" si="5"/>
        <v>10.084641788382967</v>
      </c>
      <c r="M16" s="4">
        <f t="shared" si="6"/>
        <v>9.2962357973536811</v>
      </c>
      <c r="N16" s="4">
        <f t="shared" si="7"/>
        <v>6.4845971347493903</v>
      </c>
      <c r="O16" s="4">
        <f t="shared" si="8"/>
        <v>8.6579443287653444</v>
      </c>
      <c r="P16" s="4">
        <f t="shared" si="9"/>
        <v>7.849203781276163</v>
      </c>
      <c r="S16" t="s">
        <v>100</v>
      </c>
      <c r="T16" s="46">
        <v>9.3000000000000007</v>
      </c>
      <c r="U16" s="47">
        <v>10.5</v>
      </c>
      <c r="V16" s="48">
        <v>2</v>
      </c>
      <c r="W16" s="12"/>
      <c r="X16" s="12"/>
      <c r="Y16" s="24">
        <f t="shared" si="10"/>
        <v>6.7896980787071834</v>
      </c>
      <c r="Z16" s="24">
        <f t="shared" si="11"/>
        <v>6.6708320320631671</v>
      </c>
      <c r="AA16" s="24">
        <f t="shared" si="12"/>
        <v>11.094142598686931</v>
      </c>
      <c r="AB16" s="24">
        <f t="shared" si="13"/>
        <v>3.306055050963308</v>
      </c>
      <c r="AC16" s="24">
        <f t="shared" si="14"/>
        <v>10.225947388873072</v>
      </c>
      <c r="AD16" s="24">
        <f t="shared" si="15"/>
        <v>10.084641788382967</v>
      </c>
      <c r="AE16" s="24">
        <f t="shared" si="16"/>
        <v>9.2962357973536811</v>
      </c>
      <c r="AF16" s="24">
        <f t="shared" si="17"/>
        <v>6.4845971347493903</v>
      </c>
      <c r="AG16" s="24">
        <f t="shared" si="18"/>
        <v>8.6579443287653444</v>
      </c>
      <c r="AH16" s="24">
        <f t="shared" si="19"/>
        <v>7.849203781276163</v>
      </c>
    </row>
    <row r="17" spans="1:34" x14ac:dyDescent="0.25">
      <c r="A17" t="s">
        <v>101</v>
      </c>
      <c r="B17" s="34">
        <v>10.199999999999999</v>
      </c>
      <c r="C17" s="35">
        <v>11.3</v>
      </c>
      <c r="D17" s="36">
        <v>2</v>
      </c>
      <c r="G17" s="4">
        <f t="shared" si="0"/>
        <v>7.8339006886735545</v>
      </c>
      <c r="H17" s="4">
        <f t="shared" si="1"/>
        <v>7.8644770964127035</v>
      </c>
      <c r="I17" s="4">
        <f t="shared" si="2"/>
        <v>12.264175471673585</v>
      </c>
      <c r="J17" s="4">
        <f t="shared" si="3"/>
        <v>4.2449970553582252</v>
      </c>
      <c r="K17" s="4">
        <f t="shared" si="4"/>
        <v>11.183022847155415</v>
      </c>
      <c r="L17" s="4">
        <f t="shared" si="5"/>
        <v>11.182575731914362</v>
      </c>
      <c r="M17" s="4">
        <f t="shared" si="6"/>
        <v>10.484750831564858</v>
      </c>
      <c r="N17" s="4">
        <f t="shared" si="7"/>
        <v>7.5392307299883061</v>
      </c>
      <c r="O17" s="4">
        <f t="shared" si="8"/>
        <v>9.5900990610107897</v>
      </c>
      <c r="P17" s="4">
        <f t="shared" si="9"/>
        <v>9.0443352436760112</v>
      </c>
      <c r="S17" t="s">
        <v>101</v>
      </c>
      <c r="T17" s="46">
        <v>10.199999999999999</v>
      </c>
      <c r="U17" s="47">
        <v>11.3</v>
      </c>
      <c r="V17" s="48">
        <v>2</v>
      </c>
      <c r="W17" s="12"/>
      <c r="X17" s="12"/>
      <c r="Y17" s="24">
        <f t="shared" si="10"/>
        <v>7.8339006886735545</v>
      </c>
      <c r="Z17" s="24">
        <f t="shared" si="11"/>
        <v>7.8644770964127035</v>
      </c>
      <c r="AA17" s="24">
        <f t="shared" si="12"/>
        <v>12.264175471673585</v>
      </c>
      <c r="AB17" s="24">
        <f t="shared" si="13"/>
        <v>4.2449970553582252</v>
      </c>
      <c r="AC17" s="24">
        <f t="shared" si="14"/>
        <v>11.183022847155415</v>
      </c>
      <c r="AD17" s="24">
        <f t="shared" si="15"/>
        <v>11.182575731914362</v>
      </c>
      <c r="AE17" s="24">
        <f t="shared" si="16"/>
        <v>10.484750831564858</v>
      </c>
      <c r="AF17" s="24">
        <f t="shared" si="17"/>
        <v>7.5392307299883061</v>
      </c>
      <c r="AG17" s="24">
        <f t="shared" si="18"/>
        <v>9.5900990610107897</v>
      </c>
      <c r="AH17" s="24">
        <f t="shared" si="19"/>
        <v>9.0443352436760112</v>
      </c>
    </row>
    <row r="18" spans="1:34" x14ac:dyDescent="0.25">
      <c r="A18" t="s">
        <v>102</v>
      </c>
      <c r="B18" s="37">
        <v>6.3</v>
      </c>
      <c r="C18" s="38">
        <v>7.2</v>
      </c>
      <c r="D18" s="39">
        <v>2</v>
      </c>
      <c r="G18" s="4">
        <f t="shared" si="0"/>
        <v>4.3046486500061762</v>
      </c>
      <c r="H18" s="4">
        <f t="shared" si="1"/>
        <v>2.2203603311174516</v>
      </c>
      <c r="I18" s="4">
        <f t="shared" si="2"/>
        <v>6.711929677819934</v>
      </c>
      <c r="J18" s="4">
        <f t="shared" si="3"/>
        <v>2.8</v>
      </c>
      <c r="K18" s="4">
        <f t="shared" si="4"/>
        <v>6.942621983083912</v>
      </c>
      <c r="L18" s="4">
        <f t="shared" si="5"/>
        <v>6.0671245248470056</v>
      </c>
      <c r="M18" s="4">
        <f t="shared" si="6"/>
        <v>5.1546095875439502</v>
      </c>
      <c r="N18" s="4">
        <f t="shared" si="7"/>
        <v>3.101612483854165</v>
      </c>
      <c r="O18" s="4">
        <f t="shared" si="8"/>
        <v>5.6648036153074193</v>
      </c>
      <c r="P18" s="4">
        <f t="shared" si="9"/>
        <v>3.6687872655688283</v>
      </c>
      <c r="S18" t="s">
        <v>102</v>
      </c>
      <c r="T18" s="49">
        <v>6.3</v>
      </c>
      <c r="U18" s="50">
        <v>7.2</v>
      </c>
      <c r="V18" s="51">
        <v>2</v>
      </c>
      <c r="W18" s="12"/>
      <c r="X18" s="12"/>
      <c r="Y18" s="24">
        <f t="shared" si="10"/>
        <v>4.3046486500061762</v>
      </c>
      <c r="Z18" s="10">
        <f t="shared" si="11"/>
        <v>2.2203603311174516</v>
      </c>
      <c r="AA18" s="24">
        <f t="shared" si="12"/>
        <v>6.711929677819934</v>
      </c>
      <c r="AB18" s="24">
        <f t="shared" si="13"/>
        <v>2.8</v>
      </c>
      <c r="AC18" s="24">
        <f t="shared" si="14"/>
        <v>6.942621983083912</v>
      </c>
      <c r="AD18" s="10">
        <f t="shared" si="15"/>
        <v>6.0671245248470056</v>
      </c>
      <c r="AE18" s="24">
        <f t="shared" si="16"/>
        <v>5.1546095875439502</v>
      </c>
      <c r="AF18" s="10">
        <f t="shared" si="17"/>
        <v>3.101612483854165</v>
      </c>
      <c r="AG18" s="24">
        <f t="shared" si="18"/>
        <v>5.6648036153074193</v>
      </c>
      <c r="AH18" s="24">
        <f t="shared" si="19"/>
        <v>3.6687872655688283</v>
      </c>
    </row>
    <row r="19" spans="1:34" x14ac:dyDescent="0.25">
      <c r="B19" s="35"/>
      <c r="C19" s="35"/>
      <c r="D19" s="35"/>
      <c r="T19" s="35"/>
      <c r="U19" s="35"/>
      <c r="V19" s="35"/>
    </row>
    <row r="20" spans="1:34" x14ac:dyDescent="0.25">
      <c r="B20" s="40"/>
      <c r="C20" s="40"/>
      <c r="D20" s="40"/>
      <c r="T20" s="40"/>
      <c r="U20" s="40"/>
      <c r="V20" s="40"/>
    </row>
    <row r="21" spans="1:34" x14ac:dyDescent="0.25">
      <c r="B21" s="42" t="s">
        <v>85</v>
      </c>
      <c r="C21" s="42"/>
      <c r="D21" s="42"/>
      <c r="T21" s="42" t="s">
        <v>85</v>
      </c>
      <c r="U21" s="42"/>
      <c r="V21" s="42"/>
    </row>
    <row r="22" spans="1:34" x14ac:dyDescent="0.25">
      <c r="B22" s="31" t="s">
        <v>83</v>
      </c>
      <c r="C22" s="32" t="s">
        <v>84</v>
      </c>
      <c r="D22" s="33" t="s">
        <v>86</v>
      </c>
      <c r="E22" s="43" t="s">
        <v>113</v>
      </c>
      <c r="T22" s="31" t="s">
        <v>83</v>
      </c>
      <c r="U22" s="32" t="s">
        <v>84</v>
      </c>
      <c r="V22" s="33" t="s">
        <v>86</v>
      </c>
      <c r="W22" s="43" t="s">
        <v>130</v>
      </c>
    </row>
    <row r="23" spans="1:34" x14ac:dyDescent="0.25">
      <c r="A23" t="s">
        <v>103</v>
      </c>
      <c r="B23" s="34">
        <v>2.6</v>
      </c>
      <c r="C23" s="35">
        <v>9.4</v>
      </c>
      <c r="D23" s="36">
        <v>1</v>
      </c>
      <c r="E23" s="44">
        <v>1</v>
      </c>
      <c r="F23" t="str">
        <f>IF(D23=E23,"+","-")</f>
        <v>+</v>
      </c>
      <c r="S23" t="s">
        <v>103</v>
      </c>
      <c r="T23" s="34">
        <v>2.6</v>
      </c>
      <c r="U23" s="35">
        <v>9.4</v>
      </c>
      <c r="V23" s="36">
        <v>1</v>
      </c>
      <c r="W23" s="44">
        <v>1</v>
      </c>
      <c r="X23" t="str">
        <f>IF(V23=W23,"+","-")</f>
        <v>+</v>
      </c>
    </row>
    <row r="24" spans="1:34" x14ac:dyDescent="0.25">
      <c r="A24" t="s">
        <v>104</v>
      </c>
      <c r="B24" s="34">
        <v>5</v>
      </c>
      <c r="C24" s="35">
        <v>5.4</v>
      </c>
      <c r="D24" s="36">
        <v>1</v>
      </c>
      <c r="E24" s="44">
        <v>2</v>
      </c>
      <c r="F24" t="str">
        <f t="shared" ref="F24:F32" si="20">IF(D24=E24,"+","-")</f>
        <v>-</v>
      </c>
      <c r="S24" t="s">
        <v>104</v>
      </c>
      <c r="T24" s="34">
        <v>5</v>
      </c>
      <c r="U24" s="35">
        <v>5.4</v>
      </c>
      <c r="V24" s="36">
        <v>1</v>
      </c>
      <c r="W24" s="44">
        <v>2</v>
      </c>
      <c r="X24" t="str">
        <f t="shared" ref="X24:X32" si="21">IF(V24=W24,"+","-")</f>
        <v>-</v>
      </c>
    </row>
    <row r="25" spans="1:34" x14ac:dyDescent="0.25">
      <c r="A25" t="s">
        <v>105</v>
      </c>
      <c r="B25" s="34">
        <v>3.1</v>
      </c>
      <c r="C25" s="35">
        <v>1.3</v>
      </c>
      <c r="D25" s="36">
        <v>1</v>
      </c>
      <c r="E25" s="44">
        <v>1</v>
      </c>
      <c r="F25" t="str">
        <f t="shared" si="20"/>
        <v>+</v>
      </c>
      <c r="S25" t="s">
        <v>105</v>
      </c>
      <c r="T25" s="34">
        <v>3.1</v>
      </c>
      <c r="U25" s="35">
        <v>1.3</v>
      </c>
      <c r="V25" s="36">
        <v>1</v>
      </c>
      <c r="W25" s="44">
        <v>1</v>
      </c>
      <c r="X25" t="str">
        <f t="shared" si="21"/>
        <v>+</v>
      </c>
    </row>
    <row r="26" spans="1:34" x14ac:dyDescent="0.25">
      <c r="A26" t="s">
        <v>106</v>
      </c>
      <c r="B26" s="34">
        <v>9.1</v>
      </c>
      <c r="C26" s="35">
        <v>7.2</v>
      </c>
      <c r="D26" s="36">
        <v>2</v>
      </c>
      <c r="E26" s="44">
        <v>2</v>
      </c>
      <c r="F26" t="str">
        <f t="shared" si="20"/>
        <v>+</v>
      </c>
      <c r="S26" t="s">
        <v>106</v>
      </c>
      <c r="T26" s="34">
        <v>9.1</v>
      </c>
      <c r="U26" s="35">
        <v>7.2</v>
      </c>
      <c r="V26" s="36">
        <v>2</v>
      </c>
      <c r="W26" s="44">
        <v>2</v>
      </c>
      <c r="X26" t="str">
        <f t="shared" si="21"/>
        <v>+</v>
      </c>
    </row>
    <row r="27" spans="1:34" x14ac:dyDescent="0.25">
      <c r="A27" t="s">
        <v>107</v>
      </c>
      <c r="B27" s="34">
        <v>7.7</v>
      </c>
      <c r="C27" s="35">
        <v>0.4</v>
      </c>
      <c r="D27" s="36">
        <v>2</v>
      </c>
      <c r="E27" s="44">
        <v>2</v>
      </c>
      <c r="F27" t="str">
        <f t="shared" si="20"/>
        <v>+</v>
      </c>
      <c r="S27" t="s">
        <v>107</v>
      </c>
      <c r="T27" s="34">
        <v>7.7</v>
      </c>
      <c r="U27" s="35">
        <v>0.4</v>
      </c>
      <c r="V27" s="36">
        <v>2</v>
      </c>
      <c r="W27" s="44">
        <v>2</v>
      </c>
      <c r="X27" t="str">
        <f t="shared" si="21"/>
        <v>+</v>
      </c>
    </row>
    <row r="28" spans="1:34" x14ac:dyDescent="0.25">
      <c r="A28" t="s">
        <v>108</v>
      </c>
      <c r="B28" s="34">
        <v>5.4</v>
      </c>
      <c r="C28" s="35">
        <v>1.2</v>
      </c>
      <c r="D28" s="36">
        <v>2</v>
      </c>
      <c r="E28" s="44">
        <v>2</v>
      </c>
      <c r="F28" t="str">
        <f t="shared" si="20"/>
        <v>+</v>
      </c>
      <c r="S28" t="s">
        <v>108</v>
      </c>
      <c r="T28" s="34">
        <v>5.4</v>
      </c>
      <c r="U28" s="35">
        <v>1.2</v>
      </c>
      <c r="V28" s="36">
        <v>2</v>
      </c>
      <c r="W28" s="44">
        <v>2</v>
      </c>
      <c r="X28" t="str">
        <f t="shared" si="21"/>
        <v>+</v>
      </c>
    </row>
    <row r="29" spans="1:34" x14ac:dyDescent="0.25">
      <c r="A29" t="s">
        <v>109</v>
      </c>
      <c r="B29" s="34">
        <v>1.4</v>
      </c>
      <c r="C29" s="35">
        <v>5.6</v>
      </c>
      <c r="D29" s="36">
        <v>1</v>
      </c>
      <c r="E29" s="44">
        <v>1</v>
      </c>
      <c r="F29" t="str">
        <f t="shared" si="20"/>
        <v>+</v>
      </c>
      <c r="S29" t="s">
        <v>109</v>
      </c>
      <c r="T29" s="34">
        <v>1.4</v>
      </c>
      <c r="U29" s="35">
        <v>5.6</v>
      </c>
      <c r="V29" s="36">
        <v>1</v>
      </c>
      <c r="W29" s="44">
        <v>1</v>
      </c>
      <c r="X29" t="str">
        <f t="shared" si="21"/>
        <v>+</v>
      </c>
    </row>
    <row r="30" spans="1:34" x14ac:dyDescent="0.25">
      <c r="A30" t="s">
        <v>110</v>
      </c>
      <c r="B30" s="34">
        <v>7.4</v>
      </c>
      <c r="C30" s="35">
        <v>4.3</v>
      </c>
      <c r="D30" s="36">
        <v>2</v>
      </c>
      <c r="E30" s="44">
        <v>2</v>
      </c>
      <c r="F30" t="str">
        <f t="shared" si="20"/>
        <v>+</v>
      </c>
      <c r="S30" t="s">
        <v>110</v>
      </c>
      <c r="T30" s="34">
        <v>7.4</v>
      </c>
      <c r="U30" s="35">
        <v>4.3</v>
      </c>
      <c r="V30" s="36">
        <v>2</v>
      </c>
      <c r="W30" s="44">
        <v>2</v>
      </c>
      <c r="X30" t="str">
        <f t="shared" si="21"/>
        <v>+</v>
      </c>
    </row>
    <row r="31" spans="1:34" x14ac:dyDescent="0.25">
      <c r="A31" t="s">
        <v>111</v>
      </c>
      <c r="B31" s="34">
        <v>8.3000000000000007</v>
      </c>
      <c r="C31" s="35">
        <v>1.9</v>
      </c>
      <c r="D31" s="36">
        <v>2</v>
      </c>
      <c r="E31" s="44">
        <v>2</v>
      </c>
      <c r="F31" t="str">
        <f t="shared" si="20"/>
        <v>+</v>
      </c>
      <c r="S31" t="s">
        <v>111</v>
      </c>
      <c r="T31" s="34">
        <v>8.3000000000000007</v>
      </c>
      <c r="U31" s="35">
        <v>1.9</v>
      </c>
      <c r="V31" s="36">
        <v>2</v>
      </c>
      <c r="W31" s="44">
        <v>2</v>
      </c>
      <c r="X31" t="str">
        <f t="shared" si="21"/>
        <v>+</v>
      </c>
    </row>
    <row r="32" spans="1:34" x14ac:dyDescent="0.25">
      <c r="A32" t="s">
        <v>112</v>
      </c>
      <c r="B32" s="37">
        <v>2.8</v>
      </c>
      <c r="C32" s="38">
        <v>6.1</v>
      </c>
      <c r="D32" s="39">
        <v>1</v>
      </c>
      <c r="E32" s="44">
        <v>1</v>
      </c>
      <c r="F32" t="str">
        <f t="shared" si="20"/>
        <v>+</v>
      </c>
      <c r="S32" t="s">
        <v>112</v>
      </c>
      <c r="T32" s="37">
        <v>2.8</v>
      </c>
      <c r="U32" s="38">
        <v>6.1</v>
      </c>
      <c r="V32" s="39">
        <v>1</v>
      </c>
      <c r="W32" s="44">
        <v>1</v>
      </c>
      <c r="X32" t="str">
        <f t="shared" si="21"/>
        <v>+</v>
      </c>
    </row>
    <row r="33" spans="2:24" x14ac:dyDescent="0.25">
      <c r="E33" t="s">
        <v>124</v>
      </c>
      <c r="F33" s="8">
        <f>COUNTIF(F23:F32, "+")/10</f>
        <v>0.9</v>
      </c>
      <c r="W33" t="s">
        <v>124</v>
      </c>
      <c r="X33" s="8">
        <f>COUNTIF(X23:X32, "+")/10</f>
        <v>0.9</v>
      </c>
    </row>
    <row r="37" spans="2:24" x14ac:dyDescent="0.25">
      <c r="B37" s="45" t="s">
        <v>129</v>
      </c>
      <c r="C37" s="45"/>
      <c r="D37" s="45"/>
      <c r="T37" s="45" t="s">
        <v>129</v>
      </c>
      <c r="U37" s="45"/>
      <c r="V37" s="45"/>
    </row>
    <row r="38" spans="2:24" x14ac:dyDescent="0.25">
      <c r="C38" t="s">
        <v>127</v>
      </c>
      <c r="D38" t="s">
        <v>128</v>
      </c>
      <c r="U38" t="s">
        <v>127</v>
      </c>
      <c r="V38" t="s">
        <v>128</v>
      </c>
    </row>
    <row r="39" spans="2:24" x14ac:dyDescent="0.25">
      <c r="B39" t="s">
        <v>125</v>
      </c>
      <c r="C39">
        <v>4</v>
      </c>
      <c r="D39">
        <v>1</v>
      </c>
      <c r="T39" t="s">
        <v>125</v>
      </c>
      <c r="U39">
        <v>4</v>
      </c>
      <c r="V39">
        <v>1</v>
      </c>
    </row>
    <row r="40" spans="2:24" x14ac:dyDescent="0.25">
      <c r="B40" t="s">
        <v>126</v>
      </c>
      <c r="C40">
        <v>5</v>
      </c>
      <c r="D40">
        <v>0</v>
      </c>
      <c r="T40" t="s">
        <v>126</v>
      </c>
      <c r="U40">
        <v>5</v>
      </c>
      <c r="V40">
        <v>0</v>
      </c>
    </row>
  </sheetData>
  <mergeCells count="2">
    <mergeCell ref="B37:D37"/>
    <mergeCell ref="T37:V3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8-9</vt:lpstr>
      <vt:lpstr>10-12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2023-05-11T18:33:10Z</dcterms:modified>
</cp:coreProperties>
</file>