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1\Office\"/>
    </mc:Choice>
  </mc:AlternateContent>
  <xr:revisionPtr revIDLastSave="0" documentId="13_ncr:1_{D2A1493C-2A0C-4F83-B91A-1669D60678ED}" xr6:coauthVersionLast="45" xr6:coauthVersionMax="45" xr10:uidLastSave="{00000000-0000-0000-0000-000000000000}"/>
  <bookViews>
    <workbookView xWindow="-108" yWindow="-108" windowWidth="23256" windowHeight="12576" xr2:uid="{E599AE80-615C-4B6C-9C1F-E854D84AE947}"/>
  </bookViews>
  <sheets>
    <sheet name="Лист1" sheetId="1" r:id="rId1"/>
    <sheet name="Лист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I4" i="1"/>
  <c r="I5" i="1"/>
  <c r="I3" i="1"/>
</calcChain>
</file>

<file path=xl/sharedStrings.xml><?xml version="1.0" encoding="utf-8"?>
<sst xmlns="http://schemas.openxmlformats.org/spreadsheetml/2006/main" count="24" uniqueCount="20">
  <si>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</si>
  <si>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</si>
  <si>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</si>
  <si>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</si>
  <si>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</si>
  <si>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</si>
  <si>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</si>
  <si>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</si>
  <si>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Норма пального, літри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</si>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</sst>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2" fontId="0" fillId="0" borderId="0" xfId="0" applyNumberFormat="1"/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59A9D-81FB-489F-9309-6D6FFA32E4A5}" name="Таблица1" displayName="Таблица1" ref="A1:I9" totalsRowShown="0">
  <autoFilter ref="A1:I9" xr:uid="{5B4CD0F1-7F84-4970-AC00-54B1413ADB8C}"/>
  <tableColumns count="9">
    <tableColumn id="1" xr3:uid="{F9654CB4-8169-4EE6-98C9-5E23A184BAEA}" name="Номер_x000a_ п/п" dataDxfId="1"/>
    <tableColumn id="2" xr3:uid="{2F5F405D-CB00-4085-8267-0061B911D296}" name="Тип літака"/>
    <tableColumn id="3" xr3:uid="{E0D41014-B912-472C-8283-030F182E503E}" name="Номер рейсу"/>
    <tableColumn id="4" xr3:uid="{BA86D5F7-E37F-4CA9-8257-4FC8478A9162}" name="ПІБ командира екіпажу"/>
    <tableColumn id="5" xr3:uid="{8C3E2DC6-4B13-48B1-B6EB-7368A021CC56}" name="Дата вильоту"/>
    <tableColumn id="6" xr3:uid="{6F6CF833-3C58-4FDD-AAEB-DED4024E8296}" name="Кількість пасажирів, що вилітають"/>
    <tableColumn id="7" xr3:uid="{9BF1B3A7-48B3-41BF-979B-98F5D2D52FD4}" name="Собівартість польоту 1-го пасажира, грн"/>
    <tableColumn id="8" xr3:uid="{212CAF01-D255-4B5E-9A26-53DC8ACC9529}" name="Очікуваний прибуток, $"/>
    <tableColumn id="9" xr3:uid="{AC2F2980-A383-45C8-BFAF-8A0E5561CAE5}" name="Отриманий прибуток, $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5" totalsRowShown="0" headerRowDxfId="0">
  <autoFilter ref="A1:C5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12"/>
  <sheetViews>
    <sheetView tabSelected="1" workbookViewId="0">
      <pane xSplit="1" topLeftCell="B1" activePane="topRight" state="frozen"/>
      <selection pane="topRight" activeCell="E17" sqref="E17"/>
    </sheetView>
  </sheetViews>
  <sheetFormatPr defaultRowHeight="14.4" x14ac:dyDescent="0.3"/>
  <cols>
    <col min="1" max="1" width="8.44140625" customWidth="1"/>
    <col min="2" max="2" width="25.33203125" customWidth="1"/>
    <col min="3" max="3" width="17.44140625" customWidth="1"/>
    <col min="4" max="4" width="19.6640625" customWidth="1"/>
    <col min="5" max="5" width="17.77734375" customWidth="1"/>
    <col min="6" max="6" width="21.77734375" customWidth="1"/>
    <col min="7" max="7" width="23.88671875" customWidth="1"/>
    <col min="8" max="8" width="17" customWidth="1"/>
    <col min="9" max="9" width="24.21875" customWidth="1"/>
    <col min="10" max="10" width="24.88671875" customWidth="1"/>
  </cols>
  <sheetData>
    <row r="1" spans="1:9" ht="32.4" customHeight="1" x14ac:dyDescent="0.3">
      <c r="A1" s="1" t="s">
        <v>16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15</v>
      </c>
      <c r="G1" s="1" t="s">
        <v>4</v>
      </c>
      <c r="H1" s="1" t="s">
        <v>5</v>
      </c>
      <c r="I1" s="1" t="s">
        <v>6</v>
      </c>
    </row>
    <row r="2" spans="1:9" x14ac:dyDescent="0.3">
      <c r="A2" s="13">
        <v>1</v>
      </c>
      <c r="B2" s="12">
        <v>2</v>
      </c>
      <c r="C2" s="12">
        <v>2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</row>
    <row r="3" spans="1:9" x14ac:dyDescent="0.3">
      <c r="A3" s="13">
        <v>1</v>
      </c>
      <c r="B3" s="3" t="s">
        <v>19</v>
      </c>
      <c r="C3" s="2">
        <v>11111</v>
      </c>
      <c r="D3" s="11" t="s">
        <v>10</v>
      </c>
      <c r="E3" s="4">
        <v>44607</v>
      </c>
      <c r="F3" s="5">
        <v>50</v>
      </c>
      <c r="G3" s="10">
        <v>7500</v>
      </c>
      <c r="H3" s="9">
        <f>VLOOKUP(Таблица1[[#This Row],[Тип літака]],Лист2!A3:B5,2,)*Таблица1[[#This Row],[Собівартість польоту 1-го пасажира, грн]]*0.3/$A$11</f>
        <v>4120.8791208791208</v>
      </c>
      <c r="I3" s="9">
        <f>Таблица1[[#This Row],[Собівартість польоту 1-го пасажира, грн]]*Таблица1[[#This Row],[Кількість пасажирів, що вилітають]]*0.3/$A$11</f>
        <v>4120.8791208791208</v>
      </c>
    </row>
    <row r="4" spans="1:9" x14ac:dyDescent="0.3">
      <c r="A4" s="13">
        <v>2</v>
      </c>
      <c r="B4" s="2" t="s">
        <v>18</v>
      </c>
      <c r="C4" s="2" t="s">
        <v>13</v>
      </c>
      <c r="D4" s="11" t="s">
        <v>11</v>
      </c>
      <c r="E4" s="4">
        <v>44612</v>
      </c>
      <c r="F4" s="5">
        <v>60</v>
      </c>
      <c r="G4" s="6">
        <v>6500</v>
      </c>
      <c r="H4" s="9">
        <f>VLOOKUP(Таблица1[[#This Row],[Тип літака]],Лист2!A4:B6,2,)*Таблица1[[#This Row],[Собівартість польоту 1-го пасажира, грн]]*0.3/$A$11</f>
        <v>4285.7142857142853</v>
      </c>
      <c r="I4" s="9">
        <f>Таблица1[[#This Row],[Собівартість польоту 1-го пасажира, грн]]*Таблица1[[#This Row],[Кількість пасажирів, що вилітають]]*0.3/$A$11</f>
        <v>4285.7142857142853</v>
      </c>
    </row>
    <row r="5" spans="1:9" x14ac:dyDescent="0.3">
      <c r="A5" s="13">
        <v>3</v>
      </c>
      <c r="B5" s="2" t="s">
        <v>17</v>
      </c>
      <c r="C5" s="2" t="s">
        <v>14</v>
      </c>
      <c r="D5" s="11" t="s">
        <v>12</v>
      </c>
      <c r="E5" s="4">
        <v>44620</v>
      </c>
      <c r="F5" s="5">
        <v>101</v>
      </c>
      <c r="G5" s="6">
        <v>7950</v>
      </c>
      <c r="H5" s="9">
        <f>VLOOKUP(Таблица1[[#This Row],[Тип літака]],Лист2!A3:B5,2,)*Таблица1[[#This Row],[Собівартість польоту 1-го пасажира, грн]]*0.3/$A$11</f>
        <v>13978.021978021978</v>
      </c>
      <c r="I5" s="9">
        <f>Таблица1[[#This Row],[Собівартість польоту 1-го пасажира, грн]]*Таблица1[[#This Row],[Кількість пасажирів, що вилітають]]*0.3/$A$11</f>
        <v>8823.6263736263736</v>
      </c>
    </row>
    <row r="6" spans="1:9" x14ac:dyDescent="0.3">
      <c r="A6" s="2"/>
      <c r="E6" s="4"/>
      <c r="F6" s="6"/>
    </row>
    <row r="7" spans="1:9" x14ac:dyDescent="0.3">
      <c r="A7" s="2"/>
      <c r="E7" s="4"/>
      <c r="F7" s="2"/>
    </row>
    <row r="9" spans="1:9" x14ac:dyDescent="0.3">
      <c r="A9" s="2"/>
    </row>
    <row r="10" spans="1:9" x14ac:dyDescent="0.3">
      <c r="A10" s="7" t="s">
        <v>9</v>
      </c>
    </row>
    <row r="11" spans="1:9" x14ac:dyDescent="0.3">
      <c r="A11" s="8">
        <v>27.3</v>
      </c>
    </row>
    <row r="12" spans="1:9" x14ac:dyDescent="0.3">
      <c r="B12" s="4"/>
    </row>
  </sheetData>
  <dataValidations count="3">
    <dataValidation type="whole" allowBlank="1" showInputMessage="1" showErrorMessage="1" sqref="C15" xr:uid="{2C85C747-D60C-4429-8828-B56607124A87}">
      <formula1>0</formula1>
      <formula2>C15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3:E5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3:C5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whole" allowBlank="1" showInputMessage="1" showErrorMessage="1" errorTitle="Не верное количество" error="Количество мест меньше чем значение" xr:uid="{B34829F7-2A67-44FC-80B9-B48837F0A8B5}">
          <x14:formula1>
            <xm:f>0</xm:f>
          </x14:formula1>
          <x14:formula2>
            <xm:f>VLOOKUP($B$3,Лист2!$A$3:$B$5,2,)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1A3DC3ED-7A1B-493C-AD01-5D394154C1F0}">
          <x14:formula1>
            <xm:f>0</xm:f>
          </x14:formula1>
          <x14:formula2>
            <xm:f>VLOOKUP($B$5,Лист2!$A$3:$B$5,2,)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44F79FEA-D071-45C5-B58A-D807BBD6BF1A}">
          <x14:formula1>
            <xm:f>0</xm:f>
          </x14:formula1>
          <x14:formula2>
            <xm:f>VLOOKUP($B$4,Лист2!$A$3:$B$5,2,)</xm:f>
          </x14:formula2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5"/>
  <sheetViews>
    <sheetView workbookViewId="0">
      <selection activeCell="A5" sqref="A5"/>
    </sheetView>
  </sheetViews>
  <sheetFormatPr defaultRowHeight="14.4" x14ac:dyDescent="0.3"/>
  <cols>
    <col min="1" max="1" width="29.44140625" customWidth="1"/>
    <col min="2" max="2" width="32.5546875" customWidth="1"/>
    <col min="3" max="3" width="30.5546875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2">
        <v>1</v>
      </c>
      <c r="B2" s="2">
        <v>2</v>
      </c>
      <c r="C2" s="2">
        <v>3</v>
      </c>
    </row>
    <row r="3" spans="1:3" x14ac:dyDescent="0.3">
      <c r="A3" s="2" t="s">
        <v>17</v>
      </c>
      <c r="B3" s="2">
        <v>160</v>
      </c>
      <c r="C3" s="2">
        <v>3467</v>
      </c>
    </row>
    <row r="4" spans="1:3" x14ac:dyDescent="0.3">
      <c r="A4" s="2" t="s">
        <v>18</v>
      </c>
      <c r="B4" s="2">
        <v>60</v>
      </c>
      <c r="C4" s="2">
        <v>600</v>
      </c>
    </row>
    <row r="5" spans="1:3" x14ac:dyDescent="0.3">
      <c r="A5" s="2" t="s">
        <v>19</v>
      </c>
      <c r="B5" s="2">
        <v>50</v>
      </c>
      <c r="C5" s="2">
        <v>1093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qmerkyr</cp:lastModifiedBy>
  <dcterms:created xsi:type="dcterms:W3CDTF">2022-02-07T14:41:24Z</dcterms:created>
  <dcterms:modified xsi:type="dcterms:W3CDTF">2022-02-13T20:10:15Z</dcterms:modified>
</cp:coreProperties>
</file>