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drawings/drawing2.xml" ContentType="application/vnd.openxmlformats-officedocument.drawing+xml"/>
  <Override PartName="/xl/activeX/activeX7.xml" ContentType="application/vnd.ms-office.activeX+xml"/>
  <Override PartName="/xl/printerSettings/printerSettings1.bin" ContentType="application/vnd.openxmlformats-officedocument.spreadsheetml.printerSettings"/>
  <Override PartName="/xl/drawings/drawing3.xml" ContentType="application/vnd.openxmlformats-officedocument.drawing+xml"/>
  <Override PartName="/xl/activeX/activeX8.xml" ContentType="application/vnd.ms-office.activeX+xml"/>
  <Override PartName="/xl/drawings/drawing4.xml" ContentType="application/vnd.openxmlformats-officedocument.drawing+xml"/>
  <Override PartName="/xl/activeX/activeX9.xml" ContentType="application/vnd.ms-office.activeX+xml"/>
  <Override PartName="/xl/drawings/drawing5.xml" ContentType="application/vnd.openxmlformats-officedocument.drawing+xml"/>
  <Override PartName="/xl/activeX/activeX10.xml" ContentType="application/vnd.ms-office.activeX+xml"/>
  <Override PartName="/xl/printerSettings/printerSettings2.bin" ContentType="application/vnd.openxmlformats-officedocument.spreadsheetml.printerSettings"/>
  <Override PartName="/xl/drawings/drawing6.xml" ContentType="application/vnd.openxmlformats-officedocument.drawing+xml"/>
  <Override PartName="/xl/activeX/activeX11.xml" ContentType="application/vnd.ms-office.activeX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van9\Desktop\"/>
    </mc:Choice>
  </mc:AlternateContent>
  <xr:revisionPtr revIDLastSave="0" documentId="13_ncr:1_{00A1B99F-1312-420F-9D25-FB8040AE3C1D}" xr6:coauthVersionLast="47" xr6:coauthVersionMax="47" xr10:uidLastSave="{00000000-0000-0000-0000-000000000000}"/>
  <bookViews>
    <workbookView xWindow="-120" yWindow="-120" windowWidth="29040" windowHeight="15720" activeTab="1" xr2:uid="{A5B2003A-6225-4CCA-9586-F949394E089E}"/>
  </bookViews>
  <sheets>
    <sheet name="使用與注意事項" sheetId="1" r:id="rId1"/>
    <sheet name="來自28屆總務的話" sheetId="8" r:id="rId2"/>
    <sheet name="預算表模板" sheetId="2" r:id="rId3"/>
    <sheet name="結算表模板" sheetId="3" r:id="rId4"/>
    <sheet name="總帳模板" sheetId="4" r:id="rId5"/>
    <sheet name="分類帳模板" sheetId="5" r:id="rId6"/>
    <sheet name="收支差異分析模板" sheetId="6" r:id="rId7"/>
    <sheet name="版本更新簡述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" i="6" l="1"/>
  <c r="K39" i="6"/>
  <c r="G40" i="6"/>
  <c r="D42" i="6" s="1"/>
  <c r="G39" i="6"/>
  <c r="M33" i="6"/>
  <c r="H42" i="6"/>
  <c r="K32" i="6"/>
  <c r="G32" i="6"/>
  <c r="K31" i="6"/>
  <c r="G31" i="6"/>
  <c r="K30" i="6"/>
  <c r="G30" i="6"/>
  <c r="K29" i="6"/>
  <c r="G29" i="6"/>
  <c r="K28" i="6"/>
  <c r="G28" i="6"/>
  <c r="K27" i="6"/>
  <c r="G27" i="6"/>
  <c r="K26" i="6"/>
  <c r="G26" i="6"/>
  <c r="K25" i="6"/>
  <c r="G25" i="6"/>
  <c r="N16" i="5"/>
  <c r="K16" i="5"/>
  <c r="G16" i="5"/>
  <c r="N15" i="5"/>
  <c r="N14" i="5"/>
  <c r="N13" i="5"/>
  <c r="K15" i="5"/>
  <c r="G15" i="5"/>
  <c r="K14" i="5"/>
  <c r="G14" i="5"/>
  <c r="K13" i="5"/>
  <c r="G13" i="5"/>
  <c r="G7" i="5"/>
  <c r="F7" i="5"/>
  <c r="I7" i="5" s="1"/>
  <c r="I4" i="5"/>
  <c r="I5" i="5" s="1"/>
  <c r="I6" i="5" s="1"/>
  <c r="I23" i="4"/>
  <c r="I18" i="4"/>
  <c r="I19" i="4"/>
  <c r="I20" i="4"/>
  <c r="I17" i="4"/>
  <c r="F22" i="4"/>
  <c r="F19" i="4"/>
  <c r="F18" i="4"/>
  <c r="I5" i="4"/>
  <c r="I6" i="4" s="1"/>
  <c r="I7" i="4" s="1"/>
  <c r="I8" i="4" s="1"/>
  <c r="I9" i="4" s="1"/>
  <c r="I10" i="4" s="1"/>
  <c r="I11" i="4" s="1"/>
  <c r="N21" i="3"/>
  <c r="L16" i="3"/>
  <c r="L17" i="3"/>
  <c r="L18" i="3"/>
  <c r="L19" i="3"/>
  <c r="L20" i="3"/>
  <c r="H16" i="3"/>
  <c r="H17" i="3"/>
  <c r="H18" i="3"/>
  <c r="H19" i="3"/>
  <c r="H20" i="3"/>
  <c r="Y15" i="3"/>
  <c r="H14" i="3"/>
  <c r="H15" i="3"/>
  <c r="H13" i="3"/>
  <c r="L14" i="3"/>
  <c r="L15" i="3"/>
  <c r="L13" i="3"/>
  <c r="H34" i="6" l="1"/>
  <c r="D34" i="6"/>
  <c r="L18" i="4"/>
  <c r="L19" i="4" s="1"/>
  <c r="L20" i="4" s="1"/>
  <c r="L21" i="4" s="1"/>
  <c r="L22" i="4" s="1"/>
  <c r="L23" i="4" s="1"/>
  <c r="I22" i="3"/>
  <c r="E22" i="3"/>
  <c r="I30" i="3"/>
  <c r="E30" i="3"/>
  <c r="D43" i="6" l="1"/>
  <c r="E31" i="3"/>
  <c r="I29" i="2"/>
  <c r="E28" i="2"/>
  <c r="E17" i="2"/>
  <c r="H25" i="2"/>
  <c r="H26" i="2"/>
  <c r="H24" i="2"/>
  <c r="H14" i="2"/>
  <c r="H15" i="2"/>
  <c r="H16" i="2"/>
  <c r="H13" i="2"/>
  <c r="E18" i="2" l="1"/>
  <c r="E19" i="2" s="1"/>
</calcChain>
</file>

<file path=xl/sharedStrings.xml><?xml version="1.0" encoding="utf-8"?>
<sst xmlns="http://schemas.openxmlformats.org/spreadsheetml/2006/main" count="420" uniqueCount="194">
  <si>
    <t>支出</t>
  </si>
  <si>
    <t>股別</t>
  </si>
  <si>
    <t>預算</t>
  </si>
  <si>
    <t>備註</t>
  </si>
  <si>
    <t>項目</t>
  </si>
  <si>
    <t>單價</t>
  </si>
  <si>
    <t>數量</t>
  </si>
  <si>
    <t>單位</t>
  </si>
  <si>
    <t>總價</t>
  </si>
  <si>
    <t>總籌股</t>
  </si>
  <si>
    <t>總務股</t>
  </si>
  <si>
    <t>支出小計</t>
  </si>
  <si>
    <t>預備金(10%)</t>
  </si>
  <si>
    <t>支出總計</t>
  </si>
  <si>
    <t>收入</t>
  </si>
  <si>
    <t>收入總計</t>
  </si>
  <si>
    <t>收支(收入-支出)總計</t>
  </si>
  <si>
    <t>顧問代表</t>
  </si>
  <si>
    <t>會長</t>
  </si>
  <si>
    <t>總務</t>
  </si>
  <si>
    <t>審核日期</t>
  </si>
  <si>
    <t>總務股</t>
    <phoneticPr fontId="4" type="noConversion"/>
  </si>
  <si>
    <t>美宣股</t>
    <phoneticPr fontId="4" type="noConversion"/>
  </si>
  <si>
    <t>活動股</t>
    <phoneticPr fontId="2" type="noConversion"/>
  </si>
  <si>
    <t>這只是模板</t>
    <phoneticPr fontId="2" type="noConversion"/>
  </si>
  <si>
    <t>工人費</t>
    <phoneticPr fontId="2" type="noConversion"/>
  </si>
  <si>
    <t>基本會員參加費</t>
    <phoneticPr fontId="2" type="noConversion"/>
  </si>
  <si>
    <t>正式會員參加費</t>
    <phoneticPr fontId="2" type="noConversion"/>
  </si>
  <si>
    <t>國立臺灣師範大學 臺中南投同鄉校友會</t>
    <phoneticPr fontId="2" type="noConversion"/>
  </si>
  <si>
    <t>這裡的字體通常不會動，大小18、標楷體
"國立臺灣師範大學 臺中南投同鄉校友會"即可</t>
    <phoneticPr fontId="2" type="noConversion"/>
  </si>
  <si>
    <t>根據活動名字的長度調整大小需要在一行內顯示完畢，只要是標楷體</t>
    <phoneticPr fontId="2" type="noConversion"/>
  </si>
  <si>
    <t>此區域格線統一粗即可
(WORD才有那種雙線條)</t>
    <phoneticPr fontId="2" type="noConversion"/>
  </si>
  <si>
    <t>總籌股</t>
    <phoneticPr fontId="2" type="noConversion"/>
  </si>
  <si>
    <t>影印費</t>
    <phoneticPr fontId="2" type="noConversion"/>
  </si>
  <si>
    <t>份</t>
    <phoneticPr fontId="2" type="noConversion"/>
  </si>
  <si>
    <t>背景板影印</t>
    <phoneticPr fontId="2" type="noConversion"/>
  </si>
  <si>
    <t>按照以上方式輸入預算即可
大部分情況下總務並不關心該預算的用途，但須注意估計是否統一
例如：名牌預估５０人份，但門票僅預估３０人份，則需要統一人數</t>
    <phoneticPr fontId="2" type="noConversion"/>
  </si>
  <si>
    <t>此區域支出使用灰色
股別、預算項目用粗外框框起來
備註單獨一框
支出區域一框
空白一框
備註須依照長度調整保證在三行內解決
過長的備註可自行刪減，但需要會議上通知及通知被修改股長</t>
    <phoneticPr fontId="2" type="noConversion"/>
  </si>
  <si>
    <t>總務股</t>
    <phoneticPr fontId="2" type="noConversion"/>
  </si>
  <si>
    <t>人</t>
    <phoneticPr fontId="2" type="noConversion"/>
  </si>
  <si>
    <t>各股收入內容，通常只有總務股，部分有公關股、總籌股
基本會員就是沒繳會費、正式會員就是繳會費
由於會費也就５０＄，通常價差也就１０－２０＄</t>
    <phoneticPr fontId="2" type="noConversion"/>
  </si>
  <si>
    <t>按照以上方式輸入收入即可
需統一估計人數
例如：名牌預估５０人份，但門票僅預估３０人份，則需要統一人數</t>
    <phoneticPr fontId="2" type="noConversion"/>
  </si>
  <si>
    <t>就．．．收入總計－支出總計</t>
    <phoneticPr fontId="2" type="noConversion"/>
  </si>
  <si>
    <t>繁體會章
下方各項請務必蓋章或簽名，通常由顧問填寫</t>
    <phoneticPr fontId="2" type="noConversion"/>
  </si>
  <si>
    <r>
      <t>各股預算內容，須注意所有字體統一</t>
    </r>
    <r>
      <rPr>
        <b/>
        <sz val="12"/>
        <color rgb="FFFF0000"/>
        <rFont val="標楷體"/>
        <family val="4"/>
        <charset val="136"/>
      </rPr>
      <t>12pt、標楷體</t>
    </r>
    <r>
      <rPr>
        <sz val="12"/>
        <color theme="1"/>
        <rFont val="標楷體"/>
        <family val="4"/>
        <charset val="136"/>
      </rPr>
      <t>，項目僅需簡單描述，可以不需要詳細描述
EX：影印費(O)  背景板道具影印費(X)</t>
    </r>
    <phoneticPr fontId="2" type="noConversion"/>
  </si>
  <si>
    <t>跟上面幾乎一樣就不打了</t>
    <phoneticPr fontId="2" type="noConversion"/>
  </si>
  <si>
    <t>第n屆 - 某個活動 預算表</t>
    <phoneticPr fontId="4" type="noConversion"/>
  </si>
  <si>
    <t>國立臺灣師範大學 臺中南投同鄉校友會</t>
    <phoneticPr fontId="20" type="noConversion"/>
  </si>
  <si>
    <t>結算</t>
  </si>
  <si>
    <t>憑證編號</t>
  </si>
  <si>
    <t>收支差異原因/備註</t>
  </si>
  <si>
    <t>單位</t>
    <phoneticPr fontId="20" type="noConversion"/>
  </si>
  <si>
    <t>總籌股</t>
    <phoneticPr fontId="20" type="noConversion"/>
  </si>
  <si>
    <t>預算總支出(含10%預備金)</t>
  </si>
  <si>
    <t>結算總支出</t>
  </si>
  <si>
    <t>結算</t>
    <phoneticPr fontId="20" type="noConversion"/>
  </si>
  <si>
    <t>總務股</t>
    <phoneticPr fontId="20" type="noConversion"/>
  </si>
  <si>
    <t>參加費</t>
  </si>
  <si>
    <t>預算總收入</t>
  </si>
  <si>
    <t>結算總收入</t>
  </si>
  <si>
    <t>結算後收支(收入-支出)總計</t>
  </si>
  <si>
    <t>第n屆 - 某個活動 結算表</t>
    <phoneticPr fontId="20" type="noConversion"/>
  </si>
  <si>
    <t>張</t>
    <phoneticPr fontId="2" type="noConversion"/>
  </si>
  <si>
    <r>
      <t xml:space="preserve">憑證能拿出來就拿出來，拿不出來就需要用一個"-"佔住位置，並把收據帶來(包含第三類)，框框的配置請參考預算表，也可以直接照抄即可
</t>
    </r>
    <r>
      <rPr>
        <b/>
        <sz val="12"/>
        <color rgb="FFFF0000"/>
        <rFont val="新細明體"/>
        <family val="1"/>
        <charset val="136"/>
        <scheme val="minor"/>
      </rPr>
      <t>所有的結算都要收據</t>
    </r>
    <phoneticPr fontId="2" type="noConversion"/>
  </si>
  <si>
    <t>保險</t>
    <phoneticPr fontId="2" type="noConversion"/>
  </si>
  <si>
    <t>-</t>
    <phoneticPr fontId="2" type="noConversion"/>
  </si>
  <si>
    <t>機動股</t>
    <phoneticPr fontId="2" type="noConversion"/>
  </si>
  <si>
    <t>便當</t>
    <phoneticPr fontId="2" type="noConversion"/>
  </si>
  <si>
    <t>個</t>
    <phoneticPr fontId="2" type="noConversion"/>
  </si>
  <si>
    <t>例01</t>
    <phoneticPr fontId="2" type="noConversion"/>
  </si>
  <si>
    <t>例02</t>
    <phoneticPr fontId="2" type="noConversion"/>
  </si>
  <si>
    <t>例03</t>
  </si>
  <si>
    <t>例03</t>
    <phoneticPr fontId="2" type="noConversion"/>
  </si>
  <si>
    <t>例04</t>
  </si>
  <si>
    <t>例04</t>
    <phoneticPr fontId="2" type="noConversion"/>
  </si>
  <si>
    <t>道具影印費</t>
    <phoneticPr fontId="2" type="noConversion"/>
  </si>
  <si>
    <t>菜單彩色影印</t>
    <phoneticPr fontId="2" type="noConversion"/>
  </si>
  <si>
    <t>新增此項支出</t>
    <phoneticPr fontId="2" type="noConversion"/>
  </si>
  <si>
    <t>修改購買品項與數量</t>
  </si>
  <si>
    <t>美宣股</t>
    <phoneticPr fontId="2" type="noConversion"/>
  </si>
  <si>
    <t>菜單</t>
    <phoneticPr fontId="2" type="noConversion"/>
  </si>
  <si>
    <t>合併影印費</t>
    <phoneticPr fontId="2" type="noConversion"/>
  </si>
  <si>
    <t>美食股</t>
    <phoneticPr fontId="2" type="noConversion"/>
  </si>
  <si>
    <t>熱狗</t>
    <phoneticPr fontId="2" type="noConversion"/>
  </si>
  <si>
    <t>根</t>
    <phoneticPr fontId="2" type="noConversion"/>
  </si>
  <si>
    <t>例05</t>
  </si>
  <si>
    <t>例05</t>
    <phoneticPr fontId="2" type="noConversion"/>
  </si>
  <si>
    <t>修改購買數量</t>
  </si>
  <si>
    <t>爵士股</t>
    <phoneticPr fontId="2" type="noConversion"/>
  </si>
  <si>
    <t>租借費</t>
    <phoneticPr fontId="2" type="noConversion"/>
  </si>
  <si>
    <t>時段</t>
    <phoneticPr fontId="2" type="noConversion"/>
  </si>
  <si>
    <t>例06</t>
  </si>
  <si>
    <t>例06</t>
    <phoneticPr fontId="2" type="noConversion"/>
  </si>
  <si>
    <t>修改購買品項</t>
  </si>
  <si>
    <t>音樂股</t>
    <phoneticPr fontId="2" type="noConversion"/>
  </si>
  <si>
    <t>道具費</t>
    <phoneticPr fontId="2" type="noConversion"/>
  </si>
  <si>
    <t>無此項支出</t>
    <phoneticPr fontId="2" type="noConversion"/>
  </si>
  <si>
    <t>實際上在預算時就應併入影印費</t>
    <phoneticPr fontId="2" type="noConversion"/>
  </si>
  <si>
    <t>收入</t>
    <phoneticPr fontId="2" type="noConversion"/>
  </si>
  <si>
    <r>
      <t>各股結算算內容，須注意所有字體統一</t>
    </r>
    <r>
      <rPr>
        <b/>
        <sz val="12"/>
        <color rgb="FFFF0000"/>
        <rFont val="標楷體"/>
        <family val="4"/>
        <charset val="136"/>
      </rPr>
      <t>12-16pt、標楷體</t>
    </r>
    <r>
      <rPr>
        <sz val="12"/>
        <color theme="1"/>
        <rFont val="標楷體"/>
        <family val="4"/>
        <charset val="136"/>
      </rPr>
      <t>，項目僅需簡單描述，可以不需要詳細描述
EX：影印費(O)  背景板道具影印費(X)
以下是常出現的差異原因:
"修改購買數量"、"修改購買品項"、"修改購買品項與數量"、"無此項支出"、"新增此項支出"</t>
    </r>
    <phoneticPr fontId="2" type="noConversion"/>
  </si>
  <si>
    <t>執行率</t>
    <phoneticPr fontId="2" type="noConversion"/>
  </si>
  <si>
    <t>預結比較</t>
    <phoneticPr fontId="2" type="noConversion"/>
  </si>
  <si>
    <t>收支一樣是收支，預結比較=結算表的收支 - 預算表的收支</t>
    <phoneticPr fontId="2" type="noConversion"/>
  </si>
  <si>
    <t>各種類別結算像上面那樣打，假如一筆預算內含多筆結算
EX:多筆影印費
需要在備註標註用途，道具影印費，菜單影印費… 執行率=結算總支出/預算總支出*100</t>
    <phoneticPr fontId="2" type="noConversion"/>
  </si>
  <si>
    <t>日期</t>
  </si>
  <si>
    <t>收入金額</t>
  </si>
  <si>
    <t>支出金額</t>
  </si>
  <si>
    <t>用途說明</t>
  </si>
  <si>
    <t>結餘</t>
  </si>
  <si>
    <t>上屆結餘款</t>
  </si>
  <si>
    <t>年度行政</t>
  </si>
  <si>
    <t>會費</t>
  </si>
  <si>
    <t>場地退款</t>
  </si>
  <si>
    <t>199.5.20</t>
    <phoneticPr fontId="2" type="noConversion"/>
  </si>
  <si>
    <t>199.1.31</t>
    <phoneticPr fontId="2" type="noConversion"/>
  </si>
  <si>
    <t>PS5</t>
    <phoneticPr fontId="2" type="noConversion"/>
  </si>
  <si>
    <t>NAS</t>
    <phoneticPr fontId="2" type="noConversion"/>
  </si>
  <si>
    <t>上屆剩下多少錢，要跟交接單一樣~~</t>
    <phoneticPr fontId="2" type="noConversion"/>
  </si>
  <si>
    <t>年01</t>
    <phoneticPr fontId="2" type="noConversion"/>
  </si>
  <si>
    <t>年02</t>
    <phoneticPr fontId="2" type="noConversion"/>
  </si>
  <si>
    <t>先說明一下，由於年度的錢一直新增，一直新增，一直新增
每次新增公式很容易跑掉，推薦你們可以考慮改成把年度放在最後</t>
    <phoneticPr fontId="2" type="noConversion"/>
  </si>
  <si>
    <t>黑色適用於分割活動與活動之間的分割線，可以照審美變更</t>
    <phoneticPr fontId="2" type="noConversion"/>
  </si>
  <si>
    <t>199.5.30</t>
    <phoneticPr fontId="2" type="noConversion"/>
  </si>
  <si>
    <t>餅乾</t>
    <phoneticPr fontId="2" type="noConversion"/>
  </si>
  <si>
    <t>舉例</t>
    <phoneticPr fontId="2" type="noConversion"/>
  </si>
  <si>
    <r>
      <t>因為填法根支出一樣，加上我想睡覺，所以這裡就不自己看上面吧
須注意的是，當支出有退費出現且發票金額是未退，則需要單獨列出收入表示退費，贊助也是寫在這裡，若有公關股則併入公關，沒有則列入總務
EX:場地費退 - - - - 1875 1 份 1875 
這樣，</t>
    </r>
    <r>
      <rPr>
        <b/>
        <sz val="12"/>
        <color rgb="FFFF0000"/>
        <rFont val="標楷體"/>
        <family val="4"/>
        <charset val="136"/>
      </rPr>
      <t>必須保證支出的總價一欄要與收據完全相同</t>
    </r>
    <r>
      <rPr>
        <sz val="12"/>
        <color theme="1"/>
        <rFont val="標楷體"/>
        <family val="4"/>
        <charset val="136"/>
      </rPr>
      <t xml:space="preserve"> 
</t>
    </r>
    <r>
      <rPr>
        <strike/>
        <sz val="12"/>
        <color theme="1"/>
        <rFont val="標楷體"/>
        <family val="4"/>
        <charset val="136"/>
      </rPr>
      <t>收入通常會點人數自行計算但不會有文件，所以你可造假</t>
    </r>
    <phoneticPr fontId="2" type="noConversion"/>
  </si>
  <si>
    <t>第n屆 臺中南投同鄉校友會 經費收支明細</t>
    <phoneticPr fontId="2" type="noConversion"/>
  </si>
  <si>
    <t>活動名稱</t>
    <phoneticPr fontId="2" type="noConversion"/>
  </si>
  <si>
    <t>複製貼上你們可愛的結算表的各項表格</t>
    <phoneticPr fontId="2" type="noConversion"/>
  </si>
  <si>
    <t>項目</t>
    <phoneticPr fontId="2" type="noConversion"/>
  </si>
  <si>
    <t>總價</t>
    <phoneticPr fontId="2" type="noConversion"/>
  </si>
  <si>
    <t>單價</t>
    <phoneticPr fontId="2" type="noConversion"/>
  </si>
  <si>
    <t>數量</t>
    <phoneticPr fontId="2" type="noConversion"/>
  </si>
  <si>
    <t>支出</t>
    <phoneticPr fontId="2" type="noConversion"/>
  </si>
  <si>
    <t xml:space="preserve">28總務:痾我覺得這個比較合理，(複製的時候比較方便)
，但是上面的那個是歷屆留下的模板檔
請務必統一使用一個就好，這是一個參考方案給你們
</t>
    <phoneticPr fontId="2" type="noConversion"/>
  </si>
  <si>
    <t>總計</t>
  </si>
  <si>
    <t>收支總計（收入－支出）</t>
  </si>
  <si>
    <t>直接複製總帳的該活動的區域</t>
    <phoneticPr fontId="2" type="noConversion"/>
  </si>
  <si>
    <t>備註</t>
    <phoneticPr fontId="2" type="noConversion"/>
  </si>
  <si>
    <t>28總務:幾乎直接複製結算表的版本
，同樣是理論版本沒用過</t>
    <phoneticPr fontId="2" type="noConversion"/>
  </si>
  <si>
    <t>收入總計</t>
    <phoneticPr fontId="2" type="noConversion"/>
  </si>
  <si>
    <t>支出總計</t>
    <phoneticPr fontId="2" type="noConversion"/>
  </si>
  <si>
    <t>收支總計</t>
    <phoneticPr fontId="2" type="noConversion"/>
  </si>
  <si>
    <t>第n屆-某個活動 經費檢討書</t>
    <phoneticPr fontId="20" type="noConversion"/>
  </si>
  <si>
    <t>填寫日期</t>
    <phoneticPr fontId="2" type="noConversion"/>
  </si>
  <si>
    <t>填寫人</t>
    <phoneticPr fontId="2" type="noConversion"/>
  </si>
  <si>
    <t>負責人</t>
    <phoneticPr fontId="2" type="noConversion"/>
  </si>
  <si>
    <t>199/5/20</t>
    <phoneticPr fontId="2" type="noConversion"/>
  </si>
  <si>
    <t>羅斯汀</t>
    <phoneticPr fontId="2" type="noConversion"/>
  </si>
  <si>
    <t>羅賴把</t>
    <phoneticPr fontId="2" type="noConversion"/>
  </si>
  <si>
    <t>一、填寫目的與背景</t>
    <phoneticPr fontId="2" type="noConversion"/>
  </si>
  <si>
    <t>二、收支使用情況</t>
    <phoneticPr fontId="2" type="noConversion"/>
  </si>
  <si>
    <t>這裡會需要放置你用AI生成的廢話
並寫下你在這次活動中做的變更，例如:使用LATEX製作結算表、使用PY產生預算表..
關鍵字類似"我需要製作一份有關中友之夜的經費檢討書，可以幫我填寫有關背景嗎"</t>
    <phoneticPr fontId="2" type="noConversion"/>
  </si>
  <si>
    <t>範例1</t>
    <phoneticPr fontId="2" type="noConversion"/>
  </si>
  <si>
    <t>範例2</t>
    <phoneticPr fontId="2" type="noConversion"/>
  </si>
  <si>
    <t>範例3</t>
  </si>
  <si>
    <t>範例4</t>
  </si>
  <si>
    <t>範例5</t>
  </si>
  <si>
    <t>範例6</t>
  </si>
  <si>
    <t>範例7</t>
  </si>
  <si>
    <t>範例8</t>
  </si>
  <si>
    <t>例07</t>
  </si>
  <si>
    <t>例08</t>
  </si>
  <si>
    <t>收入1</t>
    <phoneticPr fontId="2" type="noConversion"/>
  </si>
  <si>
    <t>收入2</t>
    <phoneticPr fontId="2" type="noConversion"/>
  </si>
  <si>
    <t>修改參加人數</t>
    <phoneticPr fontId="2" type="noConversion"/>
  </si>
  <si>
    <t>修改預計收入</t>
    <phoneticPr fontId="2" type="noConversion"/>
  </si>
  <si>
    <t>三、收支圖表分析</t>
    <phoneticPr fontId="2" type="noConversion"/>
  </si>
  <si>
    <t>四、收支分析</t>
    <phoneticPr fontId="2" type="noConversion"/>
  </si>
  <si>
    <t>範例1:購買當下發現半價，但所需數量翻倍
範例2:…
範例3、範例4:…</t>
    <phoneticPr fontId="2" type="noConversion"/>
  </si>
  <si>
    <t>總之這邊希望是可以把所有有變更的東西列出
並把詳細原因放在這裡，這很麻煩，也不確定有沒有用
完全依照自由意願書寫此區</t>
    <phoneticPr fontId="2" type="noConversion"/>
  </si>
  <si>
    <t>不知道圖表有沒有用，但會很炫，
當項目多的活動時，圖表可以讓妳們更容易了解狀況，
支出收入可以按照股別分別，這裡使用項目做表</t>
    <phoneticPr fontId="2" type="noConversion"/>
  </si>
  <si>
    <t>五、結論與檢討</t>
    <phoneticPr fontId="2" type="noConversion"/>
  </si>
  <si>
    <t>此次款項中我們有需多項目的預估錯誤，應參考歷屆使數值逼近
另外執行率相對較低，表示出現預算浮濫的行為，應仔細監督</t>
    <phoneticPr fontId="2" type="noConversion"/>
  </si>
  <si>
    <t>總之就是屁話，每次都差不多</t>
    <phoneticPr fontId="2" type="noConversion"/>
  </si>
  <si>
    <t>修改日期</t>
    <phoneticPr fontId="2" type="noConversion"/>
  </si>
  <si>
    <t>修改人</t>
    <phoneticPr fontId="2" type="noConversion"/>
  </si>
  <si>
    <t>修改人身份</t>
    <phoneticPr fontId="2" type="noConversion"/>
  </si>
  <si>
    <t>更新內容</t>
    <phoneticPr fontId="2" type="noConversion"/>
  </si>
  <si>
    <t>修改完成時間</t>
    <phoneticPr fontId="2" type="noConversion"/>
  </si>
  <si>
    <t>曾柏諭</t>
    <phoneticPr fontId="2" type="noConversion"/>
  </si>
  <si>
    <t>中友28總務</t>
    <phoneticPr fontId="2" type="noConversion"/>
  </si>
  <si>
    <t>創建檔案並建立框架</t>
    <phoneticPr fontId="2" type="noConversion"/>
  </si>
  <si>
    <t>首先歡迎來到地獄，我是第28屆中友總務
這裡是第28屆中友會沒拿獎的罪魁禍首留下的參考資料
希望這份檔案可以給你們帶來方便，但請務必修改並詳細思考以便你們成為更好的總務
總而言之讓我介紹一下這個檔案，在你的右邊是跳轉的按鈕方便你們前往各模板檔
在各模板中使用返回鍵以返回這個工作表
我希望這對你有幫助，如果有幫助，請務必傳承給學弟妹們</t>
    <phoneticPr fontId="2" type="noConversion"/>
  </si>
  <si>
    <t>聯絡信箱</t>
    <phoneticPr fontId="2" type="noConversion"/>
  </si>
  <si>
    <t>evan9971@gmail.com</t>
    <phoneticPr fontId="2" type="noConversion"/>
  </si>
  <si>
    <r>
      <t xml:space="preserve">這裡的黃色底色在正常情況下表示備註，需要使用時請勿複製黃色區塊
</t>
    </r>
    <r>
      <rPr>
        <b/>
        <sz val="12"/>
        <color rgb="FFFF0000"/>
        <rFont val="新細明體"/>
        <family val="1"/>
        <charset val="136"/>
        <scheme val="minor"/>
      </rPr>
      <t>當進行修改時請務必將更新內容放在版本更新簡述中</t>
    </r>
    <r>
      <rPr>
        <sz val="12"/>
        <color theme="1"/>
        <rFont val="新細明體"/>
        <family val="2"/>
        <charset val="136"/>
        <scheme val="minor"/>
      </rPr>
      <t xml:space="preserve">
隨著模板數量增加，使用下行跳轉工作表可能並不方便，因此才新增按鈕跳轉
</t>
    </r>
    <r>
      <rPr>
        <b/>
        <sz val="12"/>
        <color rgb="FFFF0000"/>
        <rFont val="新細明體"/>
        <family val="1"/>
        <charset val="136"/>
        <scheme val="minor"/>
      </rPr>
      <t>請注意收支差異分析本來並沒有模板，為第28屆總務自行編寫，僅供參考</t>
    </r>
    <phoneticPr fontId="2" type="noConversion"/>
  </si>
  <si>
    <t>直接複製結算表</t>
    <phoneticPr fontId="2" type="noConversion"/>
  </si>
  <si>
    <t xml:space="preserve">首先，對於帳本錯誤我很抱歉，這份檔案完全是基於愧疚寫下，並希望能留給後人更多的資訊
以避免你會重蹈覆撤，下面有一些我認為可能可以參考的修正方案
</t>
    <phoneticPr fontId="2" type="noConversion"/>
  </si>
  <si>
    <t>這屆，評審希望帳本的審閱是最少每個月一次，可以考慮製作一個表單用以統計，請參考總帳裡的建議</t>
    <phoneticPr fontId="2" type="noConversion"/>
  </si>
  <si>
    <t>雖然你叫總務股，但會產也歸你管，因為評鑑裡的放在一起，在我寫這份檔案的時候，我尚未更新場器清單
應該可以在更新描述裡看到新增場器清單在某一天，所有的模板都有一些我的個人特色編輯
假如你發現跟歷屆不同，十分正常，完全可以依照你的個人意願選擇
這個檔案並沒有在評鑑前完成，因此許多資料夾內的檔案並沒有跟模板一樣</t>
    <phoneticPr fontId="2" type="noConversion"/>
  </si>
  <si>
    <t>將同一活動的所有檔案放入同一個EXCE，其中有3個工作表，分別是預算表、結算表、收支差異分析表</t>
    <phoneticPr fontId="2" type="noConversion"/>
  </si>
  <si>
    <t>總帳與分類帳放置在同一份GOOGLE表格，方便及時共編，如果可以請務必備份以避免壞檔</t>
    <phoneticPr fontId="2" type="noConversion"/>
  </si>
  <si>
    <t>帳本一定一定要跟憑證一模一樣，沒有寫憑證就不要寫帳本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</si>
</sst>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4" formatCode="_-&quot;$&quot;* #,##0.00_-;\-&quot;$&quot;* #,##0.00_-;_-&quot;$&quot;* &quot;-&quot;??_-;_-@_-"/>
    <numFmt numFmtId="180" formatCode="#,##0_ "/>
  </numFmts>
  <fonts count="42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標楷體"/>
      <family val="4"/>
      <charset val="136"/>
    </font>
    <font>
      <b/>
      <sz val="18"/>
      <color theme="1"/>
      <name val="標楷體"/>
      <family val="4"/>
      <charset val="136"/>
    </font>
    <font>
      <sz val="12"/>
      <name val="標楷體"/>
      <family val="4"/>
      <charset val="136"/>
    </font>
    <font>
      <b/>
      <sz val="14"/>
      <color theme="1"/>
      <name val="標楷體"/>
      <family val="4"/>
      <charset val="136"/>
    </font>
    <font>
      <sz val="16"/>
      <color theme="1"/>
      <name val="標楷體"/>
      <family val="4"/>
      <charset val="136"/>
    </font>
    <font>
      <sz val="16"/>
      <color rgb="FF000000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2"/>
      <color rgb="FF000000"/>
      <name val="標楷體"/>
      <family val="4"/>
      <charset val="136"/>
    </font>
    <font>
      <b/>
      <sz val="14"/>
      <color rgb="FF000000"/>
      <name val="標楷體"/>
      <family val="4"/>
      <charset val="136"/>
    </font>
    <font>
      <b/>
      <sz val="16"/>
      <color rgb="FF000000"/>
      <name val="標楷體"/>
      <family val="4"/>
      <charset val="136"/>
    </font>
    <font>
      <b/>
      <sz val="16"/>
      <color theme="1"/>
      <name val="標楷體"/>
      <family val="4"/>
      <charset val="136"/>
    </font>
    <font>
      <b/>
      <sz val="28"/>
      <color theme="1"/>
      <name val="標楷體"/>
      <family val="4"/>
      <charset val="136"/>
    </font>
    <font>
      <b/>
      <sz val="36"/>
      <color theme="1"/>
      <name val="標楷體"/>
      <family val="4"/>
      <charset val="136"/>
    </font>
    <font>
      <b/>
      <sz val="12"/>
      <color rgb="FFFF0000"/>
      <name val="新細明體"/>
      <family val="1"/>
      <charset val="136"/>
      <scheme val="minor"/>
    </font>
    <font>
      <b/>
      <sz val="12"/>
      <color rgb="FFFF0000"/>
      <name val="標楷體"/>
      <family val="4"/>
      <charset val="136"/>
    </font>
    <font>
      <sz val="9"/>
      <name val="新細明體"/>
      <family val="1"/>
      <charset val="136"/>
      <scheme val="minor"/>
    </font>
    <font>
      <sz val="16"/>
      <color indexed="8"/>
      <name val="標楷體"/>
      <family val="4"/>
      <charset val="136"/>
    </font>
    <font>
      <sz val="16"/>
      <color rgb="FF000000"/>
      <name val="DFKai-SB"/>
      <family val="4"/>
      <charset val="136"/>
    </font>
    <font>
      <sz val="16"/>
      <color theme="1"/>
      <name val="DFKai-SB"/>
      <family val="4"/>
      <charset val="136"/>
    </font>
    <font>
      <sz val="12"/>
      <color indexed="8"/>
      <name val="標楷體"/>
      <family val="4"/>
      <charset val="136"/>
    </font>
    <font>
      <b/>
      <sz val="12"/>
      <color indexed="8"/>
      <name val="標楷體"/>
      <family val="4"/>
      <charset val="136"/>
    </font>
    <font>
      <b/>
      <sz val="12"/>
      <color indexed="8"/>
      <name val="Times"/>
      <family val="1"/>
    </font>
    <font>
      <sz val="12"/>
      <color theme="1"/>
      <name val="標楷體"/>
      <family val="2"/>
      <charset val="136"/>
    </font>
    <font>
      <sz val="18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2"/>
      <color theme="1"/>
      <name val="新細明體"/>
      <family val="1"/>
      <charset val="136"/>
    </font>
    <font>
      <strike/>
      <sz val="12"/>
      <color theme="1"/>
      <name val="標楷體"/>
      <family val="4"/>
      <charset val="136"/>
    </font>
    <font>
      <b/>
      <sz val="20"/>
      <color theme="1"/>
      <name val="DFKai-SB"/>
      <family val="4"/>
      <charset val="136"/>
    </font>
    <font>
      <b/>
      <sz val="12"/>
      <color theme="1"/>
      <name val="DFKai-SB"/>
      <family val="4"/>
      <charset val="136"/>
    </font>
    <font>
      <sz val="12"/>
      <color theme="1"/>
      <name val="Calibri"/>
      <family val="2"/>
    </font>
    <font>
      <b/>
      <sz val="12"/>
      <color rgb="FFFF0000"/>
      <name val="DFKai-SB"/>
      <family val="4"/>
      <charset val="136"/>
    </font>
    <font>
      <b/>
      <sz val="12"/>
      <color rgb="FFFF0000"/>
      <name val="Arial"/>
      <family val="2"/>
    </font>
    <font>
      <sz val="12"/>
      <color theme="1"/>
      <name val="DFKai-SB"/>
      <family val="4"/>
      <charset val="136"/>
    </font>
    <font>
      <sz val="10"/>
      <color theme="1"/>
      <name val="Arial"/>
      <family val="2"/>
    </font>
    <font>
      <sz val="11"/>
      <color theme="1"/>
      <name val="DFKai-SB"/>
      <family val="4"/>
      <charset val="136"/>
    </font>
    <font>
      <b/>
      <sz val="20"/>
      <color theme="1"/>
      <name val="標楷體"/>
      <family val="4"/>
      <charset val="136"/>
    </font>
    <font>
      <u/>
      <sz val="12"/>
      <color theme="10"/>
      <name val="新細明體"/>
      <family val="2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</fills>
  <borders count="14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5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3" fillId="0" borderId="0"/>
    <xf numFmtId="0" fontId="41" fillId="0" borderId="0" applyNumberFormat="0" applyFill="0" applyBorder="0" applyAlignment="0" applyProtection="0">
      <alignment vertical="center"/>
    </xf>
  </cellStyleXfs>
  <cellXfs count="3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2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8" fillId="3" borderId="31" xfId="0" applyFont="1" applyFill="1" applyBorder="1" applyAlignment="1">
      <alignment horizontal="center" vertical="center"/>
    </xf>
    <xf numFmtId="0" fontId="7" fillId="0" borderId="32" xfId="0" applyFont="1" applyBorder="1">
      <alignment vertical="center"/>
    </xf>
    <xf numFmtId="0" fontId="7" fillId="0" borderId="23" xfId="0" applyFont="1" applyBorder="1">
      <alignment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7" fillId="0" borderId="34" xfId="0" applyFont="1" applyBorder="1">
      <alignment vertical="center"/>
    </xf>
    <xf numFmtId="0" fontId="9" fillId="0" borderId="18" xfId="0" applyFont="1" applyBorder="1" applyAlignment="1">
      <alignment horizontal="center" vertical="center" wrapText="1"/>
    </xf>
    <xf numFmtId="0" fontId="7" fillId="0" borderId="24" xfId="0" applyFont="1" applyBorder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7" fillId="0" borderId="19" xfId="0" applyFont="1" applyBorder="1">
      <alignment vertical="center"/>
    </xf>
    <xf numFmtId="0" fontId="12" fillId="0" borderId="26" xfId="0" applyFont="1" applyBorder="1" applyAlignment="1">
      <alignment horizontal="center" vertical="center"/>
    </xf>
    <xf numFmtId="0" fontId="7" fillId="0" borderId="8" xfId="0" applyFont="1" applyBorder="1">
      <alignment vertical="center"/>
    </xf>
    <xf numFmtId="180" fontId="12" fillId="0" borderId="12" xfId="0" applyNumberFormat="1" applyFont="1" applyBorder="1">
      <alignment vertical="center"/>
    </xf>
    <xf numFmtId="0" fontId="7" fillId="0" borderId="9" xfId="0" applyFont="1" applyBorder="1">
      <alignment vertical="center"/>
    </xf>
    <xf numFmtId="0" fontId="12" fillId="0" borderId="27" xfId="0" applyFont="1" applyBorder="1" applyAlignment="1">
      <alignment horizontal="center" vertical="center"/>
    </xf>
    <xf numFmtId="0" fontId="7" fillId="0" borderId="28" xfId="0" applyFont="1" applyBorder="1">
      <alignment vertical="center"/>
    </xf>
    <xf numFmtId="180" fontId="12" fillId="0" borderId="29" xfId="0" applyNumberFormat="1" applyFont="1" applyBorder="1">
      <alignment vertical="center"/>
    </xf>
    <xf numFmtId="0" fontId="7" fillId="0" borderId="30" xfId="0" applyFont="1" applyBorder="1">
      <alignment vertical="center"/>
    </xf>
    <xf numFmtId="0" fontId="5" fillId="0" borderId="0" xfId="0" applyFont="1">
      <alignment vertical="center"/>
    </xf>
    <xf numFmtId="0" fontId="10" fillId="0" borderId="2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7" fillId="0" borderId="39" xfId="0" applyFont="1" applyBorder="1">
      <alignment vertical="center"/>
    </xf>
    <xf numFmtId="0" fontId="10" fillId="0" borderId="28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14" xfId="0" applyFont="1" applyBorder="1">
      <alignment vertical="center"/>
    </xf>
    <xf numFmtId="38" fontId="14" fillId="0" borderId="36" xfId="0" applyNumberFormat="1" applyFont="1" applyBorder="1" applyAlignment="1">
      <alignment horizontal="center" vertical="center"/>
    </xf>
    <xf numFmtId="0" fontId="7" fillId="0" borderId="11" xfId="0" applyFont="1" applyBorder="1">
      <alignment vertical="center"/>
    </xf>
    <xf numFmtId="0" fontId="7" fillId="0" borderId="37" xfId="0" applyFont="1" applyBorder="1">
      <alignment vertical="center"/>
    </xf>
    <xf numFmtId="0" fontId="15" fillId="4" borderId="7" xfId="0" applyFont="1" applyFill="1" applyBorder="1" applyAlignment="1">
      <alignment horizontal="center" vertical="center"/>
    </xf>
    <xf numFmtId="0" fontId="7" fillId="0" borderId="13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0" xfId="0" applyFont="1" applyBorder="1">
      <alignment vertical="center"/>
    </xf>
    <xf numFmtId="0" fontId="9" fillId="0" borderId="7" xfId="0" applyFont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9" fillId="0" borderId="13" xfId="0" applyFont="1" applyBorder="1" applyAlignment="1">
      <alignment horizontal="center" vertical="center"/>
    </xf>
    <xf numFmtId="0" fontId="7" fillId="0" borderId="17" xfId="0" applyFont="1" applyBorder="1">
      <alignment vertical="center"/>
    </xf>
    <xf numFmtId="0" fontId="10" fillId="0" borderId="35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7" fillId="0" borderId="42" xfId="0" applyFont="1" applyBorder="1">
      <alignment vertical="center"/>
    </xf>
    <xf numFmtId="0" fontId="5" fillId="0" borderId="43" xfId="0" applyFont="1" applyBorder="1" applyAlignment="1">
      <alignment horizontal="left" vertical="center" wrapText="1"/>
    </xf>
    <xf numFmtId="0" fontId="12" fillId="0" borderId="44" xfId="0" applyFont="1" applyBorder="1" applyAlignment="1">
      <alignment horizontal="center" vertical="center"/>
    </xf>
    <xf numFmtId="180" fontId="12" fillId="0" borderId="36" xfId="0" applyNumberFormat="1" applyFont="1" applyBorder="1">
      <alignment vertical="center"/>
    </xf>
    <xf numFmtId="0" fontId="9" fillId="0" borderId="41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38" fontId="11" fillId="0" borderId="41" xfId="0" applyNumberFormat="1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7" fillId="0" borderId="46" xfId="0" applyFont="1" applyBorder="1">
      <alignment vertical="center"/>
    </xf>
    <xf numFmtId="0" fontId="7" fillId="0" borderId="47" xfId="0" applyFont="1" applyBorder="1">
      <alignment vertical="center"/>
    </xf>
    <xf numFmtId="0" fontId="7" fillId="0" borderId="35" xfId="0" applyFont="1" applyBorder="1">
      <alignment vertical="center"/>
    </xf>
    <xf numFmtId="0" fontId="9" fillId="0" borderId="48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38" fontId="11" fillId="0" borderId="50" xfId="0" applyNumberFormat="1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0" fillId="0" borderId="0" xfId="0" applyBorder="1">
      <alignment vertical="center"/>
    </xf>
    <xf numFmtId="0" fontId="11" fillId="0" borderId="0" xfId="0" applyFont="1" applyBorder="1" applyAlignment="1">
      <alignment horizontal="center" vertical="center"/>
    </xf>
    <xf numFmtId="0" fontId="13" fillId="3" borderId="31" xfId="0" applyFont="1" applyFill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7" fillId="0" borderId="40" xfId="0" applyFont="1" applyBorder="1">
      <alignment vertical="center"/>
    </xf>
    <xf numFmtId="0" fontId="7" fillId="0" borderId="53" xfId="0" applyFont="1" applyBorder="1">
      <alignment vertical="center"/>
    </xf>
    <xf numFmtId="0" fontId="15" fillId="3" borderId="54" xfId="0" applyFont="1" applyFill="1" applyBorder="1" applyAlignment="1">
      <alignment horizontal="center" vertical="center"/>
    </xf>
    <xf numFmtId="0" fontId="7" fillId="0" borderId="55" xfId="0" applyFont="1" applyBorder="1">
      <alignment vertical="center"/>
    </xf>
    <xf numFmtId="3" fontId="15" fillId="3" borderId="56" xfId="0" applyNumberFormat="1" applyFont="1" applyFill="1" applyBorder="1" applyAlignment="1">
      <alignment horizontal="center" vertical="center"/>
    </xf>
    <xf numFmtId="0" fontId="7" fillId="0" borderId="57" xfId="0" applyFont="1" applyBorder="1">
      <alignment vertical="center"/>
    </xf>
    <xf numFmtId="0" fontId="9" fillId="0" borderId="58" xfId="0" applyFont="1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7" fillId="0" borderId="61" xfId="0" applyFont="1" applyBorder="1">
      <alignment vertical="center"/>
    </xf>
    <xf numFmtId="0" fontId="7" fillId="0" borderId="62" xfId="0" applyFont="1" applyBorder="1">
      <alignment vertical="center"/>
    </xf>
    <xf numFmtId="0" fontId="7" fillId="0" borderId="63" xfId="0" applyFont="1" applyBorder="1">
      <alignment vertical="center"/>
    </xf>
    <xf numFmtId="0" fontId="5" fillId="0" borderId="62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7" fillId="0" borderId="64" xfId="0" applyFont="1" applyBorder="1">
      <alignment vertical="center"/>
    </xf>
    <xf numFmtId="0" fontId="0" fillId="0" borderId="0" xfId="0" applyAlignment="1">
      <alignment horizontal="left" vertical="center" wrapText="1"/>
    </xf>
    <xf numFmtId="0" fontId="5" fillId="0" borderId="65" xfId="0" applyFont="1" applyBorder="1" applyAlignment="1">
      <alignment horizontal="left" vertical="center" wrapText="1"/>
    </xf>
    <xf numFmtId="0" fontId="5" fillId="0" borderId="18" xfId="0" applyFont="1" applyBorder="1" applyAlignment="1">
      <alignment vertical="center" wrapText="1"/>
    </xf>
    <xf numFmtId="0" fontId="7" fillId="0" borderId="66" xfId="0" applyFont="1" applyBorder="1">
      <alignment vertical="center"/>
    </xf>
    <xf numFmtId="0" fontId="7" fillId="0" borderId="67" xfId="0" applyFont="1" applyBorder="1">
      <alignment vertical="center"/>
    </xf>
    <xf numFmtId="0" fontId="9" fillId="0" borderId="32" xfId="0" applyFont="1" applyBorder="1" applyAlignment="1">
      <alignment horizontal="center" vertical="center"/>
    </xf>
    <xf numFmtId="0" fontId="15" fillId="3" borderId="33" xfId="0" applyFont="1" applyFill="1" applyBorder="1" applyAlignment="1">
      <alignment horizontal="center" vertical="center"/>
    </xf>
    <xf numFmtId="0" fontId="15" fillId="3" borderId="32" xfId="0" applyFont="1" applyFill="1" applyBorder="1" applyAlignment="1">
      <alignment horizontal="center" vertical="center"/>
    </xf>
    <xf numFmtId="0" fontId="7" fillId="0" borderId="68" xfId="0" applyFont="1" applyBorder="1">
      <alignment vertical="center"/>
    </xf>
    <xf numFmtId="0" fontId="15" fillId="3" borderId="69" xfId="0" applyFont="1" applyFill="1" applyBorder="1" applyAlignment="1">
      <alignment horizontal="center" vertical="center"/>
    </xf>
    <xf numFmtId="0" fontId="7" fillId="0" borderId="70" xfId="0" applyFont="1" applyBorder="1">
      <alignment vertical="center"/>
    </xf>
    <xf numFmtId="0" fontId="9" fillId="0" borderId="25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7" fillId="0" borderId="38" xfId="0" applyFont="1" applyBorder="1">
      <alignment vertical="center"/>
    </xf>
    <xf numFmtId="0" fontId="7" fillId="0" borderId="71" xfId="0" applyFont="1" applyBorder="1">
      <alignment vertical="center"/>
    </xf>
    <xf numFmtId="0" fontId="7" fillId="0" borderId="72" xfId="0" applyFont="1" applyBorder="1">
      <alignment vertical="center"/>
    </xf>
    <xf numFmtId="0" fontId="7" fillId="0" borderId="73" xfId="0" applyFont="1" applyBorder="1">
      <alignment vertical="center"/>
    </xf>
    <xf numFmtId="0" fontId="7" fillId="0" borderId="74" xfId="0" applyFont="1" applyBorder="1">
      <alignment vertical="center"/>
    </xf>
    <xf numFmtId="0" fontId="5" fillId="0" borderId="45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16" fillId="0" borderId="62" xfId="0" applyFont="1" applyBorder="1" applyAlignment="1">
      <alignment horizontal="center" vertical="center"/>
    </xf>
    <xf numFmtId="0" fontId="16" fillId="0" borderId="63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0" fontId="9" fillId="0" borderId="41" xfId="1" applyNumberFormat="1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9" fillId="0" borderId="48" xfId="0" applyFont="1" applyBorder="1" applyAlignment="1">
      <alignment vertical="center" wrapText="1"/>
    </xf>
    <xf numFmtId="0" fontId="22" fillId="0" borderId="41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24" fillId="0" borderId="49" xfId="0" applyFont="1" applyBorder="1" applyAlignment="1">
      <alignment horizontal="center" vertical="center"/>
    </xf>
    <xf numFmtId="0" fontId="24" fillId="0" borderId="50" xfId="0" applyFont="1" applyBorder="1" applyAlignment="1">
      <alignment horizontal="center" vertical="center"/>
    </xf>
    <xf numFmtId="38" fontId="26" fillId="6" borderId="87" xfId="0" applyNumberFormat="1" applyFont="1" applyFill="1" applyBorder="1" applyAlignment="1">
      <alignment horizontal="center" vertical="center"/>
    </xf>
    <xf numFmtId="38" fontId="26" fillId="6" borderId="88" xfId="0" applyNumberFormat="1" applyFont="1" applyFill="1" applyBorder="1" applyAlignment="1">
      <alignment horizontal="center" vertical="center"/>
    </xf>
    <xf numFmtId="38" fontId="26" fillId="6" borderId="89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38" fontId="26" fillId="6" borderId="0" xfId="0" applyNumberFormat="1" applyFont="1" applyFill="1" applyAlignment="1">
      <alignment horizontal="center" vertical="center"/>
    </xf>
    <xf numFmtId="0" fontId="7" fillId="0" borderId="0" xfId="0" applyFont="1">
      <alignment vertical="center"/>
    </xf>
    <xf numFmtId="0" fontId="5" fillId="0" borderId="90" xfId="0" applyFont="1" applyBorder="1" applyAlignment="1">
      <alignment horizontal="center" vertical="center"/>
    </xf>
    <xf numFmtId="0" fontId="5" fillId="0" borderId="91" xfId="0" applyFont="1" applyBorder="1" applyAlignment="1">
      <alignment horizontal="center" vertical="center"/>
    </xf>
    <xf numFmtId="0" fontId="5" fillId="0" borderId="92" xfId="0" applyFont="1" applyBorder="1" applyAlignment="1">
      <alignment horizontal="center" vertical="center"/>
    </xf>
    <xf numFmtId="0" fontId="27" fillId="0" borderId="46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28" fillId="0" borderId="35" xfId="0" applyFont="1" applyBorder="1" applyAlignment="1">
      <alignment horizontal="center" vertical="center"/>
    </xf>
    <xf numFmtId="0" fontId="9" fillId="0" borderId="94" xfId="0" applyFont="1" applyBorder="1" applyAlignment="1">
      <alignment horizontal="left" vertical="center" wrapText="1"/>
    </xf>
    <xf numFmtId="0" fontId="5" fillId="0" borderId="95" xfId="0" applyFont="1" applyBorder="1" applyAlignment="1">
      <alignment horizontal="center" vertical="center"/>
    </xf>
    <xf numFmtId="0" fontId="5" fillId="0" borderId="96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8" fillId="5" borderId="31" xfId="0" applyFont="1" applyFill="1" applyBorder="1" applyAlignment="1">
      <alignment horizontal="center" vertical="center"/>
    </xf>
    <xf numFmtId="0" fontId="8" fillId="5" borderId="99" xfId="0" applyFont="1" applyFill="1" applyBorder="1" applyAlignment="1">
      <alignment horizontal="center" vertical="center"/>
    </xf>
    <xf numFmtId="0" fontId="29" fillId="5" borderId="75" xfId="0" applyFont="1" applyFill="1" applyBorder="1" applyAlignment="1">
      <alignment horizontal="center" vertical="center"/>
    </xf>
    <xf numFmtId="0" fontId="29" fillId="5" borderId="32" xfId="0" applyFont="1" applyFill="1" applyBorder="1" applyAlignment="1">
      <alignment horizontal="center" vertical="center"/>
    </xf>
    <xf numFmtId="0" fontId="29" fillId="5" borderId="99" xfId="0" applyFont="1" applyFill="1" applyBorder="1" applyAlignment="1">
      <alignment horizontal="center" vertical="center"/>
    </xf>
    <xf numFmtId="0" fontId="29" fillId="5" borderId="46" xfId="0" applyFont="1" applyFill="1" applyBorder="1" applyAlignment="1">
      <alignment horizontal="center" vertical="center"/>
    </xf>
    <xf numFmtId="0" fontId="29" fillId="5" borderId="47" xfId="0" applyFont="1" applyFill="1" applyBorder="1" applyAlignment="1">
      <alignment horizontal="center" vertical="center"/>
    </xf>
    <xf numFmtId="0" fontId="8" fillId="5" borderId="97" xfId="0" applyFont="1" applyFill="1" applyBorder="1" applyAlignment="1">
      <alignment horizontal="center" vertical="center"/>
    </xf>
    <xf numFmtId="0" fontId="8" fillId="5" borderId="85" xfId="0" applyFont="1" applyFill="1" applyBorder="1" applyAlignment="1">
      <alignment horizontal="center" vertical="center"/>
    </xf>
    <xf numFmtId="0" fontId="29" fillId="5" borderId="77" xfId="0" applyFont="1" applyFill="1" applyBorder="1" applyAlignment="1">
      <alignment horizontal="center" vertical="center"/>
    </xf>
    <xf numFmtId="0" fontId="29" fillId="5" borderId="78" xfId="0" applyFont="1" applyFill="1" applyBorder="1" applyAlignment="1">
      <alignment horizontal="center" vertical="center"/>
    </xf>
    <xf numFmtId="0" fontId="29" fillId="5" borderId="85" xfId="0" applyFont="1" applyFill="1" applyBorder="1" applyAlignment="1">
      <alignment horizontal="center" vertical="center"/>
    </xf>
    <xf numFmtId="0" fontId="29" fillId="5" borderId="41" xfId="0" applyFont="1" applyFill="1" applyBorder="1" applyAlignment="1">
      <alignment horizontal="center" vertical="center"/>
    </xf>
    <xf numFmtId="0" fontId="29" fillId="5" borderId="48" xfId="0" applyFont="1" applyFill="1" applyBorder="1" applyAlignment="1">
      <alignment horizontal="center" vertical="center"/>
    </xf>
    <xf numFmtId="0" fontId="5" fillId="0" borderId="79" xfId="0" applyFont="1" applyBorder="1" applyAlignment="1">
      <alignment horizontal="center" vertical="center"/>
    </xf>
    <xf numFmtId="0" fontId="5" fillId="0" borderId="80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0" borderId="100" xfId="0" applyFont="1" applyBorder="1" applyAlignment="1">
      <alignment horizontal="center" vertical="center"/>
    </xf>
    <xf numFmtId="0" fontId="5" fillId="0" borderId="81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5" fillId="0" borderId="101" xfId="0" applyFont="1" applyBorder="1" applyAlignment="1">
      <alignment horizontal="center" vertical="center"/>
    </xf>
    <xf numFmtId="0" fontId="5" fillId="0" borderId="102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40" xfId="0" applyFont="1" applyBorder="1" applyAlignment="1">
      <alignment horizontal="center" vertical="center"/>
    </xf>
    <xf numFmtId="0" fontId="17" fillId="0" borderId="61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 vertical="center"/>
    </xf>
    <xf numFmtId="0" fontId="17" fillId="0" borderId="63" xfId="0" applyFont="1" applyBorder="1" applyAlignment="1">
      <alignment horizontal="center" vertical="center"/>
    </xf>
    <xf numFmtId="0" fontId="5" fillId="0" borderId="98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 vertical="center"/>
    </xf>
    <xf numFmtId="41" fontId="9" fillId="0" borderId="93" xfId="0" applyNumberFormat="1" applyFont="1" applyBorder="1" applyAlignment="1">
      <alignment horizontal="center" vertical="center"/>
    </xf>
    <xf numFmtId="0" fontId="9" fillId="0" borderId="93" xfId="0" applyFont="1" applyBorder="1" applyAlignment="1">
      <alignment horizontal="center" vertical="center"/>
    </xf>
    <xf numFmtId="0" fontId="5" fillId="0" borderId="93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23" fillId="0" borderId="82" xfId="0" applyFont="1" applyBorder="1" applyAlignment="1">
      <alignment horizontal="center" vertical="center"/>
    </xf>
    <xf numFmtId="0" fontId="22" fillId="0" borderId="82" xfId="0" applyFont="1" applyBorder="1" applyAlignment="1">
      <alignment horizontal="center" vertical="center"/>
    </xf>
    <xf numFmtId="0" fontId="24" fillId="0" borderId="45" xfId="0" applyFont="1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38" fontId="25" fillId="0" borderId="90" xfId="0" applyNumberFormat="1" applyFont="1" applyBorder="1" applyAlignment="1">
      <alignment horizontal="center" vertical="center"/>
    </xf>
    <xf numFmtId="38" fontId="25" fillId="0" borderId="91" xfId="0" applyNumberFormat="1" applyFont="1" applyBorder="1" applyAlignment="1">
      <alignment horizontal="center" vertical="center"/>
    </xf>
    <xf numFmtId="38" fontId="25" fillId="0" borderId="92" xfId="0" applyNumberFormat="1" applyFont="1" applyBorder="1" applyAlignment="1">
      <alignment horizontal="center" vertical="center"/>
    </xf>
    <xf numFmtId="38" fontId="25" fillId="0" borderId="46" xfId="0" applyNumberFormat="1" applyFont="1" applyBorder="1" applyAlignment="1">
      <alignment horizontal="center" vertical="center"/>
    </xf>
    <xf numFmtId="38" fontId="26" fillId="0" borderId="46" xfId="0" applyNumberFormat="1" applyFont="1" applyBorder="1" applyAlignment="1">
      <alignment horizontal="center" vertical="center"/>
    </xf>
    <xf numFmtId="38" fontId="26" fillId="0" borderId="47" xfId="0" applyNumberFormat="1" applyFont="1" applyBorder="1" applyAlignment="1">
      <alignment horizontal="center" vertical="center"/>
    </xf>
    <xf numFmtId="38" fontId="26" fillId="6" borderId="106" xfId="0" applyNumberFormat="1" applyFont="1" applyFill="1" applyBorder="1" applyAlignment="1">
      <alignment horizontal="center" vertical="center"/>
    </xf>
    <xf numFmtId="0" fontId="9" fillId="0" borderId="84" xfId="0" applyFont="1" applyBorder="1" applyAlignment="1">
      <alignment horizontal="center" vertical="center"/>
    </xf>
    <xf numFmtId="0" fontId="9" fillId="0" borderId="83" xfId="0" applyFont="1" applyBorder="1" applyAlignment="1">
      <alignment horizontal="center" vertical="center"/>
    </xf>
    <xf numFmtId="0" fontId="9" fillId="0" borderId="77" xfId="0" applyFont="1" applyBorder="1" applyAlignment="1">
      <alignment horizontal="center" vertical="center"/>
    </xf>
    <xf numFmtId="0" fontId="8" fillId="5" borderId="107" xfId="0" applyFont="1" applyFill="1" applyBorder="1" applyAlignment="1">
      <alignment horizontal="center" vertical="center"/>
    </xf>
    <xf numFmtId="0" fontId="8" fillId="5" borderId="108" xfId="0" applyFont="1" applyFill="1" applyBorder="1" applyAlignment="1">
      <alignment horizontal="center" vertical="center"/>
    </xf>
    <xf numFmtId="0" fontId="8" fillId="5" borderId="109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105" xfId="0" applyFont="1" applyBorder="1" applyAlignment="1">
      <alignment horizontal="center" vertical="center"/>
    </xf>
    <xf numFmtId="0" fontId="9" fillId="0" borderId="110" xfId="0" applyFont="1" applyBorder="1" applyAlignment="1">
      <alignment vertical="center" wrapText="1"/>
    </xf>
    <xf numFmtId="0" fontId="30" fillId="0" borderId="0" xfId="0" applyFont="1" applyAlignment="1">
      <alignment horizontal="left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9" fillId="0" borderId="102" xfId="0" applyFont="1" applyBorder="1" applyAlignment="1">
      <alignment horizontal="left" vertical="center" wrapText="1"/>
    </xf>
    <xf numFmtId="0" fontId="9" fillId="0" borderId="98" xfId="0" applyFont="1" applyBorder="1" applyAlignment="1">
      <alignment horizontal="left" vertical="center" wrapText="1"/>
    </xf>
    <xf numFmtId="0" fontId="9" fillId="0" borderId="106" xfId="0" applyFont="1" applyBorder="1" applyAlignment="1">
      <alignment horizontal="left" vertical="center" wrapText="1"/>
    </xf>
    <xf numFmtId="0" fontId="28" fillId="0" borderId="40" xfId="0" applyFont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9" fillId="0" borderId="10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22" fillId="0" borderId="79" xfId="0" applyFont="1" applyBorder="1" applyAlignment="1">
      <alignment horizontal="center" vertical="center"/>
    </xf>
    <xf numFmtId="38" fontId="25" fillId="0" borderId="101" xfId="0" applyNumberFormat="1" applyFont="1" applyBorder="1" applyAlignment="1">
      <alignment horizontal="center" vertical="center"/>
    </xf>
    <xf numFmtId="0" fontId="29" fillId="6" borderId="98" xfId="0" applyFont="1" applyFill="1" applyBorder="1" applyAlignment="1">
      <alignment horizontal="center" vertical="center"/>
    </xf>
    <xf numFmtId="0" fontId="29" fillId="6" borderId="88" xfId="0" applyFont="1" applyFill="1" applyBorder="1" applyAlignment="1">
      <alignment horizontal="center" vertical="center"/>
    </xf>
    <xf numFmtId="0" fontId="29" fillId="6" borderId="89" xfId="0" applyFont="1" applyFill="1" applyBorder="1" applyAlignment="1">
      <alignment horizontal="center" vertical="center"/>
    </xf>
    <xf numFmtId="0" fontId="29" fillId="6" borderId="50" xfId="0" applyFont="1" applyFill="1" applyBorder="1" applyAlignment="1">
      <alignment horizontal="center" vertical="center"/>
    </xf>
    <xf numFmtId="0" fontId="29" fillId="6" borderId="51" xfId="0" applyFont="1" applyFill="1" applyBorder="1" applyAlignment="1">
      <alignment horizontal="center" vertical="center"/>
    </xf>
    <xf numFmtId="0" fontId="7" fillId="0" borderId="112" xfId="0" applyFont="1" applyBorder="1" applyAlignment="1">
      <alignment horizontal="center" vertical="center"/>
    </xf>
    <xf numFmtId="0" fontId="7" fillId="0" borderId="113" xfId="0" applyFont="1" applyBorder="1" applyAlignment="1">
      <alignment horizontal="center" vertical="center"/>
    </xf>
    <xf numFmtId="0" fontId="7" fillId="0" borderId="104" xfId="0" applyFont="1" applyBorder="1" applyAlignment="1">
      <alignment horizontal="center" vertical="center"/>
    </xf>
    <xf numFmtId="0" fontId="7" fillId="0" borderId="111" xfId="0" applyFont="1" applyBorder="1" applyAlignment="1">
      <alignment horizontal="center" vertical="center"/>
    </xf>
    <xf numFmtId="0" fontId="8" fillId="5" borderId="114" xfId="0" applyFont="1" applyFill="1" applyBorder="1" applyAlignment="1">
      <alignment horizontal="center" vertical="center"/>
    </xf>
    <xf numFmtId="0" fontId="8" fillId="5" borderId="115" xfId="0" applyFont="1" applyFill="1" applyBorder="1" applyAlignment="1">
      <alignment horizontal="center" vertical="center"/>
    </xf>
    <xf numFmtId="38" fontId="8" fillId="5" borderId="116" xfId="0" applyNumberFormat="1" applyFont="1" applyFill="1" applyBorder="1" applyAlignment="1">
      <alignment horizontal="center" vertical="center"/>
    </xf>
    <xf numFmtId="38" fontId="8" fillId="5" borderId="115" xfId="0" applyNumberFormat="1" applyFont="1" applyFill="1" applyBorder="1" applyAlignment="1">
      <alignment horizontal="center" vertical="center"/>
    </xf>
    <xf numFmtId="38" fontId="8" fillId="5" borderId="117" xfId="0" applyNumberFormat="1" applyFont="1" applyFill="1" applyBorder="1" applyAlignment="1">
      <alignment vertical="center"/>
    </xf>
    <xf numFmtId="38" fontId="8" fillId="5" borderId="114" xfId="0" applyNumberFormat="1" applyFont="1" applyFill="1" applyBorder="1" applyAlignment="1">
      <alignment vertical="center"/>
    </xf>
    <xf numFmtId="0" fontId="32" fillId="0" borderId="120" xfId="0" applyFont="1" applyBorder="1" applyAlignment="1">
      <alignment horizontal="center" vertical="center" wrapText="1"/>
    </xf>
    <xf numFmtId="0" fontId="33" fillId="7" borderId="120" xfId="0" applyFont="1" applyFill="1" applyBorder="1" applyAlignment="1">
      <alignment horizontal="center" vertical="center" wrapText="1"/>
    </xf>
    <xf numFmtId="0" fontId="34" fillId="0" borderId="120" xfId="0" applyFont="1" applyBorder="1" applyAlignment="1">
      <alignment vertical="center" wrapText="1"/>
    </xf>
    <xf numFmtId="0" fontId="35" fillId="0" borderId="120" xfId="0" applyFont="1" applyBorder="1" applyAlignment="1">
      <alignment horizontal="center" vertical="center" wrapText="1"/>
    </xf>
    <xf numFmtId="0" fontId="36" fillId="8" borderId="120" xfId="0" applyFont="1" applyFill="1" applyBorder="1" applyAlignment="1">
      <alignment horizontal="center" vertical="center" wrapText="1"/>
    </xf>
    <xf numFmtId="0" fontId="37" fillId="0" borderId="120" xfId="0" applyFont="1" applyBorder="1" applyAlignment="1">
      <alignment horizontal="center" vertical="center" wrapText="1"/>
    </xf>
    <xf numFmtId="0" fontId="39" fillId="0" borderId="120" xfId="0" applyFont="1" applyBorder="1" applyAlignment="1">
      <alignment horizontal="center" vertical="center" wrapText="1"/>
    </xf>
    <xf numFmtId="0" fontId="38" fillId="0" borderId="120" xfId="0" applyFont="1" applyBorder="1" applyAlignment="1">
      <alignment horizontal="center" vertical="center" wrapText="1"/>
    </xf>
    <xf numFmtId="0" fontId="34" fillId="9" borderId="120" xfId="0" applyFont="1" applyFill="1" applyBorder="1" applyAlignment="1">
      <alignment vertical="center" wrapText="1"/>
    </xf>
    <xf numFmtId="0" fontId="37" fillId="0" borderId="120" xfId="0" applyFont="1" applyBorder="1" applyAlignment="1">
      <alignment horizontal="center" vertical="center" wrapText="1"/>
    </xf>
    <xf numFmtId="0" fontId="23" fillId="0" borderId="120" xfId="0" applyFont="1" applyBorder="1" applyAlignment="1">
      <alignment horizontal="center" vertical="center" wrapText="1"/>
    </xf>
    <xf numFmtId="0" fontId="29" fillId="7" borderId="120" xfId="0" applyFont="1" applyFill="1" applyBorder="1" applyAlignment="1">
      <alignment horizontal="center" vertical="center" wrapText="1"/>
    </xf>
    <xf numFmtId="0" fontId="40" fillId="0" borderId="114" xfId="0" applyFont="1" applyBorder="1" applyAlignment="1">
      <alignment horizontal="center" vertical="center" wrapText="1"/>
    </xf>
    <xf numFmtId="0" fontId="40" fillId="0" borderId="115" xfId="0" applyFont="1" applyBorder="1" applyAlignment="1">
      <alignment horizontal="center" vertical="center" wrapText="1"/>
    </xf>
    <xf numFmtId="0" fontId="40" fillId="0" borderId="117" xfId="0" applyFont="1" applyBorder="1" applyAlignment="1">
      <alignment horizontal="center" vertical="center" wrapText="1"/>
    </xf>
    <xf numFmtId="0" fontId="29" fillId="7" borderId="124" xfId="0" applyFont="1" applyFill="1" applyBorder="1" applyAlignment="1">
      <alignment horizontal="center" vertical="center" wrapText="1"/>
    </xf>
    <xf numFmtId="0" fontId="40" fillId="7" borderId="122" xfId="0" applyFont="1" applyFill="1" applyBorder="1" applyAlignment="1">
      <alignment horizontal="center" vertical="center" wrapText="1"/>
    </xf>
    <xf numFmtId="0" fontId="29" fillId="7" borderId="122" xfId="0" applyFont="1" applyFill="1" applyBorder="1" applyAlignment="1">
      <alignment horizontal="center" vertical="center" wrapText="1"/>
    </xf>
    <xf numFmtId="0" fontId="29" fillId="7" borderId="125" xfId="0" applyFont="1" applyFill="1" applyBorder="1" applyAlignment="1">
      <alignment horizontal="center" vertical="center" wrapText="1"/>
    </xf>
    <xf numFmtId="0" fontId="29" fillId="7" borderId="126" xfId="0" applyFont="1" applyFill="1" applyBorder="1" applyAlignment="1">
      <alignment horizontal="center" vertical="center" wrapText="1"/>
    </xf>
    <xf numFmtId="0" fontId="29" fillId="7" borderId="120" xfId="0" applyFont="1" applyFill="1" applyBorder="1" applyAlignment="1">
      <alignment horizontal="center" vertical="center" wrapText="1"/>
    </xf>
    <xf numFmtId="0" fontId="29" fillId="7" borderId="127" xfId="0" applyFont="1" applyFill="1" applyBorder="1" applyAlignment="1">
      <alignment horizontal="center" vertical="center" wrapText="1"/>
    </xf>
    <xf numFmtId="0" fontId="19" fillId="0" borderId="12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22" xfId="0" applyFont="1" applyBorder="1" applyAlignment="1">
      <alignment horizontal="center" vertical="center" wrapText="1"/>
    </xf>
    <xf numFmtId="0" fontId="19" fillId="8" borderId="125" xfId="0" applyFont="1" applyFill="1" applyBorder="1" applyAlignment="1">
      <alignment horizontal="center" vertical="center" wrapText="1"/>
    </xf>
    <xf numFmtId="0" fontId="5" fillId="0" borderId="120" xfId="0" applyFont="1" applyBorder="1" applyAlignment="1">
      <alignment horizontal="center" vertical="center" wrapText="1"/>
    </xf>
    <xf numFmtId="0" fontId="5" fillId="0" borderId="127" xfId="0" applyFont="1" applyBorder="1" applyAlignment="1">
      <alignment horizontal="center" vertical="center" wrapText="1"/>
    </xf>
    <xf numFmtId="0" fontId="5" fillId="0" borderId="126" xfId="0" applyFont="1" applyBorder="1" applyAlignment="1">
      <alignment horizontal="center" vertical="center" wrapText="1"/>
    </xf>
    <xf numFmtId="0" fontId="5" fillId="9" borderId="40" xfId="0" applyFont="1" applyFill="1" applyBorder="1" applyAlignment="1">
      <alignment horizontal="center" vertical="center" wrapText="1"/>
    </xf>
    <xf numFmtId="0" fontId="5" fillId="9" borderId="0" xfId="0" applyFont="1" applyFill="1" applyBorder="1" applyAlignment="1">
      <alignment horizontal="center" vertical="center" wrapText="1"/>
    </xf>
    <xf numFmtId="0" fontId="5" fillId="9" borderId="121" xfId="0" applyFont="1" applyFill="1" applyBorder="1" applyAlignment="1">
      <alignment horizontal="center" vertical="center" wrapText="1"/>
    </xf>
    <xf numFmtId="0" fontId="5" fillId="0" borderId="0" xfId="0" applyFont="1" applyBorder="1">
      <alignment vertical="center"/>
    </xf>
    <xf numFmtId="0" fontId="5" fillId="0" borderId="62" xfId="0" applyFont="1" applyBorder="1" applyAlignment="1">
      <alignment horizontal="center" vertical="center"/>
    </xf>
    <xf numFmtId="0" fontId="5" fillId="0" borderId="123" xfId="0" applyFont="1" applyBorder="1" applyAlignment="1">
      <alignment horizontal="center" vertical="center" wrapText="1"/>
    </xf>
    <xf numFmtId="0" fontId="5" fillId="0" borderId="129" xfId="0" applyFont="1" applyBorder="1" applyAlignment="1">
      <alignment horizontal="center" vertical="center" wrapText="1"/>
    </xf>
    <xf numFmtId="0" fontId="5" fillId="0" borderId="130" xfId="0" applyFont="1" applyBorder="1" applyAlignment="1">
      <alignment horizontal="center" vertical="center" wrapText="1"/>
    </xf>
    <xf numFmtId="0" fontId="5" fillId="0" borderId="128" xfId="0" applyFont="1" applyBorder="1" applyAlignment="1">
      <alignment horizontal="center" vertical="center" wrapText="1"/>
    </xf>
    <xf numFmtId="0" fontId="37" fillId="7" borderId="118" xfId="0" applyFont="1" applyFill="1" applyBorder="1" applyAlignment="1">
      <alignment horizontal="center" vertical="center" wrapText="1"/>
    </xf>
    <xf numFmtId="0" fontId="37" fillId="7" borderId="131" xfId="0" applyFont="1" applyFill="1" applyBorder="1" applyAlignment="1">
      <alignment horizontal="center" vertical="center" wrapText="1"/>
    </xf>
    <xf numFmtId="3" fontId="37" fillId="0" borderId="119" xfId="0" applyNumberFormat="1" applyFont="1" applyBorder="1" applyAlignment="1">
      <alignment horizontal="center" vertical="center" wrapText="1"/>
    </xf>
    <xf numFmtId="0" fontId="35" fillId="8" borderId="119" xfId="0" applyFont="1" applyFill="1" applyBorder="1" applyAlignment="1">
      <alignment horizontal="center" vertical="center" wrapText="1"/>
    </xf>
    <xf numFmtId="3" fontId="35" fillId="8" borderId="119" xfId="0" applyNumberFormat="1" applyFont="1" applyFill="1" applyBorder="1" applyAlignment="1">
      <alignment horizontal="center" vertical="center" wrapText="1"/>
    </xf>
    <xf numFmtId="0" fontId="33" fillId="8" borderId="119" xfId="0" applyFont="1" applyFill="1" applyBorder="1" applyAlignment="1">
      <alignment horizontal="center" vertical="center" wrapText="1"/>
    </xf>
    <xf numFmtId="0" fontId="33" fillId="8" borderId="3" xfId="0" applyFont="1" applyFill="1" applyBorder="1" applyAlignment="1">
      <alignment horizontal="center" vertical="center" wrapText="1"/>
    </xf>
    <xf numFmtId="0" fontId="33" fillId="8" borderId="4" xfId="0" applyFont="1" applyFill="1" applyBorder="1" applyAlignment="1">
      <alignment horizontal="center" vertical="center" wrapText="1"/>
    </xf>
    <xf numFmtId="0" fontId="33" fillId="8" borderId="16" xfId="0" applyFont="1" applyFill="1" applyBorder="1" applyAlignment="1">
      <alignment horizontal="center" vertical="center" wrapText="1"/>
    </xf>
    <xf numFmtId="0" fontId="23" fillId="0" borderId="50" xfId="0" applyFont="1" applyBorder="1" applyAlignment="1">
      <alignment horizontal="center" vertical="center"/>
    </xf>
    <xf numFmtId="0" fontId="9" fillId="0" borderId="50" xfId="1" applyNumberFormat="1" applyFont="1" applyBorder="1" applyAlignment="1">
      <alignment horizontal="center" vertical="center"/>
    </xf>
    <xf numFmtId="0" fontId="9" fillId="0" borderId="41" xfId="0" applyFont="1" applyBorder="1" applyAlignment="1">
      <alignment vertical="center" wrapText="1"/>
    </xf>
    <xf numFmtId="0" fontId="37" fillId="0" borderId="48" xfId="0" applyFont="1" applyBorder="1" applyAlignment="1">
      <alignment horizontal="center" vertical="center" wrapText="1"/>
    </xf>
    <xf numFmtId="0" fontId="28" fillId="0" borderId="49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9" fillId="0" borderId="50" xfId="0" applyFont="1" applyBorder="1" applyAlignment="1">
      <alignment vertical="center" wrapText="1"/>
    </xf>
    <xf numFmtId="0" fontId="37" fillId="0" borderId="51" xfId="0" applyFont="1" applyBorder="1" applyAlignment="1">
      <alignment horizontal="center" vertical="center" wrapText="1"/>
    </xf>
    <xf numFmtId="0" fontId="9" fillId="7" borderId="45" xfId="0" applyFont="1" applyFill="1" applyBorder="1" applyAlignment="1">
      <alignment horizontal="center" vertical="center"/>
    </xf>
    <xf numFmtId="0" fontId="9" fillId="7" borderId="46" xfId="0" applyFont="1" applyFill="1" applyBorder="1" applyAlignment="1">
      <alignment horizontal="center" vertical="center"/>
    </xf>
    <xf numFmtId="0" fontId="9" fillId="7" borderId="35" xfId="0" applyFont="1" applyFill="1" applyBorder="1" applyAlignment="1">
      <alignment horizontal="center" vertical="center"/>
    </xf>
    <xf numFmtId="0" fontId="9" fillId="7" borderId="41" xfId="0" applyFont="1" applyFill="1" applyBorder="1" applyAlignment="1">
      <alignment horizontal="center" vertical="center"/>
    </xf>
    <xf numFmtId="41" fontId="9" fillId="7" borderId="41" xfId="0" applyNumberFormat="1" applyFont="1" applyFill="1" applyBorder="1" applyAlignment="1">
      <alignment horizontal="center" vertical="center"/>
    </xf>
    <xf numFmtId="0" fontId="9" fillId="7" borderId="103" xfId="0" applyFont="1" applyFill="1" applyBorder="1" applyAlignment="1">
      <alignment horizontal="center" vertical="center"/>
    </xf>
    <xf numFmtId="0" fontId="9" fillId="7" borderId="83" xfId="0" applyFont="1" applyFill="1" applyBorder="1" applyAlignment="1">
      <alignment horizontal="center" vertical="center"/>
    </xf>
    <xf numFmtId="0" fontId="9" fillId="7" borderId="103" xfId="0" applyFont="1" applyFill="1" applyBorder="1" applyAlignment="1">
      <alignment horizontal="center" vertical="center" wrapText="1"/>
    </xf>
    <xf numFmtId="0" fontId="9" fillId="7" borderId="83" xfId="0" applyFont="1" applyFill="1" applyBorder="1" applyAlignment="1">
      <alignment horizontal="center" vertical="center" wrapText="1"/>
    </xf>
    <xf numFmtId="0" fontId="37" fillId="7" borderId="104" xfId="0" applyFont="1" applyFill="1" applyBorder="1" applyAlignment="1">
      <alignment horizontal="center" vertical="center" wrapText="1"/>
    </xf>
    <xf numFmtId="0" fontId="37" fillId="7" borderId="86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0" borderId="115" xfId="0" applyBorder="1" applyAlignment="1">
      <alignment horizontal="center" vertical="center"/>
    </xf>
    <xf numFmtId="0" fontId="0" fillId="0" borderId="62" xfId="0" applyBorder="1">
      <alignment vertical="center"/>
    </xf>
    <xf numFmtId="0" fontId="23" fillId="0" borderId="115" xfId="0" applyFont="1" applyFill="1" applyBorder="1" applyAlignment="1">
      <alignment horizontal="center" vertical="center"/>
    </xf>
    <xf numFmtId="0" fontId="23" fillId="0" borderId="132" xfId="0" applyFont="1" applyFill="1" applyBorder="1" applyAlignment="1">
      <alignment horizontal="center" vertical="center"/>
    </xf>
    <xf numFmtId="0" fontId="0" fillId="0" borderId="63" xfId="0" applyBorder="1">
      <alignment vertical="center"/>
    </xf>
    <xf numFmtId="0" fontId="0" fillId="2" borderId="1" xfId="2" applyFont="1" applyAlignment="1">
      <alignment horizontal="left" vertical="center" wrapText="1"/>
    </xf>
    <xf numFmtId="0" fontId="0" fillId="2" borderId="1" xfId="2" applyFont="1" applyAlignment="1">
      <alignment horizontal="left" vertical="center"/>
    </xf>
    <xf numFmtId="0" fontId="0" fillId="2" borderId="1" xfId="2" applyFont="1" applyAlignment="1">
      <alignment horizontal="center" vertical="center"/>
    </xf>
    <xf numFmtId="0" fontId="0" fillId="2" borderId="1" xfId="2" applyFont="1" applyAlignment="1">
      <alignment horizontal="center" vertical="center" wrapText="1"/>
    </xf>
    <xf numFmtId="0" fontId="5" fillId="2" borderId="1" xfId="2" applyFont="1" applyAlignment="1">
      <alignment horizontal="center" vertical="center" wrapText="1"/>
    </xf>
    <xf numFmtId="0" fontId="5" fillId="2" borderId="1" xfId="2" applyFont="1" applyAlignment="1">
      <alignment horizontal="left" vertical="center" wrapText="1"/>
    </xf>
    <xf numFmtId="0" fontId="5" fillId="2" borderId="1" xfId="2" applyFont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117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10" fontId="7" fillId="0" borderId="104" xfId="0" applyNumberFormat="1" applyFont="1" applyBorder="1" applyAlignment="1">
      <alignment horizontal="center" vertical="center"/>
    </xf>
    <xf numFmtId="10" fontId="7" fillId="0" borderId="111" xfId="0" applyNumberFormat="1" applyFont="1" applyBorder="1" applyAlignment="1">
      <alignment horizontal="center" vertical="center"/>
    </xf>
    <xf numFmtId="0" fontId="5" fillId="0" borderId="53" xfId="0" applyFont="1" applyBorder="1">
      <alignment vertical="center"/>
    </xf>
    <xf numFmtId="0" fontId="5" fillId="0" borderId="63" xfId="0" applyFont="1" applyBorder="1">
      <alignment vertical="center"/>
    </xf>
    <xf numFmtId="0" fontId="0" fillId="2" borderId="1" xfId="2" applyFont="1" applyAlignment="1">
      <alignment horizontal="left" vertical="top" wrapText="1"/>
    </xf>
    <xf numFmtId="0" fontId="0" fillId="2" borderId="1" xfId="2" applyFont="1" applyAlignment="1">
      <alignment horizontal="left" vertical="top"/>
    </xf>
    <xf numFmtId="0" fontId="0" fillId="0" borderId="31" xfId="0" applyBorder="1" applyAlignment="1">
      <alignment horizontal="left" vertical="center" wrapText="1"/>
    </xf>
    <xf numFmtId="0" fontId="0" fillId="0" borderId="3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2" borderId="133" xfId="2" applyFont="1" applyBorder="1" applyAlignment="1">
      <alignment horizontal="center" vertical="center"/>
    </xf>
    <xf numFmtId="0" fontId="0" fillId="2" borderId="134" xfId="2" applyFont="1" applyBorder="1" applyAlignment="1">
      <alignment horizontal="center" vertical="center"/>
    </xf>
    <xf numFmtId="0" fontId="0" fillId="2" borderId="135" xfId="2" applyFont="1" applyBorder="1" applyAlignment="1">
      <alignment horizontal="center" vertical="center"/>
    </xf>
    <xf numFmtId="0" fontId="0" fillId="2" borderId="136" xfId="2" applyFont="1" applyBorder="1" applyAlignment="1">
      <alignment horizontal="center" vertical="center"/>
    </xf>
    <xf numFmtId="0" fontId="0" fillId="2" borderId="0" xfId="2" applyFont="1" applyBorder="1" applyAlignment="1">
      <alignment horizontal="center" vertical="center"/>
    </xf>
    <xf numFmtId="0" fontId="0" fillId="2" borderId="137" xfId="2" applyFont="1" applyBorder="1" applyAlignment="1">
      <alignment horizontal="center" vertical="center"/>
    </xf>
    <xf numFmtId="0" fontId="0" fillId="2" borderId="138" xfId="2" applyFont="1" applyBorder="1" applyAlignment="1">
      <alignment horizontal="center" vertical="center"/>
    </xf>
    <xf numFmtId="0" fontId="0" fillId="2" borderId="139" xfId="2" applyFont="1" applyBorder="1" applyAlignment="1">
      <alignment horizontal="center" vertical="center"/>
    </xf>
    <xf numFmtId="0" fontId="0" fillId="2" borderId="140" xfId="2" applyFont="1" applyBorder="1" applyAlignment="1">
      <alignment horizontal="center" vertical="center"/>
    </xf>
    <xf numFmtId="14" fontId="0" fillId="0" borderId="0" xfId="0" applyNumberFormat="1">
      <alignment vertical="center"/>
    </xf>
    <xf numFmtId="18" fontId="0" fillId="0" borderId="0" xfId="0" applyNumberFormat="1">
      <alignment vertical="center"/>
    </xf>
    <xf numFmtId="0" fontId="41" fillId="0" borderId="0" xfId="4">
      <alignment vertical="center"/>
    </xf>
    <xf numFmtId="0" fontId="18" fillId="0" borderId="0" xfId="0" applyFont="1" applyAlignment="1">
      <alignment horizontal="left" vertical="center"/>
    </xf>
  </cellXfs>
  <cellStyles count="5">
    <cellStyle name="一般" xfId="0" builtinId="0"/>
    <cellStyle name="一般 2" xfId="3" xr:uid="{A2CFE122-276E-43E7-9CA5-9B44E30FF5E7}"/>
    <cellStyle name="貨幣" xfId="1" builtinId="4"/>
    <cellStyle name="備註" xfId="2" builtinId="10"/>
    <cellStyle name="超連結" xfId="4" builtinId="8"/>
  </cellStyles>
  <dxfs count="10">
    <dxf>
      <font>
        <b/>
        <i/>
        <color rgb="FF000000"/>
      </font>
      <fill>
        <patternFill patternType="solid">
          <fgColor rgb="FF000000"/>
          <bgColor rgb="FF000000"/>
        </patternFill>
      </fill>
    </dxf>
    <dxf>
      <font>
        <b/>
        <i/>
        <color rgb="FF000000"/>
      </font>
      <fill>
        <patternFill patternType="none"/>
      </fill>
    </dxf>
    <dxf>
      <font>
        <b/>
        <i/>
        <color rgb="FF000000"/>
      </font>
      <fill>
        <patternFill patternType="solid">
          <fgColor rgb="FF000000"/>
          <bgColor rgb="FF000000"/>
        </patternFill>
      </fill>
    </dxf>
    <dxf>
      <font>
        <b/>
        <i/>
        <color rgb="FF000000"/>
      </font>
      <fill>
        <patternFill patternType="none"/>
      </fill>
    </dxf>
    <dxf>
      <font>
        <b/>
        <i/>
        <color rgb="FF000000"/>
      </font>
      <fill>
        <patternFill patternType="solid">
          <fgColor rgb="FF000000"/>
          <bgColor rgb="FF000000"/>
        </patternFill>
      </fill>
    </dxf>
    <dxf>
      <font>
        <b/>
        <i/>
        <color rgb="FF000000"/>
      </font>
      <fill>
        <patternFill patternType="none"/>
      </fill>
    </dxf>
    <dxf>
      <font>
        <b/>
        <i/>
        <color rgb="FF000000"/>
      </font>
      <fill>
        <patternFill patternType="solid">
          <fgColor rgb="FF000000"/>
          <bgColor rgb="FF000000"/>
        </patternFill>
      </fill>
    </dxf>
    <dxf>
      <font>
        <b/>
        <i/>
        <color rgb="FF000000"/>
      </font>
      <fill>
        <patternFill patternType="none"/>
      </fill>
    </dxf>
    <dxf>
      <font>
        <b/>
        <i/>
        <color rgb="FF000000"/>
      </font>
      <fill>
        <patternFill patternType="solid">
          <fgColor rgb="FF000000"/>
          <bgColor rgb="FF000000"/>
        </patternFill>
      </fill>
    </dxf>
    <dxf>
      <font>
        <b/>
        <i/>
        <color rgb="FF0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各項預算支出占比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收支差異分析模板!$G$25:$G$32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5-4DB6-8B7A-7C2AF00A2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各項結算支出占比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收支差異分析模板!$K$25:$K$32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15</c:v>
                </c:pt>
                <c:pt idx="3">
                  <c:v>20</c:v>
                </c:pt>
                <c:pt idx="4">
                  <c:v>18</c:v>
                </c:pt>
                <c:pt idx="5">
                  <c:v>20</c:v>
                </c:pt>
                <c:pt idx="6">
                  <c:v>60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A-471D-83A5-F208B6700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各項預算收入占比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收支差異分析模板!$G$39:$G$40</c:f>
              <c:numCache>
                <c:formatCode>General</c:formatCode>
                <c:ptCount val="2"/>
                <c:pt idx="0">
                  <c:v>200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A-4499-BCD1-91109B92A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各項結算收入占比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收支差異分析模板!$K$39:$K$40</c:f>
              <c:numCache>
                <c:formatCode>General</c:formatCode>
                <c:ptCount val="2"/>
                <c:pt idx="0">
                  <c:v>150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3-4421-93C7-71BB0E846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支出預結算比較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預算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收支差異分析模板!$G$25:$G$32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3-4D4F-9DB2-DF83922652E1}"/>
            </c:ext>
          </c:extLst>
        </c:ser>
        <c:ser>
          <c:idx val="1"/>
          <c:order val="1"/>
          <c:tx>
            <c:v>結算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收支差異分析模板!$K$25:$K$32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15</c:v>
                </c:pt>
                <c:pt idx="3">
                  <c:v>20</c:v>
                </c:pt>
                <c:pt idx="4">
                  <c:v>18</c:v>
                </c:pt>
                <c:pt idx="5">
                  <c:v>20</c:v>
                </c:pt>
                <c:pt idx="6">
                  <c:v>60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3-4D4F-9DB2-DF8392265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703952"/>
        <c:axId val="1425704784"/>
      </c:barChart>
      <c:catAx>
        <c:axId val="142570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5704784"/>
        <c:crosses val="autoZero"/>
        <c:auto val="1"/>
        <c:lblAlgn val="ctr"/>
        <c:lblOffset val="100"/>
        <c:noMultiLvlLbl val="0"/>
      </c:catAx>
      <c:valAx>
        <c:axId val="14257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570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收入預結算比較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預算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收支差異分析模板!$G$39:$G$40</c:f>
              <c:numCache>
                <c:formatCode>General</c:formatCode>
                <c:ptCount val="2"/>
                <c:pt idx="0">
                  <c:v>200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1-45C2-8267-3BE0E518633C}"/>
            </c:ext>
          </c:extLst>
        </c:ser>
        <c:ser>
          <c:idx val="1"/>
          <c:order val="1"/>
          <c:tx>
            <c:v>結算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收支差異分析模板!$K$39:$K$40</c:f>
              <c:numCache>
                <c:formatCode>General</c:formatCode>
                <c:ptCount val="2"/>
                <c:pt idx="0">
                  <c:v>150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1-45C2-8267-3BE0E5186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324960"/>
        <c:axId val="1846325376"/>
      </c:barChart>
      <c:catAx>
        <c:axId val="1846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6325376"/>
        <c:crosses val="autoZero"/>
        <c:auto val="1"/>
        <c:lblAlgn val="ctr"/>
        <c:lblOffset val="100"/>
        <c:noMultiLvlLbl val="0"/>
      </c:catAx>
      <c:valAx>
        <c:axId val="18463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63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8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657225</xdr:colOff>
          <xdr:row>2</xdr:row>
          <xdr:rowOff>19050</xdr:rowOff>
        </xdr:from>
        <xdr:to>
          <xdr:col>12</xdr:col>
          <xdr:colOff>676275</xdr:colOff>
          <xdr:row>4</xdr:row>
          <xdr:rowOff>190500</xdr:rowOff>
        </xdr:to>
        <xdr:sp macro="" textlink="">
          <xdr:nvSpPr>
            <xdr:cNvPr id="1028" name="budgetButton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657225</xdr:colOff>
          <xdr:row>5</xdr:row>
          <xdr:rowOff>200025</xdr:rowOff>
        </xdr:from>
        <xdr:to>
          <xdr:col>12</xdr:col>
          <xdr:colOff>676275</xdr:colOff>
          <xdr:row>8</xdr:row>
          <xdr:rowOff>161925</xdr:rowOff>
        </xdr:to>
        <xdr:sp macro="" textlink="">
          <xdr:nvSpPr>
            <xdr:cNvPr id="1031" name="settlementButton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F349C106-2A29-4FA3-A427-8CD8AD6F16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657225</xdr:colOff>
          <xdr:row>9</xdr:row>
          <xdr:rowOff>171450</xdr:rowOff>
        </xdr:from>
        <xdr:to>
          <xdr:col>12</xdr:col>
          <xdr:colOff>676275</xdr:colOff>
          <xdr:row>12</xdr:row>
          <xdr:rowOff>133350</xdr:rowOff>
        </xdr:to>
        <xdr:sp macro="" textlink="">
          <xdr:nvSpPr>
            <xdr:cNvPr id="1032" name="generalLedgerButton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313C2D0B-8732-47F2-A2E2-F29DB6585E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657225</xdr:colOff>
          <xdr:row>13</xdr:row>
          <xdr:rowOff>142875</xdr:rowOff>
        </xdr:from>
        <xdr:to>
          <xdr:col>12</xdr:col>
          <xdr:colOff>676275</xdr:colOff>
          <xdr:row>16</xdr:row>
          <xdr:rowOff>104775</xdr:rowOff>
        </xdr:to>
        <xdr:sp macro="" textlink="">
          <xdr:nvSpPr>
            <xdr:cNvPr id="1033" name="ledgerButton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3BEC0F88-7F28-4F28-A94E-C941E2443C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657225</xdr:colOff>
          <xdr:row>17</xdr:row>
          <xdr:rowOff>114300</xdr:rowOff>
        </xdr:from>
        <xdr:to>
          <xdr:col>12</xdr:col>
          <xdr:colOff>676275</xdr:colOff>
          <xdr:row>20</xdr:row>
          <xdr:rowOff>76200</xdr:rowOff>
        </xdr:to>
        <xdr:sp macro="" textlink="">
          <xdr:nvSpPr>
            <xdr:cNvPr id="1034" name="analysisTableButton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6DCDEF96-4E36-4E84-B3D0-4A337D0C65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666750</xdr:colOff>
          <xdr:row>21</xdr:row>
          <xdr:rowOff>190500</xdr:rowOff>
        </xdr:from>
        <xdr:to>
          <xdr:col>13</xdr:col>
          <xdr:colOff>0</xdr:colOff>
          <xdr:row>24</xdr:row>
          <xdr:rowOff>152400</xdr:rowOff>
        </xdr:to>
        <xdr:sp macro="" textlink="">
          <xdr:nvSpPr>
            <xdr:cNvPr id="1035" name="CommandButton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DDAE379B-F047-4379-9712-F9495C237B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19050</xdr:rowOff>
        </xdr:from>
        <xdr:to>
          <xdr:col>1</xdr:col>
          <xdr:colOff>638175</xdr:colOff>
          <xdr:row>3</xdr:row>
          <xdr:rowOff>9525</xdr:rowOff>
        </xdr:to>
        <xdr:sp macro="" textlink="">
          <xdr:nvSpPr>
            <xdr:cNvPr id="2050" name="backButton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45EE865C-2CFD-4F41-846E-596043D407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180975</xdr:colOff>
      <xdr:row>2</xdr:row>
      <xdr:rowOff>155575</xdr:rowOff>
    </xdr:from>
    <xdr:ext cx="1524000" cy="1333500"/>
    <xdr:pic>
      <xdr:nvPicPr>
        <xdr:cNvPr id="4" name="image2.png">
          <a:extLst>
            <a:ext uri="{FF2B5EF4-FFF2-40B4-BE49-F238E27FC236}">
              <a16:creationId xmlns:a16="http://schemas.microsoft.com/office/drawing/2014/main" id="{401CA73A-9B9C-468D-A8C9-43635047933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155575"/>
          <a:ext cx="1524000" cy="1333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1461655</xdr:colOff>
      <xdr:row>32</xdr:row>
      <xdr:rowOff>155864</xdr:rowOff>
    </xdr:from>
    <xdr:to>
      <xdr:col>9</xdr:col>
      <xdr:colOff>505045</xdr:colOff>
      <xdr:row>37</xdr:row>
      <xdr:rowOff>173589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583F13D9-1B44-4AD0-9F8A-64DDA9F7D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6746" y="8485909"/>
          <a:ext cx="1104254" cy="10741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2</xdr:col>
          <xdr:colOff>0</xdr:colOff>
          <xdr:row>2</xdr:row>
          <xdr:rowOff>0</xdr:rowOff>
        </xdr:to>
        <xdr:sp macro="" textlink="">
          <xdr:nvSpPr>
            <xdr:cNvPr id="3073" name="backButton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1551439C-74C8-47AA-82A1-C3A321302C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269049</xdr:colOff>
      <xdr:row>2</xdr:row>
      <xdr:rowOff>16500</xdr:rowOff>
    </xdr:from>
    <xdr:to>
      <xdr:col>2</xdr:col>
      <xdr:colOff>2038350</xdr:colOff>
      <xdr:row>7</xdr:row>
      <xdr:rowOff>596552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22789366-B543-4F8C-A02D-C3BE5A591EC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0649" y="445125"/>
          <a:ext cx="1769301" cy="1637327"/>
        </a:xfrm>
        <a:prstGeom prst="rect">
          <a:avLst/>
        </a:prstGeom>
      </xdr:spPr>
    </xdr:pic>
    <xdr:clientData/>
  </xdr:twoCellAnchor>
  <xdr:twoCellAnchor editAs="oneCell">
    <xdr:from>
      <xdr:col>13</xdr:col>
      <xdr:colOff>1423148</xdr:colOff>
      <xdr:row>34</xdr:row>
      <xdr:rowOff>89647</xdr:rowOff>
    </xdr:from>
    <xdr:to>
      <xdr:col>14</xdr:col>
      <xdr:colOff>493992</xdr:colOff>
      <xdr:row>39</xdr:row>
      <xdr:rowOff>88882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493EBD2D-FB1D-4414-8A78-2D72F3D8F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17824" y="8852647"/>
          <a:ext cx="1110315" cy="1075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647700</xdr:colOff>
          <xdr:row>1</xdr:row>
          <xdr:rowOff>228600</xdr:rowOff>
        </xdr:to>
        <xdr:sp macro="" textlink="">
          <xdr:nvSpPr>
            <xdr:cNvPr id="4097" name="backButton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31EA867C-24A7-4855-A491-702D72F71B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19050</xdr:rowOff>
        </xdr:from>
        <xdr:to>
          <xdr:col>1</xdr:col>
          <xdr:colOff>676275</xdr:colOff>
          <xdr:row>2</xdr:row>
          <xdr:rowOff>0</xdr:rowOff>
        </xdr:to>
        <xdr:sp macro="" textlink="">
          <xdr:nvSpPr>
            <xdr:cNvPr id="5121" name="backButton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C5ED0CF6-33A5-4047-91AC-7DF7D906C7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226173</xdr:colOff>
      <xdr:row>1</xdr:row>
      <xdr:rowOff>55476</xdr:rowOff>
    </xdr:from>
    <xdr:to>
      <xdr:col>1</xdr:col>
      <xdr:colOff>1184449</xdr:colOff>
      <xdr:row>6</xdr:row>
      <xdr:rowOff>134470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D209FD6-E2A1-485F-A0E7-A9322AFEC71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732" y="279594"/>
          <a:ext cx="958276" cy="90822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47</xdr:row>
      <xdr:rowOff>168088</xdr:rowOff>
    </xdr:from>
    <xdr:to>
      <xdr:col>6</xdr:col>
      <xdr:colOff>526677</xdr:colOff>
      <xdr:row>60</xdr:row>
      <xdr:rowOff>143435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D4B23FB-07A6-49DD-8DD2-C354323C3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78441</xdr:colOff>
      <xdr:row>47</xdr:row>
      <xdr:rowOff>168088</xdr:rowOff>
    </xdr:from>
    <xdr:to>
      <xdr:col>13</xdr:col>
      <xdr:colOff>0</xdr:colOff>
      <xdr:row>60</xdr:row>
      <xdr:rowOff>143435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CC3F9071-CA24-4FD1-9DA8-B2DC63410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61</xdr:row>
      <xdr:rowOff>123263</xdr:rowOff>
    </xdr:from>
    <xdr:to>
      <xdr:col>6</xdr:col>
      <xdr:colOff>526677</xdr:colOff>
      <xdr:row>74</xdr:row>
      <xdr:rowOff>98610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EC268922-0D14-4D19-96F3-9BFD6180F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78441</xdr:colOff>
      <xdr:row>61</xdr:row>
      <xdr:rowOff>123263</xdr:rowOff>
    </xdr:from>
    <xdr:to>
      <xdr:col>13</xdr:col>
      <xdr:colOff>0</xdr:colOff>
      <xdr:row>74</xdr:row>
      <xdr:rowOff>98610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08A8357-4498-4FA1-A2BF-8F6F4502A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75</xdr:row>
      <xdr:rowOff>159124</xdr:rowOff>
    </xdr:from>
    <xdr:to>
      <xdr:col>6</xdr:col>
      <xdr:colOff>526677</xdr:colOff>
      <xdr:row>88</xdr:row>
      <xdr:rowOff>134471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B7258F72-9D70-45D5-8739-A64349E67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78441</xdr:colOff>
      <xdr:row>75</xdr:row>
      <xdr:rowOff>147918</xdr:rowOff>
    </xdr:from>
    <xdr:to>
      <xdr:col>13</xdr:col>
      <xdr:colOff>0</xdr:colOff>
      <xdr:row>88</xdr:row>
      <xdr:rowOff>123265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82295E86-D5C8-45D5-A8C7-79E887088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0</xdr:row>
          <xdr:rowOff>33618</xdr:rowOff>
        </xdr:from>
        <xdr:to>
          <xdr:col>15</xdr:col>
          <xdr:colOff>590550</xdr:colOff>
          <xdr:row>4</xdr:row>
          <xdr:rowOff>36981</xdr:rowOff>
        </xdr:to>
        <xdr:sp macro="" textlink="">
          <xdr:nvSpPr>
            <xdr:cNvPr id="6145" name="backButton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9C91FAE-9AA0-402C-AC7D-76B699FDFC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control" Target="../activeX/activeX6.xml"/><Relationship Id="rId3" Type="http://schemas.openxmlformats.org/officeDocument/2006/relationships/control" Target="../activeX/activeX1.xml"/><Relationship Id="rId7" Type="http://schemas.openxmlformats.org/officeDocument/2006/relationships/control" Target="../activeX/activeX3.xml"/><Relationship Id="rId12" Type="http://schemas.openxmlformats.org/officeDocument/2006/relationships/image" Target="../media/image5.e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control" Target="../activeX/activeX5.xml"/><Relationship Id="rId5" Type="http://schemas.openxmlformats.org/officeDocument/2006/relationships/control" Target="../activeX/activeX2.xml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control" Target="../activeX/activeX4.xml"/><Relationship Id="rId14" Type="http://schemas.openxmlformats.org/officeDocument/2006/relationships/image" Target="../media/image6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7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7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0.emf"/><Relationship Id="rId4" Type="http://schemas.openxmlformats.org/officeDocument/2006/relationships/control" Target="../activeX/activeX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9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12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0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image" Target="../media/image13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4.emf"/><Relationship Id="rId4" Type="http://schemas.openxmlformats.org/officeDocument/2006/relationships/control" Target="../activeX/activeX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evan997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DD5C8-A2D7-44DA-BB1E-33F1B5620999}">
  <sheetPr codeName="工作表1"/>
  <dimension ref="B2:J32"/>
  <sheetViews>
    <sheetView workbookViewId="0">
      <selection activeCell="B23" sqref="B23"/>
    </sheetView>
  </sheetViews>
  <sheetFormatPr defaultRowHeight="16.5"/>
  <sheetData>
    <row r="2" spans="2:10" ht="16.5" customHeight="1">
      <c r="B2" s="324" t="s">
        <v>183</v>
      </c>
      <c r="C2" s="324"/>
      <c r="D2" s="324"/>
      <c r="E2" s="324"/>
      <c r="F2" s="324"/>
      <c r="G2" s="324"/>
      <c r="H2" s="324"/>
      <c r="I2" s="324"/>
      <c r="J2" s="324"/>
    </row>
    <row r="3" spans="2:10">
      <c r="B3" s="324"/>
      <c r="C3" s="324"/>
      <c r="D3" s="324"/>
      <c r="E3" s="324"/>
      <c r="F3" s="324"/>
      <c r="G3" s="324"/>
      <c r="H3" s="324"/>
      <c r="I3" s="324"/>
      <c r="J3" s="324"/>
    </row>
    <row r="4" spans="2:10">
      <c r="B4" s="324"/>
      <c r="C4" s="324"/>
      <c r="D4" s="324"/>
      <c r="E4" s="324"/>
      <c r="F4" s="324"/>
      <c r="G4" s="324"/>
      <c r="H4" s="324"/>
      <c r="I4" s="324"/>
      <c r="J4" s="324"/>
    </row>
    <row r="5" spans="2:10">
      <c r="B5" s="324"/>
      <c r="C5" s="324"/>
      <c r="D5" s="324"/>
      <c r="E5" s="324"/>
      <c r="F5" s="324"/>
      <c r="G5" s="324"/>
      <c r="H5" s="324"/>
      <c r="I5" s="324"/>
      <c r="J5" s="324"/>
    </row>
    <row r="6" spans="2:10">
      <c r="B6" s="324"/>
      <c r="C6" s="324"/>
      <c r="D6" s="324"/>
      <c r="E6" s="324"/>
      <c r="F6" s="324"/>
      <c r="G6" s="324"/>
      <c r="H6" s="324"/>
      <c r="I6" s="324"/>
      <c r="J6" s="324"/>
    </row>
    <row r="7" spans="2:10">
      <c r="B7" s="324"/>
      <c r="C7" s="324"/>
      <c r="D7" s="324"/>
      <c r="E7" s="324"/>
      <c r="F7" s="324"/>
      <c r="G7" s="324"/>
      <c r="H7" s="324"/>
      <c r="I7" s="324"/>
      <c r="J7" s="324"/>
    </row>
    <row r="8" spans="2:10">
      <c r="B8" s="324"/>
      <c r="C8" s="324"/>
      <c r="D8" s="324"/>
      <c r="E8" s="324"/>
      <c r="F8" s="324"/>
      <c r="G8" s="324"/>
      <c r="H8" s="324"/>
      <c r="I8" s="324"/>
      <c r="J8" s="324"/>
    </row>
    <row r="9" spans="2:10">
      <c r="B9" s="324"/>
      <c r="C9" s="324"/>
      <c r="D9" s="324"/>
      <c r="E9" s="324"/>
      <c r="F9" s="324"/>
      <c r="G9" s="324"/>
      <c r="H9" s="324"/>
      <c r="I9" s="324"/>
      <c r="J9" s="324"/>
    </row>
    <row r="10" spans="2:10">
      <c r="B10" s="324"/>
      <c r="C10" s="324"/>
      <c r="D10" s="324"/>
      <c r="E10" s="324"/>
      <c r="F10" s="324"/>
      <c r="G10" s="324"/>
      <c r="H10" s="324"/>
      <c r="I10" s="324"/>
      <c r="J10" s="324"/>
    </row>
    <row r="11" spans="2:10">
      <c r="B11" s="324"/>
      <c r="C11" s="324"/>
      <c r="D11" s="324"/>
      <c r="E11" s="324"/>
      <c r="F11" s="324"/>
      <c r="G11" s="324"/>
      <c r="H11" s="324"/>
      <c r="I11" s="324"/>
      <c r="J11" s="324"/>
    </row>
    <row r="12" spans="2:10">
      <c r="B12" s="70"/>
      <c r="C12" s="70"/>
      <c r="D12" s="70"/>
      <c r="E12" s="70"/>
      <c r="F12" s="70"/>
      <c r="G12" s="70"/>
      <c r="H12" s="70"/>
      <c r="I12" s="70"/>
      <c r="J12" s="70"/>
    </row>
    <row r="13" spans="2:10">
      <c r="B13" s="324" t="s">
        <v>186</v>
      </c>
      <c r="C13" s="323"/>
      <c r="D13" s="323"/>
      <c r="E13" s="323"/>
      <c r="F13" s="323"/>
      <c r="G13" s="323"/>
      <c r="H13" s="323"/>
      <c r="I13" s="323"/>
      <c r="J13" s="323"/>
    </row>
    <row r="14" spans="2:10">
      <c r="B14" s="323"/>
      <c r="C14" s="323"/>
      <c r="D14" s="323"/>
      <c r="E14" s="323"/>
      <c r="F14" s="323"/>
      <c r="G14" s="323"/>
      <c r="H14" s="323"/>
      <c r="I14" s="323"/>
      <c r="J14" s="323"/>
    </row>
    <row r="15" spans="2:10">
      <c r="B15" s="323"/>
      <c r="C15" s="323"/>
      <c r="D15" s="323"/>
      <c r="E15" s="323"/>
      <c r="F15" s="323"/>
      <c r="G15" s="323"/>
      <c r="H15" s="323"/>
      <c r="I15" s="323"/>
      <c r="J15" s="323"/>
    </row>
    <row r="16" spans="2:10">
      <c r="B16" s="323"/>
      <c r="C16" s="323"/>
      <c r="D16" s="323"/>
      <c r="E16" s="323"/>
      <c r="F16" s="323"/>
      <c r="G16" s="323"/>
      <c r="H16" s="323"/>
      <c r="I16" s="323"/>
      <c r="J16" s="323"/>
    </row>
    <row r="17" spans="2:10">
      <c r="B17" s="323"/>
      <c r="C17" s="323"/>
      <c r="D17" s="323"/>
      <c r="E17" s="323"/>
      <c r="F17" s="323"/>
      <c r="G17" s="323"/>
      <c r="H17" s="323"/>
      <c r="I17" s="323"/>
      <c r="J17" s="323"/>
    </row>
    <row r="18" spans="2:10">
      <c r="B18" s="323"/>
      <c r="C18" s="323"/>
      <c r="D18" s="323"/>
      <c r="E18" s="323"/>
      <c r="F18" s="323"/>
      <c r="G18" s="323"/>
      <c r="H18" s="323"/>
      <c r="I18" s="323"/>
      <c r="J18" s="323"/>
    </row>
    <row r="19" spans="2:10">
      <c r="B19" s="323"/>
      <c r="C19" s="323"/>
      <c r="D19" s="323"/>
      <c r="E19" s="323"/>
      <c r="F19" s="323"/>
      <c r="G19" s="323"/>
      <c r="H19" s="323"/>
      <c r="I19" s="323"/>
      <c r="J19" s="323"/>
    </row>
    <row r="20" spans="2:10">
      <c r="B20" s="323"/>
      <c r="C20" s="323"/>
      <c r="D20" s="323"/>
      <c r="E20" s="323"/>
      <c r="F20" s="323"/>
      <c r="G20" s="323"/>
      <c r="H20" s="323"/>
      <c r="I20" s="323"/>
      <c r="J20" s="323"/>
    </row>
    <row r="21" spans="2:10">
      <c r="B21" s="70"/>
      <c r="C21" s="70"/>
      <c r="D21" s="70"/>
      <c r="E21" s="70"/>
      <c r="F21" s="70"/>
      <c r="G21" s="70"/>
      <c r="H21" s="70"/>
      <c r="I21" s="70"/>
      <c r="J21" s="70"/>
    </row>
    <row r="22" spans="2:10">
      <c r="B22" s="70"/>
      <c r="C22" s="70"/>
      <c r="D22" s="70"/>
      <c r="E22" s="70"/>
      <c r="F22" s="70"/>
      <c r="G22" s="70"/>
      <c r="H22" s="70"/>
      <c r="I22" s="70"/>
      <c r="J22" s="70"/>
    </row>
    <row r="23" spans="2:10">
      <c r="B23" s="70"/>
      <c r="C23" s="70"/>
      <c r="D23" s="70"/>
      <c r="E23" s="70"/>
      <c r="F23" s="70"/>
      <c r="G23" s="70"/>
      <c r="H23" s="70"/>
      <c r="I23" s="70"/>
      <c r="J23" s="70"/>
    </row>
    <row r="24" spans="2:10">
      <c r="B24" s="70"/>
      <c r="C24" s="70"/>
      <c r="D24" s="70"/>
      <c r="E24" s="70"/>
      <c r="F24" s="70"/>
      <c r="G24" s="70"/>
      <c r="H24" s="70"/>
      <c r="I24" s="70"/>
      <c r="J24" s="70"/>
    </row>
    <row r="25" spans="2:10">
      <c r="B25" s="70"/>
      <c r="C25" s="70"/>
      <c r="D25" s="70"/>
      <c r="E25" s="70"/>
      <c r="F25" s="70"/>
      <c r="G25" s="70"/>
      <c r="H25" s="70"/>
      <c r="I25" s="70"/>
      <c r="J25" s="70"/>
    </row>
    <row r="26" spans="2:10">
      <c r="B26" s="70"/>
      <c r="C26" s="70"/>
      <c r="D26" s="70"/>
      <c r="E26" s="70"/>
      <c r="F26" s="70"/>
      <c r="G26" s="70"/>
      <c r="H26" s="70"/>
      <c r="I26" s="70"/>
      <c r="J26" s="70"/>
    </row>
    <row r="27" spans="2:10">
      <c r="B27" s="70"/>
      <c r="C27" s="70"/>
      <c r="D27" s="70"/>
      <c r="E27" s="70"/>
      <c r="F27" s="70"/>
      <c r="G27" s="70"/>
      <c r="H27" s="70"/>
      <c r="I27" s="70"/>
      <c r="J27" s="70"/>
    </row>
    <row r="28" spans="2:10">
      <c r="B28" s="70"/>
      <c r="C28" s="70"/>
      <c r="D28" s="70"/>
      <c r="E28" s="70"/>
      <c r="F28" s="70"/>
      <c r="G28" s="70"/>
      <c r="H28" s="70"/>
      <c r="I28" s="70"/>
      <c r="J28" s="70"/>
    </row>
    <row r="29" spans="2:10">
      <c r="B29" s="70"/>
      <c r="C29" s="70"/>
      <c r="D29" s="70"/>
      <c r="E29" s="70"/>
      <c r="F29" s="70"/>
      <c r="G29" s="70"/>
      <c r="H29" s="70"/>
      <c r="I29" s="70"/>
      <c r="J29" s="70"/>
    </row>
    <row r="30" spans="2:10">
      <c r="B30" s="70"/>
      <c r="C30" s="70"/>
      <c r="D30" s="70"/>
      <c r="E30" s="70"/>
      <c r="F30" s="70"/>
      <c r="G30" s="70"/>
      <c r="H30" s="70"/>
      <c r="I30" s="70"/>
      <c r="J30" s="70"/>
    </row>
    <row r="31" spans="2:10">
      <c r="B31" s="70"/>
      <c r="C31" s="70"/>
      <c r="D31" s="70"/>
      <c r="E31" s="70"/>
      <c r="F31" s="70"/>
      <c r="G31" s="70"/>
      <c r="H31" s="70"/>
      <c r="I31" s="70"/>
      <c r="J31" s="70"/>
    </row>
    <row r="32" spans="2:10">
      <c r="B32" s="70"/>
      <c r="C32" s="70"/>
      <c r="D32" s="70"/>
      <c r="E32" s="70"/>
      <c r="F32" s="70"/>
      <c r="G32" s="70"/>
      <c r="H32" s="70"/>
      <c r="I32" s="70"/>
      <c r="J32" s="70"/>
    </row>
  </sheetData>
  <mergeCells count="2">
    <mergeCell ref="B2:J11"/>
    <mergeCell ref="B13:J20"/>
  </mergeCells>
  <phoneticPr fontId="2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35" r:id="rId3" name="CommandButton1">
          <controlPr defaultSize="0" autoLine="0" r:id="rId4">
            <anchor moveWithCells="1">
              <from>
                <xdr:col>9</xdr:col>
                <xdr:colOff>666750</xdr:colOff>
                <xdr:row>21</xdr:row>
                <xdr:rowOff>190500</xdr:rowOff>
              </from>
              <to>
                <xdr:col>13</xdr:col>
                <xdr:colOff>0</xdr:colOff>
                <xdr:row>24</xdr:row>
                <xdr:rowOff>152400</xdr:rowOff>
              </to>
            </anchor>
          </controlPr>
        </control>
      </mc:Choice>
      <mc:Fallback>
        <control shapeId="1035" r:id="rId3" name="CommandButton1"/>
      </mc:Fallback>
    </mc:AlternateContent>
    <mc:AlternateContent xmlns:mc="http://schemas.openxmlformats.org/markup-compatibility/2006">
      <mc:Choice Requires="x14">
        <control shapeId="1034" r:id="rId5" name="analysisTableButton">
          <controlPr defaultSize="0" autoLine="0" r:id="rId6">
            <anchor moveWithCells="1">
              <from>
                <xdr:col>9</xdr:col>
                <xdr:colOff>657225</xdr:colOff>
                <xdr:row>17</xdr:row>
                <xdr:rowOff>114300</xdr:rowOff>
              </from>
              <to>
                <xdr:col>12</xdr:col>
                <xdr:colOff>676275</xdr:colOff>
                <xdr:row>20</xdr:row>
                <xdr:rowOff>76200</xdr:rowOff>
              </to>
            </anchor>
          </controlPr>
        </control>
      </mc:Choice>
      <mc:Fallback>
        <control shapeId="1034" r:id="rId5" name="analysisTableButton"/>
      </mc:Fallback>
    </mc:AlternateContent>
    <mc:AlternateContent xmlns:mc="http://schemas.openxmlformats.org/markup-compatibility/2006">
      <mc:Choice Requires="x14">
        <control shapeId="1033" r:id="rId7" name="ledgerButton">
          <controlPr defaultSize="0" autoLine="0" r:id="rId8">
            <anchor moveWithCells="1">
              <from>
                <xdr:col>9</xdr:col>
                <xdr:colOff>657225</xdr:colOff>
                <xdr:row>13</xdr:row>
                <xdr:rowOff>142875</xdr:rowOff>
              </from>
              <to>
                <xdr:col>12</xdr:col>
                <xdr:colOff>676275</xdr:colOff>
                <xdr:row>16</xdr:row>
                <xdr:rowOff>104775</xdr:rowOff>
              </to>
            </anchor>
          </controlPr>
        </control>
      </mc:Choice>
      <mc:Fallback>
        <control shapeId="1033" r:id="rId7" name="ledgerButton"/>
      </mc:Fallback>
    </mc:AlternateContent>
    <mc:AlternateContent xmlns:mc="http://schemas.openxmlformats.org/markup-compatibility/2006">
      <mc:Choice Requires="x14">
        <control shapeId="1032" r:id="rId9" name="generalLedgerButton">
          <controlPr defaultSize="0" autoLine="0" r:id="rId10">
            <anchor moveWithCells="1">
              <from>
                <xdr:col>9</xdr:col>
                <xdr:colOff>657225</xdr:colOff>
                <xdr:row>9</xdr:row>
                <xdr:rowOff>171450</xdr:rowOff>
              </from>
              <to>
                <xdr:col>12</xdr:col>
                <xdr:colOff>676275</xdr:colOff>
                <xdr:row>12</xdr:row>
                <xdr:rowOff>133350</xdr:rowOff>
              </to>
            </anchor>
          </controlPr>
        </control>
      </mc:Choice>
      <mc:Fallback>
        <control shapeId="1032" r:id="rId9" name="generalLedgerButton"/>
      </mc:Fallback>
    </mc:AlternateContent>
    <mc:AlternateContent xmlns:mc="http://schemas.openxmlformats.org/markup-compatibility/2006">
      <mc:Choice Requires="x14">
        <control shapeId="1031" r:id="rId11" name="settlementButton">
          <controlPr defaultSize="0" autoLine="0" r:id="rId12">
            <anchor moveWithCells="1">
              <from>
                <xdr:col>9</xdr:col>
                <xdr:colOff>657225</xdr:colOff>
                <xdr:row>5</xdr:row>
                <xdr:rowOff>200025</xdr:rowOff>
              </from>
              <to>
                <xdr:col>12</xdr:col>
                <xdr:colOff>676275</xdr:colOff>
                <xdr:row>8</xdr:row>
                <xdr:rowOff>161925</xdr:rowOff>
              </to>
            </anchor>
          </controlPr>
        </control>
      </mc:Choice>
      <mc:Fallback>
        <control shapeId="1031" r:id="rId11" name="settlementButton"/>
      </mc:Fallback>
    </mc:AlternateContent>
    <mc:AlternateContent xmlns:mc="http://schemas.openxmlformats.org/markup-compatibility/2006">
      <mc:Choice Requires="x14">
        <control shapeId="1028" r:id="rId13" name="budgetButton">
          <controlPr defaultSize="0" autoLine="0" r:id="rId14">
            <anchor moveWithCells="1">
              <from>
                <xdr:col>9</xdr:col>
                <xdr:colOff>657225</xdr:colOff>
                <xdr:row>2</xdr:row>
                <xdr:rowOff>19050</xdr:rowOff>
              </from>
              <to>
                <xdr:col>12</xdr:col>
                <xdr:colOff>676275</xdr:colOff>
                <xdr:row>4</xdr:row>
                <xdr:rowOff>190500</xdr:rowOff>
              </to>
            </anchor>
          </controlPr>
        </control>
      </mc:Choice>
      <mc:Fallback>
        <control shapeId="1028" r:id="rId13" name="budgetButton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6464-D82F-461B-A688-BCFA81B88430}">
  <dimension ref="B2:M29"/>
  <sheetViews>
    <sheetView tabSelected="1" workbookViewId="0">
      <selection activeCell="B9" sqref="B9:M12"/>
    </sheetView>
  </sheetViews>
  <sheetFormatPr defaultRowHeight="16.5"/>
  <sheetData>
    <row r="2" spans="2:13" ht="16.5" customHeight="1">
      <c r="B2" s="3" t="s">
        <v>188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2:1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2:13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2:13">
      <c r="B5" s="373" t="s">
        <v>191</v>
      </c>
      <c r="C5" s="373"/>
      <c r="D5" s="373"/>
      <c r="E5" s="373"/>
      <c r="F5" s="373"/>
      <c r="G5" s="373"/>
      <c r="H5" s="373"/>
      <c r="I5" s="373"/>
      <c r="J5" s="373"/>
      <c r="K5" s="373"/>
      <c r="L5" s="373"/>
      <c r="M5" s="373"/>
    </row>
    <row r="6" spans="2:13">
      <c r="B6" s="373" t="s">
        <v>192</v>
      </c>
      <c r="C6" s="373"/>
      <c r="D6" s="373"/>
      <c r="E6" s="373"/>
      <c r="F6" s="373"/>
      <c r="G6" s="373"/>
      <c r="H6" s="373"/>
      <c r="I6" s="373"/>
      <c r="J6" s="373"/>
      <c r="K6" s="373"/>
      <c r="L6" s="373"/>
      <c r="M6" s="373"/>
    </row>
    <row r="7" spans="2:13">
      <c r="B7" s="373" t="s">
        <v>189</v>
      </c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</row>
    <row r="8" spans="2:13">
      <c r="B8" s="373" t="s">
        <v>193</v>
      </c>
      <c r="C8" s="373"/>
      <c r="D8" s="373"/>
      <c r="E8" s="373"/>
      <c r="F8" s="373"/>
      <c r="G8" s="373"/>
      <c r="H8" s="373"/>
      <c r="I8" s="373"/>
      <c r="J8" s="373"/>
      <c r="K8" s="373"/>
      <c r="L8" s="373"/>
      <c r="M8" s="373"/>
    </row>
    <row r="9" spans="2:13">
      <c r="B9" s="3" t="s">
        <v>190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2:13"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</row>
    <row r="14" spans="2:13"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</row>
    <row r="15" spans="2:13"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</row>
    <row r="16" spans="2:13"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</row>
    <row r="17" spans="2:12"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</row>
    <row r="18" spans="2:12"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</row>
    <row r="19" spans="2:12"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</row>
    <row r="20" spans="2:12"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</row>
    <row r="21" spans="2:12"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</row>
    <row r="22" spans="2:12"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</row>
    <row r="23" spans="2:12"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</row>
    <row r="24" spans="2:12"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</row>
    <row r="25" spans="2:12"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</row>
    <row r="26" spans="2:12"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</row>
    <row r="27" spans="2:12"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</row>
    <row r="28" spans="2:12"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</row>
    <row r="29" spans="2:12"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</row>
  </sheetData>
  <mergeCells count="6">
    <mergeCell ref="B2:M4"/>
    <mergeCell ref="B5:M5"/>
    <mergeCell ref="B6:M6"/>
    <mergeCell ref="B8:M8"/>
    <mergeCell ref="B7:M7"/>
    <mergeCell ref="B9:M1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6BCB8-B181-4C8E-94A3-5A6D16B803B4}">
  <sheetPr codeName="工作表2">
    <outlinePr applyStyles="1"/>
  </sheetPr>
  <dimension ref="B2:T35"/>
  <sheetViews>
    <sheetView zoomScale="85" zoomScaleNormal="85" workbookViewId="0">
      <selection activeCell="D5" sqref="D5:I8"/>
    </sheetView>
  </sheetViews>
  <sheetFormatPr defaultRowHeight="16.5"/>
  <cols>
    <col min="3" max="3" width="24.375" customWidth="1"/>
    <col min="4" max="4" width="22.125" bestFit="1" customWidth="1"/>
    <col min="5" max="8" width="7.25" bestFit="1" customWidth="1"/>
    <col min="9" max="9" width="27.125" customWidth="1"/>
    <col min="17" max="17" width="11" customWidth="1"/>
  </cols>
  <sheetData>
    <row r="2" spans="3:20" ht="17.25" thickBot="1"/>
    <row r="3" spans="3:20">
      <c r="C3" s="94"/>
      <c r="D3" s="89" t="s">
        <v>28</v>
      </c>
      <c r="E3" s="7"/>
      <c r="F3" s="7"/>
      <c r="G3" s="7"/>
      <c r="H3" s="7"/>
      <c r="I3" s="8"/>
      <c r="K3" s="326" t="s">
        <v>29</v>
      </c>
      <c r="L3" s="327"/>
      <c r="M3" s="327"/>
      <c r="N3" s="327"/>
      <c r="O3" s="327"/>
      <c r="P3" s="327"/>
      <c r="Q3" s="327"/>
      <c r="R3" s="324" t="s">
        <v>31</v>
      </c>
      <c r="S3" s="323"/>
      <c r="T3" s="323"/>
    </row>
    <row r="4" spans="3:20" ht="17.25" thickBot="1">
      <c r="C4" s="80"/>
      <c r="D4" s="90"/>
      <c r="E4" s="91"/>
      <c r="F4" s="91"/>
      <c r="G4" s="91"/>
      <c r="H4" s="91"/>
      <c r="I4" s="92"/>
      <c r="K4" s="327"/>
      <c r="L4" s="327"/>
      <c r="M4" s="327"/>
      <c r="N4" s="327"/>
      <c r="O4" s="327"/>
      <c r="P4" s="327"/>
      <c r="Q4" s="327"/>
      <c r="R4" s="323"/>
      <c r="S4" s="323"/>
      <c r="T4" s="323"/>
    </row>
    <row r="5" spans="3:20" ht="16.5" customHeight="1">
      <c r="C5" s="80"/>
      <c r="D5" s="69" t="s">
        <v>46</v>
      </c>
      <c r="E5" s="95"/>
      <c r="F5" s="95"/>
      <c r="G5" s="95"/>
      <c r="H5" s="95"/>
      <c r="I5" s="81"/>
      <c r="K5" s="326" t="s">
        <v>30</v>
      </c>
      <c r="L5" s="326"/>
      <c r="M5" s="326"/>
      <c r="N5" s="326"/>
      <c r="O5" s="326"/>
      <c r="P5" s="326"/>
      <c r="Q5" s="326"/>
      <c r="R5" s="323"/>
      <c r="S5" s="323"/>
      <c r="T5" s="323"/>
    </row>
    <row r="6" spans="3:20">
      <c r="C6" s="80"/>
      <c r="D6" s="4"/>
      <c r="E6" s="95"/>
      <c r="F6" s="95"/>
      <c r="G6" s="95"/>
      <c r="H6" s="95"/>
      <c r="I6" s="81"/>
      <c r="K6" s="326"/>
      <c r="L6" s="326"/>
      <c r="M6" s="326"/>
      <c r="N6" s="326"/>
      <c r="O6" s="326"/>
      <c r="P6" s="326"/>
      <c r="Q6" s="326"/>
      <c r="R6" s="323"/>
      <c r="S6" s="323"/>
      <c r="T6" s="323"/>
    </row>
    <row r="7" spans="3:20">
      <c r="C7" s="80"/>
      <c r="D7" s="4"/>
      <c r="E7" s="95"/>
      <c r="F7" s="95"/>
      <c r="G7" s="95"/>
      <c r="H7" s="95"/>
      <c r="I7" s="81"/>
      <c r="K7" s="326"/>
      <c r="L7" s="326"/>
      <c r="M7" s="326"/>
      <c r="N7" s="326"/>
      <c r="O7" s="326"/>
      <c r="P7" s="326"/>
      <c r="Q7" s="326"/>
      <c r="R7" s="323"/>
      <c r="S7" s="323"/>
      <c r="T7" s="323"/>
    </row>
    <row r="8" spans="3:20" ht="44.25" customHeight="1" thickBot="1">
      <c r="C8" s="90"/>
      <c r="D8" s="96"/>
      <c r="E8" s="91"/>
      <c r="F8" s="91"/>
      <c r="G8" s="91"/>
      <c r="H8" s="91"/>
      <c r="I8" s="92"/>
      <c r="K8" s="326"/>
      <c r="L8" s="326"/>
      <c r="M8" s="326"/>
      <c r="N8" s="326"/>
      <c r="O8" s="326"/>
      <c r="P8" s="326"/>
      <c r="Q8" s="326"/>
      <c r="R8" s="323"/>
      <c r="S8" s="323"/>
      <c r="T8" s="323"/>
    </row>
    <row r="9" spans="3:20" ht="38.25" customHeight="1" thickBot="1">
      <c r="C9" s="93"/>
      <c r="D9" s="93"/>
      <c r="E9" s="93"/>
      <c r="F9" s="93"/>
      <c r="G9" s="93"/>
      <c r="H9" s="93"/>
      <c r="I9" s="93"/>
      <c r="K9" s="71"/>
      <c r="L9" s="71"/>
      <c r="M9" s="71"/>
      <c r="N9" s="71"/>
      <c r="O9" s="71"/>
      <c r="P9" s="71"/>
      <c r="Q9" s="71"/>
      <c r="R9" s="70"/>
    </row>
    <row r="10" spans="3:20" ht="20.25" customHeight="1" thickBot="1">
      <c r="C10" s="6" t="s">
        <v>0</v>
      </c>
      <c r="D10" s="7"/>
      <c r="E10" s="7"/>
      <c r="F10" s="7"/>
      <c r="G10" s="7"/>
      <c r="H10" s="7"/>
      <c r="I10" s="8"/>
      <c r="K10" s="326" t="s">
        <v>44</v>
      </c>
      <c r="L10" s="326"/>
      <c r="M10" s="326"/>
      <c r="N10" s="326"/>
      <c r="O10" s="326"/>
      <c r="P10" s="326"/>
      <c r="Q10" s="326"/>
      <c r="R10" s="321" t="s">
        <v>37</v>
      </c>
      <c r="S10" s="322"/>
      <c r="T10" s="322"/>
    </row>
    <row r="11" spans="3:20" ht="21">
      <c r="C11" s="58" t="s">
        <v>1</v>
      </c>
      <c r="D11" s="59" t="s">
        <v>2</v>
      </c>
      <c r="E11" s="60"/>
      <c r="F11" s="60"/>
      <c r="G11" s="60"/>
      <c r="H11" s="61"/>
      <c r="I11" s="50" t="s">
        <v>3</v>
      </c>
      <c r="K11" s="326"/>
      <c r="L11" s="326"/>
      <c r="M11" s="326"/>
      <c r="N11" s="326"/>
      <c r="O11" s="326"/>
      <c r="P11" s="326"/>
      <c r="Q11" s="326"/>
      <c r="R11" s="322"/>
      <c r="S11" s="322"/>
      <c r="T11" s="322"/>
    </row>
    <row r="12" spans="3:20" ht="21">
      <c r="C12" s="62"/>
      <c r="D12" s="55" t="s">
        <v>4</v>
      </c>
      <c r="E12" s="55" t="s">
        <v>5</v>
      </c>
      <c r="F12" s="55" t="s">
        <v>6</v>
      </c>
      <c r="G12" s="55" t="s">
        <v>7</v>
      </c>
      <c r="H12" s="63" t="s">
        <v>8</v>
      </c>
      <c r="I12" s="51"/>
      <c r="K12" s="326"/>
      <c r="L12" s="326"/>
      <c r="M12" s="326"/>
      <c r="N12" s="326"/>
      <c r="O12" s="326"/>
      <c r="P12" s="326"/>
      <c r="Q12" s="326"/>
      <c r="R12" s="322"/>
      <c r="S12" s="322"/>
      <c r="T12" s="322"/>
    </row>
    <row r="13" spans="3:20" ht="21">
      <c r="C13" s="49" t="s">
        <v>9</v>
      </c>
      <c r="D13" s="56"/>
      <c r="E13" s="57"/>
      <c r="F13" s="57"/>
      <c r="G13" s="57"/>
      <c r="H13" s="64">
        <f>F13*E13</f>
        <v>0</v>
      </c>
      <c r="I13" s="52" t="s">
        <v>24</v>
      </c>
      <c r="K13" s="326"/>
      <c r="L13" s="326"/>
      <c r="M13" s="326"/>
      <c r="N13" s="326"/>
      <c r="O13" s="326"/>
      <c r="P13" s="326"/>
      <c r="Q13" s="326"/>
      <c r="R13" s="322"/>
      <c r="S13" s="322"/>
      <c r="T13" s="322"/>
    </row>
    <row r="14" spans="3:20" ht="21">
      <c r="C14" s="49" t="s">
        <v>23</v>
      </c>
      <c r="D14" s="56"/>
      <c r="E14" s="57"/>
      <c r="F14" s="57"/>
      <c r="G14" s="57"/>
      <c r="H14" s="64">
        <f t="shared" ref="H14:H16" si="0">F14*E14</f>
        <v>0</v>
      </c>
      <c r="I14" s="52" t="s">
        <v>24</v>
      </c>
      <c r="K14" s="74" t="s">
        <v>32</v>
      </c>
      <c r="L14" s="74" t="s">
        <v>33</v>
      </c>
      <c r="M14" s="74">
        <v>1000</v>
      </c>
      <c r="N14" s="74">
        <v>1</v>
      </c>
      <c r="O14" s="74" t="s">
        <v>34</v>
      </c>
      <c r="P14" s="74">
        <v>1000</v>
      </c>
      <c r="Q14" s="26" t="s">
        <v>35</v>
      </c>
      <c r="R14" s="322"/>
      <c r="S14" s="322"/>
      <c r="T14" s="322"/>
    </row>
    <row r="15" spans="3:20" ht="21">
      <c r="C15" s="49" t="s">
        <v>22</v>
      </c>
      <c r="D15" s="56"/>
      <c r="E15" s="57"/>
      <c r="F15" s="57"/>
      <c r="G15" s="57"/>
      <c r="H15" s="64">
        <f t="shared" si="0"/>
        <v>0</v>
      </c>
      <c r="I15" s="52" t="s">
        <v>24</v>
      </c>
      <c r="K15" s="326" t="s">
        <v>36</v>
      </c>
      <c r="L15" s="327"/>
      <c r="M15" s="327"/>
      <c r="N15" s="327"/>
      <c r="O15" s="327"/>
      <c r="P15" s="327"/>
      <c r="Q15" s="327"/>
      <c r="R15" s="322"/>
      <c r="S15" s="322"/>
      <c r="T15" s="322"/>
    </row>
    <row r="16" spans="3:20" ht="21.75" thickBot="1">
      <c r="C16" s="65" t="s">
        <v>21</v>
      </c>
      <c r="D16" s="66"/>
      <c r="E16" s="67"/>
      <c r="F16" s="67"/>
      <c r="G16" s="67"/>
      <c r="H16" s="68">
        <f t="shared" si="0"/>
        <v>0</v>
      </c>
      <c r="I16" s="98" t="s">
        <v>24</v>
      </c>
      <c r="K16" s="327"/>
      <c r="L16" s="327"/>
      <c r="M16" s="327"/>
      <c r="N16" s="327"/>
      <c r="O16" s="327"/>
      <c r="P16" s="327"/>
      <c r="Q16" s="327"/>
      <c r="R16" s="322"/>
      <c r="S16" s="322"/>
      <c r="T16" s="322"/>
    </row>
    <row r="17" spans="2:20">
      <c r="C17" s="53" t="s">
        <v>11</v>
      </c>
      <c r="D17" s="44"/>
      <c r="E17" s="54">
        <f>SUM(H13:H16)</f>
        <v>0</v>
      </c>
      <c r="F17" s="39"/>
      <c r="G17" s="39"/>
      <c r="H17" s="39"/>
      <c r="I17" s="99"/>
      <c r="K17" s="327"/>
      <c r="L17" s="327"/>
      <c r="M17" s="327"/>
      <c r="N17" s="327"/>
      <c r="O17" s="327"/>
      <c r="P17" s="327"/>
      <c r="Q17" s="327"/>
      <c r="R17" s="322"/>
      <c r="S17" s="322"/>
      <c r="T17" s="322"/>
    </row>
    <row r="18" spans="2:20">
      <c r="C18" s="18" t="s">
        <v>12</v>
      </c>
      <c r="D18" s="19"/>
      <c r="E18" s="20">
        <f>E17*0.1</f>
        <v>0</v>
      </c>
      <c r="F18" s="21"/>
      <c r="G18" s="21"/>
      <c r="H18" s="21"/>
      <c r="I18" s="100"/>
      <c r="K18" s="327"/>
      <c r="L18" s="327"/>
      <c r="M18" s="327"/>
      <c r="N18" s="327"/>
      <c r="O18" s="327"/>
      <c r="P18" s="327"/>
      <c r="Q18" s="327"/>
      <c r="R18" s="322"/>
      <c r="S18" s="322"/>
      <c r="T18" s="322"/>
    </row>
    <row r="19" spans="2:20" ht="17.25" thickBot="1">
      <c r="C19" s="22" t="s">
        <v>13</v>
      </c>
      <c r="D19" s="23"/>
      <c r="E19" s="24">
        <f>E17+E18</f>
        <v>0</v>
      </c>
      <c r="F19" s="25"/>
      <c r="G19" s="25"/>
      <c r="H19" s="25"/>
      <c r="I19" s="101"/>
      <c r="K19" s="327"/>
      <c r="L19" s="327"/>
      <c r="M19" s="327"/>
      <c r="N19" s="327"/>
      <c r="O19" s="327"/>
      <c r="P19" s="327"/>
      <c r="Q19" s="327"/>
      <c r="R19" s="322"/>
      <c r="S19" s="322"/>
      <c r="T19" s="322"/>
    </row>
    <row r="20" spans="2:20" ht="17.25" thickBot="1">
      <c r="B20" s="75"/>
      <c r="C20" s="76"/>
      <c r="D20" s="76"/>
      <c r="E20" s="76"/>
      <c r="F20" s="76"/>
      <c r="G20" s="76"/>
      <c r="H20" s="76"/>
      <c r="I20" s="76"/>
      <c r="K20" s="74"/>
      <c r="L20" s="74"/>
      <c r="M20" s="74"/>
      <c r="N20" s="74"/>
      <c r="O20" s="74"/>
      <c r="P20" s="74"/>
      <c r="Q20" s="74"/>
      <c r="R20" s="70"/>
    </row>
    <row r="21" spans="2:20" ht="20.25" customHeight="1" thickBot="1">
      <c r="C21" s="77" t="s">
        <v>14</v>
      </c>
      <c r="D21" s="7"/>
      <c r="E21" s="7"/>
      <c r="F21" s="7"/>
      <c r="G21" s="7"/>
      <c r="H21" s="7"/>
      <c r="I21" s="8"/>
      <c r="K21" s="326" t="s">
        <v>40</v>
      </c>
      <c r="L21" s="327"/>
      <c r="M21" s="327"/>
      <c r="N21" s="327"/>
      <c r="O21" s="327"/>
      <c r="P21" s="327"/>
      <c r="Q21" s="327"/>
      <c r="R21" s="323" t="s">
        <v>45</v>
      </c>
      <c r="S21" s="323"/>
      <c r="T21" s="323"/>
    </row>
    <row r="22" spans="2:20" ht="21">
      <c r="C22" s="9" t="s">
        <v>1</v>
      </c>
      <c r="D22" s="10" t="s">
        <v>2</v>
      </c>
      <c r="E22" s="11"/>
      <c r="F22" s="11"/>
      <c r="G22" s="11"/>
      <c r="H22" s="85"/>
      <c r="I22" s="12" t="s">
        <v>3</v>
      </c>
      <c r="K22" s="327"/>
      <c r="L22" s="327"/>
      <c r="M22" s="327"/>
      <c r="N22" s="327"/>
      <c r="O22" s="327"/>
      <c r="P22" s="327"/>
      <c r="Q22" s="327"/>
      <c r="R22" s="323"/>
      <c r="S22" s="323"/>
      <c r="T22" s="323"/>
    </row>
    <row r="23" spans="2:20" ht="21">
      <c r="C23" s="13"/>
      <c r="D23" s="14" t="s">
        <v>4</v>
      </c>
      <c r="E23" s="15" t="s">
        <v>5</v>
      </c>
      <c r="F23" s="15" t="s">
        <v>6</v>
      </c>
      <c r="G23" s="16" t="s">
        <v>7</v>
      </c>
      <c r="H23" s="86" t="s">
        <v>8</v>
      </c>
      <c r="I23" s="17"/>
      <c r="K23" s="327"/>
      <c r="L23" s="327"/>
      <c r="M23" s="327"/>
      <c r="N23" s="327"/>
      <c r="O23" s="327"/>
      <c r="P23" s="327"/>
      <c r="Q23" s="327"/>
      <c r="R23" s="323"/>
      <c r="S23" s="323"/>
      <c r="T23" s="323"/>
    </row>
    <row r="24" spans="2:20" ht="21">
      <c r="C24" s="27" t="s">
        <v>10</v>
      </c>
      <c r="D24" s="28" t="s">
        <v>25</v>
      </c>
      <c r="E24" s="28"/>
      <c r="F24" s="28"/>
      <c r="G24" s="29"/>
      <c r="H24" s="87">
        <f>E24*F24</f>
        <v>0</v>
      </c>
      <c r="I24" s="30"/>
      <c r="K24" s="74" t="s">
        <v>38</v>
      </c>
      <c r="L24" s="74" t="s">
        <v>25</v>
      </c>
      <c r="M24" s="74">
        <v>100</v>
      </c>
      <c r="N24" s="74">
        <v>10</v>
      </c>
      <c r="O24" s="74" t="s">
        <v>39</v>
      </c>
      <c r="P24" s="74">
        <v>1000</v>
      </c>
      <c r="Q24" s="26"/>
      <c r="R24" s="323"/>
      <c r="S24" s="323"/>
      <c r="T24" s="323"/>
    </row>
    <row r="25" spans="2:20" ht="21">
      <c r="C25" s="31"/>
      <c r="D25" s="28" t="s">
        <v>26</v>
      </c>
      <c r="E25" s="28"/>
      <c r="F25" s="28"/>
      <c r="G25" s="29"/>
      <c r="H25" s="87">
        <f t="shared" ref="H25:H26" si="1">E25*F25</f>
        <v>0</v>
      </c>
      <c r="I25" s="32"/>
      <c r="K25" s="326" t="s">
        <v>41</v>
      </c>
      <c r="L25" s="327"/>
      <c r="M25" s="327"/>
      <c r="N25" s="327"/>
      <c r="O25" s="327"/>
      <c r="P25" s="327"/>
      <c r="Q25" s="327"/>
      <c r="R25" s="323"/>
      <c r="S25" s="323"/>
      <c r="T25" s="323"/>
    </row>
    <row r="26" spans="2:20" ht="21.75" customHeight="1" thickBot="1">
      <c r="C26" s="33"/>
      <c r="D26" s="34" t="s">
        <v>27</v>
      </c>
      <c r="E26" s="34"/>
      <c r="F26" s="34"/>
      <c r="G26" s="35"/>
      <c r="H26" s="88">
        <f t="shared" si="1"/>
        <v>0</v>
      </c>
      <c r="I26" s="36"/>
      <c r="K26" s="327"/>
      <c r="L26" s="327"/>
      <c r="M26" s="327"/>
      <c r="N26" s="327"/>
      <c r="O26" s="327"/>
      <c r="P26" s="327"/>
      <c r="Q26" s="327"/>
      <c r="R26" s="323"/>
      <c r="S26" s="323"/>
      <c r="T26" s="323"/>
    </row>
    <row r="27" spans="2:20" ht="21">
      <c r="C27" s="78"/>
      <c r="D27" s="37"/>
      <c r="E27" s="38" t="s">
        <v>15</v>
      </c>
      <c r="F27" s="39"/>
      <c r="G27" s="39"/>
      <c r="H27" s="40"/>
      <c r="I27" s="79"/>
      <c r="K27" s="327"/>
      <c r="L27" s="327"/>
      <c r="M27" s="327"/>
      <c r="N27" s="327"/>
      <c r="O27" s="327"/>
      <c r="P27" s="327"/>
      <c r="Q27" s="327"/>
      <c r="R27" s="323"/>
      <c r="S27" s="323"/>
      <c r="T27" s="323"/>
    </row>
    <row r="28" spans="2:20" ht="21.75" thickBot="1">
      <c r="C28" s="80"/>
      <c r="D28" s="37"/>
      <c r="E28" s="41">
        <f>SUM(H24:H26)</f>
        <v>0</v>
      </c>
      <c r="F28" s="42"/>
      <c r="G28" s="42"/>
      <c r="H28" s="43"/>
      <c r="I28" s="81"/>
      <c r="K28" s="327"/>
      <c r="L28" s="327"/>
      <c r="M28" s="327"/>
      <c r="N28" s="327"/>
      <c r="O28" s="327"/>
      <c r="P28" s="327"/>
      <c r="Q28" s="327"/>
      <c r="R28" s="323"/>
      <c r="S28" s="323"/>
      <c r="T28" s="323"/>
    </row>
    <row r="29" spans="2:20" ht="21.75" thickBot="1">
      <c r="C29" s="82" t="s">
        <v>16</v>
      </c>
      <c r="D29" s="83"/>
      <c r="E29" s="83"/>
      <c r="F29" s="83"/>
      <c r="G29" s="83"/>
      <c r="H29" s="83"/>
      <c r="I29" s="84">
        <f>E28-E19</f>
        <v>0</v>
      </c>
      <c r="K29" s="2" t="s">
        <v>42</v>
      </c>
      <c r="L29" s="2"/>
      <c r="M29" s="2"/>
      <c r="N29" s="2"/>
      <c r="O29" s="2"/>
      <c r="P29" s="2"/>
      <c r="Q29" s="2"/>
      <c r="R29" s="2"/>
      <c r="S29" s="2"/>
      <c r="T29" s="2"/>
    </row>
    <row r="30" spans="2:20" ht="21.75" thickBot="1">
      <c r="C30" s="102"/>
      <c r="D30" s="102"/>
      <c r="E30" s="102"/>
      <c r="F30" s="102"/>
      <c r="G30" s="102"/>
      <c r="H30" s="102"/>
      <c r="I30" s="102"/>
    </row>
    <row r="31" spans="2:20">
      <c r="C31" s="103" t="s">
        <v>17</v>
      </c>
      <c r="D31" s="104" t="s">
        <v>18</v>
      </c>
      <c r="E31" s="105"/>
      <c r="F31" s="104" t="s">
        <v>19</v>
      </c>
      <c r="G31" s="7"/>
      <c r="H31" s="105"/>
      <c r="I31" s="106" t="s">
        <v>20</v>
      </c>
      <c r="K31" s="326" t="s">
        <v>43</v>
      </c>
      <c r="L31" s="327"/>
      <c r="M31" s="327"/>
      <c r="N31" s="327"/>
      <c r="O31" s="327"/>
      <c r="P31" s="327"/>
      <c r="Q31" s="327"/>
      <c r="R31" s="327"/>
      <c r="S31" s="327"/>
      <c r="T31" s="327"/>
    </row>
    <row r="32" spans="2:20">
      <c r="C32" s="13"/>
      <c r="D32" s="39"/>
      <c r="E32" s="44"/>
      <c r="F32" s="39"/>
      <c r="G32" s="39"/>
      <c r="H32" s="44"/>
      <c r="I32" s="107"/>
      <c r="K32" s="327"/>
      <c r="L32" s="327"/>
      <c r="M32" s="327"/>
      <c r="N32" s="327"/>
      <c r="O32" s="327"/>
      <c r="P32" s="327"/>
      <c r="Q32" s="327"/>
      <c r="R32" s="327"/>
      <c r="S32" s="327"/>
      <c r="T32" s="327"/>
    </row>
    <row r="33" spans="3:20">
      <c r="C33" s="108"/>
      <c r="D33" s="45"/>
      <c r="E33" s="46"/>
      <c r="F33" s="47"/>
      <c r="G33" s="42"/>
      <c r="H33" s="46"/>
      <c r="I33" s="109"/>
      <c r="K33" s="327"/>
      <c r="L33" s="327"/>
      <c r="M33" s="327"/>
      <c r="N33" s="327"/>
      <c r="O33" s="327"/>
      <c r="P33" s="327"/>
      <c r="Q33" s="327"/>
      <c r="R33" s="327"/>
      <c r="S33" s="327"/>
      <c r="T33" s="327"/>
    </row>
    <row r="34" spans="3:20">
      <c r="C34" s="110"/>
      <c r="D34" s="48"/>
      <c r="E34" s="37"/>
      <c r="F34" s="95"/>
      <c r="G34" s="95"/>
      <c r="H34" s="37"/>
      <c r="I34" s="111"/>
      <c r="K34" s="327"/>
      <c r="L34" s="327"/>
      <c r="M34" s="327"/>
      <c r="N34" s="327"/>
      <c r="O34" s="327"/>
      <c r="P34" s="327"/>
      <c r="Q34" s="327"/>
      <c r="R34" s="327"/>
      <c r="S34" s="327"/>
      <c r="T34" s="327"/>
    </row>
    <row r="35" spans="3:20" ht="17.25" thickBot="1">
      <c r="C35" s="33"/>
      <c r="D35" s="112"/>
      <c r="E35" s="113"/>
      <c r="F35" s="91"/>
      <c r="G35" s="91"/>
      <c r="H35" s="113"/>
      <c r="I35" s="114"/>
      <c r="K35" s="327"/>
      <c r="L35" s="327"/>
      <c r="M35" s="327"/>
      <c r="N35" s="327"/>
      <c r="O35" s="327"/>
      <c r="P35" s="327"/>
      <c r="Q35" s="327"/>
      <c r="R35" s="327"/>
      <c r="S35" s="327"/>
      <c r="T35" s="327"/>
    </row>
  </sheetData>
  <mergeCells count="47">
    <mergeCell ref="K31:T35"/>
    <mergeCell ref="C30:I30"/>
    <mergeCell ref="K21:Q23"/>
    <mergeCell ref="K25:Q28"/>
    <mergeCell ref="R21:T28"/>
    <mergeCell ref="K29:T29"/>
    <mergeCell ref="I33:I35"/>
    <mergeCell ref="K3:Q4"/>
    <mergeCell ref="K5:Q8"/>
    <mergeCell ref="C9:I9"/>
    <mergeCell ref="C20:I20"/>
    <mergeCell ref="K9:Q9"/>
    <mergeCell ref="R3:T8"/>
    <mergeCell ref="K10:Q13"/>
    <mergeCell ref="K15:Q19"/>
    <mergeCell ref="R10:T19"/>
    <mergeCell ref="C22:C23"/>
    <mergeCell ref="D22:H22"/>
    <mergeCell ref="I22:I23"/>
    <mergeCell ref="C24:C26"/>
    <mergeCell ref="C27:D28"/>
    <mergeCell ref="E27:H27"/>
    <mergeCell ref="I27:I28"/>
    <mergeCell ref="C17:D17"/>
    <mergeCell ref="E17:H17"/>
    <mergeCell ref="I17:I19"/>
    <mergeCell ref="C21:I21"/>
    <mergeCell ref="E28:H28"/>
    <mergeCell ref="C29:H29"/>
    <mergeCell ref="C31:C32"/>
    <mergeCell ref="D31:E32"/>
    <mergeCell ref="F31:H32"/>
    <mergeCell ref="I31:I32"/>
    <mergeCell ref="C33:C35"/>
    <mergeCell ref="D33:E35"/>
    <mergeCell ref="F33:H35"/>
    <mergeCell ref="C18:D18"/>
    <mergeCell ref="E18:H18"/>
    <mergeCell ref="C19:D19"/>
    <mergeCell ref="E19:H19"/>
    <mergeCell ref="C3:C8"/>
    <mergeCell ref="D3:I4"/>
    <mergeCell ref="D5:I8"/>
    <mergeCell ref="C10:I10"/>
    <mergeCell ref="C11:C12"/>
    <mergeCell ref="D11:H11"/>
    <mergeCell ref="I11:I12"/>
  </mergeCells>
  <phoneticPr fontId="2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50" r:id="rId3" name="backButton">
          <controlPr defaultSize="0" autoLine="0" autoPict="0" r:id="rId4">
            <anchor moveWithCells="1">
              <from>
                <xdr:col>0</xdr:col>
                <xdr:colOff>47625</xdr:colOff>
                <xdr:row>0</xdr:row>
                <xdr:rowOff>19050</xdr:rowOff>
              </from>
              <to>
                <xdr:col>1</xdr:col>
                <xdr:colOff>638175</xdr:colOff>
                <xdr:row>3</xdr:row>
                <xdr:rowOff>0</xdr:rowOff>
              </to>
            </anchor>
          </controlPr>
        </control>
      </mc:Choice>
      <mc:Fallback>
        <control shapeId="2050" r:id="rId3" name="backButton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F2AB-DD63-4502-AB77-40ECBFDC78BA}">
  <sheetPr codeName="工作表3"/>
  <dimension ref="C2:AE43"/>
  <sheetViews>
    <sheetView zoomScale="70" zoomScaleNormal="70" workbookViewId="0">
      <selection activeCell="AA16" sqref="AA16"/>
    </sheetView>
  </sheetViews>
  <sheetFormatPr defaultRowHeight="16.5"/>
  <cols>
    <col min="3" max="3" width="28.75" customWidth="1"/>
    <col min="4" max="4" width="25.25" bestFit="1" customWidth="1"/>
    <col min="5" max="7" width="7.25" bestFit="1" customWidth="1"/>
    <col min="8" max="8" width="8.625" bestFit="1" customWidth="1"/>
    <col min="9" max="11" width="7.25" bestFit="1" customWidth="1"/>
    <col min="12" max="12" width="10" bestFit="1" customWidth="1"/>
    <col min="13" max="13" width="13" bestFit="1" customWidth="1"/>
    <col min="14" max="14" width="26.75" bestFit="1" customWidth="1"/>
    <col min="26" max="26" width="9" customWidth="1"/>
    <col min="27" max="27" width="21.625" customWidth="1"/>
    <col min="28" max="28" width="32" customWidth="1"/>
  </cols>
  <sheetData>
    <row r="2" spans="3:31" ht="17.25" thickBot="1"/>
    <row r="3" spans="3:31" ht="16.5" customHeight="1">
      <c r="C3" s="179"/>
      <c r="D3" s="181" t="s">
        <v>47</v>
      </c>
      <c r="E3" s="116"/>
      <c r="F3" s="116"/>
      <c r="G3" s="116"/>
      <c r="H3" s="116"/>
      <c r="I3" s="116"/>
      <c r="J3" s="116"/>
      <c r="K3" s="116"/>
      <c r="L3" s="116"/>
      <c r="M3" s="116"/>
      <c r="N3" s="117"/>
      <c r="P3" s="325" t="s">
        <v>29</v>
      </c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C3" s="3" t="s">
        <v>31</v>
      </c>
      <c r="AD3" s="2"/>
      <c r="AE3" s="2"/>
    </row>
    <row r="4" spans="3:31">
      <c r="C4" s="180"/>
      <c r="D4" s="182"/>
      <c r="E4" s="177"/>
      <c r="F4" s="177"/>
      <c r="G4" s="177"/>
      <c r="H4" s="177"/>
      <c r="I4" s="177"/>
      <c r="J4" s="177"/>
      <c r="K4" s="177"/>
      <c r="L4" s="177"/>
      <c r="M4" s="177"/>
      <c r="N4" s="119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  <c r="AC4" s="2"/>
      <c r="AD4" s="2"/>
      <c r="AE4" s="2"/>
    </row>
    <row r="5" spans="3:31" ht="17.25" customHeight="1" thickBot="1">
      <c r="C5" s="180"/>
      <c r="D5" s="183"/>
      <c r="E5" s="184"/>
      <c r="F5" s="184"/>
      <c r="G5" s="184"/>
      <c r="H5" s="184"/>
      <c r="I5" s="184"/>
      <c r="J5" s="184"/>
      <c r="K5" s="184"/>
      <c r="L5" s="184"/>
      <c r="M5" s="184"/>
      <c r="N5" s="185"/>
      <c r="P5" s="325" t="s">
        <v>30</v>
      </c>
      <c r="Q5" s="325"/>
      <c r="R5" s="325"/>
      <c r="S5" s="325"/>
      <c r="T5" s="325"/>
      <c r="U5" s="325"/>
      <c r="V5" s="325"/>
      <c r="W5" s="325"/>
      <c r="X5" s="325"/>
      <c r="Y5" s="325"/>
      <c r="Z5" s="325"/>
      <c r="AA5" s="325"/>
      <c r="AC5" s="2"/>
      <c r="AD5" s="2"/>
      <c r="AE5" s="2"/>
    </row>
    <row r="6" spans="3:31">
      <c r="C6" s="180"/>
      <c r="D6" s="187" t="s">
        <v>61</v>
      </c>
      <c r="E6" s="188"/>
      <c r="F6" s="188"/>
      <c r="G6" s="188"/>
      <c r="H6" s="188"/>
      <c r="I6" s="188"/>
      <c r="J6" s="188"/>
      <c r="K6" s="188"/>
      <c r="L6" s="188"/>
      <c r="M6" s="188"/>
      <c r="N6" s="189"/>
      <c r="P6" s="325"/>
      <c r="Q6" s="325"/>
      <c r="R6" s="325"/>
      <c r="S6" s="325"/>
      <c r="T6" s="325"/>
      <c r="U6" s="325"/>
      <c r="V6" s="325"/>
      <c r="W6" s="325"/>
      <c r="X6" s="325"/>
      <c r="Y6" s="325"/>
      <c r="Z6" s="325"/>
      <c r="AA6" s="325"/>
      <c r="AC6" s="2"/>
      <c r="AD6" s="2"/>
      <c r="AE6" s="2"/>
    </row>
    <row r="7" spans="3:31">
      <c r="C7" s="180"/>
      <c r="D7" s="190"/>
      <c r="E7" s="178"/>
      <c r="F7" s="178"/>
      <c r="G7" s="178"/>
      <c r="H7" s="178"/>
      <c r="I7" s="178"/>
      <c r="J7" s="178"/>
      <c r="K7" s="178"/>
      <c r="L7" s="178"/>
      <c r="M7" s="178"/>
      <c r="N7" s="120"/>
      <c r="P7" s="325"/>
      <c r="Q7" s="325"/>
      <c r="R7" s="325"/>
      <c r="S7" s="325"/>
      <c r="T7" s="325"/>
      <c r="U7" s="325"/>
      <c r="V7" s="325"/>
      <c r="W7" s="325"/>
      <c r="X7" s="325"/>
      <c r="Y7" s="325"/>
      <c r="Z7" s="325"/>
      <c r="AA7" s="325"/>
      <c r="AC7" s="2"/>
      <c r="AD7" s="2"/>
      <c r="AE7" s="2"/>
    </row>
    <row r="8" spans="3:31" ht="53.25" customHeight="1" thickBot="1">
      <c r="C8" s="186"/>
      <c r="D8" s="191"/>
      <c r="E8" s="122"/>
      <c r="F8" s="122"/>
      <c r="G8" s="122"/>
      <c r="H8" s="122"/>
      <c r="I8" s="122"/>
      <c r="J8" s="122"/>
      <c r="K8" s="122"/>
      <c r="L8" s="122"/>
      <c r="M8" s="122"/>
      <c r="N8" s="123"/>
      <c r="P8" s="325"/>
      <c r="Q8" s="325"/>
      <c r="R8" s="325"/>
      <c r="S8" s="325"/>
      <c r="T8" s="325"/>
      <c r="U8" s="325"/>
      <c r="V8" s="325"/>
      <c r="W8" s="325"/>
      <c r="X8" s="325"/>
      <c r="Y8" s="325"/>
      <c r="Z8" s="325"/>
      <c r="AA8" s="325"/>
      <c r="AC8" s="2"/>
      <c r="AD8" s="2"/>
      <c r="AE8" s="2"/>
    </row>
    <row r="9" spans="3:31" ht="17.25" thickBot="1"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3:31" ht="20.25" customHeight="1" thickBot="1">
      <c r="C10" s="212" t="s">
        <v>0</v>
      </c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4"/>
      <c r="P10" s="326" t="s">
        <v>99</v>
      </c>
      <c r="Q10" s="326"/>
      <c r="R10" s="326"/>
      <c r="S10" s="326"/>
      <c r="T10" s="326"/>
      <c r="U10" s="326"/>
      <c r="V10" s="326"/>
      <c r="W10" s="326"/>
      <c r="X10" s="326"/>
      <c r="Y10" s="326"/>
      <c r="Z10" s="326"/>
      <c r="AA10" s="326"/>
      <c r="AC10" s="97" t="s">
        <v>63</v>
      </c>
      <c r="AD10" s="97"/>
      <c r="AE10" s="97"/>
    </row>
    <row r="11" spans="3:31" ht="33" customHeight="1">
      <c r="C11" s="209" t="s">
        <v>1</v>
      </c>
      <c r="D11" s="210" t="s">
        <v>2</v>
      </c>
      <c r="E11" s="210"/>
      <c r="F11" s="210"/>
      <c r="G11" s="210"/>
      <c r="H11" s="210"/>
      <c r="I11" s="210" t="s">
        <v>48</v>
      </c>
      <c r="J11" s="210"/>
      <c r="K11" s="210"/>
      <c r="L11" s="211"/>
      <c r="M11" s="58" t="s">
        <v>49</v>
      </c>
      <c r="N11" s="195" t="s">
        <v>50</v>
      </c>
      <c r="P11" s="326"/>
      <c r="Q11" s="326"/>
      <c r="R11" s="326"/>
      <c r="S11" s="326"/>
      <c r="T11" s="326"/>
      <c r="U11" s="326"/>
      <c r="V11" s="326"/>
      <c r="W11" s="326"/>
      <c r="X11" s="326"/>
      <c r="Y11" s="326"/>
      <c r="Z11" s="326"/>
      <c r="AA11" s="326"/>
      <c r="AC11" s="97"/>
      <c r="AD11" s="97"/>
      <c r="AE11" s="97"/>
    </row>
    <row r="12" spans="3:31" ht="21">
      <c r="C12" s="124"/>
      <c r="D12" s="55" t="s">
        <v>4</v>
      </c>
      <c r="E12" s="55" t="s">
        <v>5</v>
      </c>
      <c r="F12" s="55" t="s">
        <v>6</v>
      </c>
      <c r="G12" s="55" t="s">
        <v>51</v>
      </c>
      <c r="H12" s="55" t="s">
        <v>8</v>
      </c>
      <c r="I12" s="55" t="s">
        <v>5</v>
      </c>
      <c r="J12" s="55" t="s">
        <v>6</v>
      </c>
      <c r="K12" s="55" t="s">
        <v>51</v>
      </c>
      <c r="L12" s="192" t="s">
        <v>8</v>
      </c>
      <c r="M12" s="124"/>
      <c r="N12" s="125"/>
      <c r="P12" s="326"/>
      <c r="Q12" s="326"/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C12" s="97"/>
      <c r="AD12" s="97"/>
      <c r="AE12" s="97"/>
    </row>
    <row r="13" spans="3:31" ht="21">
      <c r="C13" s="224" t="s">
        <v>32</v>
      </c>
      <c r="D13" s="126"/>
      <c r="E13" s="126"/>
      <c r="F13" s="126"/>
      <c r="G13" s="126"/>
      <c r="H13" s="127">
        <f>E13*F13</f>
        <v>0</v>
      </c>
      <c r="I13" s="55"/>
      <c r="J13" s="55"/>
      <c r="K13" s="55"/>
      <c r="L13" s="193">
        <f>I13*J13</f>
        <v>0</v>
      </c>
      <c r="M13" s="196"/>
      <c r="N13" s="129"/>
      <c r="P13" s="71" t="s">
        <v>32</v>
      </c>
      <c r="Q13" s="71" t="s">
        <v>33</v>
      </c>
      <c r="R13" s="71">
        <v>1000</v>
      </c>
      <c r="S13" s="71">
        <v>1</v>
      </c>
      <c r="T13" s="71" t="s">
        <v>34</v>
      </c>
      <c r="U13" s="71">
        <v>1000</v>
      </c>
      <c r="V13" s="26">
        <v>0.5</v>
      </c>
      <c r="W13" s="26">
        <v>200</v>
      </c>
      <c r="X13" s="26" t="s">
        <v>62</v>
      </c>
      <c r="Y13" s="26">
        <v>100</v>
      </c>
      <c r="Z13" s="26" t="s">
        <v>69</v>
      </c>
      <c r="AA13" s="26" t="s">
        <v>75</v>
      </c>
      <c r="AC13" s="97"/>
      <c r="AD13" s="97"/>
      <c r="AE13" s="97"/>
    </row>
    <row r="14" spans="3:31" ht="21">
      <c r="C14" s="224"/>
      <c r="D14" s="130"/>
      <c r="E14" s="130"/>
      <c r="F14" s="130"/>
      <c r="G14" s="130"/>
      <c r="H14" s="127">
        <f t="shared" ref="H14:H20" si="0">E14*F14</f>
        <v>0</v>
      </c>
      <c r="I14" s="128"/>
      <c r="J14" s="128"/>
      <c r="K14" s="128"/>
      <c r="L14" s="193">
        <f t="shared" ref="L14:L20" si="1">I14*J14</f>
        <v>0</v>
      </c>
      <c r="M14" s="196"/>
      <c r="N14" s="129"/>
      <c r="P14" s="71"/>
      <c r="Q14" s="71"/>
      <c r="R14" s="71"/>
      <c r="S14" s="71"/>
      <c r="T14" s="71"/>
      <c r="U14" s="71"/>
      <c r="V14" s="73">
        <v>1</v>
      </c>
      <c r="W14" s="73">
        <v>20</v>
      </c>
      <c r="X14" s="73" t="s">
        <v>62</v>
      </c>
      <c r="Y14" s="73">
        <v>20</v>
      </c>
      <c r="Z14" s="26" t="s">
        <v>70</v>
      </c>
      <c r="AA14" s="26" t="s">
        <v>76</v>
      </c>
      <c r="AC14" s="97"/>
      <c r="AD14" s="97"/>
      <c r="AE14" s="97"/>
    </row>
    <row r="15" spans="3:31" ht="21" customHeight="1">
      <c r="C15" s="225" t="s">
        <v>38</v>
      </c>
      <c r="D15" s="131"/>
      <c r="E15" s="131"/>
      <c r="F15" s="131"/>
      <c r="G15" s="131"/>
      <c r="H15" s="127">
        <f t="shared" si="0"/>
        <v>0</v>
      </c>
      <c r="I15" s="131"/>
      <c r="J15" s="131"/>
      <c r="K15" s="131"/>
      <c r="L15" s="193">
        <f t="shared" si="1"/>
        <v>0</v>
      </c>
      <c r="M15" s="196"/>
      <c r="N15" s="129"/>
      <c r="P15" s="5" t="s">
        <v>38</v>
      </c>
      <c r="Q15" s="5" t="s">
        <v>64</v>
      </c>
      <c r="R15" s="5" t="s">
        <v>65</v>
      </c>
      <c r="S15" s="5" t="s">
        <v>65</v>
      </c>
      <c r="T15" s="5" t="s">
        <v>65</v>
      </c>
      <c r="U15" s="5" t="s">
        <v>65</v>
      </c>
      <c r="V15" s="73">
        <v>30</v>
      </c>
      <c r="W15" s="73">
        <v>30</v>
      </c>
      <c r="X15" s="73" t="s">
        <v>34</v>
      </c>
      <c r="Y15" s="73">
        <f>V15*W15</f>
        <v>900</v>
      </c>
      <c r="Z15" s="26" t="s">
        <v>72</v>
      </c>
      <c r="AA15" s="26" t="s">
        <v>77</v>
      </c>
      <c r="AC15" s="97"/>
      <c r="AD15" s="97"/>
      <c r="AE15" s="97"/>
    </row>
    <row r="16" spans="3:31" ht="21" customHeight="1">
      <c r="C16" s="225" t="s">
        <v>66</v>
      </c>
      <c r="D16" s="198"/>
      <c r="E16" s="198"/>
      <c r="F16" s="198"/>
      <c r="G16" s="198"/>
      <c r="H16" s="127">
        <f t="shared" si="0"/>
        <v>0</v>
      </c>
      <c r="I16" s="198"/>
      <c r="J16" s="198"/>
      <c r="K16" s="198"/>
      <c r="L16" s="193">
        <f t="shared" si="1"/>
        <v>0</v>
      </c>
      <c r="M16" s="216"/>
      <c r="N16" s="217"/>
      <c r="P16" s="5" t="s">
        <v>66</v>
      </c>
      <c r="Q16" s="5" t="s">
        <v>67</v>
      </c>
      <c r="R16" s="5">
        <v>100</v>
      </c>
      <c r="S16" s="5">
        <v>10</v>
      </c>
      <c r="T16" s="5" t="s">
        <v>34</v>
      </c>
      <c r="U16" s="5">
        <v>1000</v>
      </c>
      <c r="V16" s="73">
        <v>80</v>
      </c>
      <c r="W16" s="73">
        <v>8</v>
      </c>
      <c r="X16" s="73" t="s">
        <v>34</v>
      </c>
      <c r="Y16" s="73">
        <v>640</v>
      </c>
      <c r="Z16" s="26" t="s">
        <v>74</v>
      </c>
      <c r="AA16" s="26" t="s">
        <v>78</v>
      </c>
      <c r="AC16" s="97"/>
      <c r="AD16" s="97"/>
      <c r="AE16" s="97"/>
    </row>
    <row r="17" spans="3:31" ht="21" customHeight="1">
      <c r="C17" s="225" t="s">
        <v>79</v>
      </c>
      <c r="D17" s="198"/>
      <c r="E17" s="198"/>
      <c r="F17" s="198"/>
      <c r="G17" s="198"/>
      <c r="H17" s="127">
        <f t="shared" si="0"/>
        <v>0</v>
      </c>
      <c r="I17" s="198"/>
      <c r="J17" s="198"/>
      <c r="K17" s="198"/>
      <c r="L17" s="193">
        <f t="shared" si="1"/>
        <v>0</v>
      </c>
      <c r="M17" s="216"/>
      <c r="N17" s="217"/>
      <c r="P17" s="5" t="s">
        <v>79</v>
      </c>
      <c r="Q17" s="5" t="s">
        <v>80</v>
      </c>
      <c r="R17" s="5">
        <v>1</v>
      </c>
      <c r="S17" s="5">
        <v>30</v>
      </c>
      <c r="T17" s="5" t="s">
        <v>62</v>
      </c>
      <c r="U17" s="5">
        <v>30</v>
      </c>
      <c r="V17" s="72" t="s">
        <v>65</v>
      </c>
      <c r="W17" s="72" t="s">
        <v>65</v>
      </c>
      <c r="X17" s="72" t="s">
        <v>65</v>
      </c>
      <c r="Y17" s="72" t="s">
        <v>65</v>
      </c>
      <c r="Z17" s="72" t="s">
        <v>65</v>
      </c>
      <c r="AA17" s="215" t="s">
        <v>81</v>
      </c>
      <c r="AC17" s="97"/>
      <c r="AD17" s="97"/>
      <c r="AE17" s="97"/>
    </row>
    <row r="18" spans="3:31" ht="21" customHeight="1">
      <c r="C18" s="225" t="s">
        <v>82</v>
      </c>
      <c r="D18" s="198"/>
      <c r="E18" s="198"/>
      <c r="F18" s="198"/>
      <c r="G18" s="198"/>
      <c r="H18" s="127">
        <f t="shared" si="0"/>
        <v>0</v>
      </c>
      <c r="I18" s="198"/>
      <c r="J18" s="198"/>
      <c r="K18" s="198"/>
      <c r="L18" s="193">
        <f t="shared" si="1"/>
        <v>0</v>
      </c>
      <c r="M18" s="216"/>
      <c r="N18" s="217"/>
      <c r="P18" s="5" t="s">
        <v>82</v>
      </c>
      <c r="Q18" s="5" t="s">
        <v>83</v>
      </c>
      <c r="R18" s="5">
        <v>10</v>
      </c>
      <c r="S18" s="5">
        <v>20</v>
      </c>
      <c r="T18" s="5" t="s">
        <v>84</v>
      </c>
      <c r="U18" s="5">
        <v>200</v>
      </c>
      <c r="V18" s="73">
        <v>10</v>
      </c>
      <c r="W18" s="73">
        <v>10</v>
      </c>
      <c r="X18" s="73" t="s">
        <v>84</v>
      </c>
      <c r="Y18" s="73">
        <v>100</v>
      </c>
      <c r="Z18" s="26" t="s">
        <v>86</v>
      </c>
      <c r="AA18" s="26" t="s">
        <v>87</v>
      </c>
      <c r="AB18" s="218" t="s">
        <v>97</v>
      </c>
      <c r="AC18" s="97"/>
      <c r="AD18" s="97"/>
      <c r="AE18" s="97"/>
    </row>
    <row r="19" spans="3:31" ht="21" customHeight="1">
      <c r="C19" s="225" t="s">
        <v>88</v>
      </c>
      <c r="D19" s="198"/>
      <c r="E19" s="198"/>
      <c r="F19" s="198"/>
      <c r="G19" s="198"/>
      <c r="H19" s="127">
        <f t="shared" si="0"/>
        <v>0</v>
      </c>
      <c r="I19" s="198"/>
      <c r="J19" s="198"/>
      <c r="K19" s="198"/>
      <c r="L19" s="193">
        <f t="shared" si="1"/>
        <v>0</v>
      </c>
      <c r="M19" s="216"/>
      <c r="N19" s="217"/>
      <c r="P19" s="5" t="s">
        <v>88</v>
      </c>
      <c r="Q19" s="5" t="s">
        <v>89</v>
      </c>
      <c r="R19" s="5">
        <v>100</v>
      </c>
      <c r="S19" s="5">
        <v>3</v>
      </c>
      <c r="T19" s="5" t="s">
        <v>90</v>
      </c>
      <c r="U19" s="5">
        <v>300</v>
      </c>
      <c r="V19" s="73">
        <v>50</v>
      </c>
      <c r="W19" s="73">
        <v>3</v>
      </c>
      <c r="X19" s="73" t="s">
        <v>90</v>
      </c>
      <c r="Y19" s="73">
        <v>150</v>
      </c>
      <c r="Z19" s="26" t="s">
        <v>92</v>
      </c>
      <c r="AA19" s="26" t="s">
        <v>93</v>
      </c>
      <c r="AC19" s="97"/>
      <c r="AD19" s="97"/>
      <c r="AE19" s="97"/>
    </row>
    <row r="20" spans="3:31" ht="21" customHeight="1" thickBot="1">
      <c r="C20" s="225" t="s">
        <v>94</v>
      </c>
      <c r="D20" s="198"/>
      <c r="E20" s="198"/>
      <c r="F20" s="198"/>
      <c r="G20" s="198"/>
      <c r="H20" s="127">
        <f t="shared" si="0"/>
        <v>0</v>
      </c>
      <c r="I20" s="198"/>
      <c r="J20" s="198"/>
      <c r="K20" s="198"/>
      <c r="L20" s="193">
        <f t="shared" si="1"/>
        <v>0</v>
      </c>
      <c r="M20" s="216"/>
      <c r="N20" s="217"/>
      <c r="P20" s="5" t="s">
        <v>94</v>
      </c>
      <c r="Q20" s="5" t="s">
        <v>95</v>
      </c>
      <c r="R20" s="5">
        <v>300</v>
      </c>
      <c r="S20" s="5">
        <v>1</v>
      </c>
      <c r="T20" s="5" t="s">
        <v>68</v>
      </c>
      <c r="U20" s="5">
        <v>300</v>
      </c>
      <c r="V20" s="72" t="s">
        <v>65</v>
      </c>
      <c r="W20" s="72" t="s">
        <v>65</v>
      </c>
      <c r="X20" s="72" t="s">
        <v>65</v>
      </c>
      <c r="Y20" s="72" t="s">
        <v>65</v>
      </c>
      <c r="Z20" s="72" t="s">
        <v>65</v>
      </c>
      <c r="AA20" s="26" t="s">
        <v>96</v>
      </c>
      <c r="AC20" s="97"/>
      <c r="AD20" s="97"/>
      <c r="AE20" s="97"/>
    </row>
    <row r="21" spans="3:31" ht="21" customHeight="1">
      <c r="C21" s="200"/>
      <c r="D21" s="201"/>
      <c r="E21" s="202" t="s">
        <v>53</v>
      </c>
      <c r="F21" s="203"/>
      <c r="G21" s="203"/>
      <c r="H21" s="204"/>
      <c r="I21" s="205" t="s">
        <v>54</v>
      </c>
      <c r="J21" s="206"/>
      <c r="K21" s="206"/>
      <c r="L21" s="207"/>
      <c r="M21" s="237" t="s">
        <v>100</v>
      </c>
      <c r="N21" s="239" t="e">
        <f>I22/E22*100</f>
        <v>#DIV/0!</v>
      </c>
      <c r="P21" s="326" t="s">
        <v>103</v>
      </c>
      <c r="Q21" s="326"/>
      <c r="R21" s="326"/>
      <c r="S21" s="326"/>
      <c r="T21" s="326"/>
      <c r="U21" s="326"/>
      <c r="V21" s="326"/>
      <c r="W21" s="326"/>
      <c r="X21" s="326"/>
      <c r="Y21" s="326"/>
      <c r="Z21" s="326"/>
      <c r="AA21" s="326"/>
      <c r="AC21" s="97"/>
      <c r="AD21" s="97"/>
      <c r="AE21" s="97"/>
    </row>
    <row r="22" spans="3:31" ht="21.75" customHeight="1" thickBot="1">
      <c r="C22" s="133"/>
      <c r="D22" s="134"/>
      <c r="E22" s="135">
        <f>SUM(H13:H20)</f>
        <v>0</v>
      </c>
      <c r="F22" s="136"/>
      <c r="G22" s="136"/>
      <c r="H22" s="137"/>
      <c r="I22" s="135">
        <f>SUM(L13:L20)</f>
        <v>0</v>
      </c>
      <c r="J22" s="136"/>
      <c r="K22" s="136"/>
      <c r="L22" s="208"/>
      <c r="M22" s="238"/>
      <c r="N22" s="240"/>
      <c r="P22" s="326"/>
      <c r="Q22" s="326"/>
      <c r="R22" s="326"/>
      <c r="S22" s="326"/>
      <c r="T22" s="326"/>
      <c r="U22" s="326"/>
      <c r="V22" s="326"/>
      <c r="W22" s="326"/>
      <c r="X22" s="326"/>
      <c r="Y22" s="326"/>
      <c r="Z22" s="326"/>
      <c r="AA22" s="326"/>
      <c r="AC22" s="97"/>
      <c r="AD22" s="97"/>
      <c r="AE22" s="97"/>
    </row>
    <row r="23" spans="3:31" ht="17.25" thickBot="1">
      <c r="C23" s="138"/>
      <c r="D23" s="138"/>
      <c r="E23" s="139"/>
      <c r="F23" s="139"/>
      <c r="G23" s="139"/>
      <c r="H23" s="139"/>
      <c r="I23" s="139"/>
      <c r="J23" s="139"/>
      <c r="K23" s="139"/>
      <c r="L23" s="139"/>
      <c r="M23" s="140"/>
      <c r="N23" s="140"/>
      <c r="P23" s="326"/>
      <c r="Q23" s="326"/>
      <c r="R23" s="326"/>
      <c r="S23" s="326"/>
      <c r="T23" s="326"/>
      <c r="U23" s="326"/>
      <c r="V23" s="326"/>
      <c r="W23" s="326"/>
      <c r="X23" s="326"/>
      <c r="Y23" s="326"/>
      <c r="Z23" s="326"/>
      <c r="AA23" s="326"/>
      <c r="AC23" s="97"/>
      <c r="AD23" s="97"/>
      <c r="AE23" s="97"/>
    </row>
    <row r="24" spans="3:31" ht="20.25" thickBot="1">
      <c r="C24" s="212" t="s">
        <v>98</v>
      </c>
      <c r="D24" s="213"/>
      <c r="E24" s="213"/>
      <c r="F24" s="213"/>
      <c r="G24" s="213"/>
      <c r="H24" s="213"/>
      <c r="I24" s="213"/>
      <c r="J24" s="213"/>
      <c r="K24" s="213"/>
      <c r="L24" s="213"/>
      <c r="M24" s="213"/>
      <c r="N24" s="214"/>
      <c r="O24" s="72"/>
      <c r="P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C24" s="97"/>
      <c r="AD24" s="97"/>
      <c r="AE24" s="97"/>
    </row>
    <row r="25" spans="3:31">
      <c r="C25" s="115" t="s">
        <v>1</v>
      </c>
      <c r="D25" s="141" t="s">
        <v>2</v>
      </c>
      <c r="E25" s="142"/>
      <c r="F25" s="142"/>
      <c r="G25" s="142"/>
      <c r="H25" s="143"/>
      <c r="I25" s="144" t="s">
        <v>55</v>
      </c>
      <c r="J25" s="145"/>
      <c r="K25" s="145"/>
      <c r="L25" s="141"/>
      <c r="M25" s="219" t="s">
        <v>50</v>
      </c>
      <c r="N25" s="146"/>
      <c r="P25" s="326" t="s">
        <v>125</v>
      </c>
      <c r="Q25" s="327"/>
      <c r="R25" s="327"/>
      <c r="S25" s="327"/>
      <c r="T25" s="327"/>
      <c r="U25" s="327"/>
      <c r="V25" s="327"/>
      <c r="W25" s="327"/>
      <c r="X25" s="327"/>
      <c r="Y25" s="327"/>
      <c r="Z25" s="327"/>
      <c r="AA25" s="327"/>
      <c r="AC25" s="97"/>
      <c r="AD25" s="97"/>
      <c r="AE25" s="97"/>
    </row>
    <row r="26" spans="3:31">
      <c r="C26" s="118"/>
      <c r="D26" s="128" t="s">
        <v>4</v>
      </c>
      <c r="E26" s="128" t="s">
        <v>5</v>
      </c>
      <c r="F26" s="128" t="s">
        <v>6</v>
      </c>
      <c r="G26" s="128" t="s">
        <v>51</v>
      </c>
      <c r="H26" s="128" t="s">
        <v>8</v>
      </c>
      <c r="I26" s="128" t="s">
        <v>5</v>
      </c>
      <c r="J26" s="128" t="s">
        <v>6</v>
      </c>
      <c r="K26" s="128" t="s">
        <v>51</v>
      </c>
      <c r="L26" s="194" t="s">
        <v>8</v>
      </c>
      <c r="M26" s="220"/>
      <c r="N26" s="14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27"/>
      <c r="AB26" s="70"/>
    </row>
    <row r="27" spans="3:31" ht="25.5">
      <c r="C27" s="148" t="s">
        <v>52</v>
      </c>
      <c r="D27" s="55"/>
      <c r="E27" s="128"/>
      <c r="F27" s="128"/>
      <c r="G27" s="128"/>
      <c r="H27" s="128"/>
      <c r="I27" s="55"/>
      <c r="J27" s="55"/>
      <c r="K27" s="55"/>
      <c r="L27" s="193"/>
      <c r="M27" s="221"/>
      <c r="N27" s="149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27"/>
    </row>
    <row r="28" spans="3:31" ht="21.75" thickBot="1">
      <c r="C28" s="227" t="s">
        <v>56</v>
      </c>
      <c r="D28" s="199"/>
      <c r="E28" s="199"/>
      <c r="F28" s="199"/>
      <c r="G28" s="199"/>
      <c r="H28" s="199"/>
      <c r="I28" s="199"/>
      <c r="J28" s="199"/>
      <c r="K28" s="199"/>
      <c r="L28" s="230"/>
      <c r="M28" s="222"/>
      <c r="N28" s="223"/>
      <c r="P28" s="327"/>
      <c r="Q28" s="327"/>
      <c r="R28" s="327"/>
      <c r="S28" s="327"/>
      <c r="T28" s="327"/>
      <c r="U28" s="327"/>
      <c r="V28" s="327"/>
      <c r="W28" s="327"/>
      <c r="X28" s="327"/>
      <c r="Y28" s="327"/>
      <c r="Z28" s="327"/>
      <c r="AA28" s="327"/>
    </row>
    <row r="29" spans="3:31">
      <c r="C29" s="94"/>
      <c r="D29" s="228"/>
      <c r="E29" s="231" t="s">
        <v>58</v>
      </c>
      <c r="F29" s="203"/>
      <c r="G29" s="203"/>
      <c r="H29" s="204"/>
      <c r="I29" s="205" t="s">
        <v>59</v>
      </c>
      <c r="J29" s="206"/>
      <c r="K29" s="206"/>
      <c r="L29" s="207"/>
      <c r="M29" s="115"/>
      <c r="N29" s="226"/>
      <c r="P29" s="327"/>
      <c r="Q29" s="327"/>
      <c r="R29" s="327"/>
      <c r="S29" s="327"/>
      <c r="T29" s="327"/>
      <c r="U29" s="327"/>
      <c r="V29" s="327"/>
      <c r="W29" s="327"/>
      <c r="X29" s="327"/>
      <c r="Y29" s="327"/>
      <c r="Z29" s="327"/>
      <c r="AA29" s="327"/>
    </row>
    <row r="30" spans="3:31" ht="17.25" thickBot="1">
      <c r="C30" s="172"/>
      <c r="D30" s="229"/>
      <c r="E30" s="232">
        <f>SUM(H28:H28)</f>
        <v>0</v>
      </c>
      <c r="F30" s="233"/>
      <c r="G30" s="233"/>
      <c r="H30" s="234"/>
      <c r="I30" s="235">
        <f>SUM(L27:L28)</f>
        <v>0</v>
      </c>
      <c r="J30" s="235"/>
      <c r="K30" s="235"/>
      <c r="L30" s="236"/>
      <c r="M30" s="121"/>
      <c r="N30" s="176"/>
      <c r="P30" s="327"/>
      <c r="Q30" s="327"/>
      <c r="R30" s="327"/>
      <c r="S30" s="327"/>
      <c r="T30" s="327"/>
      <c r="U30" s="327"/>
      <c r="V30" s="327"/>
      <c r="W30" s="327"/>
      <c r="X30" s="327"/>
      <c r="Y30" s="327"/>
      <c r="Z30" s="327"/>
      <c r="AA30" s="327"/>
    </row>
    <row r="31" spans="3:31" ht="20.25" thickBot="1">
      <c r="C31" s="241" t="s">
        <v>60</v>
      </c>
      <c r="D31" s="242"/>
      <c r="E31" s="243">
        <f>I30-I22</f>
        <v>0</v>
      </c>
      <c r="F31" s="244"/>
      <c r="G31" s="244"/>
      <c r="H31" s="244"/>
      <c r="I31" s="244"/>
      <c r="J31" s="244"/>
      <c r="K31" s="244"/>
      <c r="L31" s="244"/>
      <c r="M31" s="246" t="s">
        <v>101</v>
      </c>
      <c r="N31" s="245"/>
      <c r="P31" s="2" t="s">
        <v>102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3:31" ht="17.25" thickBot="1"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</row>
    <row r="33" spans="3:27">
      <c r="C33" s="153" t="s">
        <v>17</v>
      </c>
      <c r="D33" s="154"/>
      <c r="E33" s="155" t="s">
        <v>18</v>
      </c>
      <c r="F33" s="156"/>
      <c r="G33" s="156"/>
      <c r="H33" s="157"/>
      <c r="I33" s="158" t="s">
        <v>19</v>
      </c>
      <c r="J33" s="158"/>
      <c r="K33" s="158"/>
      <c r="L33" s="158"/>
      <c r="M33" s="158" t="s">
        <v>20</v>
      </c>
      <c r="N33" s="159"/>
      <c r="P33" s="326" t="s">
        <v>43</v>
      </c>
      <c r="Q33" s="327"/>
      <c r="R33" s="327"/>
      <c r="S33" s="327"/>
      <c r="T33" s="327"/>
      <c r="U33" s="327"/>
      <c r="V33" s="327"/>
      <c r="W33" s="327"/>
      <c r="X33" s="327"/>
      <c r="Y33" s="327"/>
      <c r="Z33" s="70"/>
      <c r="AA33" s="70"/>
    </row>
    <row r="34" spans="3:27">
      <c r="C34" s="160"/>
      <c r="D34" s="161"/>
      <c r="E34" s="162"/>
      <c r="F34" s="163"/>
      <c r="G34" s="163"/>
      <c r="H34" s="164"/>
      <c r="I34" s="165"/>
      <c r="J34" s="165"/>
      <c r="K34" s="165"/>
      <c r="L34" s="165"/>
      <c r="M34" s="165"/>
      <c r="N34" s="166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70"/>
      <c r="AA34" s="70"/>
    </row>
    <row r="35" spans="3:27">
      <c r="C35" s="150"/>
      <c r="D35" s="151"/>
      <c r="E35" s="167"/>
      <c r="F35" s="168"/>
      <c r="G35" s="168"/>
      <c r="H35" s="151"/>
      <c r="I35" s="132"/>
      <c r="J35" s="132"/>
      <c r="K35" s="132"/>
      <c r="L35" s="132"/>
      <c r="M35" s="132"/>
      <c r="N35" s="152"/>
      <c r="P35" s="327"/>
      <c r="Q35" s="327"/>
      <c r="R35" s="327"/>
      <c r="S35" s="327"/>
      <c r="T35" s="327"/>
      <c r="U35" s="327"/>
      <c r="V35" s="327"/>
      <c r="W35" s="327"/>
      <c r="X35" s="327"/>
      <c r="Y35" s="327"/>
      <c r="Z35" s="70"/>
      <c r="AA35" s="70"/>
    </row>
    <row r="36" spans="3:27">
      <c r="C36" s="169"/>
      <c r="D36" s="170"/>
      <c r="E36" s="171"/>
      <c r="F36" s="71"/>
      <c r="G36" s="71"/>
      <c r="H36" s="170"/>
      <c r="I36" s="132"/>
      <c r="J36" s="132"/>
      <c r="K36" s="132"/>
      <c r="L36" s="132"/>
      <c r="M36" s="132"/>
      <c r="N36" s="152"/>
      <c r="P36" s="327"/>
      <c r="Q36" s="327"/>
      <c r="R36" s="327"/>
      <c r="S36" s="327"/>
      <c r="T36" s="327"/>
      <c r="U36" s="327"/>
      <c r="V36" s="327"/>
      <c r="W36" s="327"/>
      <c r="X36" s="327"/>
      <c r="Y36" s="327"/>
      <c r="Z36" s="70"/>
      <c r="AA36" s="70"/>
    </row>
    <row r="37" spans="3:27" ht="17.25" thickBot="1">
      <c r="C37" s="172"/>
      <c r="D37" s="173"/>
      <c r="E37" s="174"/>
      <c r="F37" s="93"/>
      <c r="G37" s="93"/>
      <c r="H37" s="173"/>
      <c r="I37" s="175"/>
      <c r="J37" s="175"/>
      <c r="K37" s="175"/>
      <c r="L37" s="175"/>
      <c r="M37" s="175"/>
      <c r="N37" s="176"/>
      <c r="P37" s="327"/>
      <c r="Q37" s="327"/>
      <c r="R37" s="327"/>
      <c r="S37" s="327"/>
      <c r="T37" s="327"/>
      <c r="U37" s="327"/>
      <c r="V37" s="327"/>
      <c r="W37" s="327"/>
      <c r="X37" s="327"/>
      <c r="Y37" s="327"/>
      <c r="Z37" s="70"/>
      <c r="AA37" s="70"/>
    </row>
    <row r="43" spans="3:27" ht="16.5" customHeight="1"/>
  </sheetData>
  <mergeCells count="57">
    <mergeCell ref="P33:Y37"/>
    <mergeCell ref="M21:M22"/>
    <mergeCell ref="N21:N22"/>
    <mergeCell ref="C31:D31"/>
    <mergeCell ref="E31:L31"/>
    <mergeCell ref="P31:AA31"/>
    <mergeCell ref="P5:AA8"/>
    <mergeCell ref="P3:AA4"/>
    <mergeCell ref="C13:C14"/>
    <mergeCell ref="P13:P14"/>
    <mergeCell ref="Q13:Q14"/>
    <mergeCell ref="R13:R14"/>
    <mergeCell ref="S13:S14"/>
    <mergeCell ref="T13:T14"/>
    <mergeCell ref="U13:U14"/>
    <mergeCell ref="P10:AA12"/>
    <mergeCell ref="AC10:AE25"/>
    <mergeCell ref="P21:AA23"/>
    <mergeCell ref="P25:AA30"/>
    <mergeCell ref="C35:D37"/>
    <mergeCell ref="E35:H37"/>
    <mergeCell ref="I35:L37"/>
    <mergeCell ref="M35:N37"/>
    <mergeCell ref="AC3:AE8"/>
    <mergeCell ref="C32:N32"/>
    <mergeCell ref="C33:D34"/>
    <mergeCell ref="E33:H34"/>
    <mergeCell ref="I33:L34"/>
    <mergeCell ref="M33:N34"/>
    <mergeCell ref="C29:D30"/>
    <mergeCell ref="E29:H29"/>
    <mergeCell ref="I29:L29"/>
    <mergeCell ref="M29:N30"/>
    <mergeCell ref="E30:H30"/>
    <mergeCell ref="I30:L30"/>
    <mergeCell ref="M28:N28"/>
    <mergeCell ref="I22:L22"/>
    <mergeCell ref="C25:C26"/>
    <mergeCell ref="D25:H25"/>
    <mergeCell ref="I25:L25"/>
    <mergeCell ref="M25:N26"/>
    <mergeCell ref="M27:N27"/>
    <mergeCell ref="C24:N24"/>
    <mergeCell ref="C21:D22"/>
    <mergeCell ref="E21:H21"/>
    <mergeCell ref="I21:L21"/>
    <mergeCell ref="E22:H22"/>
    <mergeCell ref="C3:C8"/>
    <mergeCell ref="D3:N5"/>
    <mergeCell ref="D6:N8"/>
    <mergeCell ref="C9:N9"/>
    <mergeCell ref="C10:N10"/>
    <mergeCell ref="C11:C12"/>
    <mergeCell ref="D11:H11"/>
    <mergeCell ref="I11:L11"/>
    <mergeCell ref="M11:M12"/>
    <mergeCell ref="N11:N12"/>
  </mergeCells>
  <phoneticPr fontId="2" type="noConversion"/>
  <conditionalFormatting sqref="D15:G20">
    <cfRule type="containsBlanks" dxfId="9" priority="7">
      <formula>LEN(TRIM(D15))=0</formula>
    </cfRule>
    <cfRule type="containsBlanks" dxfId="8" priority="8">
      <formula>LEN(TRIM(D15))=0</formula>
    </cfRule>
  </conditionalFormatting>
  <conditionalFormatting sqref="I15:K20">
    <cfRule type="containsBlanks" dxfId="7" priority="5">
      <formula>LEN(TRIM(I15))=0</formula>
    </cfRule>
    <cfRule type="containsBlanks" dxfId="6" priority="6">
      <formula>LEN(TRIM(I15))=0</formula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backButton">
          <control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2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3073" r:id="rId4" name="backButton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C6E3-0CE0-4E25-B5BE-7769B7D0BCFE}">
  <sheetPr codeName="工作表4"/>
  <dimension ref="C1:O23"/>
  <sheetViews>
    <sheetView workbookViewId="0">
      <selection activeCell="C15" sqref="C15:K23"/>
    </sheetView>
  </sheetViews>
  <sheetFormatPr defaultRowHeight="16.5"/>
  <cols>
    <col min="3" max="3" width="10.125" customWidth="1"/>
    <col min="4" max="4" width="9.5" bestFit="1" customWidth="1"/>
    <col min="5" max="5" width="17.25" bestFit="1" customWidth="1"/>
    <col min="6" max="6" width="10.625" customWidth="1"/>
    <col min="7" max="7" width="9.875" customWidth="1"/>
    <col min="8" max="8" width="11.25" customWidth="1"/>
    <col min="9" max="9" width="16.75" customWidth="1"/>
    <col min="15" max="15" width="49.75" customWidth="1"/>
  </cols>
  <sheetData>
    <row r="1" spans="3:15" ht="17.25" thickBot="1"/>
    <row r="2" spans="3:15" ht="29.25" thickTop="1" thickBot="1">
      <c r="C2" s="247" t="s">
        <v>126</v>
      </c>
      <c r="D2" s="247"/>
      <c r="E2" s="247"/>
      <c r="F2" s="247"/>
      <c r="G2" s="247"/>
      <c r="H2" s="247"/>
      <c r="I2" s="247"/>
    </row>
    <row r="3" spans="3:15" ht="18" thickTop="1" thickBot="1">
      <c r="C3" s="248" t="s">
        <v>49</v>
      </c>
      <c r="D3" s="248" t="s">
        <v>104</v>
      </c>
      <c r="E3" s="248" t="s">
        <v>4</v>
      </c>
      <c r="F3" s="248" t="s">
        <v>105</v>
      </c>
      <c r="G3" s="248" t="s">
        <v>106</v>
      </c>
      <c r="H3" s="248" t="s">
        <v>127</v>
      </c>
      <c r="I3" s="248" t="s">
        <v>108</v>
      </c>
    </row>
    <row r="4" spans="3:15" ht="34.5" thickTop="1" thickBot="1">
      <c r="C4" s="249"/>
      <c r="D4" s="250" t="s">
        <v>109</v>
      </c>
      <c r="E4" s="250" t="s">
        <v>109</v>
      </c>
      <c r="F4" s="251">
        <v>10</v>
      </c>
      <c r="G4" s="249"/>
      <c r="H4" s="249"/>
      <c r="I4" s="251">
        <v>10</v>
      </c>
      <c r="K4" s="323" t="s">
        <v>117</v>
      </c>
      <c r="L4" s="323"/>
      <c r="M4" s="323"/>
      <c r="N4" s="323"/>
      <c r="O4" s="323"/>
    </row>
    <row r="5" spans="3:15" ht="36.75" customHeight="1" thickTop="1" thickBot="1">
      <c r="C5" s="252" t="s">
        <v>118</v>
      </c>
      <c r="D5" s="252" t="s">
        <v>113</v>
      </c>
      <c r="E5" s="253" t="s">
        <v>115</v>
      </c>
      <c r="F5" s="249"/>
      <c r="G5" s="252">
        <v>50</v>
      </c>
      <c r="H5" s="252" t="s">
        <v>110</v>
      </c>
      <c r="I5" s="252">
        <f>I4-G5+F5</f>
        <v>-40</v>
      </c>
      <c r="K5" s="324" t="s">
        <v>120</v>
      </c>
      <c r="L5" s="323"/>
      <c r="M5" s="323"/>
      <c r="N5" s="323"/>
      <c r="O5" s="323"/>
    </row>
    <row r="6" spans="3:15" ht="39.75" customHeight="1" thickTop="1" thickBot="1">
      <c r="C6" s="252" t="s">
        <v>119</v>
      </c>
      <c r="D6" s="252" t="s">
        <v>114</v>
      </c>
      <c r="E6" s="252" t="s">
        <v>116</v>
      </c>
      <c r="F6" s="249"/>
      <c r="G6" s="254">
        <v>1000</v>
      </c>
      <c r="H6" s="252" t="s">
        <v>110</v>
      </c>
      <c r="I6" s="252">
        <f t="shared" ref="I6:I11" si="0">I5-G6+F6</f>
        <v>-1040</v>
      </c>
      <c r="K6" s="323"/>
      <c r="L6" s="323"/>
      <c r="M6" s="323"/>
      <c r="N6" s="323"/>
      <c r="O6" s="323"/>
    </row>
    <row r="7" spans="3:15" ht="18" thickTop="1" thickBot="1">
      <c r="C7" s="252" t="s">
        <v>14</v>
      </c>
      <c r="D7" s="249"/>
      <c r="E7" s="252" t="s">
        <v>111</v>
      </c>
      <c r="F7" s="254">
        <v>100</v>
      </c>
      <c r="G7" s="249"/>
      <c r="H7" s="252" t="s">
        <v>110</v>
      </c>
      <c r="I7" s="252">
        <f t="shared" si="0"/>
        <v>-940</v>
      </c>
    </row>
    <row r="8" spans="3:15" ht="18" thickTop="1" thickBot="1">
      <c r="C8" s="255"/>
      <c r="D8" s="255"/>
      <c r="E8" s="255"/>
      <c r="F8" s="255"/>
      <c r="G8" s="255"/>
      <c r="H8" s="255"/>
      <c r="I8" s="252">
        <f t="shared" si="0"/>
        <v>-940</v>
      </c>
      <c r="K8" s="323" t="s">
        <v>121</v>
      </c>
      <c r="L8" s="323"/>
      <c r="M8" s="323"/>
      <c r="N8" s="323"/>
      <c r="O8" s="323"/>
    </row>
    <row r="9" spans="3:15" ht="18" thickTop="1" thickBot="1">
      <c r="C9" s="252" t="s">
        <v>69</v>
      </c>
      <c r="D9" s="252" t="s">
        <v>122</v>
      </c>
      <c r="E9" s="252" t="s">
        <v>123</v>
      </c>
      <c r="F9" s="249"/>
      <c r="G9" s="252">
        <v>100</v>
      </c>
      <c r="H9" s="252" t="s">
        <v>124</v>
      </c>
      <c r="I9" s="252">
        <f t="shared" si="0"/>
        <v>-1040</v>
      </c>
      <c r="K9" s="323" t="s">
        <v>128</v>
      </c>
      <c r="L9" s="323"/>
      <c r="M9" s="323"/>
      <c r="N9" s="323"/>
      <c r="O9" s="323"/>
    </row>
    <row r="10" spans="3:15" ht="22.5" thickTop="1" thickBot="1">
      <c r="C10" s="256" t="s">
        <v>14</v>
      </c>
      <c r="D10" s="249"/>
      <c r="E10" s="257" t="s">
        <v>112</v>
      </c>
      <c r="F10" s="257">
        <v>100</v>
      </c>
      <c r="G10" s="249"/>
      <c r="H10" s="252" t="s">
        <v>124</v>
      </c>
      <c r="I10" s="252">
        <f t="shared" si="0"/>
        <v>-940</v>
      </c>
      <c r="K10" s="323"/>
      <c r="L10" s="323"/>
      <c r="M10" s="323"/>
      <c r="N10" s="323"/>
      <c r="O10" s="323"/>
    </row>
    <row r="11" spans="3:15" ht="22.5" thickTop="1" thickBot="1">
      <c r="C11" s="256"/>
      <c r="D11" s="249"/>
      <c r="E11" s="257" t="s">
        <v>57</v>
      </c>
      <c r="F11" s="257">
        <v>100</v>
      </c>
      <c r="G11" s="249"/>
      <c r="H11" s="252" t="s">
        <v>124</v>
      </c>
      <c r="I11" s="252">
        <f t="shared" si="0"/>
        <v>-840</v>
      </c>
      <c r="K11" s="323"/>
      <c r="L11" s="323"/>
      <c r="M11" s="323"/>
      <c r="N11" s="323"/>
      <c r="O11" s="323"/>
    </row>
    <row r="12" spans="3:15" ht="17.25" thickTop="1"/>
    <row r="13" spans="3:15" ht="17.25" thickBot="1"/>
    <row r="14" spans="3:15" ht="28.5" customHeight="1" thickBot="1">
      <c r="C14" s="259" t="s">
        <v>126</v>
      </c>
      <c r="D14" s="260"/>
      <c r="E14" s="260"/>
      <c r="F14" s="260"/>
      <c r="G14" s="260"/>
      <c r="H14" s="260"/>
      <c r="I14" s="260"/>
      <c r="J14" s="260"/>
      <c r="K14" s="260"/>
      <c r="L14" s="261"/>
    </row>
    <row r="15" spans="3:15" ht="28.5" thickBot="1">
      <c r="C15" s="262" t="s">
        <v>129</v>
      </c>
      <c r="D15" s="263" t="s">
        <v>133</v>
      </c>
      <c r="E15" s="263"/>
      <c r="F15" s="263"/>
      <c r="G15" s="263" t="s">
        <v>98</v>
      </c>
      <c r="H15" s="263"/>
      <c r="I15" s="263"/>
      <c r="J15" s="264" t="s">
        <v>49</v>
      </c>
      <c r="K15" s="264" t="s">
        <v>127</v>
      </c>
      <c r="L15" s="265" t="s">
        <v>108</v>
      </c>
      <c r="N15" s="321" t="s">
        <v>134</v>
      </c>
      <c r="O15" s="322"/>
    </row>
    <row r="16" spans="3:15" ht="18" thickTop="1" thickBot="1">
      <c r="C16" s="266"/>
      <c r="D16" s="258" t="s">
        <v>5</v>
      </c>
      <c r="E16" s="258" t="s">
        <v>6</v>
      </c>
      <c r="F16" s="258" t="s">
        <v>130</v>
      </c>
      <c r="G16" s="258" t="s">
        <v>131</v>
      </c>
      <c r="H16" s="258" t="s">
        <v>132</v>
      </c>
      <c r="I16" s="258" t="s">
        <v>8</v>
      </c>
      <c r="J16" s="267"/>
      <c r="K16" s="267"/>
      <c r="L16" s="268"/>
      <c r="N16" s="322"/>
      <c r="O16" s="322"/>
    </row>
    <row r="17" spans="3:15" ht="29.25" customHeight="1" thickTop="1" thickBot="1">
      <c r="C17" s="269" t="s">
        <v>109</v>
      </c>
      <c r="D17" s="270">
        <v>0</v>
      </c>
      <c r="E17" s="270">
        <v>0</v>
      </c>
      <c r="F17" s="270">
        <v>0</v>
      </c>
      <c r="G17" s="270">
        <v>10</v>
      </c>
      <c r="H17" s="270">
        <v>1</v>
      </c>
      <c r="I17" s="270">
        <f>G17*H17</f>
        <v>10</v>
      </c>
      <c r="J17" s="271" t="s">
        <v>98</v>
      </c>
      <c r="K17" s="271" t="s">
        <v>65</v>
      </c>
      <c r="L17" s="272">
        <v>10</v>
      </c>
      <c r="N17" s="322"/>
      <c r="O17" s="322"/>
    </row>
    <row r="18" spans="3:15" ht="22.5" customHeight="1" thickTop="1" thickBot="1">
      <c r="C18" s="275" t="s">
        <v>115</v>
      </c>
      <c r="D18" s="270">
        <v>50</v>
      </c>
      <c r="E18" s="270">
        <v>1</v>
      </c>
      <c r="F18" s="270">
        <f>D18*E18</f>
        <v>50</v>
      </c>
      <c r="G18" s="270">
        <v>0</v>
      </c>
      <c r="H18" s="270">
        <v>0</v>
      </c>
      <c r="I18" s="270">
        <f t="shared" ref="I18:I20" si="1">G18*H18</f>
        <v>0</v>
      </c>
      <c r="J18" s="273" t="s">
        <v>118</v>
      </c>
      <c r="K18" s="273" t="s">
        <v>110</v>
      </c>
      <c r="L18" s="274">
        <f>SUM(L17-F18+I18)</f>
        <v>-40</v>
      </c>
      <c r="N18" s="322"/>
      <c r="O18" s="322"/>
    </row>
    <row r="19" spans="3:15" ht="18" thickTop="1" thickBot="1">
      <c r="C19" s="275" t="s">
        <v>116</v>
      </c>
      <c r="D19" s="270">
        <v>100</v>
      </c>
      <c r="E19" s="270">
        <v>1</v>
      </c>
      <c r="F19" s="270">
        <f>D19*E19</f>
        <v>100</v>
      </c>
      <c r="G19" s="270">
        <v>0</v>
      </c>
      <c r="H19" s="270">
        <v>0</v>
      </c>
      <c r="I19" s="270">
        <f t="shared" si="1"/>
        <v>0</v>
      </c>
      <c r="J19" s="273" t="s">
        <v>119</v>
      </c>
      <c r="K19" s="273" t="s">
        <v>110</v>
      </c>
      <c r="L19" s="274">
        <f t="shared" ref="L19:L23" si="2">SUM(L18-F19+I19)</f>
        <v>-140</v>
      </c>
      <c r="N19" s="322"/>
      <c r="O19" s="322"/>
    </row>
    <row r="20" spans="3:15" ht="18" thickTop="1" thickBot="1">
      <c r="C20" s="275" t="s">
        <v>111</v>
      </c>
      <c r="D20" s="270">
        <v>0</v>
      </c>
      <c r="E20" s="270">
        <v>0</v>
      </c>
      <c r="F20" s="270">
        <v>0</v>
      </c>
      <c r="G20" s="270">
        <v>50</v>
      </c>
      <c r="H20" s="270">
        <v>1</v>
      </c>
      <c r="I20" s="270">
        <f t="shared" si="1"/>
        <v>50</v>
      </c>
      <c r="J20" s="273" t="s">
        <v>14</v>
      </c>
      <c r="K20" s="273" t="s">
        <v>110</v>
      </c>
      <c r="L20" s="274">
        <f t="shared" si="2"/>
        <v>-90</v>
      </c>
      <c r="N20" s="322"/>
      <c r="O20" s="322"/>
    </row>
    <row r="21" spans="3:15" ht="18" thickTop="1" thickBot="1">
      <c r="C21" s="276"/>
      <c r="D21" s="277"/>
      <c r="E21" s="277"/>
      <c r="F21" s="277"/>
      <c r="G21" s="277"/>
      <c r="H21" s="277"/>
      <c r="I21" s="277"/>
      <c r="J21" s="277"/>
      <c r="K21" s="278"/>
      <c r="L21" s="274">
        <f t="shared" si="2"/>
        <v>-90</v>
      </c>
      <c r="N21" s="322"/>
      <c r="O21" s="322"/>
    </row>
    <row r="22" spans="3:15" ht="18" thickTop="1" thickBot="1">
      <c r="C22" s="275" t="s">
        <v>123</v>
      </c>
      <c r="D22" s="279">
        <v>10</v>
      </c>
      <c r="E22" s="279">
        <v>1</v>
      </c>
      <c r="F22" s="270">
        <f>D22*E22</f>
        <v>10</v>
      </c>
      <c r="G22" s="270">
        <v>0</v>
      </c>
      <c r="H22" s="270">
        <v>0</v>
      </c>
      <c r="I22" s="270">
        <v>0</v>
      </c>
      <c r="J22" s="273" t="s">
        <v>69</v>
      </c>
      <c r="K22" s="273" t="s">
        <v>124</v>
      </c>
      <c r="L22" s="274">
        <f t="shared" si="2"/>
        <v>-100</v>
      </c>
      <c r="N22" s="322"/>
      <c r="O22" s="322"/>
    </row>
    <row r="23" spans="3:15" ht="18" thickTop="1" thickBot="1">
      <c r="C23" s="284" t="s">
        <v>57</v>
      </c>
      <c r="D23" s="280">
        <v>0</v>
      </c>
      <c r="E23" s="280">
        <v>0</v>
      </c>
      <c r="F23" s="280">
        <v>0</v>
      </c>
      <c r="G23" s="280">
        <v>20</v>
      </c>
      <c r="H23" s="280">
        <v>10</v>
      </c>
      <c r="I23" s="280">
        <f>G23*H23</f>
        <v>200</v>
      </c>
      <c r="J23" s="281" t="s">
        <v>98</v>
      </c>
      <c r="K23" s="282" t="s">
        <v>124</v>
      </c>
      <c r="L23" s="283">
        <f t="shared" si="2"/>
        <v>100</v>
      </c>
      <c r="N23" s="322"/>
      <c r="O23" s="322"/>
    </row>
  </sheetData>
  <mergeCells count="15">
    <mergeCell ref="K15:K16"/>
    <mergeCell ref="L15:L16"/>
    <mergeCell ref="C14:L14"/>
    <mergeCell ref="C21:K21"/>
    <mergeCell ref="N15:O23"/>
    <mergeCell ref="C15:C16"/>
    <mergeCell ref="D15:F15"/>
    <mergeCell ref="G15:I15"/>
    <mergeCell ref="J15:J16"/>
    <mergeCell ref="C2:I2"/>
    <mergeCell ref="C10:C11"/>
    <mergeCell ref="K4:O4"/>
    <mergeCell ref="K5:O6"/>
    <mergeCell ref="K8:O8"/>
    <mergeCell ref="K9:O11"/>
  </mergeCells>
  <phoneticPr fontId="2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backButton">
          <controlPr defaultSize="0" autoLin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647700</xdr:colOff>
                <xdr:row>1</xdr:row>
                <xdr:rowOff>228600</xdr:rowOff>
              </to>
            </anchor>
          </controlPr>
        </control>
      </mc:Choice>
      <mc:Fallback>
        <control shapeId="4097" r:id="rId3" name="backButt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13F6F-A0BD-4027-9DB0-697B9483C9F6}">
  <sheetPr codeName="工作表5"/>
  <dimension ref="C2:T16"/>
  <sheetViews>
    <sheetView workbookViewId="0">
      <selection activeCell="C11" sqref="C11:N16"/>
    </sheetView>
  </sheetViews>
  <sheetFormatPr defaultRowHeight="16.5"/>
  <cols>
    <col min="3" max="3" width="12.75" customWidth="1"/>
    <col min="12" max="12" width="13.25" customWidth="1"/>
    <col min="13" max="13" width="12.5" customWidth="1"/>
    <col min="14" max="14" width="15.25" customWidth="1"/>
  </cols>
  <sheetData>
    <row r="2" spans="3:20" ht="17.25" thickBot="1"/>
    <row r="3" spans="3:20" ht="17.25" thickBot="1">
      <c r="C3" s="285" t="s">
        <v>49</v>
      </c>
      <c r="D3" s="286" t="s">
        <v>104</v>
      </c>
      <c r="E3" s="286" t="s">
        <v>4</v>
      </c>
      <c r="F3" s="286" t="s">
        <v>105</v>
      </c>
      <c r="G3" s="286" t="s">
        <v>106</v>
      </c>
      <c r="H3" s="286" t="s">
        <v>107</v>
      </c>
      <c r="I3" s="286" t="s">
        <v>108</v>
      </c>
    </row>
    <row r="4" spans="3:20" ht="18" thickTop="1" thickBot="1">
      <c r="C4" s="252" t="s">
        <v>69</v>
      </c>
      <c r="D4" s="252" t="s">
        <v>122</v>
      </c>
      <c r="E4" s="252" t="s">
        <v>123</v>
      </c>
      <c r="F4" s="249">
        <v>0</v>
      </c>
      <c r="G4" s="252">
        <v>100</v>
      </c>
      <c r="H4" s="252" t="s">
        <v>124</v>
      </c>
      <c r="I4" s="252">
        <f>F4-G4</f>
        <v>-100</v>
      </c>
      <c r="K4" s="323" t="s">
        <v>137</v>
      </c>
      <c r="L4" s="323"/>
      <c r="M4" s="323"/>
      <c r="N4" s="323"/>
      <c r="O4" s="323"/>
    </row>
    <row r="5" spans="3:20" ht="43.5" thickTop="1" thickBot="1">
      <c r="C5" s="256" t="s">
        <v>14</v>
      </c>
      <c r="D5" s="249"/>
      <c r="E5" s="257" t="s">
        <v>112</v>
      </c>
      <c r="F5" s="257">
        <v>100</v>
      </c>
      <c r="G5" s="249">
        <v>0</v>
      </c>
      <c r="H5" s="252" t="s">
        <v>124</v>
      </c>
      <c r="I5" s="252">
        <f t="shared" ref="I5:I6" si="0">I4-G5+F5</f>
        <v>0</v>
      </c>
      <c r="K5" s="323"/>
      <c r="L5" s="323"/>
      <c r="M5" s="323"/>
      <c r="N5" s="323"/>
      <c r="O5" s="323"/>
    </row>
    <row r="6" spans="3:20" ht="43.5" thickTop="1" thickBot="1">
      <c r="C6" s="256"/>
      <c r="D6" s="249"/>
      <c r="E6" s="257" t="s">
        <v>57</v>
      </c>
      <c r="F6" s="257">
        <v>100</v>
      </c>
      <c r="G6" s="249">
        <v>0</v>
      </c>
      <c r="H6" s="252" t="s">
        <v>124</v>
      </c>
      <c r="I6" s="252">
        <f t="shared" si="0"/>
        <v>100</v>
      </c>
      <c r="K6" s="323"/>
      <c r="L6" s="323"/>
      <c r="M6" s="323"/>
      <c r="N6" s="323"/>
      <c r="O6" s="323"/>
    </row>
    <row r="7" spans="3:20" ht="67.5" thickTop="1" thickBot="1">
      <c r="C7" s="291" t="s">
        <v>135</v>
      </c>
      <c r="D7" s="292"/>
      <c r="E7" s="293"/>
      <c r="F7" s="288">
        <f>SUM(F4:F6)</f>
        <v>200</v>
      </c>
      <c r="G7" s="289">
        <f>SUM(G4:G6)</f>
        <v>100</v>
      </c>
      <c r="H7" s="290" t="s">
        <v>136</v>
      </c>
      <c r="I7" s="287">
        <f>F7-G7</f>
        <v>100</v>
      </c>
      <c r="K7" s="323"/>
      <c r="L7" s="323"/>
      <c r="M7" s="323"/>
      <c r="N7" s="323"/>
      <c r="O7" s="323"/>
    </row>
    <row r="10" spans="3:20" ht="17.25" thickBot="1"/>
    <row r="11" spans="3:20" ht="21" customHeight="1">
      <c r="C11" s="303" t="s">
        <v>129</v>
      </c>
      <c r="D11" s="304" t="s">
        <v>133</v>
      </c>
      <c r="E11" s="304"/>
      <c r="F11" s="304"/>
      <c r="G11" s="304"/>
      <c r="H11" s="304" t="s">
        <v>98</v>
      </c>
      <c r="I11" s="304"/>
      <c r="J11" s="304"/>
      <c r="K11" s="304"/>
      <c r="L11" s="308" t="s">
        <v>49</v>
      </c>
      <c r="M11" s="310" t="s">
        <v>138</v>
      </c>
      <c r="N11" s="312" t="s">
        <v>108</v>
      </c>
      <c r="O11" s="70"/>
      <c r="P11" s="321" t="s">
        <v>139</v>
      </c>
      <c r="Q11" s="322"/>
      <c r="R11" s="322"/>
      <c r="S11" s="322"/>
      <c r="T11" s="322"/>
    </row>
    <row r="12" spans="3:20" ht="21">
      <c r="C12" s="305"/>
      <c r="D12" s="306" t="s">
        <v>5</v>
      </c>
      <c r="E12" s="306" t="s">
        <v>6</v>
      </c>
      <c r="F12" s="306" t="s">
        <v>51</v>
      </c>
      <c r="G12" s="306" t="s">
        <v>8</v>
      </c>
      <c r="H12" s="306" t="s">
        <v>5</v>
      </c>
      <c r="I12" s="306" t="s">
        <v>6</v>
      </c>
      <c r="J12" s="306" t="s">
        <v>51</v>
      </c>
      <c r="K12" s="307" t="s">
        <v>8</v>
      </c>
      <c r="L12" s="309"/>
      <c r="M12" s="311"/>
      <c r="N12" s="313"/>
      <c r="P12" s="322"/>
      <c r="Q12" s="322"/>
      <c r="R12" s="322"/>
      <c r="S12" s="322"/>
      <c r="T12" s="322"/>
    </row>
    <row r="13" spans="3:20" ht="25.5">
      <c r="C13" s="148" t="s">
        <v>124</v>
      </c>
      <c r="D13" s="131">
        <v>10</v>
      </c>
      <c r="E13" s="131">
        <v>1</v>
      </c>
      <c r="F13" s="131" t="s">
        <v>34</v>
      </c>
      <c r="G13" s="127">
        <f t="shared" ref="G13:G15" si="1">D13*E13</f>
        <v>10</v>
      </c>
      <c r="H13" s="131">
        <v>0</v>
      </c>
      <c r="I13" s="131">
        <v>0</v>
      </c>
      <c r="J13" s="131" t="s">
        <v>68</v>
      </c>
      <c r="K13" s="55">
        <f t="shared" ref="K13:K15" si="2">H13*I13</f>
        <v>0</v>
      </c>
      <c r="L13" s="128" t="s">
        <v>69</v>
      </c>
      <c r="M13" s="296"/>
      <c r="N13" s="297">
        <f>K13-G13</f>
        <v>-10</v>
      </c>
      <c r="P13" s="322"/>
      <c r="Q13" s="322"/>
      <c r="R13" s="322"/>
      <c r="S13" s="322"/>
      <c r="T13" s="322"/>
    </row>
    <row r="14" spans="3:20" ht="25.5">
      <c r="C14" s="148" t="s">
        <v>124</v>
      </c>
      <c r="D14" s="131">
        <v>20</v>
      </c>
      <c r="E14" s="131">
        <v>1</v>
      </c>
      <c r="F14" s="131" t="s">
        <v>34</v>
      </c>
      <c r="G14" s="127">
        <f t="shared" si="1"/>
        <v>20</v>
      </c>
      <c r="H14" s="131">
        <v>0</v>
      </c>
      <c r="I14" s="131">
        <v>0</v>
      </c>
      <c r="J14" s="131" t="s">
        <v>68</v>
      </c>
      <c r="K14" s="55">
        <f t="shared" si="2"/>
        <v>0</v>
      </c>
      <c r="L14" s="128" t="s">
        <v>70</v>
      </c>
      <c r="M14" s="296"/>
      <c r="N14" s="297">
        <f>N13+K14-G14</f>
        <v>-30</v>
      </c>
      <c r="P14" s="322"/>
      <c r="Q14" s="322"/>
      <c r="R14" s="322"/>
      <c r="S14" s="322"/>
      <c r="T14" s="322"/>
    </row>
    <row r="15" spans="3:20" ht="26.25" thickBot="1">
      <c r="C15" s="298" t="s">
        <v>25</v>
      </c>
      <c r="D15" s="294">
        <v>0</v>
      </c>
      <c r="E15" s="294">
        <v>0</v>
      </c>
      <c r="F15" s="294" t="s">
        <v>65</v>
      </c>
      <c r="G15" s="295">
        <f t="shared" si="1"/>
        <v>0</v>
      </c>
      <c r="H15" s="294">
        <v>100</v>
      </c>
      <c r="I15" s="294">
        <v>1</v>
      </c>
      <c r="J15" s="294" t="s">
        <v>68</v>
      </c>
      <c r="K15" s="299">
        <f t="shared" si="2"/>
        <v>100</v>
      </c>
      <c r="L15" s="300" t="s">
        <v>98</v>
      </c>
      <c r="M15" s="301"/>
      <c r="N15" s="302">
        <f>N14+K15-G15</f>
        <v>70</v>
      </c>
      <c r="P15" s="322"/>
      <c r="Q15" s="322"/>
      <c r="R15" s="322"/>
      <c r="S15" s="322"/>
      <c r="T15" s="322"/>
    </row>
    <row r="16" spans="3:20" ht="16.5" customHeight="1" thickBot="1">
      <c r="C16" s="315" t="s">
        <v>140</v>
      </c>
      <c r="D16" s="316"/>
      <c r="E16" s="316"/>
      <c r="F16" s="316"/>
      <c r="G16" s="317">
        <f>SUM(G13:G15)</f>
        <v>30</v>
      </c>
      <c r="H16" s="318" t="s">
        <v>141</v>
      </c>
      <c r="I16" s="318"/>
      <c r="J16" s="319"/>
      <c r="K16" s="317">
        <f>SUM(K13:K15)</f>
        <v>100</v>
      </c>
      <c r="L16" s="316" t="s">
        <v>142</v>
      </c>
      <c r="M16" s="316"/>
      <c r="N16" s="320">
        <f>K16-G16</f>
        <v>70</v>
      </c>
    </row>
  </sheetData>
  <mergeCells count="13">
    <mergeCell ref="L11:L12"/>
    <mergeCell ref="P11:T15"/>
    <mergeCell ref="C16:F16"/>
    <mergeCell ref="H16:J16"/>
    <mergeCell ref="L16:M16"/>
    <mergeCell ref="C11:C12"/>
    <mergeCell ref="M11:M12"/>
    <mergeCell ref="N11:N12"/>
    <mergeCell ref="D11:G11"/>
    <mergeCell ref="H11:K11"/>
    <mergeCell ref="K4:O7"/>
    <mergeCell ref="C7:E7"/>
    <mergeCell ref="C5:C6"/>
  </mergeCells>
  <phoneticPr fontId="2" type="noConversion"/>
  <conditionalFormatting sqref="D13:F15 H13:J15 H16">
    <cfRule type="containsBlanks" dxfId="5" priority="1">
      <formula>LEN(TRIM(D13))=0</formula>
    </cfRule>
    <cfRule type="containsBlanks" dxfId="4" priority="2">
      <formula>LEN(TRIM(D13))=0</formula>
    </cfRule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5121" r:id="rId3" name="backButton">
          <controlPr defaultSize="0" autoLine="0" autoPict="0" r:id="rId4">
            <anchor moveWithCells="1">
              <from>
                <xdr:col>0</xdr:col>
                <xdr:colOff>47625</xdr:colOff>
                <xdr:row>0</xdr:row>
                <xdr:rowOff>19050</xdr:rowOff>
              </from>
              <to>
                <xdr:col>1</xdr:col>
                <xdr:colOff>676275</xdr:colOff>
                <xdr:row>2</xdr:row>
                <xdr:rowOff>0</xdr:rowOff>
              </to>
            </anchor>
          </controlPr>
        </control>
      </mc:Choice>
      <mc:Fallback>
        <control shapeId="5121" r:id="rId3" name="backButt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00329-5D68-4D65-8799-E9E8B2CF3A3A}">
  <sheetPr codeName="工作表6"/>
  <dimension ref="B1:R109"/>
  <sheetViews>
    <sheetView topLeftCell="A81" zoomScale="85" zoomScaleNormal="85" workbookViewId="0">
      <selection activeCell="P44" sqref="P44"/>
    </sheetView>
  </sheetViews>
  <sheetFormatPr defaultRowHeight="16.5"/>
  <cols>
    <col min="2" max="2" width="17.25" customWidth="1"/>
    <col min="12" max="12" width="12.5" customWidth="1"/>
    <col min="13" max="13" width="21.625" customWidth="1"/>
  </cols>
  <sheetData>
    <row r="1" spans="2:13" ht="17.25" thickBot="1"/>
    <row r="2" spans="2:13">
      <c r="B2" s="179"/>
      <c r="C2" s="89" t="s">
        <v>47</v>
      </c>
      <c r="D2" s="328"/>
      <c r="E2" s="328"/>
      <c r="F2" s="328"/>
      <c r="G2" s="328"/>
      <c r="H2" s="328"/>
      <c r="I2" s="328"/>
      <c r="J2" s="328"/>
      <c r="K2" s="328"/>
      <c r="L2" s="328"/>
      <c r="M2" s="329"/>
    </row>
    <row r="3" spans="2:13" ht="15" customHeight="1" thickBot="1">
      <c r="B3" s="180"/>
      <c r="C3" s="330"/>
      <c r="D3" s="331"/>
      <c r="E3" s="331"/>
      <c r="F3" s="331"/>
      <c r="G3" s="331"/>
      <c r="H3" s="331"/>
      <c r="I3" s="331"/>
      <c r="J3" s="331"/>
      <c r="K3" s="331"/>
      <c r="L3" s="331"/>
      <c r="M3" s="332"/>
    </row>
    <row r="4" spans="2:13" ht="17.25" hidden="1" thickBot="1">
      <c r="B4" s="180"/>
      <c r="C4" s="333"/>
      <c r="D4" s="334"/>
      <c r="E4" s="334"/>
      <c r="F4" s="334"/>
      <c r="G4" s="334"/>
      <c r="H4" s="334"/>
      <c r="I4" s="334"/>
      <c r="J4" s="334"/>
      <c r="K4" s="334"/>
      <c r="L4" s="334"/>
      <c r="M4" s="335"/>
    </row>
    <row r="5" spans="2:13">
      <c r="B5" s="180"/>
      <c r="C5" s="181" t="s">
        <v>143</v>
      </c>
      <c r="D5" s="116"/>
      <c r="E5" s="116"/>
      <c r="F5" s="116"/>
      <c r="G5" s="116"/>
      <c r="H5" s="116"/>
      <c r="I5" s="116"/>
      <c r="J5" s="116"/>
      <c r="K5" s="116"/>
      <c r="L5" s="116"/>
      <c r="M5" s="117"/>
    </row>
    <row r="6" spans="2:13">
      <c r="B6" s="180"/>
      <c r="C6" s="182"/>
      <c r="D6" s="177"/>
      <c r="E6" s="177"/>
      <c r="F6" s="177"/>
      <c r="G6" s="177"/>
      <c r="H6" s="177"/>
      <c r="I6" s="177"/>
      <c r="J6" s="177"/>
      <c r="K6" s="177"/>
      <c r="L6" s="177"/>
      <c r="M6" s="119"/>
    </row>
    <row r="7" spans="2:13" ht="15.75" customHeight="1" thickBot="1">
      <c r="B7" s="186"/>
      <c r="C7" s="183"/>
      <c r="D7" s="184"/>
      <c r="E7" s="184"/>
      <c r="F7" s="184"/>
      <c r="G7" s="184"/>
      <c r="H7" s="184"/>
      <c r="I7" s="184"/>
      <c r="J7" s="184"/>
      <c r="K7" s="184"/>
      <c r="L7" s="184"/>
      <c r="M7" s="185"/>
    </row>
    <row r="8" spans="2:13" ht="17.25" thickBot="1"/>
    <row r="9" spans="2:13">
      <c r="B9" s="336" t="s">
        <v>144</v>
      </c>
      <c r="C9" s="314"/>
      <c r="D9" s="314"/>
      <c r="E9" s="314"/>
      <c r="F9" s="314"/>
      <c r="G9" s="314" t="s">
        <v>147</v>
      </c>
      <c r="H9" s="314"/>
      <c r="I9" s="314"/>
      <c r="J9" s="314"/>
      <c r="K9" s="314"/>
      <c r="L9" s="314"/>
      <c r="M9" s="337"/>
    </row>
    <row r="10" spans="2:13">
      <c r="B10" s="338" t="s">
        <v>146</v>
      </c>
      <c r="C10" s="339"/>
      <c r="D10" s="339"/>
      <c r="E10" s="339"/>
      <c r="F10" s="339"/>
      <c r="G10" s="339" t="s">
        <v>148</v>
      </c>
      <c r="H10" s="339"/>
      <c r="I10" s="339"/>
      <c r="J10" s="339"/>
      <c r="K10" s="339"/>
      <c r="L10" s="339"/>
      <c r="M10" s="340"/>
    </row>
    <row r="11" spans="2:13" ht="17.25" thickBot="1">
      <c r="B11" s="341" t="s">
        <v>145</v>
      </c>
      <c r="C11" s="342"/>
      <c r="D11" s="342"/>
      <c r="E11" s="342"/>
      <c r="F11" s="342"/>
      <c r="G11" s="342" t="s">
        <v>149</v>
      </c>
      <c r="H11" s="342"/>
      <c r="I11" s="342"/>
      <c r="J11" s="342"/>
      <c r="K11" s="342"/>
      <c r="L11" s="342"/>
      <c r="M11" s="343"/>
    </row>
    <row r="13" spans="2:13" ht="17.25" thickBot="1"/>
    <row r="14" spans="2:13" ht="17.25" thickBot="1">
      <c r="B14" s="315" t="s">
        <v>150</v>
      </c>
      <c r="C14" s="316"/>
      <c r="D14" s="316"/>
      <c r="E14" s="316"/>
      <c r="F14" s="316"/>
      <c r="G14" s="316"/>
      <c r="H14" s="316"/>
      <c r="I14" s="316"/>
      <c r="J14" s="316"/>
      <c r="K14" s="316"/>
      <c r="L14" s="316"/>
      <c r="M14" s="344"/>
    </row>
    <row r="15" spans="2:13" ht="17.25" thickBot="1"/>
    <row r="16" spans="2:13">
      <c r="B16" s="345" t="s">
        <v>152</v>
      </c>
      <c r="C16" s="314"/>
      <c r="D16" s="314"/>
      <c r="E16" s="314"/>
      <c r="F16" s="314"/>
      <c r="G16" s="314"/>
      <c r="H16" s="314"/>
      <c r="I16" s="314"/>
      <c r="J16" s="314"/>
      <c r="K16" s="314"/>
      <c r="L16" s="314"/>
      <c r="M16" s="337"/>
    </row>
    <row r="17" spans="2:18">
      <c r="B17" s="338"/>
      <c r="C17" s="339"/>
      <c r="D17" s="339"/>
      <c r="E17" s="339"/>
      <c r="F17" s="339"/>
      <c r="G17" s="339"/>
      <c r="H17" s="339"/>
      <c r="I17" s="339"/>
      <c r="J17" s="339"/>
      <c r="K17" s="339"/>
      <c r="L17" s="339"/>
      <c r="M17" s="340"/>
    </row>
    <row r="18" spans="2:18" ht="17.25" thickBot="1">
      <c r="B18" s="341"/>
      <c r="C18" s="342"/>
      <c r="D18" s="342"/>
      <c r="E18" s="342"/>
      <c r="F18" s="342"/>
      <c r="G18" s="342"/>
      <c r="H18" s="342"/>
      <c r="I18" s="342"/>
      <c r="J18" s="342"/>
      <c r="K18" s="342"/>
      <c r="L18" s="342"/>
      <c r="M18" s="343"/>
    </row>
    <row r="19" spans="2:18" ht="17.25" thickBot="1"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</row>
    <row r="20" spans="2:18" ht="17.25" thickBot="1">
      <c r="B20" s="315" t="s">
        <v>151</v>
      </c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44"/>
    </row>
    <row r="21" spans="2:18" ht="17.25" thickBot="1"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</row>
    <row r="22" spans="2:18" ht="20.25" thickBot="1">
      <c r="B22" s="212" t="s">
        <v>0</v>
      </c>
      <c r="C22" s="213"/>
      <c r="D22" s="213"/>
      <c r="E22" s="213"/>
      <c r="F22" s="213"/>
      <c r="G22" s="213"/>
      <c r="H22" s="213"/>
      <c r="I22" s="213"/>
      <c r="J22" s="213"/>
      <c r="K22" s="213"/>
      <c r="L22" s="213"/>
      <c r="M22" s="214"/>
      <c r="P22" s="361" t="s">
        <v>187</v>
      </c>
      <c r="Q22" s="362"/>
      <c r="R22" s="363"/>
    </row>
    <row r="23" spans="2:18" ht="21">
      <c r="B23" s="209" t="s">
        <v>1</v>
      </c>
      <c r="C23" s="210" t="s">
        <v>2</v>
      </c>
      <c r="D23" s="210"/>
      <c r="E23" s="210"/>
      <c r="F23" s="210"/>
      <c r="G23" s="210"/>
      <c r="H23" s="210" t="s">
        <v>48</v>
      </c>
      <c r="I23" s="210"/>
      <c r="J23" s="210"/>
      <c r="K23" s="211"/>
      <c r="L23" s="58" t="s">
        <v>49</v>
      </c>
      <c r="M23" s="195" t="s">
        <v>50</v>
      </c>
      <c r="P23" s="364"/>
      <c r="Q23" s="365"/>
      <c r="R23" s="366"/>
    </row>
    <row r="24" spans="2:18" ht="21">
      <c r="B24" s="124"/>
      <c r="C24" s="55" t="s">
        <v>4</v>
      </c>
      <c r="D24" s="55" t="s">
        <v>5</v>
      </c>
      <c r="E24" s="55" t="s">
        <v>6</v>
      </c>
      <c r="F24" s="55" t="s">
        <v>51</v>
      </c>
      <c r="G24" s="55" t="s">
        <v>8</v>
      </c>
      <c r="H24" s="55" t="s">
        <v>5</v>
      </c>
      <c r="I24" s="55" t="s">
        <v>6</v>
      </c>
      <c r="J24" s="55" t="s">
        <v>51</v>
      </c>
      <c r="K24" s="192" t="s">
        <v>8</v>
      </c>
      <c r="L24" s="124"/>
      <c r="M24" s="125"/>
      <c r="P24" s="364"/>
      <c r="Q24" s="365"/>
      <c r="R24" s="366"/>
    </row>
    <row r="25" spans="2:18" ht="21">
      <c r="B25" s="224" t="s">
        <v>32</v>
      </c>
      <c r="C25" s="126" t="s">
        <v>153</v>
      </c>
      <c r="D25" s="126">
        <v>10</v>
      </c>
      <c r="E25" s="126">
        <v>1</v>
      </c>
      <c r="F25" s="126" t="s">
        <v>34</v>
      </c>
      <c r="G25" s="127">
        <f>D25*E25</f>
        <v>10</v>
      </c>
      <c r="H25" s="126">
        <v>5</v>
      </c>
      <c r="I25" s="126">
        <v>2</v>
      </c>
      <c r="J25" s="126" t="s">
        <v>34</v>
      </c>
      <c r="K25" s="193">
        <f>H25*I25</f>
        <v>10</v>
      </c>
      <c r="L25" s="196" t="s">
        <v>69</v>
      </c>
      <c r="M25" s="348" t="s">
        <v>78</v>
      </c>
      <c r="P25" s="364"/>
      <c r="Q25" s="365"/>
      <c r="R25" s="366"/>
    </row>
    <row r="26" spans="2:18" ht="21">
      <c r="B26" s="224"/>
      <c r="C26" s="130" t="s">
        <v>154</v>
      </c>
      <c r="D26" s="130">
        <v>20</v>
      </c>
      <c r="E26" s="126">
        <v>1</v>
      </c>
      <c r="F26" s="126" t="s">
        <v>34</v>
      </c>
      <c r="G26" s="127">
        <f t="shared" ref="G26:G32" si="0">D26*E26</f>
        <v>20</v>
      </c>
      <c r="H26" s="130">
        <v>4</v>
      </c>
      <c r="I26" s="126">
        <v>5</v>
      </c>
      <c r="J26" s="126" t="s">
        <v>34</v>
      </c>
      <c r="K26" s="193">
        <f t="shared" ref="K26:K32" si="1">H26*I26</f>
        <v>20</v>
      </c>
      <c r="L26" s="196" t="s">
        <v>70</v>
      </c>
      <c r="M26" s="348" t="s">
        <v>78</v>
      </c>
      <c r="P26" s="364"/>
      <c r="Q26" s="365"/>
      <c r="R26" s="366"/>
    </row>
    <row r="27" spans="2:18" ht="25.5">
      <c r="B27" s="225" t="s">
        <v>38</v>
      </c>
      <c r="C27" s="126" t="s">
        <v>155</v>
      </c>
      <c r="D27" s="131">
        <v>30</v>
      </c>
      <c r="E27" s="126">
        <v>1</v>
      </c>
      <c r="F27" s="126" t="s">
        <v>34</v>
      </c>
      <c r="G27" s="127">
        <f t="shared" si="0"/>
        <v>30</v>
      </c>
      <c r="H27" s="131">
        <v>3</v>
      </c>
      <c r="I27" s="126">
        <v>5</v>
      </c>
      <c r="J27" s="126" t="s">
        <v>34</v>
      </c>
      <c r="K27" s="193">
        <f t="shared" si="1"/>
        <v>15</v>
      </c>
      <c r="L27" s="196" t="s">
        <v>71</v>
      </c>
      <c r="M27" s="348" t="s">
        <v>78</v>
      </c>
      <c r="P27" s="364"/>
      <c r="Q27" s="365"/>
      <c r="R27" s="366"/>
    </row>
    <row r="28" spans="2:18" ht="25.5">
      <c r="B28" s="225" t="s">
        <v>66</v>
      </c>
      <c r="C28" s="130" t="s">
        <v>156</v>
      </c>
      <c r="D28" s="198">
        <v>40</v>
      </c>
      <c r="E28" s="126">
        <v>1</v>
      </c>
      <c r="F28" s="126" t="s">
        <v>34</v>
      </c>
      <c r="G28" s="127">
        <f t="shared" si="0"/>
        <v>40</v>
      </c>
      <c r="H28" s="198">
        <v>5</v>
      </c>
      <c r="I28" s="126">
        <v>4</v>
      </c>
      <c r="J28" s="126" t="s">
        <v>34</v>
      </c>
      <c r="K28" s="193">
        <f t="shared" si="1"/>
        <v>20</v>
      </c>
      <c r="L28" s="196" t="s">
        <v>73</v>
      </c>
      <c r="M28" s="348" t="s">
        <v>78</v>
      </c>
      <c r="P28" s="364"/>
      <c r="Q28" s="365"/>
      <c r="R28" s="366"/>
    </row>
    <row r="29" spans="2:18" ht="25.5">
      <c r="B29" s="225" t="s">
        <v>79</v>
      </c>
      <c r="C29" s="126" t="s">
        <v>157</v>
      </c>
      <c r="D29" s="198">
        <v>50</v>
      </c>
      <c r="E29" s="126">
        <v>1</v>
      </c>
      <c r="F29" s="126" t="s">
        <v>34</v>
      </c>
      <c r="G29" s="127">
        <f t="shared" si="0"/>
        <v>50</v>
      </c>
      <c r="H29" s="198">
        <v>3</v>
      </c>
      <c r="I29" s="126">
        <v>6</v>
      </c>
      <c r="J29" s="126" t="s">
        <v>34</v>
      </c>
      <c r="K29" s="193">
        <f t="shared" si="1"/>
        <v>18</v>
      </c>
      <c r="L29" s="196" t="s">
        <v>85</v>
      </c>
      <c r="M29" s="348" t="s">
        <v>78</v>
      </c>
      <c r="P29" s="364"/>
      <c r="Q29" s="365"/>
      <c r="R29" s="366"/>
    </row>
    <row r="30" spans="2:18" ht="25.5">
      <c r="B30" s="225" t="s">
        <v>82</v>
      </c>
      <c r="C30" s="130" t="s">
        <v>158</v>
      </c>
      <c r="D30" s="198">
        <v>20</v>
      </c>
      <c r="E30" s="126">
        <v>1</v>
      </c>
      <c r="F30" s="126" t="s">
        <v>34</v>
      </c>
      <c r="G30" s="127">
        <f t="shared" si="0"/>
        <v>20</v>
      </c>
      <c r="H30" s="198">
        <v>4</v>
      </c>
      <c r="I30" s="126">
        <v>5</v>
      </c>
      <c r="J30" s="126" t="s">
        <v>34</v>
      </c>
      <c r="K30" s="193">
        <f t="shared" si="1"/>
        <v>20</v>
      </c>
      <c r="L30" s="196" t="s">
        <v>91</v>
      </c>
      <c r="M30" s="348" t="s">
        <v>78</v>
      </c>
      <c r="P30" s="364"/>
      <c r="Q30" s="365"/>
      <c r="R30" s="366"/>
    </row>
    <row r="31" spans="2:18" ht="25.5">
      <c r="B31" s="225" t="s">
        <v>88</v>
      </c>
      <c r="C31" s="126" t="s">
        <v>159</v>
      </c>
      <c r="D31" s="198">
        <v>30</v>
      </c>
      <c r="E31" s="126">
        <v>1</v>
      </c>
      <c r="F31" s="126" t="s">
        <v>34</v>
      </c>
      <c r="G31" s="127">
        <f t="shared" si="0"/>
        <v>30</v>
      </c>
      <c r="H31" s="198">
        <v>60</v>
      </c>
      <c r="I31" s="126">
        <v>1</v>
      </c>
      <c r="J31" s="126" t="s">
        <v>34</v>
      </c>
      <c r="K31" s="193">
        <f t="shared" si="1"/>
        <v>60</v>
      </c>
      <c r="L31" s="196" t="s">
        <v>161</v>
      </c>
      <c r="M31" s="348" t="s">
        <v>78</v>
      </c>
      <c r="P31" s="364"/>
      <c r="Q31" s="365"/>
      <c r="R31" s="366"/>
    </row>
    <row r="32" spans="2:18" ht="26.25" thickBot="1">
      <c r="B32" s="225" t="s">
        <v>94</v>
      </c>
      <c r="C32" s="130" t="s">
        <v>160</v>
      </c>
      <c r="D32" s="198">
        <v>40</v>
      </c>
      <c r="E32" s="126">
        <v>1</v>
      </c>
      <c r="F32" s="126" t="s">
        <v>34</v>
      </c>
      <c r="G32" s="127">
        <f t="shared" si="0"/>
        <v>40</v>
      </c>
      <c r="H32" s="198">
        <v>5</v>
      </c>
      <c r="I32" s="126">
        <v>2</v>
      </c>
      <c r="J32" s="126" t="s">
        <v>34</v>
      </c>
      <c r="K32" s="193">
        <f t="shared" si="1"/>
        <v>10</v>
      </c>
      <c r="L32" s="197" t="s">
        <v>162</v>
      </c>
      <c r="M32" s="349" t="s">
        <v>78</v>
      </c>
      <c r="P32" s="364"/>
      <c r="Q32" s="365"/>
      <c r="R32" s="366"/>
    </row>
    <row r="33" spans="2:18">
      <c r="B33" s="200"/>
      <c r="C33" s="201"/>
      <c r="D33" s="202" t="s">
        <v>53</v>
      </c>
      <c r="E33" s="203"/>
      <c r="F33" s="203"/>
      <c r="G33" s="204"/>
      <c r="H33" s="205" t="s">
        <v>54</v>
      </c>
      <c r="I33" s="206"/>
      <c r="J33" s="206"/>
      <c r="K33" s="207"/>
      <c r="L33" s="237" t="s">
        <v>100</v>
      </c>
      <c r="M33" s="346">
        <f>H34/D34</f>
        <v>0.72083333333333333</v>
      </c>
      <c r="P33" s="364"/>
      <c r="Q33" s="365"/>
      <c r="R33" s="366"/>
    </row>
    <row r="34" spans="2:18" ht="17.25" thickBot="1">
      <c r="B34" s="133"/>
      <c r="C34" s="134"/>
      <c r="D34" s="135">
        <f>SUM(G25:G32)</f>
        <v>240</v>
      </c>
      <c r="E34" s="136"/>
      <c r="F34" s="136"/>
      <c r="G34" s="137"/>
      <c r="H34" s="135">
        <f>SUM(K25:K32)</f>
        <v>173</v>
      </c>
      <c r="I34" s="136"/>
      <c r="J34" s="136"/>
      <c r="K34" s="208"/>
      <c r="L34" s="238"/>
      <c r="M34" s="347"/>
      <c r="P34" s="364"/>
      <c r="Q34" s="365"/>
      <c r="R34" s="366"/>
    </row>
    <row r="35" spans="2:18" ht="17.25" thickBot="1">
      <c r="B35" s="138"/>
      <c r="C35" s="138"/>
      <c r="D35" s="139"/>
      <c r="E35" s="139"/>
      <c r="F35" s="139"/>
      <c r="G35" s="139"/>
      <c r="H35" s="139"/>
      <c r="I35" s="139"/>
      <c r="J35" s="139"/>
      <c r="K35" s="139"/>
      <c r="L35" s="140"/>
      <c r="M35" s="140"/>
      <c r="P35" s="364"/>
      <c r="Q35" s="365"/>
      <c r="R35" s="366"/>
    </row>
    <row r="36" spans="2:18" ht="20.25" thickBot="1">
      <c r="B36" s="212" t="s">
        <v>98</v>
      </c>
      <c r="C36" s="213"/>
      <c r="D36" s="213"/>
      <c r="E36" s="213"/>
      <c r="F36" s="213"/>
      <c r="G36" s="213"/>
      <c r="H36" s="213"/>
      <c r="I36" s="213"/>
      <c r="J36" s="213"/>
      <c r="K36" s="213"/>
      <c r="L36" s="213"/>
      <c r="M36" s="214"/>
      <c r="P36" s="364"/>
      <c r="Q36" s="365"/>
      <c r="R36" s="366"/>
    </row>
    <row r="37" spans="2:18">
      <c r="B37" s="115" t="s">
        <v>1</v>
      </c>
      <c r="C37" s="141" t="s">
        <v>2</v>
      </c>
      <c r="D37" s="142"/>
      <c r="E37" s="142"/>
      <c r="F37" s="142"/>
      <c r="G37" s="143"/>
      <c r="H37" s="144" t="s">
        <v>55</v>
      </c>
      <c r="I37" s="145"/>
      <c r="J37" s="145"/>
      <c r="K37" s="141"/>
      <c r="L37" s="219" t="s">
        <v>50</v>
      </c>
      <c r="M37" s="146"/>
      <c r="P37" s="364"/>
      <c r="Q37" s="365"/>
      <c r="R37" s="366"/>
    </row>
    <row r="38" spans="2:18">
      <c r="B38" s="118"/>
      <c r="C38" s="128" t="s">
        <v>4</v>
      </c>
      <c r="D38" s="128" t="s">
        <v>5</v>
      </c>
      <c r="E38" s="128" t="s">
        <v>6</v>
      </c>
      <c r="F38" s="128" t="s">
        <v>51</v>
      </c>
      <c r="G38" s="128" t="s">
        <v>8</v>
      </c>
      <c r="H38" s="128" t="s">
        <v>5</v>
      </c>
      <c r="I38" s="128" t="s">
        <v>6</v>
      </c>
      <c r="J38" s="128" t="s">
        <v>51</v>
      </c>
      <c r="K38" s="194" t="s">
        <v>8</v>
      </c>
      <c r="L38" s="220"/>
      <c r="M38" s="147"/>
      <c r="P38" s="364"/>
      <c r="Q38" s="365"/>
      <c r="R38" s="366"/>
    </row>
    <row r="39" spans="2:18" ht="25.5">
      <c r="B39" s="148" t="s">
        <v>52</v>
      </c>
      <c r="C39" s="55" t="s">
        <v>163</v>
      </c>
      <c r="D39" s="128">
        <v>200</v>
      </c>
      <c r="E39" s="128">
        <v>1</v>
      </c>
      <c r="F39" s="128" t="s">
        <v>34</v>
      </c>
      <c r="G39" s="127">
        <f t="shared" ref="G39:G40" si="2">D39*E39</f>
        <v>200</v>
      </c>
      <c r="H39" s="55">
        <v>150</v>
      </c>
      <c r="I39" s="55">
        <v>1</v>
      </c>
      <c r="J39" s="55" t="s">
        <v>34</v>
      </c>
      <c r="K39" s="127">
        <f t="shared" ref="K39:K40" si="3">H39*I39</f>
        <v>150</v>
      </c>
      <c r="L39" s="221" t="s">
        <v>166</v>
      </c>
      <c r="M39" s="149"/>
      <c r="P39" s="364"/>
      <c r="Q39" s="365"/>
      <c r="R39" s="366"/>
    </row>
    <row r="40" spans="2:18" ht="21.75" thickBot="1">
      <c r="B40" s="227" t="s">
        <v>56</v>
      </c>
      <c r="C40" s="199" t="s">
        <v>164</v>
      </c>
      <c r="D40" s="128">
        <v>10</v>
      </c>
      <c r="E40" s="128">
        <v>30</v>
      </c>
      <c r="F40" s="128" t="s">
        <v>39</v>
      </c>
      <c r="G40" s="128">
        <f t="shared" si="2"/>
        <v>300</v>
      </c>
      <c r="H40" s="128">
        <v>10</v>
      </c>
      <c r="I40" s="128">
        <v>20</v>
      </c>
      <c r="J40" s="128" t="s">
        <v>39</v>
      </c>
      <c r="K40" s="128">
        <f t="shared" si="3"/>
        <v>200</v>
      </c>
      <c r="L40" s="222" t="s">
        <v>165</v>
      </c>
      <c r="M40" s="223"/>
      <c r="P40" s="364"/>
      <c r="Q40" s="365"/>
      <c r="R40" s="366"/>
    </row>
    <row r="41" spans="2:18">
      <c r="B41" s="94"/>
      <c r="C41" s="228"/>
      <c r="D41" s="231" t="s">
        <v>58</v>
      </c>
      <c r="E41" s="203"/>
      <c r="F41" s="203"/>
      <c r="G41" s="204"/>
      <c r="H41" s="205" t="s">
        <v>59</v>
      </c>
      <c r="I41" s="206"/>
      <c r="J41" s="206"/>
      <c r="K41" s="207"/>
      <c r="L41" s="115"/>
      <c r="M41" s="226"/>
      <c r="P41" s="364"/>
      <c r="Q41" s="365"/>
      <c r="R41" s="366"/>
    </row>
    <row r="42" spans="2:18" ht="17.25" thickBot="1">
      <c r="B42" s="172"/>
      <c r="C42" s="229"/>
      <c r="D42" s="232">
        <f>SUM(G40:G40)</f>
        <v>300</v>
      </c>
      <c r="E42" s="233"/>
      <c r="F42" s="233"/>
      <c r="G42" s="234"/>
      <c r="H42" s="235">
        <f>SUM(K39:K40)</f>
        <v>350</v>
      </c>
      <c r="I42" s="235"/>
      <c r="J42" s="235"/>
      <c r="K42" s="236"/>
      <c r="L42" s="121"/>
      <c r="M42" s="176"/>
      <c r="P42" s="364"/>
      <c r="Q42" s="365"/>
      <c r="R42" s="366"/>
    </row>
    <row r="43" spans="2:18" ht="20.25" thickBot="1">
      <c r="B43" s="241" t="s">
        <v>60</v>
      </c>
      <c r="C43" s="242"/>
      <c r="D43" s="243">
        <f>H42-H34</f>
        <v>177</v>
      </c>
      <c r="E43" s="244"/>
      <c r="F43" s="244"/>
      <c r="G43" s="244"/>
      <c r="H43" s="244"/>
      <c r="I43" s="244"/>
      <c r="J43" s="244"/>
      <c r="K43" s="244"/>
      <c r="L43" s="246" t="s">
        <v>101</v>
      </c>
      <c r="M43" s="245"/>
      <c r="P43" s="367"/>
      <c r="Q43" s="368"/>
      <c r="R43" s="369"/>
    </row>
    <row r="45" spans="2:18" ht="17.25" thickBot="1"/>
    <row r="46" spans="2:18" ht="17.25" thickBot="1">
      <c r="B46" s="315" t="s">
        <v>167</v>
      </c>
      <c r="C46" s="316"/>
      <c r="D46" s="316"/>
      <c r="E46" s="316"/>
      <c r="F46" s="316"/>
      <c r="G46" s="316"/>
      <c r="H46" s="316"/>
      <c r="I46" s="316"/>
      <c r="J46" s="316"/>
      <c r="K46" s="316"/>
      <c r="L46" s="316"/>
      <c r="M46" s="344"/>
    </row>
    <row r="48" spans="2:18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8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O49" s="350" t="s">
        <v>171</v>
      </c>
      <c r="P49" s="351"/>
      <c r="Q49" s="351"/>
      <c r="R49" s="351"/>
    </row>
    <row r="50" spans="2:18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O50" s="351"/>
      <c r="P50" s="351"/>
      <c r="Q50" s="351"/>
      <c r="R50" s="351"/>
    </row>
    <row r="51" spans="2:18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O51" s="351"/>
      <c r="P51" s="351"/>
      <c r="Q51" s="351"/>
      <c r="R51" s="351"/>
    </row>
    <row r="52" spans="2:18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O52" s="351"/>
      <c r="P52" s="351"/>
      <c r="Q52" s="351"/>
      <c r="R52" s="351"/>
    </row>
    <row r="53" spans="2:18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O53" s="351"/>
      <c r="P53" s="351"/>
      <c r="Q53" s="351"/>
      <c r="R53" s="351"/>
    </row>
    <row r="54" spans="2:18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O54" s="351"/>
      <c r="P54" s="351"/>
      <c r="Q54" s="351"/>
      <c r="R54" s="351"/>
    </row>
    <row r="55" spans="2:18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O55" s="351"/>
      <c r="P55" s="351"/>
      <c r="Q55" s="351"/>
      <c r="R55" s="351"/>
    </row>
    <row r="56" spans="2:18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O56" s="351"/>
      <c r="P56" s="351"/>
      <c r="Q56" s="351"/>
      <c r="R56" s="351"/>
    </row>
    <row r="57" spans="2:18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O57" s="351"/>
      <c r="P57" s="351"/>
      <c r="Q57" s="351"/>
      <c r="R57" s="351"/>
    </row>
    <row r="58" spans="2:18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O58" s="351"/>
      <c r="P58" s="351"/>
      <c r="Q58" s="351"/>
      <c r="R58" s="351"/>
    </row>
    <row r="59" spans="2:18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O59" s="351"/>
      <c r="P59" s="351"/>
      <c r="Q59" s="351"/>
      <c r="R59" s="351"/>
    </row>
    <row r="60" spans="2:18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O60" s="351"/>
      <c r="P60" s="351"/>
      <c r="Q60" s="351"/>
      <c r="R60" s="351"/>
    </row>
    <row r="61" spans="2:18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O61" s="351"/>
      <c r="P61" s="351"/>
      <c r="Q61" s="351"/>
      <c r="R61" s="351"/>
    </row>
    <row r="62" spans="2:18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O62" s="351"/>
      <c r="P62" s="351"/>
      <c r="Q62" s="351"/>
      <c r="R62" s="351"/>
    </row>
    <row r="63" spans="2:18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O63" s="351"/>
      <c r="P63" s="351"/>
      <c r="Q63" s="351"/>
      <c r="R63" s="351"/>
    </row>
    <row r="64" spans="2:18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O64" s="351"/>
      <c r="P64" s="351"/>
      <c r="Q64" s="351"/>
      <c r="R64" s="351"/>
    </row>
    <row r="65" spans="2:18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O65" s="351"/>
      <c r="P65" s="351"/>
      <c r="Q65" s="351"/>
      <c r="R65" s="351"/>
    </row>
    <row r="66" spans="2:18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O66" s="351"/>
      <c r="P66" s="351"/>
      <c r="Q66" s="351"/>
      <c r="R66" s="351"/>
    </row>
    <row r="67" spans="2:18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O67" s="351"/>
      <c r="P67" s="351"/>
      <c r="Q67" s="351"/>
      <c r="R67" s="351"/>
    </row>
    <row r="68" spans="2:18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O68" s="351"/>
      <c r="P68" s="351"/>
      <c r="Q68" s="351"/>
      <c r="R68" s="351"/>
    </row>
    <row r="69" spans="2:18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O69" s="351"/>
      <c r="P69" s="351"/>
      <c r="Q69" s="351"/>
      <c r="R69" s="351"/>
    </row>
    <row r="70" spans="2:18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O70" s="351"/>
      <c r="P70" s="351"/>
      <c r="Q70" s="351"/>
      <c r="R70" s="351"/>
    </row>
    <row r="71" spans="2:18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O71" s="351"/>
      <c r="P71" s="351"/>
      <c r="Q71" s="351"/>
      <c r="R71" s="351"/>
    </row>
    <row r="72" spans="2:18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O72" s="351"/>
      <c r="P72" s="351"/>
      <c r="Q72" s="351"/>
      <c r="R72" s="351"/>
    </row>
    <row r="73" spans="2:18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O73" s="351"/>
      <c r="P73" s="351"/>
      <c r="Q73" s="351"/>
      <c r="R73" s="351"/>
    </row>
    <row r="74" spans="2:18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O74" s="351"/>
      <c r="P74" s="351"/>
      <c r="Q74" s="351"/>
      <c r="R74" s="351"/>
    </row>
    <row r="75" spans="2:18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O75" s="351"/>
      <c r="P75" s="351"/>
      <c r="Q75" s="351"/>
      <c r="R75" s="351"/>
    </row>
    <row r="76" spans="2:18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O76" s="351"/>
      <c r="P76" s="351"/>
      <c r="Q76" s="351"/>
      <c r="R76" s="351"/>
    </row>
    <row r="77" spans="2:18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O77" s="351"/>
      <c r="P77" s="351"/>
      <c r="Q77" s="351"/>
      <c r="R77" s="351"/>
    </row>
    <row r="78" spans="2:18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O78" s="351"/>
      <c r="P78" s="351"/>
      <c r="Q78" s="351"/>
      <c r="R78" s="351"/>
    </row>
    <row r="79" spans="2:18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O79" s="351"/>
      <c r="P79" s="351"/>
      <c r="Q79" s="351"/>
      <c r="R79" s="351"/>
    </row>
    <row r="80" spans="2:18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O80" s="351"/>
      <c r="P80" s="351"/>
      <c r="Q80" s="351"/>
      <c r="R80" s="351"/>
    </row>
    <row r="81" spans="2:18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O81" s="351"/>
      <c r="P81" s="351"/>
      <c r="Q81" s="351"/>
      <c r="R81" s="351"/>
    </row>
    <row r="82" spans="2:18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O82" s="351"/>
      <c r="P82" s="351"/>
      <c r="Q82" s="351"/>
      <c r="R82" s="351"/>
    </row>
    <row r="83" spans="2:18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O83" s="351"/>
      <c r="P83" s="351"/>
      <c r="Q83" s="351"/>
      <c r="R83" s="351"/>
    </row>
    <row r="84" spans="2:18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O84" s="351"/>
      <c r="P84" s="351"/>
      <c r="Q84" s="351"/>
      <c r="R84" s="351"/>
    </row>
    <row r="85" spans="2:18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O85" s="351"/>
      <c r="P85" s="351"/>
      <c r="Q85" s="351"/>
      <c r="R85" s="351"/>
    </row>
    <row r="86" spans="2:18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O86" s="351"/>
      <c r="P86" s="351"/>
      <c r="Q86" s="351"/>
      <c r="R86" s="351"/>
    </row>
    <row r="87" spans="2:18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O87" s="351"/>
      <c r="P87" s="351"/>
      <c r="Q87" s="351"/>
      <c r="R87" s="351"/>
    </row>
    <row r="88" spans="2:18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O88" s="351"/>
      <c r="P88" s="351"/>
      <c r="Q88" s="351"/>
      <c r="R88" s="351"/>
    </row>
    <row r="89" spans="2:18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O89" s="351"/>
      <c r="P89" s="351"/>
      <c r="Q89" s="351"/>
      <c r="R89" s="351"/>
    </row>
    <row r="90" spans="2:18" ht="17.25" thickBot="1"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</row>
    <row r="91" spans="2:18" ht="17.25" thickBot="1">
      <c r="B91" s="315" t="s">
        <v>168</v>
      </c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44"/>
    </row>
    <row r="92" spans="2:18" ht="17.25" thickBot="1"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</row>
    <row r="93" spans="2:18">
      <c r="B93" s="352" t="s">
        <v>169</v>
      </c>
      <c r="C93" s="353"/>
      <c r="D93" s="353"/>
      <c r="E93" s="353"/>
      <c r="F93" s="353"/>
      <c r="G93" s="353"/>
      <c r="H93" s="353"/>
      <c r="I93" s="353"/>
      <c r="J93" s="353"/>
      <c r="K93" s="353"/>
      <c r="L93" s="353"/>
      <c r="M93" s="354"/>
      <c r="O93" s="324" t="s">
        <v>170</v>
      </c>
      <c r="P93" s="323"/>
      <c r="Q93" s="323"/>
      <c r="R93" s="323"/>
    </row>
    <row r="94" spans="2:18">
      <c r="B94" s="355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57"/>
      <c r="O94" s="323"/>
      <c r="P94" s="323"/>
      <c r="Q94" s="323"/>
      <c r="R94" s="323"/>
    </row>
    <row r="95" spans="2:18">
      <c r="B95" s="355"/>
      <c r="C95" s="356"/>
      <c r="D95" s="356"/>
      <c r="E95" s="356"/>
      <c r="F95" s="356"/>
      <c r="G95" s="356"/>
      <c r="H95" s="356"/>
      <c r="I95" s="356"/>
      <c r="J95" s="356"/>
      <c r="K95" s="356"/>
      <c r="L95" s="356"/>
      <c r="M95" s="357"/>
      <c r="O95" s="323"/>
      <c r="P95" s="323"/>
      <c r="Q95" s="323"/>
      <c r="R95" s="323"/>
    </row>
    <row r="96" spans="2:18">
      <c r="B96" s="355"/>
      <c r="C96" s="356"/>
      <c r="D96" s="356"/>
      <c r="E96" s="356"/>
      <c r="F96" s="356"/>
      <c r="G96" s="356"/>
      <c r="H96" s="356"/>
      <c r="I96" s="356"/>
      <c r="J96" s="356"/>
      <c r="K96" s="356"/>
      <c r="L96" s="356"/>
      <c r="M96" s="357"/>
      <c r="O96" s="323"/>
      <c r="P96" s="323"/>
      <c r="Q96" s="323"/>
      <c r="R96" s="323"/>
    </row>
    <row r="97" spans="2:18">
      <c r="B97" s="355"/>
      <c r="C97" s="356"/>
      <c r="D97" s="356"/>
      <c r="E97" s="356"/>
      <c r="F97" s="356"/>
      <c r="G97" s="356"/>
      <c r="H97" s="356"/>
      <c r="I97" s="356"/>
      <c r="J97" s="356"/>
      <c r="K97" s="356"/>
      <c r="L97" s="356"/>
      <c r="M97" s="357"/>
      <c r="O97" s="323"/>
      <c r="P97" s="323"/>
      <c r="Q97" s="323"/>
      <c r="R97" s="323"/>
    </row>
    <row r="98" spans="2:18">
      <c r="B98" s="355"/>
      <c r="C98" s="356"/>
      <c r="D98" s="356"/>
      <c r="E98" s="356"/>
      <c r="F98" s="356"/>
      <c r="G98" s="356"/>
      <c r="H98" s="356"/>
      <c r="I98" s="356"/>
      <c r="J98" s="356"/>
      <c r="K98" s="356"/>
      <c r="L98" s="356"/>
      <c r="M98" s="357"/>
      <c r="O98" s="323"/>
      <c r="P98" s="323"/>
      <c r="Q98" s="323"/>
      <c r="R98" s="323"/>
    </row>
    <row r="99" spans="2:18">
      <c r="B99" s="355"/>
      <c r="C99" s="356"/>
      <c r="D99" s="356"/>
      <c r="E99" s="356"/>
      <c r="F99" s="356"/>
      <c r="G99" s="356"/>
      <c r="H99" s="356"/>
      <c r="I99" s="356"/>
      <c r="J99" s="356"/>
      <c r="K99" s="356"/>
      <c r="L99" s="356"/>
      <c r="M99" s="357"/>
      <c r="O99" s="323"/>
      <c r="P99" s="323"/>
      <c r="Q99" s="323"/>
      <c r="R99" s="323"/>
    </row>
    <row r="100" spans="2:18" ht="17.25" thickBot="1">
      <c r="B100" s="358"/>
      <c r="C100" s="359"/>
      <c r="D100" s="359"/>
      <c r="E100" s="359"/>
      <c r="F100" s="359"/>
      <c r="G100" s="359"/>
      <c r="H100" s="359"/>
      <c r="I100" s="359"/>
      <c r="J100" s="359"/>
      <c r="K100" s="359"/>
      <c r="L100" s="359"/>
      <c r="M100" s="360"/>
      <c r="O100" s="323"/>
      <c r="P100" s="323"/>
      <c r="Q100" s="323"/>
      <c r="R100" s="323"/>
    </row>
    <row r="101" spans="2:18" ht="17.25" thickBot="1"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</row>
    <row r="102" spans="2:18" ht="17.25" thickBot="1">
      <c r="B102" s="315" t="s">
        <v>172</v>
      </c>
      <c r="C102" s="316"/>
      <c r="D102" s="316"/>
      <c r="E102" s="316"/>
      <c r="F102" s="316"/>
      <c r="G102" s="316"/>
      <c r="H102" s="316"/>
      <c r="I102" s="316"/>
      <c r="J102" s="316"/>
      <c r="K102" s="316"/>
      <c r="L102" s="316"/>
      <c r="M102" s="344"/>
    </row>
    <row r="103" spans="2:18" ht="17.25" thickBot="1"/>
    <row r="104" spans="2:18">
      <c r="B104" s="352" t="s">
        <v>173</v>
      </c>
      <c r="C104" s="353"/>
      <c r="D104" s="353"/>
      <c r="E104" s="353"/>
      <c r="F104" s="353"/>
      <c r="G104" s="353"/>
      <c r="H104" s="353"/>
      <c r="I104" s="353"/>
      <c r="J104" s="353"/>
      <c r="K104" s="353"/>
      <c r="L104" s="353"/>
      <c r="M104" s="354"/>
      <c r="O104" s="322" t="s">
        <v>174</v>
      </c>
      <c r="P104" s="322"/>
      <c r="Q104" s="322"/>
      <c r="R104" s="322"/>
    </row>
    <row r="105" spans="2:18">
      <c r="B105" s="355"/>
      <c r="C105" s="356"/>
      <c r="D105" s="356"/>
      <c r="E105" s="356"/>
      <c r="F105" s="356"/>
      <c r="G105" s="356"/>
      <c r="H105" s="356"/>
      <c r="I105" s="356"/>
      <c r="J105" s="356"/>
      <c r="K105" s="356"/>
      <c r="L105" s="356"/>
      <c r="M105" s="357"/>
      <c r="O105" s="322"/>
      <c r="P105" s="322"/>
      <c r="Q105" s="322"/>
      <c r="R105" s="322"/>
    </row>
    <row r="106" spans="2:18">
      <c r="B106" s="355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7"/>
      <c r="O106" s="322"/>
      <c r="P106" s="322"/>
      <c r="Q106" s="322"/>
      <c r="R106" s="322"/>
    </row>
    <row r="107" spans="2:18">
      <c r="B107" s="355"/>
      <c r="C107" s="356"/>
      <c r="D107" s="356"/>
      <c r="E107" s="356"/>
      <c r="F107" s="356"/>
      <c r="G107" s="356"/>
      <c r="H107" s="356"/>
      <c r="I107" s="356"/>
      <c r="J107" s="356"/>
      <c r="K107" s="356"/>
      <c r="L107" s="356"/>
      <c r="M107" s="357"/>
      <c r="O107" s="322"/>
      <c r="P107" s="322"/>
      <c r="Q107" s="322"/>
      <c r="R107" s="322"/>
    </row>
    <row r="108" spans="2:18">
      <c r="B108" s="355"/>
      <c r="C108" s="356"/>
      <c r="D108" s="356"/>
      <c r="E108" s="356"/>
      <c r="F108" s="356"/>
      <c r="G108" s="356"/>
      <c r="H108" s="356"/>
      <c r="I108" s="356"/>
      <c r="J108" s="356"/>
      <c r="K108" s="356"/>
      <c r="L108" s="356"/>
      <c r="M108" s="357"/>
      <c r="O108" s="322"/>
      <c r="P108" s="322"/>
      <c r="Q108" s="322"/>
      <c r="R108" s="322"/>
    </row>
    <row r="109" spans="2:18" ht="17.25" thickBot="1">
      <c r="B109" s="358"/>
      <c r="C109" s="359"/>
      <c r="D109" s="359"/>
      <c r="E109" s="359"/>
      <c r="F109" s="359"/>
      <c r="G109" s="359"/>
      <c r="H109" s="359"/>
      <c r="I109" s="359"/>
      <c r="J109" s="359"/>
      <c r="K109" s="359"/>
      <c r="L109" s="359"/>
      <c r="M109" s="360"/>
      <c r="O109" s="322"/>
      <c r="P109" s="322"/>
      <c r="Q109" s="322"/>
      <c r="R109" s="322"/>
    </row>
  </sheetData>
  <mergeCells count="56">
    <mergeCell ref="O93:R100"/>
    <mergeCell ref="O49:R89"/>
    <mergeCell ref="B102:M102"/>
    <mergeCell ref="B104:M109"/>
    <mergeCell ref="O104:R109"/>
    <mergeCell ref="P22:R43"/>
    <mergeCell ref="B48:G61"/>
    <mergeCell ref="H48:M61"/>
    <mergeCell ref="H62:M75"/>
    <mergeCell ref="B62:G75"/>
    <mergeCell ref="B76:G89"/>
    <mergeCell ref="H76:M89"/>
    <mergeCell ref="B91:M91"/>
    <mergeCell ref="B93:M100"/>
    <mergeCell ref="B43:C43"/>
    <mergeCell ref="D43:K43"/>
    <mergeCell ref="B46:M46"/>
    <mergeCell ref="L40:M40"/>
    <mergeCell ref="B41:C42"/>
    <mergeCell ref="D41:G41"/>
    <mergeCell ref="H41:K41"/>
    <mergeCell ref="L41:M42"/>
    <mergeCell ref="D42:G42"/>
    <mergeCell ref="H42:K42"/>
    <mergeCell ref="B36:M36"/>
    <mergeCell ref="B37:B38"/>
    <mergeCell ref="C37:G37"/>
    <mergeCell ref="H37:K37"/>
    <mergeCell ref="L37:M38"/>
    <mergeCell ref="L39:M39"/>
    <mergeCell ref="B33:C34"/>
    <mergeCell ref="D33:G33"/>
    <mergeCell ref="H33:K33"/>
    <mergeCell ref="L33:L34"/>
    <mergeCell ref="M33:M34"/>
    <mergeCell ref="D34:G34"/>
    <mergeCell ref="H34:K34"/>
    <mergeCell ref="B22:M22"/>
    <mergeCell ref="B23:B24"/>
    <mergeCell ref="C23:G23"/>
    <mergeCell ref="H23:K23"/>
    <mergeCell ref="L23:L24"/>
    <mergeCell ref="M23:M24"/>
    <mergeCell ref="B25:B26"/>
    <mergeCell ref="B14:M14"/>
    <mergeCell ref="B16:M18"/>
    <mergeCell ref="B20:M20"/>
    <mergeCell ref="B9:F9"/>
    <mergeCell ref="B10:F10"/>
    <mergeCell ref="B11:F11"/>
    <mergeCell ref="G9:M9"/>
    <mergeCell ref="G10:M10"/>
    <mergeCell ref="G11:M11"/>
    <mergeCell ref="B2:B7"/>
    <mergeCell ref="C2:M4"/>
    <mergeCell ref="C5:M7"/>
  </mergeCells>
  <phoneticPr fontId="2" type="noConversion"/>
  <conditionalFormatting sqref="H27:H32">
    <cfRule type="containsBlanks" dxfId="3" priority="1">
      <formula>LEN(TRIM(H27))=0</formula>
    </cfRule>
    <cfRule type="containsBlanks" dxfId="2" priority="2">
      <formula>LEN(TRIM(H27))=0</formula>
    </cfRule>
  </conditionalFormatting>
  <conditionalFormatting sqref="D27:D32">
    <cfRule type="containsBlanks" dxfId="1" priority="5">
      <formula>LEN(TRIM(D27))=0</formula>
    </cfRule>
    <cfRule type="containsBlanks" dxfId="0" priority="6">
      <formula>LEN(TRIM(D27))=0</formula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45" r:id="rId4" name="backButton">
          <controlPr defaultSize="0" autoLine="0" r:id="rId5">
            <anchor moveWithCells="1">
              <from>
                <xdr:col>14</xdr:col>
                <xdr:colOff>0</xdr:colOff>
                <xdr:row>0</xdr:row>
                <xdr:rowOff>38100</xdr:rowOff>
              </from>
              <to>
                <xdr:col>15</xdr:col>
                <xdr:colOff>590550</xdr:colOff>
                <xdr:row>4</xdr:row>
                <xdr:rowOff>38100</xdr:rowOff>
              </to>
            </anchor>
          </controlPr>
        </control>
      </mc:Choice>
      <mc:Fallback>
        <control shapeId="6145" r:id="rId4" name="backButton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7A12C-BB6D-4EC8-9BDE-24F35E6E95FF}">
  <sheetPr codeName="工作表7"/>
  <dimension ref="B2:G3"/>
  <sheetViews>
    <sheetView workbookViewId="0">
      <selection activeCell="F13" sqref="F13"/>
    </sheetView>
  </sheetViews>
  <sheetFormatPr defaultRowHeight="16.5"/>
  <cols>
    <col min="2" max="2" width="13.25" customWidth="1"/>
    <col min="3" max="3" width="15" bestFit="1" customWidth="1"/>
    <col min="4" max="4" width="10.75" customWidth="1"/>
    <col min="5" max="5" width="20.5" customWidth="1"/>
    <col min="6" max="6" width="16.5" customWidth="1"/>
    <col min="7" max="7" width="123.5" customWidth="1"/>
  </cols>
  <sheetData>
    <row r="2" spans="2:7">
      <c r="B2" s="70" t="s">
        <v>175</v>
      </c>
      <c r="C2" s="70" t="s">
        <v>179</v>
      </c>
      <c r="D2" s="70" t="s">
        <v>176</v>
      </c>
      <c r="E2" s="70" t="s">
        <v>184</v>
      </c>
      <c r="F2" s="70" t="s">
        <v>177</v>
      </c>
      <c r="G2" s="1" t="s">
        <v>178</v>
      </c>
    </row>
    <row r="3" spans="2:7">
      <c r="B3" s="370">
        <v>45801</v>
      </c>
      <c r="C3" s="371">
        <v>0.22500000000000001</v>
      </c>
      <c r="D3" t="s">
        <v>180</v>
      </c>
      <c r="E3" s="372" t="s">
        <v>185</v>
      </c>
      <c r="F3" t="s">
        <v>181</v>
      </c>
      <c r="G3" t="s">
        <v>182</v>
      </c>
    </row>
  </sheetData>
  <phoneticPr fontId="2" type="noConversion"/>
  <hyperlinks>
    <hyperlink ref="E3" r:id="rId1" xr:uid="{4FE2853A-6E3D-4F6A-9584-B4C0E43C7C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使用與注意事項</vt:lpstr>
      <vt:lpstr>來自28屆總務的話</vt:lpstr>
      <vt:lpstr>預算表模板</vt:lpstr>
      <vt:lpstr>結算表模板</vt:lpstr>
      <vt:lpstr>總帳模板</vt:lpstr>
      <vt:lpstr>分類帳模板</vt:lpstr>
      <vt:lpstr>收支差異分析模板</vt:lpstr>
      <vt:lpstr>版本更新簡述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 柏諭</dc:creator>
  <cp:lastModifiedBy>曾 柏諭</cp:lastModifiedBy>
  <dcterms:created xsi:type="dcterms:W3CDTF">2025-05-23T17:57:46Z</dcterms:created>
  <dcterms:modified xsi:type="dcterms:W3CDTF">2025-05-23T21:54:41Z</dcterms:modified>
</cp:coreProperties>
</file>