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IJAL\Brevet\"/>
    </mc:Choice>
  </mc:AlternateContent>
  <bookViews>
    <workbookView xWindow="0" yWindow="0" windowWidth="20490" windowHeight="7905" activeTab="6"/>
  </bookViews>
  <sheets>
    <sheet name="Form 1111" sheetId="1" r:id="rId1"/>
    <sheet name="1111 AB" sheetId="2" r:id="rId2"/>
    <sheet name="1111 A1" sheetId="3" r:id="rId3"/>
    <sheet name="1111 A2" sheetId="4" r:id="rId4"/>
    <sheet name="1111 B2" sheetId="6" r:id="rId5"/>
    <sheet name="1111 B1" sheetId="5" r:id="rId6"/>
    <sheet name="1111 B3" sheetId="7" r:id="rId7"/>
  </sheets>
  <definedNames>
    <definedName name="Excel_BuiltIn_Print_Area_1_1">'Form 1111'!$A$3:$AT$113</definedName>
    <definedName name="Excel_BuiltIn_Print_Area_2_1">'1111 AB'!$A$1:$BE$86</definedName>
    <definedName name="Excel_BuiltIn_Print_Area_3_1">'1111 A1'!$A$1:$BD$101</definedName>
    <definedName name="_xlnm.Print_Area" localSheetId="2">'1111 A1'!$A$1:$U$34</definedName>
    <definedName name="_xlnm.Print_Area" localSheetId="3">'1111 A2'!$A$1:$U$33</definedName>
    <definedName name="_xlnm.Print_Area" localSheetId="1">'1111 AB'!$A$1:$U$30</definedName>
    <definedName name="_xlnm.Print_Area" localSheetId="5">'1111 B1'!$A$1:$U$33</definedName>
    <definedName name="_xlnm.Print_Area" localSheetId="4">'1111 B2'!$A$1:$U$33</definedName>
    <definedName name="_xlnm.Print_Area" localSheetId="6">'1111 B3'!$A$1:$U$33</definedName>
    <definedName name="_xlnm.Print_Area" localSheetId="0">'Form 1111'!$A$2:$AT$112</definedName>
  </definedNames>
  <calcPr calcId="152511"/>
</workbook>
</file>

<file path=xl/calcChain.xml><?xml version="1.0" encoding="utf-8"?>
<calcChain xmlns="http://schemas.openxmlformats.org/spreadsheetml/2006/main">
  <c r="L8" i="6" l="1"/>
  <c r="AL24" i="1"/>
  <c r="AL30" i="1"/>
  <c r="AL22" i="1"/>
  <c r="AL38" i="1" s="1"/>
  <c r="AL44" i="1" s="1"/>
  <c r="AL48" i="1" s="1"/>
  <c r="M23" i="2"/>
  <c r="M19" i="2"/>
  <c r="M18" i="2"/>
  <c r="M14" i="2"/>
  <c r="M13" i="2"/>
  <c r="L10" i="5"/>
  <c r="L9" i="5"/>
  <c r="L8" i="5"/>
  <c r="L9" i="7"/>
  <c r="L33" i="7" s="1"/>
  <c r="L8" i="7"/>
  <c r="L11" i="6"/>
  <c r="L10" i="6"/>
  <c r="L9" i="6"/>
  <c r="L13" i="4"/>
  <c r="L12" i="4"/>
  <c r="L11" i="4"/>
  <c r="L10" i="4"/>
  <c r="L9" i="4"/>
  <c r="M3" i="3"/>
  <c r="O3" i="3"/>
  <c r="Q3" i="3"/>
  <c r="F4" i="3"/>
  <c r="M33" i="3"/>
  <c r="L8" i="2" s="1"/>
  <c r="M3" i="4"/>
  <c r="O3" i="4"/>
  <c r="Q3" i="4"/>
  <c r="K33" i="4"/>
  <c r="L10" i="2" s="1"/>
  <c r="M33" i="4"/>
  <c r="M3" i="2"/>
  <c r="O3" i="2"/>
  <c r="Q3" i="2"/>
  <c r="F4" i="2"/>
  <c r="Q10" i="2"/>
  <c r="L21" i="2"/>
  <c r="Q21" i="2"/>
  <c r="M28" i="2"/>
  <c r="M3" i="5"/>
  <c r="O3" i="5"/>
  <c r="Q3" i="5"/>
  <c r="F4" i="5"/>
  <c r="K33" i="5"/>
  <c r="M33" i="5"/>
  <c r="M3" i="6"/>
  <c r="O3" i="6"/>
  <c r="F4" i="6"/>
  <c r="K33" i="6"/>
  <c r="M33" i="6"/>
  <c r="K33" i="7"/>
  <c r="M33" i="7"/>
  <c r="AD11" i="1"/>
  <c r="AF11" i="1"/>
  <c r="AC30" i="1"/>
  <c r="AC34" i="1" s="1"/>
  <c r="AC26" i="1"/>
  <c r="AL26" i="1"/>
  <c r="AC28" i="1"/>
  <c r="AL28" i="1"/>
  <c r="AL42" i="1"/>
  <c r="T72" i="1"/>
  <c r="AL89" i="1"/>
  <c r="AL93" i="1"/>
  <c r="M21" i="2" l="1"/>
  <c r="M29" i="2" s="1"/>
  <c r="L33" i="5"/>
  <c r="L33" i="6"/>
  <c r="L33" i="4"/>
  <c r="M10" i="2" s="1"/>
</calcChain>
</file>

<file path=xl/sharedStrings.xml><?xml version="1.0" encoding="utf-8"?>
<sst xmlns="http://schemas.openxmlformats.org/spreadsheetml/2006/main" count="578" uniqueCount="271">
  <si>
    <t xml:space="preserve">AREA STAPLES      AREA STAPLES     AREA STAPLES      AREA STAPLES        AREA STAPLES       AREA STAPLES      AREA STAPLES      AREA STAPLES      AREA STAPLES  </t>
  </si>
  <si>
    <t xml:space="preserve">FORMULIR </t>
  </si>
  <si>
    <t>Surat Pemberitahuan Masa Pajak Pertambahan Nilai</t>
  </si>
  <si>
    <t>(SPT MASA PPN)</t>
  </si>
  <si>
    <t>Jumlah Lembar SPT</t>
  </si>
  <si>
    <t>KEMENTRIAN KEUANGAN RI</t>
  </si>
  <si>
    <t>Bacalah terlebih dahulu Buku Petunjuk Pengisian SPT Masa PPN</t>
  </si>
  <si>
    <r>
      <t xml:space="preserve">Beri  tanda </t>
    </r>
    <r>
      <rPr>
        <b/>
        <sz val="11"/>
        <rFont val="Times New Roman"/>
        <family val="1"/>
      </rPr>
      <t>X</t>
    </r>
    <r>
      <rPr>
        <sz val="11"/>
        <rFont val="Times New Roman"/>
        <family val="1"/>
      </rPr>
      <t xml:space="preserve"> dalam </t>
    </r>
  </si>
  <si>
    <t xml:space="preserve"> yang sesuai</t>
  </si>
  <si>
    <t>(Termasuk Lampiran)</t>
  </si>
  <si>
    <t>DIREKTORAT JENDERAL PAJAK</t>
  </si>
  <si>
    <t>Diisi oleh Petugas</t>
  </si>
  <si>
    <t>NAMA PKP</t>
  </si>
  <si>
    <t>:</t>
  </si>
  <si>
    <t>NPWP</t>
  </si>
  <si>
    <t>ALAMAT</t>
  </si>
  <si>
    <t>MASA</t>
  </si>
  <si>
    <t>s.d</t>
  </si>
  <si>
    <t>-</t>
  </si>
  <si>
    <t>(mm-mm-yyyy)</t>
  </si>
  <si>
    <t xml:space="preserve">Thn Buku : </t>
  </si>
  <si>
    <t>01</t>
  </si>
  <si>
    <t>TELEPON</t>
  </si>
  <si>
    <t>HP :</t>
  </si>
  <si>
    <t>KLU :</t>
  </si>
  <si>
    <t>Pembetulan Ke :</t>
  </si>
  <si>
    <t>Wajib PPn BM</t>
  </si>
  <si>
    <t>Perhatian</t>
  </si>
  <si>
    <t>Sesuai dengan ketentuan Pasal 3 ayat (7) UU Nomor 6 Tahun 1983 sebagaimana telah beberapa kali diubah terakhir dengan UU Nomor 16 Tahun 2009, apabila SPT Masa yang Saudara sampaikan tidak ditandatangani atau tidak sepenuhnya dilampiri keterangan dan/atau dokumen yang ditetapkan, maka SPT Saudara dianggap tidak disampaikan.</t>
  </si>
  <si>
    <t>I. PENYERAHAN BARANG DAN JASA</t>
  </si>
  <si>
    <t>DPP</t>
  </si>
  <si>
    <t>PPN</t>
  </si>
  <si>
    <t>A.</t>
  </si>
  <si>
    <t>Terutang PPN :</t>
  </si>
  <si>
    <t xml:space="preserve">1. </t>
  </si>
  <si>
    <t>Ekspor</t>
  </si>
  <si>
    <t>Rp</t>
  </si>
  <si>
    <t xml:space="preserve">2. </t>
  </si>
  <si>
    <t>Penyerahan yang PPN-nya harus dipungut sendiri</t>
  </si>
  <si>
    <t xml:space="preserve">3. </t>
  </si>
  <si>
    <t>Penyerahan yang PPN-nya dipungut oleh Pemungut PPN</t>
  </si>
  <si>
    <t xml:space="preserve">4. </t>
  </si>
  <si>
    <t>Penyerahan yang PPN-nya tidak dipungut</t>
  </si>
  <si>
    <t xml:space="preserve">5. </t>
  </si>
  <si>
    <t>Penyerahan yang dibebaskan dari pengenaan PPN</t>
  </si>
  <si>
    <t>Jumlah (I.A.1+I.A.2+I.A.3+I.A.4+I.A.5)</t>
  </si>
  <si>
    <t>B. Tidak Terutang PPN</t>
  </si>
  <si>
    <t>C. Jumlah Seluruh Penyerahan (I.A + I.B)</t>
  </si>
  <si>
    <t>II. PENGHITUNGAN PPN KURANG BAYAR/LEBIH BAYAR</t>
  </si>
  <si>
    <t>Pajak Keluaran yang harus dipungut sendiri (Jumlah PPN pada I.A.2)</t>
  </si>
  <si>
    <t>B.</t>
  </si>
  <si>
    <t>PPN Disetor Dimuka Dalam Masa Pajak Yang Sama</t>
  </si>
  <si>
    <t>C.</t>
  </si>
  <si>
    <t>Pajak Masukan yang dapat diperhitungkan</t>
  </si>
  <si>
    <t>D.</t>
  </si>
  <si>
    <t>PPN yang kurang atau (lebih) bayar (II.A - II.B - II.C)</t>
  </si>
  <si>
    <t>E.</t>
  </si>
  <si>
    <t>PPN yang kurang atau (lebih) bayar pada SPT yang dibetulkan</t>
  </si>
  <si>
    <t>F.</t>
  </si>
  <si>
    <t>PPN yang kurang atau (lebih) bayar karena pembetulan (II.D - II.E)</t>
  </si>
  <si>
    <t>G.</t>
  </si>
  <si>
    <t>PPN yang kurang dibayar dilunasi tanggal</t>
  </si>
  <si>
    <t>NTPP:</t>
  </si>
  <si>
    <t>H.</t>
  </si>
  <si>
    <t>PPN lebih bayar pada :</t>
  </si>
  <si>
    <t xml:space="preserve"> Butir II.D (Diisi dalam hal SPT Bukan Pembetulan)</t>
  </si>
  <si>
    <t xml:space="preserve"> Butir II.D atau</t>
  </si>
  <si>
    <t xml:space="preserve"> Butir II.F</t>
  </si>
  <si>
    <t>(Diisi dalam hal SPT Pembetulan)</t>
  </si>
  <si>
    <t>Oleh :</t>
  </si>
  <si>
    <t>PKP Pasal 9 ayat (4b) PPN</t>
  </si>
  <si>
    <t>atau</t>
  </si>
  <si>
    <t>Selain PKP Pasal 9 ayat (4b) PPN</t>
  </si>
  <si>
    <t>diminta untuk :</t>
  </si>
  <si>
    <t>x</t>
  </si>
  <si>
    <t xml:space="preserve"> Dikompensasikan ke Masa Pajak  berikutnya</t>
  </si>
  <si>
    <t xml:space="preserve"> Dikompensasikan ke Masa Pajak</t>
  </si>
  <si>
    <t>(mm-yyyy)</t>
  </si>
  <si>
    <t xml:space="preserve"> Dikembalikan (Restitusi) </t>
  </si>
  <si>
    <t>Khusus Restitusi untuk PKP :</t>
  </si>
  <si>
    <t>Pasal 17C KUP</t>
  </si>
  <si>
    <t>dilakukan dengan</t>
  </si>
  <si>
    <t xml:space="preserve"> Prosedur biasa</t>
  </si>
  <si>
    <t xml:space="preserve">Pengembalian Pendahuluan </t>
  </si>
  <si>
    <t>Pasal 17D KUP</t>
  </si>
  <si>
    <t xml:space="preserve">Pasal 9 ayat (4C) PPN dilakukan dengan Pengembalian Pendahuluan </t>
  </si>
  <si>
    <t xml:space="preserve">III. PPN TERUTANG ATAS KEGIATAN MEMBANGUN SENDIRI </t>
  </si>
  <si>
    <t>Jumlah Dasar Pengenaan Pajak</t>
  </si>
  <si>
    <t>Rp ………………………..</t>
  </si>
  <si>
    <t>PPN Terutang</t>
  </si>
  <si>
    <t xml:space="preserve">Dilunasi Tanggal </t>
  </si>
  <si>
    <t>(dd-mm-yyyy)</t>
  </si>
  <si>
    <t>NTPP :</t>
  </si>
  <si>
    <t>IV. PEMBAYARAN KEMBALI PAJAK MASUKAN BAGI PKP GAGAL BERPRODUKSI</t>
  </si>
  <si>
    <t>PPN yang wajib dibayar kembali</t>
  </si>
  <si>
    <t>V. PAJAK PENJUALAN ATAS BARANG MEWAH</t>
  </si>
  <si>
    <t>PPn BM yang harus dipungut sendiri</t>
  </si>
  <si>
    <t>PPn BM Disetor Dimuka Dalam Masa Pajak Yang Sama</t>
  </si>
  <si>
    <t>PPn BM yang kurang atau (lebih) bayar (V.A – V.B)</t>
  </si>
  <si>
    <t>PPn BM yang kurang atau (lebih) bayar pada SPT yang dibetulkan</t>
  </si>
  <si>
    <t>PPn BM yang kurang atau (lebih) bayar karena pembetulan (V.C – V.D)</t>
  </si>
  <si>
    <t>PPn BM kurang dibayar dilunasi tanggal</t>
  </si>
  <si>
    <t>VI. KELENGKAPAN SPT</t>
  </si>
  <si>
    <t>Formulir 1111 AB</t>
  </si>
  <si>
    <t>Formulir 1111 A2</t>
  </si>
  <si>
    <t>Formulir 1111 B2</t>
  </si>
  <si>
    <t>SSP PPN..........lembar</t>
  </si>
  <si>
    <t>Surat Kuasa Khusus</t>
  </si>
  <si>
    <t>Formulir 1111 A1</t>
  </si>
  <si>
    <t>Formulir 1111 B1</t>
  </si>
  <si>
    <t>Formulir 1111 B3</t>
  </si>
  <si>
    <t>SSP PpnBM......lembar</t>
  </si>
  <si>
    <t>,</t>
  </si>
  <si>
    <t>lembar</t>
  </si>
  <si>
    <t>PERNYATAAN:</t>
  </si>
  <si>
    <t>DENGAN MENYADARI SEPENUHNYA AKAN SEGALA AKIBATNYA, SAYA MENYATAKAN BAHWA APA YANG TELAH SAYA BERITAHUKAN DI ATAS BESERTA LAMPIRAN-LAMPIRANNYA ADALAH BENAR, LENGKAP, JELAS DAN TIDAK BERSYARAT.</t>
  </si>
  <si>
    <t>Pengurus/Kuasa</t>
  </si>
  <si>
    <t>Tanda tangan</t>
  </si>
  <si>
    <t>X</t>
  </si>
  <si>
    <t xml:space="preserve">   PKP</t>
  </si>
  <si>
    <t>Nama Jelas</t>
  </si>
  <si>
    <t xml:space="preserve">   Kuasa</t>
  </si>
  <si>
    <t>Jabatan</t>
  </si>
  <si>
    <t>Cap Perusahaan</t>
  </si>
  <si>
    <t>F.1.2.32.04</t>
  </si>
  <si>
    <t xml:space="preserve">         AREA STAPLES   AREA STAPLES   AREA STAPLES   AREA STAPLES   AREA STAPLES   AREA STAPLES   AREA STAPLES</t>
  </si>
  <si>
    <t>REKAPITULASI PENYERAHAN DAN PEROLEHAN</t>
  </si>
  <si>
    <t>FORMULIR 1111 AB</t>
  </si>
  <si>
    <t>(Bila tidak ada transaksi tidak perlu dilampirkan</t>
  </si>
  <si>
    <t>NAMA PKP                 :</t>
  </si>
  <si>
    <t>MASA                            :</t>
  </si>
  <si>
    <t>NPWP                          :</t>
  </si>
  <si>
    <t>Pembetulan Ke           :</t>
  </si>
  <si>
    <t>URAIAN</t>
  </si>
  <si>
    <t>DPP (Rupiah)</t>
  </si>
  <si>
    <t>PPN (Rupiah)</t>
  </si>
  <si>
    <t>PpnBM (Rupiah)</t>
  </si>
  <si>
    <t>I. Rekapitulasi Penyerahan</t>
  </si>
  <si>
    <t>Ekspor BKP Berwujud/BKP Tidak Berwujud/JKP</t>
  </si>
  <si>
    <t>Penyerahan Dalam Negeri</t>
  </si>
  <si>
    <t>1. Penyerahan Dalam Negeri dengan Faktur Pajak yang Tidak Digunggung</t>
  </si>
  <si>
    <t>2. Penyerahan Dalam Negeri dengan Faktur Pajak yang Digunggung</t>
  </si>
  <si>
    <t>Rincian Penyerahan Dalam Negeri</t>
  </si>
  <si>
    <t>1.</t>
  </si>
  <si>
    <r>
      <t xml:space="preserve">Penyerahan yang PPN atau PPN dan PPn BM-nya harus dipungut sendiri </t>
    </r>
    <r>
      <rPr>
        <sz val="10"/>
        <rFont val="Arial"/>
        <family val="2"/>
        <charset val="1"/>
      </rPr>
      <t>( Jumlah I.B.1 dengan Faktur Pajak Kode 01,04,06 dan 09 ditambah I.B.2 )</t>
    </r>
  </si>
  <si>
    <t>2.</t>
  </si>
  <si>
    <r>
      <t xml:space="preserve">Penyerahan yang PPN atau PPN dan PPn BM-nya dipungut oleh Pemungut PPN    </t>
    </r>
    <r>
      <rPr>
        <sz val="10"/>
        <rFont val="Arial"/>
        <family val="2"/>
        <charset val="1"/>
      </rPr>
      <t>( Jumlah I.B.1 dengan Faktur Pajak Kode 02 dan 03 )</t>
    </r>
  </si>
  <si>
    <t>3.</t>
  </si>
  <si>
    <r>
      <t xml:space="preserve">Penyerahan yang PPN atau PPN dan PPn BM-nya tidak dipungut                        </t>
    </r>
    <r>
      <rPr>
        <sz val="10"/>
        <rFont val="Arial"/>
        <family val="2"/>
        <charset val="1"/>
      </rPr>
      <t>( Jumlah II dengan Faktur Pajak Kode 07 )</t>
    </r>
  </si>
  <si>
    <t>4.</t>
  </si>
  <si>
    <r>
      <t xml:space="preserve">Penyerahan yang dibebaskan dari pengenaan PPN atau PPN dan PPn BM         </t>
    </r>
    <r>
      <rPr>
        <sz val="10"/>
        <rFont val="Arial"/>
        <family val="2"/>
        <charset val="1"/>
      </rPr>
      <t>( Jumlah II dengan Faktur Pajak Kode 08 )</t>
    </r>
  </si>
  <si>
    <t>II. Rekapitulasi Perolehan</t>
  </si>
  <si>
    <t>Impor BKP, Pemanfaatan BKP Tidak Berwujud dari Luar Daerah Pabean dan Pemanfaatan JKP dari Luar Daerah Pabean Yang PM-nya Dapat Dikreditkan</t>
  </si>
  <si>
    <t>Perolehan BKP/JKP dari Dalam Negeri Yang PM-nya Dapat Dikreditkan</t>
  </si>
  <si>
    <t>Impor atau Perolehan Yang PM-nya Tidak Dapat dikreditkan dan/atau Impor atau Perolehan Yang Mendapat Fasilitas</t>
  </si>
  <si>
    <t>Jumlah Perolehan ( II.A + II.B + II.C)</t>
  </si>
  <si>
    <t>III. Penghitungan PM Yang Dapat dikreditkan</t>
  </si>
  <si>
    <t>Pajak Masukan atas Perolehan yang Dapat Dikreditkan (II.A + II.B)</t>
  </si>
  <si>
    <t>Pajak Masukan Lainnya</t>
  </si>
  <si>
    <t>Kompensasi kelebihan PPN Masa Pajak sebelumnya</t>
  </si>
  <si>
    <r>
      <t xml:space="preserve">Kompensasi kelebihan PPN karena pembetulan SPT PPN Masa Pajak  </t>
    </r>
    <r>
      <rPr>
        <u/>
        <sz val="12"/>
        <rFont val="Arial"/>
        <family val="2"/>
        <charset val="1"/>
      </rPr>
      <t xml:space="preserve">       </t>
    </r>
    <r>
      <rPr>
        <sz val="12"/>
        <rFont val="Arial"/>
        <family val="2"/>
        <charset val="1"/>
      </rPr>
      <t xml:space="preserve">  - </t>
    </r>
    <r>
      <rPr>
        <u/>
        <sz val="12"/>
        <rFont val="Arial"/>
        <family val="2"/>
        <charset val="1"/>
      </rPr>
      <t xml:space="preserve">                           </t>
    </r>
    <r>
      <rPr>
        <sz val="12"/>
        <rFont val="Arial"/>
        <family val="2"/>
        <charset val="1"/>
      </rPr>
      <t>(mm-yyyy)</t>
    </r>
  </si>
  <si>
    <t>Hasil Penghitungan Kembali Pajak Masukan yang telah dikreditkan sebagai penambah (pengurang) Pajak Masukan</t>
  </si>
  <si>
    <t>Jumlah (III.B.1 + III.B.2 + III.B.3)</t>
  </si>
  <si>
    <t>Jumlah Pajak Masukan yang Dapat Diperhitungkan( III.A + III.B.4)</t>
  </si>
  <si>
    <t>D.1.2.32.07</t>
  </si>
  <si>
    <t>AREA STAPLES   AREA STAPLES   AREA STAPLES   AREA STAPLES   AREA STAPLES   AREA STAPLES   AREA STAPLES</t>
  </si>
  <si>
    <t>DAFTAR EKSPOR BKP BERWUJUD, BKP TIDAK BERWUJUD, DAN ATAU JKP</t>
  </si>
  <si>
    <t>FORMULIR 1111 A1</t>
  </si>
  <si>
    <t>(                                                       )</t>
  </si>
  <si>
    <t>No.</t>
  </si>
  <si>
    <t xml:space="preserve">                          Nama Pembeli BKP /Penerima Manfaat BKP Tidak                                   Berwujud/Penerima JKP </t>
  </si>
  <si>
    <t>Dokumen Tertentu</t>
  </si>
  <si>
    <t>Keterangan</t>
  </si>
  <si>
    <t>Nomor</t>
  </si>
  <si>
    <r>
      <t xml:space="preserve">Tanggal </t>
    </r>
    <r>
      <rPr>
        <sz val="8"/>
        <rFont val="Arial"/>
        <family val="2"/>
      </rPr>
      <t>(dd-mm-yyy)</t>
    </r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</si>
  <si>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</si>
  <si>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</si>
  <si>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</si>
  <si>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</si>
  <si>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</si>
  <si>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</si>
  <si>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</si>
  <si>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</si>
  <si>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</si>
  <si>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</si>
  <si>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</si>
  <si>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</si>
  <si>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</si>
  <si>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</si>
  <si>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</si>
  <si>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</si>
  <si>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</si>
  <si>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</si>
  <si>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</si>
  <si>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</si>
  <si>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</si>
  <si>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JUMLAH</t>
  </si>
  <si>
    <t>D.1.2.32.08</t>
  </si>
  <si>
    <t>DAFTAR PAJAK KELUARAN ATAS PENYERAHAN DALAM NEGERI DENGAN FAKTUR PAJAK</t>
  </si>
  <si>
    <t>FORMULIR 1111 A2</t>
  </si>
  <si>
    <t xml:space="preserve">       Nama Pembeli BKP /Penerima             Manfaat BKP Tidak Berwujud/              Penerima JKP</t>
  </si>
  <si>
    <t>NPWP/Nomor Paspor</t>
  </si>
  <si>
    <t>Faktur Pajak/Dokumen Tertentu/ Nota Retur/Nota Pembatalan</t>
  </si>
  <si>
    <t xml:space="preserve">             DPP              (Rupiah)</t>
  </si>
  <si>
    <t xml:space="preserve">       PPN         (Rupiah)</t>
  </si>
  <si>
    <t xml:space="preserve">           PpnBM            (Rupiah)</t>
  </si>
  <si>
    <t>Kode dan No. Seri Faktur Pajak  Yang Diganti/ Diretur</t>
  </si>
  <si>
    <t>Kode dan Nomor Seri</t>
  </si>
  <si>
    <r>
      <t xml:space="preserve">Tanggal     </t>
    </r>
    <r>
      <rPr>
        <sz val="7"/>
        <rFont val="Arial"/>
        <family val="2"/>
      </rPr>
      <t>(dd-mm-yyy)</t>
    </r>
  </si>
  <si>
    <t>D.1.2.32.09</t>
  </si>
  <si>
    <t>DAFTAR PAJAK MASUKAN YANG DAPAT ATAS IMPOR BKP DAN PEMANFAATAN BKP TIDAK BERWUJUD/JKP DARI LUAR DAERAH PABEAN</t>
  </si>
  <si>
    <t>FORMULIR 1111 B1</t>
  </si>
  <si>
    <t xml:space="preserve">                Nama Penjual BKP /                             BKP Tidak Berwujud/              Pemberi JKP</t>
  </si>
  <si>
    <t>D.1.2.32.10</t>
  </si>
  <si>
    <t>DAFTAR PAJAK MASUKAN YANG DAPAT DIKREDITKAN ATAS PEROLEHAN BKP/JKP DALAM NEGERI</t>
  </si>
  <si>
    <t>FORMULIR 1111 B2</t>
  </si>
  <si>
    <t>D.1.2.32.11</t>
  </si>
  <si>
    <t>DAFTAR PAJAK MASUKAN YANG TIDAK DAPAT DIKREDITKAN ATAU YANG MENDAPAT FASILITAS</t>
  </si>
  <si>
    <t>FORMULIR 1111 B3</t>
  </si>
  <si>
    <t>D.1.2.32.12</t>
  </si>
  <si>
    <t>EKA GALIH TAHLIYAH PUTRI</t>
  </si>
  <si>
    <t>: 01.123.456.7.890.000</t>
  </si>
  <si>
    <t>(NORMAL)</t>
  </si>
  <si>
    <t>1.111.222.3.444</t>
  </si>
  <si>
    <t>030.000-18.00000001</t>
  </si>
  <si>
    <t>SERAGAM PEKERJA TAMBANG</t>
  </si>
  <si>
    <t>PT SANTUN BUSANA</t>
  </si>
  <si>
    <t>1.222.333.4.555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</si>
  <si>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Arial Narrow"/>
        <family val="2"/>
      </rPr>
      <t>010.000-18.00000003</t>
    </r>
  </si>
  <si>
    <t>YAYASAN PIATU MUSLIMIN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</si>
  <si>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Arial Narrow"/>
        <family val="2"/>
      </rPr>
      <t>010.000- 18.00000004</t>
    </r>
  </si>
  <si>
    <t>KEMENTRIAN AGAMA</t>
  </si>
  <si>
    <t>6.666.666.6.666</t>
  </si>
  <si>
    <t>020.000-18.000000002</t>
  </si>
  <si>
    <t>24.Jan.2018</t>
  </si>
  <si>
    <t>PT EKA GALIH TAHLIYAH PUTRI</t>
  </si>
  <si>
    <t>010.000-18.00000005</t>
  </si>
  <si>
    <t>PT ANGGA BUSANA</t>
  </si>
  <si>
    <t>1.333.444.5.666</t>
  </si>
  <si>
    <t>NR-74/1/2018</t>
  </si>
  <si>
    <t>PT TELEKOMUNIKASI INDONESIA TBK</t>
  </si>
  <si>
    <t>Nama Penjual BKP / BKP Tidak Berwujud/ Pemberi JKP</t>
  </si>
  <si>
    <t>1.111.111.1.111</t>
  </si>
  <si>
    <t>PT PERNIK SANDANG</t>
  </si>
  <si>
    <t>01.333.444.5.666</t>
  </si>
  <si>
    <t>010.000-18.00007654</t>
  </si>
  <si>
    <t>PT BUKIT MERATUS</t>
  </si>
  <si>
    <t>01.444.555.6.777</t>
  </si>
  <si>
    <t>010.000-18.00000011</t>
  </si>
  <si>
    <t>PT BAHANA TEKSTIL</t>
  </si>
  <si>
    <t>1.666.777.8.999</t>
  </si>
  <si>
    <t xml:space="preserve">NR-09/1/2018 </t>
  </si>
  <si>
    <t>30.Jan.2018</t>
  </si>
  <si>
    <t>PT GRAHA MADYA</t>
  </si>
  <si>
    <t>1.555.666.7.888</t>
  </si>
  <si>
    <r>
      <t>1.</t>
    </r>
    <r>
      <rPr>
        <sz val="7"/>
        <rFont val="Times New Roman"/>
        <family val="1"/>
      </rPr>
      <t xml:space="preserve">    </t>
    </r>
    <r>
      <rPr>
        <sz val="11"/>
        <rFont val="Arial Narrow"/>
        <family val="2"/>
      </rPr>
      <t>010.000-18-00000011</t>
    </r>
  </si>
  <si>
    <t>PT BANK MANDIRI PERSERO TBK</t>
  </si>
  <si>
    <t>NOMOR PIB-0867/XI/2010</t>
  </si>
  <si>
    <t>NOMOR PIB-001/I/2018</t>
  </si>
  <si>
    <t>NOMOR PIB-0002/I/2018</t>
  </si>
  <si>
    <t>AL ITTIHAD ARAB SAUDI</t>
  </si>
  <si>
    <t>PEB-001-01-2011</t>
  </si>
  <si>
    <t>PEMIMPIN USAHA</t>
  </si>
  <si>
    <t>BANDUNG</t>
  </si>
  <si>
    <t>NORMAL</t>
  </si>
  <si>
    <t>081211708494</t>
  </si>
  <si>
    <t>30329658</t>
  </si>
  <si>
    <t>65432</t>
  </si>
  <si>
    <t>Jalan Cimareme I No. 7 Bandung Barat</t>
  </si>
  <si>
    <t>ALBERT GALILEA</t>
  </si>
  <si>
    <t>ALBERT GALIEA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</si>
</sst>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#,##0\ ;&quot; (&quot;#,##0\);&quot; -&quot;#\ ;@\ "/>
    <numFmt numFmtId="166" formatCode="d&quot;. &quot;mmm&quot;. &quot;yyyy"/>
    <numFmt numFmtId="167" formatCode="mmm\ d&quot;, &quot;yyyy"/>
  </numFmts>
  <fonts count="51">
    <font>
      <sz val="10"/>
      <name val="Arial"/>
      <family val="2"/>
    </font>
    <font>
      <sz val="10"/>
      <name val="Times New Roman"/>
      <family val="1"/>
    </font>
    <font>
      <sz val="8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9"/>
      <name val="Arial"/>
      <family val="2"/>
      <charset val="1"/>
    </font>
    <font>
      <b/>
      <sz val="26"/>
      <name val="Times New Roman"/>
      <family val="1"/>
    </font>
    <font>
      <b/>
      <sz val="16"/>
      <name val="Times New Roman"/>
      <family val="1"/>
    </font>
    <font>
      <sz val="45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5"/>
      <name val="Times New Roman"/>
      <family val="1"/>
    </font>
    <font>
      <b/>
      <sz val="8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0.5"/>
      <name val="Times New Roman"/>
      <family val="1"/>
    </font>
    <font>
      <sz val="9"/>
      <name val="Arial"/>
      <family val="2"/>
    </font>
    <font>
      <u/>
      <sz val="9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color indexed="9"/>
      <name val="Times New Roman"/>
      <family val="1"/>
    </font>
    <font>
      <sz val="8"/>
      <color indexed="9"/>
      <name val="Times New Roman"/>
      <family val="1"/>
    </font>
    <font>
      <sz val="8"/>
      <name val="Arial"/>
      <family val="2"/>
    </font>
    <font>
      <sz val="10.5"/>
      <color indexed="9"/>
      <name val="Times New Roman"/>
      <family val="1"/>
    </font>
    <font>
      <sz val="12"/>
      <name val="Arial"/>
      <family val="2"/>
      <charset val="1"/>
    </font>
    <font>
      <b/>
      <u/>
      <sz val="9"/>
      <name val="Monotype Corsiva"/>
      <family val="4"/>
    </font>
    <font>
      <u/>
      <sz val="6"/>
      <name val="Monotype Corsiva"/>
      <family val="4"/>
    </font>
    <font>
      <sz val="8"/>
      <name val="Monotype Corsiva"/>
      <family val="4"/>
    </font>
    <font>
      <sz val="6"/>
      <name val="Monotype Corsiva"/>
      <family val="4"/>
    </font>
    <font>
      <b/>
      <sz val="15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</font>
    <font>
      <u/>
      <sz val="12"/>
      <name val="Arial"/>
      <family val="2"/>
      <charset val="1"/>
    </font>
    <font>
      <b/>
      <sz val="10"/>
      <name val="Arial"/>
      <family val="2"/>
      <charset val="1"/>
    </font>
    <font>
      <sz val="12"/>
      <name val="Bitstream Charter"/>
      <family val="1"/>
      <charset val="1"/>
    </font>
    <font>
      <b/>
      <sz val="14"/>
      <name val="Arial"/>
      <family val="2"/>
    </font>
    <font>
      <sz val="7"/>
      <name val="Arial"/>
      <family val="2"/>
    </font>
    <font>
      <sz val="10.5"/>
      <name val="Bitstream Charter"/>
      <family val="1"/>
      <charset val="1"/>
    </font>
    <font>
      <b/>
      <sz val="10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0.5"/>
      <name val="Bitstream Charter"/>
    </font>
    <font>
      <sz val="10.5"/>
      <name val="Bitstream Charter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indexed="26"/>
        <bgColor indexed="9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7" fillId="0" borderId="0" applyFill="0" applyBorder="0" applyAlignment="0" applyProtection="0"/>
  </cellStyleXfs>
  <cellXfs count="27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0" xfId="0" applyFont="1" applyFill="1"/>
    <xf numFmtId="0" fontId="2" fillId="3" borderId="0" xfId="0" applyFont="1" applyFill="1" applyBorder="1"/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/>
    <xf numFmtId="0" fontId="4" fillId="4" borderId="0" xfId="0" applyFont="1" applyFill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8" fillId="0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6" xfId="0" applyFont="1" applyBorder="1"/>
    <xf numFmtId="0" fontId="11" fillId="0" borderId="0" xfId="0" applyFont="1" applyBorder="1" applyAlignment="1">
      <alignment horizontal="left"/>
    </xf>
    <xf numFmtId="0" fontId="8" fillId="0" borderId="7" xfId="0" applyFont="1" applyFill="1" applyBorder="1" applyAlignment="1">
      <alignment horizontal="center" vertical="center"/>
    </xf>
    <xf numFmtId="0" fontId="13" fillId="0" borderId="4" xfId="0" applyFont="1" applyBorder="1"/>
    <xf numFmtId="0" fontId="13" fillId="0" borderId="0" xfId="0" applyFont="1" applyBorder="1"/>
    <xf numFmtId="0" fontId="1" fillId="0" borderId="0" xfId="0" applyFont="1" applyBorder="1" applyAlignment="1"/>
    <xf numFmtId="0" fontId="11" fillId="0" borderId="0" xfId="0" applyFont="1" applyBorder="1"/>
    <xf numFmtId="0" fontId="1" fillId="0" borderId="8" xfId="0" applyFont="1" applyBorder="1"/>
    <xf numFmtId="0" fontId="1" fillId="0" borderId="9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9" xfId="0" applyFont="1" applyBorder="1"/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12" xfId="0" applyFont="1" applyBorder="1"/>
    <xf numFmtId="0" fontId="15" fillId="0" borderId="12" xfId="0" applyFont="1" applyBorder="1"/>
    <xf numFmtId="0" fontId="0" fillId="0" borderId="12" xfId="0" applyBorder="1"/>
    <xf numFmtId="0" fontId="0" fillId="0" borderId="0" xfId="0" applyBorder="1"/>
    <xf numFmtId="0" fontId="11" fillId="0" borderId="13" xfId="0" applyFont="1" applyBorder="1"/>
    <xf numFmtId="0" fontId="16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" fillId="0" borderId="12" xfId="0" applyFont="1" applyBorder="1"/>
    <xf numFmtId="0" fontId="16" fillId="0" borderId="1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8" fillId="0" borderId="0" xfId="0" applyFont="1"/>
    <xf numFmtId="0" fontId="1" fillId="0" borderId="14" xfId="0" applyFont="1" applyBorder="1"/>
    <xf numFmtId="0" fontId="11" fillId="0" borderId="4" xfId="0" applyFont="1" applyBorder="1"/>
    <xf numFmtId="0" fontId="16" fillId="0" borderId="0" xfId="0" applyFont="1" applyBorder="1" applyAlignment="1">
      <alignment horizontal="center" vertical="center"/>
    </xf>
    <xf numFmtId="0" fontId="11" fillId="0" borderId="8" xfId="0" applyFont="1" applyBorder="1"/>
    <xf numFmtId="0" fontId="11" fillId="0" borderId="9" xfId="0" applyFont="1" applyBorder="1"/>
    <xf numFmtId="0" fontId="1" fillId="0" borderId="10" xfId="0" applyFont="1" applyBorder="1"/>
    <xf numFmtId="0" fontId="21" fillId="0" borderId="0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0" xfId="0" applyFont="1" applyBorder="1"/>
    <xf numFmtId="0" fontId="22" fillId="0" borderId="0" xfId="0" applyFont="1" applyBorder="1"/>
    <xf numFmtId="0" fontId="1" fillId="0" borderId="0" xfId="0" applyFont="1" applyBorder="1" applyAlignment="1">
      <alignment horizontal="left"/>
    </xf>
    <xf numFmtId="0" fontId="16" fillId="0" borderId="0" xfId="0" applyFont="1" applyBorder="1" applyAlignment="1"/>
    <xf numFmtId="0" fontId="16" fillId="0" borderId="0" xfId="0" applyFont="1" applyBorder="1"/>
    <xf numFmtId="165" fontId="9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4" fillId="0" borderId="0" xfId="0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right"/>
    </xf>
    <xf numFmtId="0" fontId="1" fillId="0" borderId="15" xfId="0" applyFont="1" applyBorder="1"/>
    <xf numFmtId="0" fontId="1" fillId="0" borderId="13" xfId="0" applyFont="1" applyBorder="1"/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0" fillId="0" borderId="16" xfId="0" applyFont="1" applyBorder="1" applyAlignment="1">
      <alignment horizontal="left"/>
    </xf>
    <xf numFmtId="0" fontId="1" fillId="0" borderId="6" xfId="0" applyFont="1" applyBorder="1"/>
    <xf numFmtId="0" fontId="1" fillId="0" borderId="16" xfId="0" applyFont="1" applyBorder="1" applyAlignment="1"/>
    <xf numFmtId="0" fontId="20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9" fillId="0" borderId="0" xfId="0" applyFont="1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9" fillId="0" borderId="0" xfId="0" applyFont="1" applyBorder="1" applyAlignmen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/>
    <xf numFmtId="0" fontId="12" fillId="0" borderId="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" fillId="0" borderId="5" xfId="0" applyFont="1" applyBorder="1" applyAlignment="1"/>
    <xf numFmtId="0" fontId="21" fillId="0" borderId="4" xfId="0" applyFont="1" applyBorder="1" applyAlignment="1"/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25" fillId="0" borderId="0" xfId="0" applyFont="1"/>
    <xf numFmtId="0" fontId="17" fillId="0" borderId="12" xfId="0" applyFont="1" applyBorder="1" applyAlignment="1">
      <alignment horizontal="center"/>
    </xf>
    <xf numFmtId="0" fontId="22" fillId="0" borderId="9" xfId="0" applyFont="1" applyBorder="1"/>
    <xf numFmtId="0" fontId="22" fillId="0" borderId="1" xfId="0" applyFont="1" applyBorder="1"/>
    <xf numFmtId="0" fontId="22" fillId="0" borderId="2" xfId="0" applyFont="1" applyBorder="1"/>
    <xf numFmtId="165" fontId="17" fillId="0" borderId="0" xfId="0" applyNumberFormat="1" applyFont="1" applyBorder="1"/>
    <xf numFmtId="165" fontId="26" fillId="0" borderId="0" xfId="0" applyNumberFormat="1" applyFont="1" applyFill="1" applyBorder="1" applyAlignment="1">
      <alignment horizontal="center"/>
    </xf>
    <xf numFmtId="0" fontId="27" fillId="0" borderId="0" xfId="0" applyFont="1" applyBorder="1"/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9" fillId="0" borderId="0" xfId="0" applyFont="1" applyBorder="1" applyAlignment="1"/>
    <xf numFmtId="0" fontId="11" fillId="0" borderId="13" xfId="0" applyFont="1" applyBorder="1" applyAlignment="1">
      <alignment horizontal="left"/>
    </xf>
    <xf numFmtId="0" fontId="13" fillId="2" borderId="0" xfId="0" applyFont="1" applyFill="1"/>
    <xf numFmtId="0" fontId="31" fillId="0" borderId="0" xfId="0" applyFont="1" applyBorder="1" applyAlignment="1">
      <alignment vertical="top" wrapText="1"/>
    </xf>
    <xf numFmtId="0" fontId="20" fillId="0" borderId="0" xfId="0" applyFont="1" applyBorder="1" applyAlignment="1"/>
    <xf numFmtId="0" fontId="13" fillId="0" borderId="5" xfId="0" applyFont="1" applyBorder="1"/>
    <xf numFmtId="0" fontId="13" fillId="0" borderId="0" xfId="0" applyFont="1" applyFill="1"/>
    <xf numFmtId="0" fontId="13" fillId="0" borderId="0" xfId="0" applyFont="1"/>
    <xf numFmtId="0" fontId="21" fillId="0" borderId="6" xfId="0" applyFont="1" applyBorder="1"/>
    <xf numFmtId="0" fontId="12" fillId="0" borderId="0" xfId="0" applyFont="1"/>
    <xf numFmtId="0" fontId="30" fillId="0" borderId="0" xfId="0" applyFont="1" applyBorder="1" applyAlignment="1">
      <alignment vertical="top" wrapText="1"/>
    </xf>
    <xf numFmtId="0" fontId="10" fillId="0" borderId="0" xfId="0" applyFont="1" applyBorder="1"/>
    <xf numFmtId="0" fontId="10" fillId="0" borderId="0" xfId="0" applyFont="1" applyBorder="1" applyAlignment="1"/>
    <xf numFmtId="0" fontId="0" fillId="0" borderId="16" xfId="0" applyBorder="1"/>
    <xf numFmtId="0" fontId="0" fillId="5" borderId="17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0" xfId="0" applyFill="1"/>
    <xf numFmtId="0" fontId="0" fillId="0" borderId="19" xfId="0" applyBorder="1"/>
    <xf numFmtId="0" fontId="34" fillId="0" borderId="12" xfId="0" applyFont="1" applyBorder="1"/>
    <xf numFmtId="0" fontId="0" fillId="0" borderId="13" xfId="0" applyFont="1" applyBorder="1"/>
    <xf numFmtId="0" fontId="0" fillId="0" borderId="1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36" fillId="3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6" fillId="0" borderId="6" xfId="0" applyFont="1" applyBorder="1" applyAlignment="1">
      <alignment horizontal="center" vertical="center"/>
    </xf>
    <xf numFmtId="0" fontId="36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/>
    </xf>
    <xf numFmtId="166" fontId="0" fillId="0" borderId="23" xfId="0" applyNumberFormat="1" applyBorder="1"/>
    <xf numFmtId="0" fontId="0" fillId="0" borderId="24" xfId="0" applyBorder="1"/>
    <xf numFmtId="165" fontId="0" fillId="0" borderId="6" xfId="0" applyNumberFormat="1" applyBorder="1"/>
    <xf numFmtId="0" fontId="0" fillId="0" borderId="16" xfId="0" applyBorder="1" applyAlignment="1">
      <alignment horizontal="center"/>
    </xf>
    <xf numFmtId="0" fontId="36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9" fillId="0" borderId="0" xfId="0" applyFont="1"/>
    <xf numFmtId="0" fontId="36" fillId="0" borderId="26" xfId="0" applyFont="1" applyBorder="1" applyAlignment="1">
      <alignment horizontal="center" vertical="center"/>
    </xf>
    <xf numFmtId="0" fontId="41" fillId="0" borderId="22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0" fillId="0" borderId="17" xfId="0" applyBorder="1"/>
    <xf numFmtId="0" fontId="0" fillId="5" borderId="19" xfId="0" applyFill="1" applyBorder="1"/>
    <xf numFmtId="0" fontId="0" fillId="0" borderId="13" xfId="0" applyBorder="1" applyAlignment="1">
      <alignment horizontal="center"/>
    </xf>
    <xf numFmtId="0" fontId="34" fillId="4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42" fillId="0" borderId="6" xfId="0" applyFont="1" applyBorder="1"/>
    <xf numFmtId="166" fontId="0" fillId="0" borderId="6" xfId="0" applyNumberFormat="1" applyBorder="1"/>
    <xf numFmtId="0" fontId="0" fillId="5" borderId="12" xfId="0" applyFill="1" applyBorder="1"/>
    <xf numFmtId="0" fontId="0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/>
    </xf>
    <xf numFmtId="0" fontId="45" fillId="0" borderId="6" xfId="0" applyFont="1" applyBorder="1" applyAlignment="1">
      <alignment horizontal="center"/>
    </xf>
    <xf numFmtId="0" fontId="0" fillId="5" borderId="0" xfId="0" applyFill="1"/>
    <xf numFmtId="0" fontId="0" fillId="3" borderId="19" xfId="0" applyFill="1" applyBorder="1"/>
    <xf numFmtId="0" fontId="0" fillId="4" borderId="6" xfId="0" applyFont="1" applyFill="1" applyBorder="1" applyAlignment="1">
      <alignment horizontal="center" vertical="center"/>
    </xf>
    <xf numFmtId="0" fontId="34" fillId="0" borderId="13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167" fontId="0" fillId="0" borderId="6" xfId="0" applyNumberFormat="1" applyBorder="1"/>
    <xf numFmtId="0" fontId="0" fillId="0" borderId="0" xfId="0" applyFont="1"/>
    <xf numFmtId="0" fontId="48" fillId="0" borderId="0" xfId="0" applyFont="1"/>
    <xf numFmtId="0" fontId="48" fillId="0" borderId="0" xfId="0" applyFont="1" applyAlignment="1">
      <alignment horizontal="justify" vertical="center"/>
    </xf>
    <xf numFmtId="0" fontId="0" fillId="0" borderId="6" xfId="0" applyFont="1" applyBorder="1" applyAlignment="1">
      <alignment horizontal="center" vertical="center"/>
    </xf>
    <xf numFmtId="165" fontId="0" fillId="0" borderId="6" xfId="0" applyNumberFormat="1" applyBorder="1" applyAlignment="1">
      <alignment vertical="center"/>
    </xf>
    <xf numFmtId="3" fontId="48" fillId="0" borderId="0" xfId="0" applyNumberFormat="1" applyFont="1"/>
    <xf numFmtId="14" fontId="48" fillId="0" borderId="0" xfId="0" applyNumberFormat="1" applyFont="1"/>
    <xf numFmtId="0" fontId="48" fillId="0" borderId="32" xfId="0" applyFont="1" applyBorder="1"/>
    <xf numFmtId="3" fontId="48" fillId="0" borderId="32" xfId="0" applyNumberFormat="1" applyFont="1" applyBorder="1" applyAlignment="1">
      <alignment horizontal="right"/>
    </xf>
    <xf numFmtId="166" fontId="0" fillId="0" borderId="18" xfId="0" applyNumberFormat="1" applyBorder="1"/>
    <xf numFmtId="0" fontId="48" fillId="0" borderId="33" xfId="0" applyFont="1" applyBorder="1"/>
    <xf numFmtId="0" fontId="16" fillId="0" borderId="32" xfId="0" applyFont="1" applyBorder="1" applyAlignment="1">
      <alignment horizontal="center"/>
    </xf>
    <xf numFmtId="166" fontId="0" fillId="0" borderId="24" xfId="0" applyNumberFormat="1" applyBorder="1"/>
    <xf numFmtId="166" fontId="0" fillId="0" borderId="31" xfId="0" applyNumberFormat="1" applyBorder="1" applyAlignment="1">
      <alignment vertical="center"/>
    </xf>
    <xf numFmtId="0" fontId="0" fillId="4" borderId="26" xfId="0" applyFont="1" applyFill="1" applyBorder="1" applyAlignment="1">
      <alignment horizontal="center"/>
    </xf>
    <xf numFmtId="0" fontId="48" fillId="0" borderId="32" xfId="0" applyFont="1" applyBorder="1" applyAlignment="1">
      <alignment horizontal="justify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textRotation="90" wrapText="1"/>
    </xf>
    <xf numFmtId="0" fontId="11" fillId="0" borderId="0" xfId="0" applyFont="1" applyBorder="1" applyAlignment="1">
      <alignment horizontal="center"/>
    </xf>
    <xf numFmtId="165" fontId="16" fillId="0" borderId="12" xfId="1" applyNumberFormat="1" applyFont="1" applyFill="1" applyBorder="1" applyAlignment="1" applyProtection="1">
      <alignment horizontal="center"/>
    </xf>
    <xf numFmtId="0" fontId="16" fillId="0" borderId="0" xfId="0" applyFont="1" applyBorder="1" applyAlignment="1">
      <alignment horizontal="center"/>
    </xf>
    <xf numFmtId="165" fontId="16" fillId="0" borderId="12" xfId="0" applyNumberFormat="1" applyFont="1" applyBorder="1" applyAlignment="1">
      <alignment horizontal="center"/>
    </xf>
    <xf numFmtId="165" fontId="0" fillId="0" borderId="2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5" fontId="16" fillId="0" borderId="0" xfId="0" applyNumberFormat="1" applyFont="1" applyBorder="1" applyAlignment="1">
      <alignment horizontal="right"/>
    </xf>
    <xf numFmtId="165" fontId="16" fillId="0" borderId="12" xfId="0" applyNumberFormat="1" applyFont="1" applyBorder="1" applyAlignment="1">
      <alignment horizontal="right"/>
    </xf>
    <xf numFmtId="0" fontId="21" fillId="0" borderId="28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165" fontId="17" fillId="0" borderId="12" xfId="0" applyNumberFormat="1" applyFont="1" applyBorder="1" applyAlignment="1">
      <alignment horizontal="center"/>
    </xf>
    <xf numFmtId="0" fontId="21" fillId="0" borderId="27" xfId="0" applyFont="1" applyBorder="1" applyAlignment="1">
      <alignment horizontal="left"/>
    </xf>
    <xf numFmtId="0" fontId="28" fillId="0" borderId="26" xfId="0" applyFont="1" applyBorder="1" applyAlignment="1">
      <alignment horizontal="left"/>
    </xf>
    <xf numFmtId="0" fontId="19" fillId="0" borderId="0" xfId="0" applyFont="1" applyBorder="1" applyAlignment="1">
      <alignment horizontal="center" textRotation="90"/>
    </xf>
    <xf numFmtId="165" fontId="16" fillId="3" borderId="12" xfId="0" applyNumberFormat="1" applyFont="1" applyFill="1" applyBorder="1" applyAlignment="1">
      <alignment horizontal="center" vertical="center"/>
    </xf>
    <xf numFmtId="0" fontId="11" fillId="0" borderId="12" xfId="0" quotePrefix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30" fillId="0" borderId="17" xfId="0" applyFont="1" applyBorder="1" applyAlignment="1">
      <alignment vertical="top" wrapText="1"/>
    </xf>
    <xf numFmtId="165" fontId="21" fillId="0" borderId="12" xfId="0" applyNumberFormat="1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18" fillId="4" borderId="0" xfId="0" applyFont="1" applyFill="1" applyBorder="1" applyAlignment="1">
      <alignment horizontal="center" vertical="center" textRotation="90" wrapText="1"/>
    </xf>
    <xf numFmtId="0" fontId="3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35" fillId="3" borderId="6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 vertical="center" wrapText="1"/>
    </xf>
    <xf numFmtId="0" fontId="36" fillId="3" borderId="6" xfId="0" applyFont="1" applyFill="1" applyBorder="1" applyAlignment="1">
      <alignment horizontal="left" vertical="center"/>
    </xf>
    <xf numFmtId="0" fontId="0" fillId="4" borderId="22" xfId="0" applyFill="1" applyBorder="1" applyAlignment="1">
      <alignment horizontal="center" vertical="center"/>
    </xf>
    <xf numFmtId="0" fontId="0" fillId="4" borderId="24" xfId="0" applyFill="1" applyBorder="1" applyAlignment="1">
      <alignment horizontal="left" vertical="center" wrapText="1"/>
    </xf>
    <xf numFmtId="0" fontId="36" fillId="0" borderId="6" xfId="0" applyFont="1" applyBorder="1" applyAlignment="1">
      <alignment horizontal="left" vertical="center"/>
    </xf>
    <xf numFmtId="165" fontId="0" fillId="0" borderId="6" xfId="0" applyNumberFormat="1" applyBorder="1" applyAlignment="1">
      <alignment horizontal="center" vertical="center"/>
    </xf>
    <xf numFmtId="165" fontId="0" fillId="3" borderId="6" xfId="0" applyNumberFormat="1" applyFill="1" applyBorder="1" applyAlignment="1">
      <alignment horizontal="left" vertical="center" wrapText="1"/>
    </xf>
    <xf numFmtId="0" fontId="36" fillId="0" borderId="29" xfId="0" applyFont="1" applyBorder="1" applyAlignment="1">
      <alignment horizontal="left" vertical="center"/>
    </xf>
    <xf numFmtId="0" fontId="27" fillId="0" borderId="23" xfId="0" applyFont="1" applyBorder="1" applyAlignment="1">
      <alignment horizontal="left" vertical="center" wrapText="1"/>
    </xf>
    <xf numFmtId="0" fontId="38" fillId="0" borderId="23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left" vertical="center" wrapText="1"/>
    </xf>
    <xf numFmtId="0" fontId="27" fillId="0" borderId="22" xfId="0" applyFont="1" applyBorder="1" applyAlignment="1">
      <alignment horizontal="left" vertical="center" wrapText="1"/>
    </xf>
    <xf numFmtId="0" fontId="36" fillId="3" borderId="22" xfId="0" applyFont="1" applyFill="1" applyBorder="1" applyAlignment="1">
      <alignment horizontal="left" vertical="center"/>
    </xf>
    <xf numFmtId="0" fontId="0" fillId="4" borderId="29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0" fillId="4" borderId="31" xfId="0" applyFill="1" applyBorder="1" applyAlignment="1">
      <alignment horizontal="left" vertical="center" wrapText="1"/>
    </xf>
    <xf numFmtId="0" fontId="41" fillId="0" borderId="23" xfId="0" applyFont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32" fillId="0" borderId="12" xfId="0" applyFont="1" applyBorder="1" applyAlignment="1">
      <alignment horizontal="left" vertical="center"/>
    </xf>
    <xf numFmtId="0" fontId="34" fillId="4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 wrapText="1"/>
    </xf>
    <xf numFmtId="0" fontId="36" fillId="4" borderId="6" xfId="0" applyFont="1" applyFill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/>
    </xf>
    <xf numFmtId="0" fontId="0" fillId="3" borderId="6" xfId="0" applyFill="1" applyBorder="1" applyAlignment="1">
      <alignment horizontal="left" vertical="center" wrapText="1"/>
    </xf>
    <xf numFmtId="0" fontId="34" fillId="0" borderId="22" xfId="0" applyFont="1" applyBorder="1" applyAlignment="1">
      <alignment horizontal="center" vertical="center"/>
    </xf>
    <xf numFmtId="0" fontId="43" fillId="0" borderId="12" xfId="0" applyFont="1" applyBorder="1" applyAlignment="1">
      <alignment horizontal="left" vertical="center"/>
    </xf>
    <xf numFmtId="0" fontId="0" fillId="4" borderId="6" xfId="0" applyFont="1" applyFill="1" applyBorder="1" applyAlignment="1">
      <alignment horizontal="center" vertical="center" wrapText="1"/>
    </xf>
    <xf numFmtId="0" fontId="45" fillId="0" borderId="6" xfId="0" applyFont="1" applyBorder="1" applyAlignment="1">
      <alignment horizontal="left" vertical="center"/>
    </xf>
    <xf numFmtId="0" fontId="45" fillId="0" borderId="22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0" fontId="45" fillId="0" borderId="22" xfId="0" applyFont="1" applyBorder="1" applyAlignment="1">
      <alignment vertical="center"/>
    </xf>
    <xf numFmtId="0" fontId="45" fillId="0" borderId="26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2" xfId="0" applyFont="1" applyBorder="1" applyAlignment="1">
      <alignment horizontal="left" vertical="center"/>
    </xf>
    <xf numFmtId="0" fontId="45" fillId="0" borderId="17" xfId="0" applyFont="1" applyBorder="1" applyAlignment="1">
      <alignment vertical="center"/>
    </xf>
    <xf numFmtId="0" fontId="34" fillId="0" borderId="23" xfId="0" applyFont="1" applyBorder="1" applyAlignment="1">
      <alignment horizontal="center"/>
    </xf>
    <xf numFmtId="3" fontId="45" fillId="0" borderId="6" xfId="0" applyNumberFormat="1" applyFont="1" applyBorder="1" applyAlignment="1">
      <alignment vertical="center"/>
    </xf>
    <xf numFmtId="0" fontId="46" fillId="0" borderId="12" xfId="0" applyFont="1" applyBorder="1" applyAlignment="1">
      <alignment horizontal="left" vertical="center"/>
    </xf>
    <xf numFmtId="0" fontId="0" fillId="4" borderId="6" xfId="0" applyFont="1" applyFill="1" applyBorder="1" applyAlignment="1">
      <alignment horizontal="center" vertical="top" wrapText="1"/>
    </xf>
    <xf numFmtId="0" fontId="36" fillId="4" borderId="0" xfId="0" applyFont="1" applyFill="1" applyBorder="1" applyAlignment="1">
      <alignment horizontal="center" vertical="center"/>
    </xf>
    <xf numFmtId="0" fontId="50" fillId="3" borderId="6" xfId="0" applyFont="1" applyFill="1" applyBorder="1" applyAlignment="1">
      <alignment horizontal="left" vertical="center"/>
    </xf>
    <xf numFmtId="0" fontId="49" fillId="3" borderId="6" xfId="0" applyFont="1" applyFill="1" applyBorder="1" applyAlignment="1">
      <alignment horizontal="left" vertical="center"/>
    </xf>
    <xf numFmtId="0" fontId="45" fillId="3" borderId="6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95250</xdr:rowOff>
    </xdr:from>
    <xdr:to>
      <xdr:col>7</xdr:col>
      <xdr:colOff>66675</xdr:colOff>
      <xdr:row>5</xdr:row>
      <xdr:rowOff>123825</xdr:rowOff>
    </xdr:to>
    <xdr:pic>
      <xdr:nvPicPr>
        <xdr:cNvPr id="1051" name="Graphics 1">
          <a:extLst>
            <a:ext uri="{FF2B5EF4-FFF2-40B4-BE49-F238E27FC236}">
              <a16:creationId xmlns="" xmlns:a16="http://schemas.microsoft.com/office/drawing/2014/main" id="{DFF37D06-1028-40BF-A774-D00668FC5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0000"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19100"/>
          <a:ext cx="8763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114300</xdr:colOff>
      <xdr:row>20</xdr:row>
      <xdr:rowOff>0</xdr:rowOff>
    </xdr:from>
    <xdr:to>
      <xdr:col>45</xdr:col>
      <xdr:colOff>0</xdr:colOff>
      <xdr:row>21</xdr:row>
      <xdr:rowOff>85725</xdr:rowOff>
    </xdr:to>
    <xdr:sp macro="" textlink="">
      <xdr:nvSpPr>
        <xdr:cNvPr id="1052" name="Text Box 2">
          <a:extLst>
            <a:ext uri="{FF2B5EF4-FFF2-40B4-BE49-F238E27FC236}">
              <a16:creationId xmlns="" xmlns:a16="http://schemas.microsoft.com/office/drawing/2014/main" id="{17014186-64D9-4DA8-90FE-ADDA49679005}"/>
            </a:ext>
          </a:extLst>
        </xdr:cNvPr>
        <xdr:cNvSpPr txBox="1">
          <a:spLocks noChangeArrowheads="1"/>
        </xdr:cNvSpPr>
      </xdr:nvSpPr>
      <xdr:spPr bwMode="auto">
        <a:xfrm>
          <a:off x="8039100" y="3257550"/>
          <a:ext cx="666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142875</xdr:colOff>
      <xdr:row>20</xdr:row>
      <xdr:rowOff>0</xdr:rowOff>
    </xdr:from>
    <xdr:to>
      <xdr:col>44</xdr:col>
      <xdr:colOff>171450</xdr:colOff>
      <xdr:row>21</xdr:row>
      <xdr:rowOff>85725</xdr:rowOff>
    </xdr:to>
    <xdr:sp macro="" textlink="">
      <xdr:nvSpPr>
        <xdr:cNvPr id="1053" name="Text Box 3">
          <a:extLst>
            <a:ext uri="{FF2B5EF4-FFF2-40B4-BE49-F238E27FC236}">
              <a16:creationId xmlns="" xmlns:a16="http://schemas.microsoft.com/office/drawing/2014/main" id="{2F7B1AF1-1164-48AF-8BD5-1651D8528405}"/>
            </a:ext>
          </a:extLst>
        </xdr:cNvPr>
        <xdr:cNvSpPr txBox="1">
          <a:spLocks noChangeArrowheads="1"/>
        </xdr:cNvSpPr>
      </xdr:nvSpPr>
      <xdr:spPr bwMode="auto">
        <a:xfrm>
          <a:off x="8067675" y="3257550"/>
          <a:ext cx="2857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114300</xdr:colOff>
      <xdr:row>17</xdr:row>
      <xdr:rowOff>161925</xdr:rowOff>
    </xdr:from>
    <xdr:to>
      <xdr:col>45</xdr:col>
      <xdr:colOff>0</xdr:colOff>
      <xdr:row>19</xdr:row>
      <xdr:rowOff>95250</xdr:rowOff>
    </xdr:to>
    <xdr:sp macro="" textlink="">
      <xdr:nvSpPr>
        <xdr:cNvPr id="1054" name="Text Box 12">
          <a:extLst>
            <a:ext uri="{FF2B5EF4-FFF2-40B4-BE49-F238E27FC236}">
              <a16:creationId xmlns="" xmlns:a16="http://schemas.microsoft.com/office/drawing/2014/main" id="{BAEE4B20-767C-4A3C-B0F1-EC1094A18A84}"/>
            </a:ext>
          </a:extLst>
        </xdr:cNvPr>
        <xdr:cNvSpPr txBox="1">
          <a:spLocks noChangeArrowheads="1"/>
        </xdr:cNvSpPr>
      </xdr:nvSpPr>
      <xdr:spPr bwMode="auto">
        <a:xfrm>
          <a:off x="8039100" y="3009900"/>
          <a:ext cx="666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142875</xdr:colOff>
      <xdr:row>17</xdr:row>
      <xdr:rowOff>161925</xdr:rowOff>
    </xdr:from>
    <xdr:to>
      <xdr:col>44</xdr:col>
      <xdr:colOff>171450</xdr:colOff>
      <xdr:row>19</xdr:row>
      <xdr:rowOff>95250</xdr:rowOff>
    </xdr:to>
    <xdr:sp macro="" textlink="">
      <xdr:nvSpPr>
        <xdr:cNvPr id="1055" name="Text Box 13">
          <a:extLst>
            <a:ext uri="{FF2B5EF4-FFF2-40B4-BE49-F238E27FC236}">
              <a16:creationId xmlns="" xmlns:a16="http://schemas.microsoft.com/office/drawing/2014/main" id="{D07A0EC5-A3B8-450B-A137-2119C0485F39}"/>
            </a:ext>
          </a:extLst>
        </xdr:cNvPr>
        <xdr:cNvSpPr txBox="1">
          <a:spLocks noChangeArrowheads="1"/>
        </xdr:cNvSpPr>
      </xdr:nvSpPr>
      <xdr:spPr bwMode="auto">
        <a:xfrm>
          <a:off x="8067675" y="3009900"/>
          <a:ext cx="285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190500</xdr:colOff>
      <xdr:row>40</xdr:row>
      <xdr:rowOff>57150</xdr:rowOff>
    </xdr:from>
    <xdr:to>
      <xdr:col>35</xdr:col>
      <xdr:colOff>28575</xdr:colOff>
      <xdr:row>41</xdr:row>
      <xdr:rowOff>133350</xdr:rowOff>
    </xdr:to>
    <xdr:sp macro="" textlink="" fLocksText="0">
      <xdr:nvSpPr>
        <xdr:cNvPr id="1030" name="AutoShape 5">
          <a:extLst>
            <a:ext uri="{FF2B5EF4-FFF2-40B4-BE49-F238E27FC236}">
              <a16:creationId xmlns="" xmlns:a16="http://schemas.microsoft.com/office/drawing/2014/main" id="{9A162A8E-483A-4F4D-B175-34D0B5F046C4}"/>
            </a:ext>
          </a:extLst>
        </xdr:cNvPr>
        <xdr:cNvSpPr>
          <a:spLocks noChangeArrowheads="1"/>
        </xdr:cNvSpPr>
      </xdr:nvSpPr>
      <xdr:spPr bwMode="auto">
        <a:xfrm>
          <a:off x="6076950" y="5819775"/>
          <a:ext cx="238125" cy="161925"/>
        </a:xfrm>
        <a:prstGeom prst="homePlate">
          <a:avLst>
            <a:gd name="adj" fmla="val 36765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33</xdr:col>
      <xdr:colOff>190500</xdr:colOff>
      <xdr:row>36</xdr:row>
      <xdr:rowOff>171450</xdr:rowOff>
    </xdr:from>
    <xdr:to>
      <xdr:col>35</xdr:col>
      <xdr:colOff>9525</xdr:colOff>
      <xdr:row>37</xdr:row>
      <xdr:rowOff>123825</xdr:rowOff>
    </xdr:to>
    <xdr:sp macro="" textlink="" fLocksText="0">
      <xdr:nvSpPr>
        <xdr:cNvPr id="1031" name="AutoShape 6">
          <a:extLst>
            <a:ext uri="{FF2B5EF4-FFF2-40B4-BE49-F238E27FC236}">
              <a16:creationId xmlns="" xmlns:a16="http://schemas.microsoft.com/office/drawing/2014/main" id="{80F4272F-139A-4DA5-AF53-ADE2A4D38E79}"/>
            </a:ext>
          </a:extLst>
        </xdr:cNvPr>
        <xdr:cNvSpPr>
          <a:spLocks noChangeArrowheads="1"/>
        </xdr:cNvSpPr>
      </xdr:nvSpPr>
      <xdr:spPr bwMode="auto">
        <a:xfrm>
          <a:off x="6076950" y="5324475"/>
          <a:ext cx="219075" cy="152400"/>
        </a:xfrm>
        <a:prstGeom prst="homePlate">
          <a:avLst>
            <a:gd name="adj" fmla="val 35938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26</xdr:col>
      <xdr:colOff>0</xdr:colOff>
      <xdr:row>20</xdr:row>
      <xdr:rowOff>47625</xdr:rowOff>
    </xdr:from>
    <xdr:to>
      <xdr:col>26</xdr:col>
      <xdr:colOff>190500</xdr:colOff>
      <xdr:row>21</xdr:row>
      <xdr:rowOff>114300</xdr:rowOff>
    </xdr:to>
    <xdr:sp macro="" textlink="" fLocksText="0">
      <xdr:nvSpPr>
        <xdr:cNvPr id="1032" name="AutoShape 6">
          <a:extLst>
            <a:ext uri="{FF2B5EF4-FFF2-40B4-BE49-F238E27FC236}">
              <a16:creationId xmlns="" xmlns:a16="http://schemas.microsoft.com/office/drawing/2014/main" id="{245F7FEF-95F4-4417-8C96-1180FFEAFB49}"/>
            </a:ext>
          </a:extLst>
        </xdr:cNvPr>
        <xdr:cNvSpPr>
          <a:spLocks noChangeArrowheads="1"/>
        </xdr:cNvSpPr>
      </xdr:nvSpPr>
      <xdr:spPr bwMode="auto">
        <a:xfrm>
          <a:off x="4572000" y="3305175"/>
          <a:ext cx="190500" cy="152400"/>
        </a:xfrm>
        <a:prstGeom prst="homePlate">
          <a:avLst>
            <a:gd name="adj" fmla="val 3125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26</xdr:col>
      <xdr:colOff>0</xdr:colOff>
      <xdr:row>22</xdr:row>
      <xdr:rowOff>47625</xdr:rowOff>
    </xdr:from>
    <xdr:to>
      <xdr:col>26</xdr:col>
      <xdr:colOff>219075</xdr:colOff>
      <xdr:row>23</xdr:row>
      <xdr:rowOff>152400</xdr:rowOff>
    </xdr:to>
    <xdr:sp macro="" textlink="" fLocksText="0">
      <xdr:nvSpPr>
        <xdr:cNvPr id="1033" name="AutoShape 2">
          <a:extLst>
            <a:ext uri="{FF2B5EF4-FFF2-40B4-BE49-F238E27FC236}">
              <a16:creationId xmlns="" xmlns:a16="http://schemas.microsoft.com/office/drawing/2014/main" id="{CE3850AB-EA57-4489-B48B-BAD5869AC107}"/>
            </a:ext>
          </a:extLst>
        </xdr:cNvPr>
        <xdr:cNvSpPr>
          <a:spLocks noChangeArrowheads="1"/>
        </xdr:cNvSpPr>
      </xdr:nvSpPr>
      <xdr:spPr bwMode="auto">
        <a:xfrm>
          <a:off x="4572000" y="3552825"/>
          <a:ext cx="219075" cy="190500"/>
        </a:xfrm>
        <a:prstGeom prst="homePlate">
          <a:avLst>
            <a:gd name="adj" fmla="val 2875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26</xdr:col>
      <xdr:colOff>0</xdr:colOff>
      <xdr:row>24</xdr:row>
      <xdr:rowOff>47625</xdr:rowOff>
    </xdr:from>
    <xdr:to>
      <xdr:col>26</xdr:col>
      <xdr:colOff>200025</xdr:colOff>
      <xdr:row>25</xdr:row>
      <xdr:rowOff>152400</xdr:rowOff>
    </xdr:to>
    <xdr:sp macro="" textlink="" fLocksText="0">
      <xdr:nvSpPr>
        <xdr:cNvPr id="1034" name="AutoShape 3">
          <a:extLst>
            <a:ext uri="{FF2B5EF4-FFF2-40B4-BE49-F238E27FC236}">
              <a16:creationId xmlns="" xmlns:a16="http://schemas.microsoft.com/office/drawing/2014/main" id="{89D30422-0795-408B-B605-0CB2FC70B6BD}"/>
            </a:ext>
          </a:extLst>
        </xdr:cNvPr>
        <xdr:cNvSpPr>
          <a:spLocks noChangeArrowheads="1"/>
        </xdr:cNvSpPr>
      </xdr:nvSpPr>
      <xdr:spPr bwMode="auto">
        <a:xfrm>
          <a:off x="4572000" y="3800475"/>
          <a:ext cx="200025" cy="190500"/>
        </a:xfrm>
        <a:prstGeom prst="homePlate">
          <a:avLst>
            <a:gd name="adj" fmla="val 2625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26</xdr:col>
      <xdr:colOff>9525</xdr:colOff>
      <xdr:row>26</xdr:row>
      <xdr:rowOff>47625</xdr:rowOff>
    </xdr:from>
    <xdr:to>
      <xdr:col>26</xdr:col>
      <xdr:colOff>219075</xdr:colOff>
      <xdr:row>27</xdr:row>
      <xdr:rowOff>161925</xdr:rowOff>
    </xdr:to>
    <xdr:sp macro="" textlink="" fLocksText="0">
      <xdr:nvSpPr>
        <xdr:cNvPr id="1035" name="AutoShape 4">
          <a:extLst>
            <a:ext uri="{FF2B5EF4-FFF2-40B4-BE49-F238E27FC236}">
              <a16:creationId xmlns="" xmlns:a16="http://schemas.microsoft.com/office/drawing/2014/main" id="{D945491C-8B3A-449D-9767-7708BEAA3285}"/>
            </a:ext>
          </a:extLst>
        </xdr:cNvPr>
        <xdr:cNvSpPr>
          <a:spLocks noChangeArrowheads="1"/>
        </xdr:cNvSpPr>
      </xdr:nvSpPr>
      <xdr:spPr bwMode="auto">
        <a:xfrm>
          <a:off x="4581525" y="4048125"/>
          <a:ext cx="209550" cy="200025"/>
        </a:xfrm>
        <a:prstGeom prst="homePlate">
          <a:avLst>
            <a:gd name="adj" fmla="val 2619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26</xdr:col>
      <xdr:colOff>9525</xdr:colOff>
      <xdr:row>18</xdr:row>
      <xdr:rowOff>47625</xdr:rowOff>
    </xdr:from>
    <xdr:to>
      <xdr:col>26</xdr:col>
      <xdr:colOff>209550</xdr:colOff>
      <xdr:row>20</xdr:row>
      <xdr:rowOff>0</xdr:rowOff>
    </xdr:to>
    <xdr:sp macro="" textlink="" fLocksText="0">
      <xdr:nvSpPr>
        <xdr:cNvPr id="1036" name="AutoShape 4">
          <a:extLst>
            <a:ext uri="{FF2B5EF4-FFF2-40B4-BE49-F238E27FC236}">
              <a16:creationId xmlns="" xmlns:a16="http://schemas.microsoft.com/office/drawing/2014/main" id="{96EA4C72-272E-4161-9048-512BD9917B0C}"/>
            </a:ext>
          </a:extLst>
        </xdr:cNvPr>
        <xdr:cNvSpPr>
          <a:spLocks noChangeArrowheads="1"/>
        </xdr:cNvSpPr>
      </xdr:nvSpPr>
      <xdr:spPr bwMode="auto">
        <a:xfrm>
          <a:off x="4581525" y="3057525"/>
          <a:ext cx="200025" cy="200025"/>
        </a:xfrm>
        <a:prstGeom prst="homePlate">
          <a:avLst>
            <a:gd name="adj" fmla="val 2500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A.1</a:t>
          </a: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133350</xdr:colOff>
      <xdr:row>83</xdr:row>
      <xdr:rowOff>66675</xdr:rowOff>
    </xdr:from>
    <xdr:to>
      <xdr:col>35</xdr:col>
      <xdr:colOff>171450</xdr:colOff>
      <xdr:row>84</xdr:row>
      <xdr:rowOff>123825</xdr:rowOff>
    </xdr:to>
    <xdr:sp macro="" textlink="" fLocksText="0">
      <xdr:nvSpPr>
        <xdr:cNvPr id="1037" name="AutoShape 6">
          <a:extLst>
            <a:ext uri="{FF2B5EF4-FFF2-40B4-BE49-F238E27FC236}">
              <a16:creationId xmlns="" xmlns:a16="http://schemas.microsoft.com/office/drawing/2014/main" id="{A9B36313-E268-4F1C-A5F7-1D21B4CCBDB9}"/>
            </a:ext>
          </a:extLst>
        </xdr:cNvPr>
        <xdr:cNvSpPr>
          <a:spLocks noChangeArrowheads="1"/>
        </xdr:cNvSpPr>
      </xdr:nvSpPr>
      <xdr:spPr bwMode="auto">
        <a:xfrm>
          <a:off x="6238875" y="11591925"/>
          <a:ext cx="219075" cy="161925"/>
        </a:xfrm>
        <a:prstGeom prst="homePlate">
          <a:avLst>
            <a:gd name="adj" fmla="val 33824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1333500</xdr:colOff>
      <xdr:row>7</xdr:row>
      <xdr:rowOff>9525</xdr:rowOff>
    </xdr:from>
    <xdr:to>
      <xdr:col>10</xdr:col>
      <xdr:colOff>1590675</xdr:colOff>
      <xdr:row>7</xdr:row>
      <xdr:rowOff>171450</xdr:rowOff>
    </xdr:to>
    <xdr:sp macro="" textlink="" fLocksText="0">
      <xdr:nvSpPr>
        <xdr:cNvPr id="2049" name="AutoShape 4">
          <a:extLst>
            <a:ext uri="{FF2B5EF4-FFF2-40B4-BE49-F238E27FC236}">
              <a16:creationId xmlns="" xmlns:a16="http://schemas.microsoft.com/office/drawing/2014/main" id="{119F8C7F-E091-4DD2-9998-B4BE1D0934E2}"/>
            </a:ext>
          </a:extLst>
        </xdr:cNvPr>
        <xdr:cNvSpPr>
          <a:spLocks noChangeArrowheads="1"/>
        </xdr:cNvSpPr>
      </xdr:nvSpPr>
      <xdr:spPr bwMode="auto">
        <a:xfrm>
          <a:off x="7562850" y="1533525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A.1</a:t>
          </a: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1343025</xdr:colOff>
      <xdr:row>9</xdr:row>
      <xdr:rowOff>9525</xdr:rowOff>
    </xdr:from>
    <xdr:to>
      <xdr:col>10</xdr:col>
      <xdr:colOff>1600200</xdr:colOff>
      <xdr:row>9</xdr:row>
      <xdr:rowOff>171450</xdr:rowOff>
    </xdr:to>
    <xdr:sp macro="" textlink="" fLocksText="0">
      <xdr:nvSpPr>
        <xdr:cNvPr id="2050" name="AutoShape 4">
          <a:extLst>
            <a:ext uri="{FF2B5EF4-FFF2-40B4-BE49-F238E27FC236}">
              <a16:creationId xmlns="" xmlns:a16="http://schemas.microsoft.com/office/drawing/2014/main" id="{314CD017-E5B6-4CE4-8760-30F4A8D745B0}"/>
            </a:ext>
          </a:extLst>
        </xdr:cNvPr>
        <xdr:cNvSpPr>
          <a:spLocks noChangeArrowheads="1"/>
        </xdr:cNvSpPr>
      </xdr:nvSpPr>
      <xdr:spPr bwMode="auto">
        <a:xfrm>
          <a:off x="7572375" y="1990725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A.2</a:t>
          </a: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1381125</xdr:colOff>
      <xdr:row>12</xdr:row>
      <xdr:rowOff>19050</xdr:rowOff>
    </xdr:from>
    <xdr:to>
      <xdr:col>10</xdr:col>
      <xdr:colOff>1571625</xdr:colOff>
      <xdr:row>12</xdr:row>
      <xdr:rowOff>171450</xdr:rowOff>
    </xdr:to>
    <xdr:sp macro="" textlink="" fLocksText="0">
      <xdr:nvSpPr>
        <xdr:cNvPr id="2051" name="AutoShape 6">
          <a:extLst>
            <a:ext uri="{FF2B5EF4-FFF2-40B4-BE49-F238E27FC236}">
              <a16:creationId xmlns="" xmlns:a16="http://schemas.microsoft.com/office/drawing/2014/main" id="{4E437420-4528-48A5-ACD4-A521DD27644A}"/>
            </a:ext>
          </a:extLst>
        </xdr:cNvPr>
        <xdr:cNvSpPr>
          <a:spLocks noChangeArrowheads="1"/>
        </xdr:cNvSpPr>
      </xdr:nvSpPr>
      <xdr:spPr bwMode="auto">
        <a:xfrm>
          <a:off x="7610475" y="2686050"/>
          <a:ext cx="190500" cy="152400"/>
        </a:xfrm>
        <a:prstGeom prst="homePlate">
          <a:avLst>
            <a:gd name="adj" fmla="val 3125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>
    <xdr:from>
      <xdr:col>10</xdr:col>
      <xdr:colOff>1381125</xdr:colOff>
      <xdr:row>13</xdr:row>
      <xdr:rowOff>28575</xdr:rowOff>
    </xdr:from>
    <xdr:to>
      <xdr:col>10</xdr:col>
      <xdr:colOff>1590675</xdr:colOff>
      <xdr:row>13</xdr:row>
      <xdr:rowOff>219075</xdr:rowOff>
    </xdr:to>
    <xdr:sp macro="" textlink="" fLocksText="0">
      <xdr:nvSpPr>
        <xdr:cNvPr id="2052" name="AutoShape 2">
          <a:extLst>
            <a:ext uri="{FF2B5EF4-FFF2-40B4-BE49-F238E27FC236}">
              <a16:creationId xmlns="" xmlns:a16="http://schemas.microsoft.com/office/drawing/2014/main" id="{756394B8-8615-4D7E-95C9-A07D8CE56BA2}"/>
            </a:ext>
          </a:extLst>
        </xdr:cNvPr>
        <xdr:cNvSpPr>
          <a:spLocks noChangeArrowheads="1"/>
        </xdr:cNvSpPr>
      </xdr:nvSpPr>
      <xdr:spPr bwMode="auto">
        <a:xfrm>
          <a:off x="7610475" y="3038475"/>
          <a:ext cx="209550" cy="190500"/>
        </a:xfrm>
        <a:prstGeom prst="homePlate">
          <a:avLst>
            <a:gd name="adj" fmla="val 2750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10</xdr:col>
      <xdr:colOff>1400175</xdr:colOff>
      <xdr:row>14</xdr:row>
      <xdr:rowOff>47625</xdr:rowOff>
    </xdr:from>
    <xdr:to>
      <xdr:col>10</xdr:col>
      <xdr:colOff>1590675</xdr:colOff>
      <xdr:row>14</xdr:row>
      <xdr:rowOff>238125</xdr:rowOff>
    </xdr:to>
    <xdr:sp macro="" textlink="" fLocksText="0">
      <xdr:nvSpPr>
        <xdr:cNvPr id="2053" name="AutoShape 3">
          <a:extLst>
            <a:ext uri="{FF2B5EF4-FFF2-40B4-BE49-F238E27FC236}">
              <a16:creationId xmlns="" xmlns:a16="http://schemas.microsoft.com/office/drawing/2014/main" id="{68EB6027-BCD1-415E-A788-8573C974E66C}"/>
            </a:ext>
          </a:extLst>
        </xdr:cNvPr>
        <xdr:cNvSpPr>
          <a:spLocks noChangeArrowheads="1"/>
        </xdr:cNvSpPr>
      </xdr:nvSpPr>
      <xdr:spPr bwMode="auto">
        <a:xfrm>
          <a:off x="7629525" y="3409950"/>
          <a:ext cx="190500" cy="190500"/>
        </a:xfrm>
        <a:prstGeom prst="homePlate">
          <a:avLst>
            <a:gd name="adj" fmla="val 2500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</a:p>
      </xdr:txBody>
    </xdr:sp>
    <xdr:clientData/>
  </xdr:twoCellAnchor>
  <xdr:twoCellAnchor>
    <xdr:from>
      <xdr:col>10</xdr:col>
      <xdr:colOff>1390650</xdr:colOff>
      <xdr:row>15</xdr:row>
      <xdr:rowOff>57150</xdr:rowOff>
    </xdr:from>
    <xdr:to>
      <xdr:col>10</xdr:col>
      <xdr:colOff>1600200</xdr:colOff>
      <xdr:row>15</xdr:row>
      <xdr:rowOff>247650</xdr:rowOff>
    </xdr:to>
    <xdr:sp macro="" textlink="" fLocksText="0">
      <xdr:nvSpPr>
        <xdr:cNvPr id="2054" name="AutoShape 4">
          <a:extLst>
            <a:ext uri="{FF2B5EF4-FFF2-40B4-BE49-F238E27FC236}">
              <a16:creationId xmlns="" xmlns:a16="http://schemas.microsoft.com/office/drawing/2014/main" id="{56905443-5E52-4398-9A84-E3D3896A495C}"/>
            </a:ext>
          </a:extLst>
        </xdr:cNvPr>
        <xdr:cNvSpPr>
          <a:spLocks noChangeArrowheads="1"/>
        </xdr:cNvSpPr>
      </xdr:nvSpPr>
      <xdr:spPr bwMode="auto">
        <a:xfrm>
          <a:off x="7620000" y="3762375"/>
          <a:ext cx="209550" cy="190500"/>
        </a:xfrm>
        <a:prstGeom prst="homePlate">
          <a:avLst>
            <a:gd name="adj" fmla="val 27500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10</xdr:col>
      <xdr:colOff>1362075</xdr:colOff>
      <xdr:row>17</xdr:row>
      <xdr:rowOff>38100</xdr:rowOff>
    </xdr:from>
    <xdr:to>
      <xdr:col>10</xdr:col>
      <xdr:colOff>1609725</xdr:colOff>
      <xdr:row>17</xdr:row>
      <xdr:rowOff>200025</xdr:rowOff>
    </xdr:to>
    <xdr:sp macro="" textlink="" fLocksText="0">
      <xdr:nvSpPr>
        <xdr:cNvPr id="2055" name="AutoShape 4">
          <a:extLst>
            <a:ext uri="{FF2B5EF4-FFF2-40B4-BE49-F238E27FC236}">
              <a16:creationId xmlns="" xmlns:a16="http://schemas.microsoft.com/office/drawing/2014/main" id="{D294D226-460C-4635-ABD4-26106956A359}"/>
            </a:ext>
          </a:extLst>
        </xdr:cNvPr>
        <xdr:cNvSpPr>
          <a:spLocks noChangeArrowheads="1"/>
        </xdr:cNvSpPr>
      </xdr:nvSpPr>
      <xdr:spPr bwMode="auto">
        <a:xfrm>
          <a:off x="7591425" y="4352925"/>
          <a:ext cx="247650" cy="161925"/>
        </a:xfrm>
        <a:prstGeom prst="homePlate">
          <a:avLst>
            <a:gd name="adj" fmla="val 38235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B.1</a:t>
          </a: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1362075</xdr:colOff>
      <xdr:row>18</xdr:row>
      <xdr:rowOff>0</xdr:rowOff>
    </xdr:from>
    <xdr:to>
      <xdr:col>11</xdr:col>
      <xdr:colOff>9525</xdr:colOff>
      <xdr:row>18</xdr:row>
      <xdr:rowOff>161925</xdr:rowOff>
    </xdr:to>
    <xdr:sp macro="" textlink="" fLocksText="0">
      <xdr:nvSpPr>
        <xdr:cNvPr id="2056" name="AutoShape 4">
          <a:extLst>
            <a:ext uri="{FF2B5EF4-FFF2-40B4-BE49-F238E27FC236}">
              <a16:creationId xmlns="" xmlns:a16="http://schemas.microsoft.com/office/drawing/2014/main" id="{84586659-EA4E-4827-B280-D1F1401C574A}"/>
            </a:ext>
          </a:extLst>
        </xdr:cNvPr>
        <xdr:cNvSpPr>
          <a:spLocks noChangeArrowheads="1"/>
        </xdr:cNvSpPr>
      </xdr:nvSpPr>
      <xdr:spPr bwMode="auto">
        <a:xfrm>
          <a:off x="7591425" y="4610100"/>
          <a:ext cx="266700" cy="161925"/>
        </a:xfrm>
        <a:prstGeom prst="homePlate">
          <a:avLst>
            <a:gd name="adj" fmla="val 41176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B.2</a:t>
          </a: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1352550</xdr:colOff>
      <xdr:row>19</xdr:row>
      <xdr:rowOff>57150</xdr:rowOff>
    </xdr:from>
    <xdr:to>
      <xdr:col>10</xdr:col>
      <xdr:colOff>1609725</xdr:colOff>
      <xdr:row>19</xdr:row>
      <xdr:rowOff>219075</xdr:rowOff>
    </xdr:to>
    <xdr:sp macro="" textlink="" fLocksText="0">
      <xdr:nvSpPr>
        <xdr:cNvPr id="2057" name="AutoShape 4">
          <a:extLst>
            <a:ext uri="{FF2B5EF4-FFF2-40B4-BE49-F238E27FC236}">
              <a16:creationId xmlns="" xmlns:a16="http://schemas.microsoft.com/office/drawing/2014/main" id="{9492EE21-AEAE-41CB-89B4-77BA3E7F952F}"/>
            </a:ext>
          </a:extLst>
        </xdr:cNvPr>
        <xdr:cNvSpPr>
          <a:spLocks noChangeArrowheads="1"/>
        </xdr:cNvSpPr>
      </xdr:nvSpPr>
      <xdr:spPr bwMode="auto">
        <a:xfrm>
          <a:off x="7581900" y="4895850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B.3</a:t>
          </a: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1076325</xdr:colOff>
      <xdr:row>28</xdr:row>
      <xdr:rowOff>28575</xdr:rowOff>
    </xdr:from>
    <xdr:to>
      <xdr:col>11</xdr:col>
      <xdr:colOff>1323975</xdr:colOff>
      <xdr:row>28</xdr:row>
      <xdr:rowOff>190500</xdr:rowOff>
    </xdr:to>
    <xdr:sp macro="" textlink="" fLocksText="0">
      <xdr:nvSpPr>
        <xdr:cNvPr id="2058" name="AutoShape 5">
          <a:extLst>
            <a:ext uri="{FF2B5EF4-FFF2-40B4-BE49-F238E27FC236}">
              <a16:creationId xmlns="" xmlns:a16="http://schemas.microsoft.com/office/drawing/2014/main" id="{2B11B270-D347-4E63-BD47-816763E68761}"/>
            </a:ext>
          </a:extLst>
        </xdr:cNvPr>
        <xdr:cNvSpPr>
          <a:spLocks noChangeArrowheads="1"/>
        </xdr:cNvSpPr>
      </xdr:nvSpPr>
      <xdr:spPr bwMode="auto">
        <a:xfrm>
          <a:off x="8924925" y="6991350"/>
          <a:ext cx="247650" cy="161925"/>
        </a:xfrm>
        <a:prstGeom prst="homePlate">
          <a:avLst>
            <a:gd name="adj" fmla="val 38235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1019175</xdr:colOff>
      <xdr:row>66</xdr:row>
      <xdr:rowOff>171450</xdr:rowOff>
    </xdr:from>
    <xdr:to>
      <xdr:col>10</xdr:col>
      <xdr:colOff>1209675</xdr:colOff>
      <xdr:row>67</xdr:row>
      <xdr:rowOff>85725</xdr:rowOff>
    </xdr:to>
    <xdr:sp macro="" textlink="" fLocksText="0">
      <xdr:nvSpPr>
        <xdr:cNvPr id="3073" name="AutoShape 2">
          <a:extLst>
            <a:ext uri="{FF2B5EF4-FFF2-40B4-BE49-F238E27FC236}">
              <a16:creationId xmlns="" xmlns:a16="http://schemas.microsoft.com/office/drawing/2014/main" id="{C8D6972A-F189-46E3-8F29-B5073F8FC042}"/>
            </a:ext>
          </a:extLst>
        </xdr:cNvPr>
        <xdr:cNvSpPr>
          <a:spLocks noChangeArrowheads="1"/>
        </xdr:cNvSpPr>
      </xdr:nvSpPr>
      <xdr:spPr bwMode="auto">
        <a:xfrm>
          <a:off x="7248525" y="15182850"/>
          <a:ext cx="190500" cy="142875"/>
        </a:xfrm>
        <a:prstGeom prst="homePlate">
          <a:avLst>
            <a:gd name="adj" fmla="val 33333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11</xdr:col>
      <xdr:colOff>885825</xdr:colOff>
      <xdr:row>32</xdr:row>
      <xdr:rowOff>19050</xdr:rowOff>
    </xdr:from>
    <xdr:to>
      <xdr:col>11</xdr:col>
      <xdr:colOff>1143000</xdr:colOff>
      <xdr:row>32</xdr:row>
      <xdr:rowOff>180975</xdr:rowOff>
    </xdr:to>
    <xdr:sp macro="" textlink="" fLocksText="0">
      <xdr:nvSpPr>
        <xdr:cNvPr id="3074" name="AutoShape 4">
          <a:extLst>
            <a:ext uri="{FF2B5EF4-FFF2-40B4-BE49-F238E27FC236}">
              <a16:creationId xmlns="" xmlns:a16="http://schemas.microsoft.com/office/drawing/2014/main" id="{B2E5C03A-72F5-4A6B-B4B5-26E2D52DE693}"/>
            </a:ext>
          </a:extLst>
        </xdr:cNvPr>
        <xdr:cNvSpPr>
          <a:spLocks noChangeArrowheads="1"/>
        </xdr:cNvSpPr>
      </xdr:nvSpPr>
      <xdr:spPr bwMode="auto">
        <a:xfrm>
          <a:off x="8734425" y="7258050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A.1</a:t>
          </a: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32</xdr:row>
      <xdr:rowOff>9525</xdr:rowOff>
    </xdr:from>
    <xdr:to>
      <xdr:col>9</xdr:col>
      <xdr:colOff>647700</xdr:colOff>
      <xdr:row>32</xdr:row>
      <xdr:rowOff>171450</xdr:rowOff>
    </xdr:to>
    <xdr:sp macro="" textlink="" fLocksText="0">
      <xdr:nvSpPr>
        <xdr:cNvPr id="4097" name="AutoShape 4">
          <a:extLst>
            <a:ext uri="{FF2B5EF4-FFF2-40B4-BE49-F238E27FC236}">
              <a16:creationId xmlns="" xmlns:a16="http://schemas.microsoft.com/office/drawing/2014/main" id="{50AB0EA3-8C09-4AA0-A82D-212450392112}"/>
            </a:ext>
          </a:extLst>
        </xdr:cNvPr>
        <xdr:cNvSpPr>
          <a:spLocks noChangeArrowheads="1"/>
        </xdr:cNvSpPr>
      </xdr:nvSpPr>
      <xdr:spPr bwMode="auto">
        <a:xfrm>
          <a:off x="5886450" y="7248525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A.2</a:t>
          </a: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32</xdr:row>
      <xdr:rowOff>19050</xdr:rowOff>
    </xdr:from>
    <xdr:to>
      <xdr:col>9</xdr:col>
      <xdr:colOff>647700</xdr:colOff>
      <xdr:row>32</xdr:row>
      <xdr:rowOff>180975</xdr:rowOff>
    </xdr:to>
    <xdr:sp macro="" textlink="" fLocksText="0">
      <xdr:nvSpPr>
        <xdr:cNvPr id="6145" name="AutoShape 4">
          <a:extLst>
            <a:ext uri="{FF2B5EF4-FFF2-40B4-BE49-F238E27FC236}">
              <a16:creationId xmlns="" xmlns:a16="http://schemas.microsoft.com/office/drawing/2014/main" id="{B20677A8-78E7-46EF-9864-1BFB2C7D060D}"/>
            </a:ext>
          </a:extLst>
        </xdr:cNvPr>
        <xdr:cNvSpPr>
          <a:spLocks noChangeArrowheads="1"/>
        </xdr:cNvSpPr>
      </xdr:nvSpPr>
      <xdr:spPr bwMode="auto">
        <a:xfrm>
          <a:off x="5886450" y="7258050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B.2</a:t>
          </a: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32</xdr:row>
      <xdr:rowOff>19050</xdr:rowOff>
    </xdr:from>
    <xdr:to>
      <xdr:col>9</xdr:col>
      <xdr:colOff>657225</xdr:colOff>
      <xdr:row>32</xdr:row>
      <xdr:rowOff>180975</xdr:rowOff>
    </xdr:to>
    <xdr:sp macro="" textlink="" fLocksText="0">
      <xdr:nvSpPr>
        <xdr:cNvPr id="5121" name="AutoShape 4">
          <a:extLst>
            <a:ext uri="{FF2B5EF4-FFF2-40B4-BE49-F238E27FC236}">
              <a16:creationId xmlns="" xmlns:a16="http://schemas.microsoft.com/office/drawing/2014/main" id="{5683E6C3-C197-4228-B9F2-FD68FFBEFC3B}"/>
            </a:ext>
          </a:extLst>
        </xdr:cNvPr>
        <xdr:cNvSpPr>
          <a:spLocks noChangeArrowheads="1"/>
        </xdr:cNvSpPr>
      </xdr:nvSpPr>
      <xdr:spPr bwMode="auto">
        <a:xfrm>
          <a:off x="5895975" y="7258050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B.1</a:t>
          </a: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32</xdr:row>
      <xdr:rowOff>19050</xdr:rowOff>
    </xdr:from>
    <xdr:to>
      <xdr:col>9</xdr:col>
      <xdr:colOff>647700</xdr:colOff>
      <xdr:row>32</xdr:row>
      <xdr:rowOff>180975</xdr:rowOff>
    </xdr:to>
    <xdr:sp macro="" textlink="" fLocksText="0">
      <xdr:nvSpPr>
        <xdr:cNvPr id="7169" name="AutoShape 4">
          <a:extLst>
            <a:ext uri="{FF2B5EF4-FFF2-40B4-BE49-F238E27FC236}">
              <a16:creationId xmlns="" xmlns:a16="http://schemas.microsoft.com/office/drawing/2014/main" id="{289F755C-CDB3-4AFA-B062-8FE94CF576A2}"/>
            </a:ext>
          </a:extLst>
        </xdr:cNvPr>
        <xdr:cNvSpPr>
          <a:spLocks noChangeArrowheads="1"/>
        </xdr:cNvSpPr>
      </xdr:nvSpPr>
      <xdr:spPr bwMode="auto">
        <a:xfrm>
          <a:off x="5886450" y="7258050"/>
          <a:ext cx="257175" cy="161925"/>
        </a:xfrm>
        <a:prstGeom prst="homePlate">
          <a:avLst>
            <a:gd name="adj" fmla="val 39706"/>
          </a:avLst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B.3</a:t>
          </a:r>
        </a:p>
        <a:p>
          <a:pPr algn="ctr" rtl="0">
            <a:defRPr sz="1000"/>
          </a:pPr>
          <a:endParaRPr lang="en-US" sz="9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3"/>
  <sheetViews>
    <sheetView showGridLines="0" view="pageBreakPreview" topLeftCell="B1" zoomScaleSheetLayoutView="100" workbookViewId="0">
      <selection activeCell="G10" sqref="G10"/>
    </sheetView>
  </sheetViews>
  <sheetFormatPr defaultRowHeight="12.75"/>
  <cols>
    <col min="1" max="1" width="0" style="1" hidden="1" customWidth="1"/>
    <col min="2" max="15" width="2.7109375" style="2" customWidth="1"/>
    <col min="16" max="16" width="3" style="2" customWidth="1"/>
    <col min="17" max="17" width="3.140625" style="2" customWidth="1"/>
    <col min="18" max="25" width="2.7109375" style="2" customWidth="1"/>
    <col min="26" max="26" width="4.28515625" style="2" customWidth="1"/>
    <col min="27" max="27" width="3.42578125" style="2" customWidth="1"/>
    <col min="28" max="33" width="2.7109375" style="2" customWidth="1"/>
    <col min="34" max="34" width="3.28515625" style="2" customWidth="1"/>
    <col min="35" max="35" width="2.7109375" style="2" customWidth="1"/>
    <col min="36" max="36" width="4.7109375" style="2" customWidth="1"/>
    <col min="37" max="37" width="3" style="2" customWidth="1"/>
    <col min="38" max="40" width="2.7109375" style="2" customWidth="1"/>
    <col min="41" max="41" width="5.140625" style="2" customWidth="1"/>
    <col min="42" max="42" width="2.5703125" style="2" customWidth="1"/>
    <col min="43" max="45" width="2.7109375" style="2" customWidth="1"/>
    <col min="46" max="46" width="4.85546875" style="2" customWidth="1"/>
    <col min="47" max="47" width="2.7109375" style="3" customWidth="1"/>
    <col min="48" max="16384" width="9.140625" style="2"/>
  </cols>
  <sheetData>
    <row r="1" spans="2:46" ht="13.35" customHeight="1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6"/>
      <c r="AN1" s="6"/>
      <c r="AO1" s="6"/>
      <c r="AP1" s="6"/>
      <c r="AQ1" s="6"/>
      <c r="AR1" s="6"/>
      <c r="AS1" s="6"/>
      <c r="AT1" s="6"/>
    </row>
    <row r="2" spans="2:46" ht="13.35" customHeight="1">
      <c r="B2" s="7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9"/>
      <c r="AN2" s="9"/>
      <c r="AO2" s="9"/>
      <c r="AP2" s="9"/>
      <c r="AQ2" s="9"/>
      <c r="AR2" s="9"/>
      <c r="AS2" s="9"/>
      <c r="AT2" s="9"/>
    </row>
    <row r="3" spans="2:46" ht="15" customHeight="1">
      <c r="B3" s="10"/>
      <c r="C3" s="11"/>
      <c r="D3" s="11"/>
      <c r="E3" s="11"/>
      <c r="F3" s="11"/>
      <c r="G3" s="11"/>
      <c r="H3" s="11"/>
      <c r="I3" s="12"/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2"/>
      <c r="AM3" s="187" t="s">
        <v>1</v>
      </c>
      <c r="AN3" s="187"/>
      <c r="AO3" s="187"/>
      <c r="AP3" s="187"/>
      <c r="AQ3" s="188">
        <v>1111</v>
      </c>
      <c r="AR3" s="188"/>
      <c r="AS3" s="188"/>
      <c r="AT3" s="188"/>
    </row>
    <row r="4" spans="2:46" ht="18.399999999999999" customHeight="1">
      <c r="B4" s="13"/>
      <c r="C4" s="14"/>
      <c r="D4" s="14"/>
      <c r="E4" s="14"/>
      <c r="F4" s="14"/>
      <c r="G4" s="14"/>
      <c r="H4" s="14"/>
      <c r="I4" s="15"/>
      <c r="J4" s="189" t="s">
        <v>2</v>
      </c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7"/>
      <c r="AN4" s="187"/>
      <c r="AO4" s="187"/>
      <c r="AP4" s="187"/>
      <c r="AQ4" s="188"/>
      <c r="AR4" s="188"/>
      <c r="AS4" s="188"/>
      <c r="AT4" s="188"/>
    </row>
    <row r="5" spans="2:46" ht="18.75" customHeight="1">
      <c r="B5" s="13"/>
      <c r="C5" s="14"/>
      <c r="D5" s="14"/>
      <c r="E5" s="14"/>
      <c r="F5" s="14"/>
      <c r="G5" s="14"/>
      <c r="H5" s="14"/>
      <c r="I5" s="15"/>
      <c r="J5" s="189" t="s">
        <v>3</v>
      </c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6"/>
      <c r="AN5" s="17"/>
      <c r="AO5" s="17"/>
      <c r="AP5" s="17"/>
      <c r="AQ5" s="17"/>
      <c r="AR5" s="17"/>
      <c r="AS5" s="17"/>
      <c r="AT5" s="18"/>
    </row>
    <row r="6" spans="2:46" ht="18.75" customHeight="1">
      <c r="B6" s="13"/>
      <c r="C6" s="14"/>
      <c r="D6" s="14"/>
      <c r="E6" s="14"/>
      <c r="F6" s="14"/>
      <c r="G6" s="14"/>
      <c r="H6" s="14"/>
      <c r="I6" s="15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90" t="s">
        <v>4</v>
      </c>
      <c r="AN6" s="190"/>
      <c r="AO6" s="190"/>
      <c r="AP6" s="190"/>
      <c r="AQ6" s="190"/>
      <c r="AR6" s="17"/>
      <c r="AS6" s="17"/>
      <c r="AT6" s="18"/>
    </row>
    <row r="7" spans="2:46" ht="12.75" customHeight="1">
      <c r="B7" s="191" t="s">
        <v>5</v>
      </c>
      <c r="C7" s="191"/>
      <c r="D7" s="191"/>
      <c r="E7" s="191"/>
      <c r="F7" s="191"/>
      <c r="G7" s="191"/>
      <c r="H7" s="191"/>
      <c r="I7" s="191"/>
      <c r="J7" s="19" t="s">
        <v>6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1" t="s">
        <v>7</v>
      </c>
      <c r="AC7" s="20"/>
      <c r="AD7" s="20"/>
      <c r="AE7" s="20"/>
      <c r="AF7" s="20"/>
      <c r="AG7" s="20"/>
      <c r="AH7" s="22"/>
      <c r="AI7" s="23" t="s">
        <v>8</v>
      </c>
      <c r="AJ7" s="20"/>
      <c r="AK7" s="20"/>
      <c r="AL7" s="20"/>
      <c r="AM7" s="190" t="s">
        <v>9</v>
      </c>
      <c r="AN7" s="190"/>
      <c r="AO7" s="190"/>
      <c r="AP7" s="190"/>
      <c r="AQ7" s="190"/>
      <c r="AR7" s="24"/>
      <c r="AS7" s="24"/>
      <c r="AT7" s="18"/>
    </row>
    <row r="8" spans="2:46" ht="14.25" customHeight="1">
      <c r="B8" s="191" t="s">
        <v>10</v>
      </c>
      <c r="C8" s="191"/>
      <c r="D8" s="191"/>
      <c r="E8" s="191"/>
      <c r="F8" s="191"/>
      <c r="G8" s="191"/>
      <c r="H8" s="191"/>
      <c r="I8" s="191"/>
      <c r="J8" s="25"/>
      <c r="K8" s="26"/>
      <c r="L8" s="14"/>
      <c r="M8" s="14"/>
      <c r="N8" s="14"/>
      <c r="O8" s="14"/>
      <c r="P8" s="14"/>
      <c r="Q8" s="27"/>
      <c r="R8" s="21"/>
      <c r="S8" s="21"/>
      <c r="T8" s="21"/>
      <c r="U8" s="21"/>
      <c r="V8" s="21"/>
      <c r="W8" s="20"/>
      <c r="X8" s="28"/>
      <c r="Y8" s="28"/>
      <c r="Z8" s="23"/>
      <c r="AA8" s="23"/>
      <c r="AB8" s="23"/>
      <c r="AC8" s="23"/>
      <c r="AD8" s="23"/>
      <c r="AE8" s="23"/>
      <c r="AF8" s="27"/>
      <c r="AG8" s="14"/>
      <c r="AH8" s="14"/>
      <c r="AI8" s="14"/>
      <c r="AJ8" s="14"/>
      <c r="AK8" s="14"/>
      <c r="AL8" s="14"/>
      <c r="AM8" s="192" t="s">
        <v>11</v>
      </c>
      <c r="AN8" s="192"/>
      <c r="AO8" s="192"/>
      <c r="AP8" s="192"/>
      <c r="AQ8" s="192"/>
      <c r="AR8" s="17"/>
      <c r="AS8" s="17"/>
      <c r="AT8" s="18"/>
    </row>
    <row r="9" spans="2:46" ht="6.75" customHeight="1" thickBot="1">
      <c r="B9" s="29"/>
      <c r="C9" s="30"/>
      <c r="D9" s="30"/>
      <c r="E9" s="30"/>
      <c r="F9" s="30"/>
      <c r="G9" s="30"/>
      <c r="H9" s="30"/>
      <c r="I9" s="31"/>
      <c r="J9" s="32"/>
      <c r="K9" s="33"/>
      <c r="L9" s="33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4"/>
      <c r="AN9" s="35"/>
      <c r="AO9" s="35"/>
      <c r="AP9" s="35"/>
      <c r="AQ9" s="35"/>
      <c r="AR9" s="35"/>
      <c r="AS9" s="35"/>
      <c r="AT9" s="36"/>
    </row>
    <row r="10" spans="2:46" ht="17.45" customHeight="1">
      <c r="B10" s="37" t="s">
        <v>12</v>
      </c>
      <c r="C10" s="38"/>
      <c r="D10" s="38"/>
      <c r="E10" s="38"/>
      <c r="F10" s="38" t="s">
        <v>13</v>
      </c>
      <c r="G10" s="39" t="s">
        <v>269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40"/>
      <c r="W10" s="40"/>
      <c r="X10" s="40"/>
      <c r="Y10" s="41"/>
      <c r="Z10" s="42" t="s">
        <v>14</v>
      </c>
      <c r="AA10" s="42"/>
      <c r="AB10" s="42"/>
      <c r="AC10" s="42" t="s">
        <v>13</v>
      </c>
      <c r="AD10" s="172" t="s">
        <v>221</v>
      </c>
      <c r="AE10" s="43"/>
      <c r="AF10" s="43"/>
      <c r="AG10" s="43"/>
      <c r="AH10" s="43"/>
      <c r="AI10" s="43"/>
      <c r="AJ10" s="43"/>
      <c r="AK10" s="43"/>
      <c r="AL10" s="44"/>
      <c r="AM10" s="44"/>
      <c r="AN10" s="44"/>
      <c r="AO10"/>
      <c r="AP10"/>
      <c r="AQ10"/>
      <c r="AR10"/>
      <c r="AS10"/>
      <c r="AT10" s="15"/>
    </row>
    <row r="11" spans="2:46" ht="18.399999999999999" customHeight="1">
      <c r="B11" s="37" t="s">
        <v>15</v>
      </c>
      <c r="C11" s="38"/>
      <c r="D11" s="38"/>
      <c r="E11" s="38"/>
      <c r="F11" s="38" t="s">
        <v>13</v>
      </c>
      <c r="G11" s="172" t="s">
        <v>268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40"/>
      <c r="W11" s="40"/>
      <c r="X11" s="40"/>
      <c r="Y11" s="41"/>
      <c r="Z11" s="38" t="s">
        <v>16</v>
      </c>
      <c r="AA11" s="38"/>
      <c r="AB11" s="38"/>
      <c r="AC11" s="38" t="s">
        <v>13</v>
      </c>
      <c r="AD11" s="46" t="str">
        <f>'1111 B3'!M3</f>
        <v>01</v>
      </c>
      <c r="AE11" s="47" t="s">
        <v>17</v>
      </c>
      <c r="AF11" s="46" t="str">
        <f>'1111 B3'!O3</f>
        <v>01</v>
      </c>
      <c r="AG11" s="44" t="s">
        <v>18</v>
      </c>
      <c r="AH11" s="193">
        <v>2003</v>
      </c>
      <c r="AI11" s="193"/>
      <c r="AJ11" s="48" t="s">
        <v>19</v>
      </c>
      <c r="AK11" s="44"/>
      <c r="AL11" s="49"/>
      <c r="AM11" s="50" t="s">
        <v>20</v>
      </c>
      <c r="AN11" s="46"/>
      <c r="AO11" s="40"/>
      <c r="AP11" s="40"/>
      <c r="AQ11" s="40" t="s">
        <v>21</v>
      </c>
      <c r="AR11" s="51" t="s">
        <v>17</v>
      </c>
      <c r="AS11" s="40">
        <v>12</v>
      </c>
      <c r="AT11" s="52"/>
    </row>
    <row r="12" spans="2:46" ht="8.25" customHeight="1">
      <c r="B12" s="53"/>
      <c r="C12" s="28"/>
      <c r="D12" s="28"/>
      <c r="E12" s="28"/>
      <c r="F12" s="28"/>
      <c r="G12" s="14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41"/>
      <c r="W12" s="41"/>
      <c r="X12" s="41"/>
      <c r="Y12" s="41"/>
      <c r="Z12" s="28"/>
      <c r="AA12" s="28"/>
      <c r="AB12" s="28"/>
      <c r="AC12" s="28"/>
      <c r="AD12" s="44"/>
      <c r="AE12" s="47"/>
      <c r="AF12" s="44"/>
      <c r="AG12" s="44"/>
      <c r="AH12" s="54"/>
      <c r="AI12" s="44"/>
      <c r="AJ12" s="48"/>
      <c r="AK12" s="44"/>
      <c r="AL12" s="49"/>
      <c r="AM12" s="49"/>
      <c r="AN12" s="44"/>
      <c r="AO12" s="41"/>
      <c r="AP12" s="41"/>
      <c r="AQ12" s="41"/>
      <c r="AR12" s="51"/>
      <c r="AS12" s="41"/>
      <c r="AT12" s="15"/>
    </row>
    <row r="13" spans="2:46" ht="18.399999999999999" customHeight="1">
      <c r="B13" s="37" t="s">
        <v>22</v>
      </c>
      <c r="C13" s="38"/>
      <c r="D13" s="38"/>
      <c r="E13" s="38"/>
      <c r="F13" s="38" t="s">
        <v>13</v>
      </c>
      <c r="G13" s="216" t="s">
        <v>266</v>
      </c>
      <c r="H13" s="217"/>
      <c r="I13" s="217"/>
      <c r="J13" s="217"/>
      <c r="K13" s="28"/>
      <c r="L13" s="38" t="s">
        <v>23</v>
      </c>
      <c r="M13" s="38"/>
      <c r="N13" s="216" t="s">
        <v>265</v>
      </c>
      <c r="O13" s="217"/>
      <c r="P13" s="217"/>
      <c r="Q13" s="217"/>
      <c r="R13" s="217"/>
      <c r="S13" s="28"/>
      <c r="T13" s="38" t="s">
        <v>24</v>
      </c>
      <c r="U13" s="38"/>
      <c r="V13" s="218" t="s">
        <v>267</v>
      </c>
      <c r="W13" s="219"/>
      <c r="X13" s="219"/>
      <c r="Y13" s="41"/>
      <c r="Z13" s="194" t="s">
        <v>25</v>
      </c>
      <c r="AA13" s="194"/>
      <c r="AB13" s="194"/>
      <c r="AC13" s="194"/>
      <c r="AD13" s="194"/>
      <c r="AE13" s="194"/>
      <c r="AF13" s="28">
        <v>0</v>
      </c>
      <c r="AG13" s="197" t="s">
        <v>222</v>
      </c>
      <c r="AH13" s="197"/>
      <c r="AI13" s="197"/>
      <c r="AJ13" s="220"/>
      <c r="AK13" s="22"/>
      <c r="AL13" s="195" t="s">
        <v>26</v>
      </c>
      <c r="AM13" s="195"/>
      <c r="AN13" s="195"/>
      <c r="AO13" s="195"/>
      <c r="AP13" s="195"/>
      <c r="AQ13"/>
      <c r="AR13"/>
      <c r="AS13"/>
      <c r="AT13" s="15"/>
    </row>
    <row r="14" spans="2:46" ht="4.5" customHeight="1" thickBot="1"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30"/>
      <c r="AR14" s="30"/>
      <c r="AS14" s="30"/>
      <c r="AT14" s="57"/>
    </row>
    <row r="15" spans="2:46" ht="9" customHeight="1">
      <c r="B15" s="10"/>
      <c r="C15" s="11"/>
      <c r="D15" s="11"/>
      <c r="E15" s="11"/>
      <c r="F15" s="12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5"/>
    </row>
    <row r="16" spans="2:46" ht="12.75" customHeight="1">
      <c r="B16" s="13"/>
      <c r="C16" s="214" t="s">
        <v>27</v>
      </c>
      <c r="D16" s="196" t="s">
        <v>28</v>
      </c>
      <c r="E16" s="196"/>
      <c r="F16" s="15"/>
      <c r="G16" s="58" t="s">
        <v>29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197" t="s">
        <v>30</v>
      </c>
      <c r="AC16" s="197" t="s">
        <v>30</v>
      </c>
      <c r="AD16" s="197"/>
      <c r="AE16" s="197"/>
      <c r="AF16" s="197"/>
      <c r="AG16" s="197"/>
      <c r="AH16" s="197"/>
      <c r="AI16" s="197"/>
      <c r="AJ16" s="197"/>
      <c r="AK16" s="197" t="s">
        <v>31</v>
      </c>
      <c r="AL16" s="197"/>
      <c r="AM16" s="197"/>
      <c r="AN16" s="197"/>
      <c r="AO16" s="197"/>
      <c r="AP16" s="197"/>
      <c r="AQ16" s="197"/>
      <c r="AR16" s="197"/>
      <c r="AS16" s="197"/>
      <c r="AT16" s="59"/>
    </row>
    <row r="17" spans="2:46" ht="6.75" customHeight="1">
      <c r="B17" s="13"/>
      <c r="C17" s="214"/>
      <c r="D17" s="196"/>
      <c r="E17" s="196"/>
      <c r="F17" s="15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1"/>
      <c r="AC17" s="61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5"/>
    </row>
    <row r="18" spans="2:46" ht="12.75" customHeight="1">
      <c r="B18" s="13"/>
      <c r="C18" s="214"/>
      <c r="D18" s="196"/>
      <c r="E18" s="196"/>
      <c r="F18" s="15"/>
      <c r="G18" s="14"/>
      <c r="H18" s="23" t="s">
        <v>32</v>
      </c>
      <c r="I18" s="21" t="s">
        <v>33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44"/>
      <c r="Z18" s="28"/>
      <c r="AA18" s="23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15"/>
    </row>
    <row r="19" spans="2:46" ht="6.75" customHeight="1">
      <c r="B19" s="13"/>
      <c r="C19" s="214"/>
      <c r="D19" s="196"/>
      <c r="E19" s="196"/>
      <c r="F19" s="15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62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5"/>
    </row>
    <row r="20" spans="2:46" ht="12.75" customHeight="1">
      <c r="B20" s="13"/>
      <c r="C20" s="214"/>
      <c r="D20" s="196"/>
      <c r="E20" s="196"/>
      <c r="F20" s="15"/>
      <c r="G20" s="14"/>
      <c r="H20" s="27"/>
      <c r="I20" s="27" t="s">
        <v>34</v>
      </c>
      <c r="J20" s="62" t="s">
        <v>35</v>
      </c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27" t="s">
        <v>36</v>
      </c>
      <c r="AC20" s="198">
        <v>99000000</v>
      </c>
      <c r="AD20" s="198"/>
      <c r="AE20" s="198"/>
      <c r="AF20" s="198"/>
      <c r="AG20" s="198"/>
      <c r="AH20" s="198"/>
      <c r="AI20" s="198"/>
      <c r="AJ20" s="198"/>
      <c r="AK20" s="27"/>
      <c r="AL20" s="199"/>
      <c r="AM20" s="199"/>
      <c r="AN20" s="199"/>
      <c r="AO20" s="199"/>
      <c r="AP20" s="199"/>
      <c r="AQ20" s="199"/>
      <c r="AR20" s="199"/>
      <c r="AS20" s="199"/>
      <c r="AT20" s="15"/>
    </row>
    <row r="21" spans="2:46" ht="6.75" customHeight="1">
      <c r="B21" s="13"/>
      <c r="C21" s="214"/>
      <c r="D21" s="196"/>
      <c r="E21" s="196"/>
      <c r="F21" s="15"/>
      <c r="G21" s="14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14"/>
      <c r="AA21" s="62"/>
      <c r="AB21" s="27"/>
      <c r="AC21" s="63"/>
      <c r="AD21" s="63"/>
      <c r="AE21" s="63"/>
      <c r="AF21" s="63"/>
      <c r="AG21" s="63"/>
      <c r="AH21" s="63"/>
      <c r="AI21" s="63"/>
      <c r="AJ21" s="63"/>
      <c r="AK21" s="27"/>
      <c r="AL21" s="64"/>
      <c r="AM21" s="64"/>
      <c r="AN21" s="64"/>
      <c r="AO21" s="64"/>
      <c r="AP21" s="64"/>
      <c r="AQ21" s="64"/>
      <c r="AR21" s="64"/>
      <c r="AS21" s="64"/>
      <c r="AT21" s="15"/>
    </row>
    <row r="22" spans="2:46" ht="12.75" customHeight="1">
      <c r="B22" s="13"/>
      <c r="C22" s="214"/>
      <c r="D22" s="196"/>
      <c r="E22" s="196"/>
      <c r="F22" s="15"/>
      <c r="G22" s="14"/>
      <c r="H22" s="14"/>
      <c r="I22" s="14" t="s">
        <v>37</v>
      </c>
      <c r="J22" s="62" t="s">
        <v>38</v>
      </c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27" t="s">
        <v>36</v>
      </c>
      <c r="AC22" s="200">
        <v>171000000</v>
      </c>
      <c r="AD22" s="200"/>
      <c r="AE22" s="200"/>
      <c r="AF22" s="200"/>
      <c r="AG22" s="200"/>
      <c r="AH22" s="200"/>
      <c r="AI22" s="200"/>
      <c r="AJ22" s="200"/>
      <c r="AK22" s="65" t="s">
        <v>36</v>
      </c>
      <c r="AL22" s="200">
        <f>AC22*10%</f>
        <v>17100000</v>
      </c>
      <c r="AM22" s="200"/>
      <c r="AN22" s="200"/>
      <c r="AO22" s="200"/>
      <c r="AP22" s="200"/>
      <c r="AQ22" s="200"/>
      <c r="AR22" s="200"/>
      <c r="AS22" s="200"/>
      <c r="AT22" s="15"/>
    </row>
    <row r="23" spans="2:46" ht="6.75" customHeight="1">
      <c r="B23" s="13"/>
      <c r="C23" s="214"/>
      <c r="D23" s="196"/>
      <c r="E23" s="196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62"/>
      <c r="AB23" s="14"/>
      <c r="AC23" s="64"/>
      <c r="AD23" s="64"/>
      <c r="AE23" s="64"/>
      <c r="AF23" s="64"/>
      <c r="AG23" s="64"/>
      <c r="AH23" s="64"/>
      <c r="AI23" s="64"/>
      <c r="AJ23" s="64"/>
      <c r="AK23" s="14"/>
      <c r="AL23" s="64"/>
      <c r="AM23" s="64"/>
      <c r="AN23" s="64"/>
      <c r="AO23" s="64"/>
      <c r="AP23" s="64"/>
      <c r="AQ23" s="64"/>
      <c r="AR23" s="64"/>
      <c r="AS23" s="64"/>
      <c r="AT23" s="15"/>
    </row>
    <row r="24" spans="2:46" ht="12.75" customHeight="1">
      <c r="B24" s="13"/>
      <c r="C24" s="214"/>
      <c r="D24" s="196"/>
      <c r="E24" s="196"/>
      <c r="F24" s="15"/>
      <c r="G24" s="14"/>
      <c r="H24" s="27"/>
      <c r="I24" s="27" t="s">
        <v>39</v>
      </c>
      <c r="J24" s="62" t="s">
        <v>40</v>
      </c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27" t="s">
        <v>36</v>
      </c>
      <c r="AC24" s="201">
        <v>290000000</v>
      </c>
      <c r="AD24" s="202"/>
      <c r="AE24" s="202"/>
      <c r="AF24" s="202"/>
      <c r="AG24" s="202"/>
      <c r="AH24" s="202"/>
      <c r="AI24" s="202"/>
      <c r="AJ24" s="203"/>
      <c r="AK24" s="27" t="s">
        <v>36</v>
      </c>
      <c r="AL24" s="200">
        <f>AC24*10%</f>
        <v>29000000</v>
      </c>
      <c r="AM24" s="204"/>
      <c r="AN24" s="204"/>
      <c r="AO24" s="204"/>
      <c r="AP24" s="204"/>
      <c r="AQ24" s="204"/>
      <c r="AR24" s="204"/>
      <c r="AS24" s="204"/>
      <c r="AT24" s="15"/>
    </row>
    <row r="25" spans="2:46" ht="6.75" customHeight="1">
      <c r="B25" s="13"/>
      <c r="C25" s="214"/>
      <c r="D25" s="196"/>
      <c r="E25" s="196"/>
      <c r="F25" s="15"/>
      <c r="G25" s="14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14"/>
      <c r="AA25" s="62"/>
      <c r="AB25" s="27"/>
      <c r="AC25" s="63"/>
      <c r="AD25" s="63"/>
      <c r="AE25" s="63"/>
      <c r="AF25" s="63"/>
      <c r="AG25" s="63"/>
      <c r="AH25" s="63"/>
      <c r="AI25" s="63"/>
      <c r="AJ25" s="63"/>
      <c r="AK25" s="27"/>
      <c r="AL25" s="64"/>
      <c r="AM25" s="64"/>
      <c r="AN25" s="64"/>
      <c r="AO25" s="64"/>
      <c r="AP25" s="64"/>
      <c r="AQ25" s="64"/>
      <c r="AR25" s="64"/>
      <c r="AS25" s="64"/>
      <c r="AT25" s="15"/>
    </row>
    <row r="26" spans="2:46" ht="12.75" customHeight="1">
      <c r="B26" s="13"/>
      <c r="C26" s="214"/>
      <c r="D26" s="196"/>
      <c r="E26" s="196"/>
      <c r="F26" s="15"/>
      <c r="G26" s="14"/>
      <c r="H26" s="14"/>
      <c r="I26" s="14" t="s">
        <v>41</v>
      </c>
      <c r="J26" s="62" t="s">
        <v>42</v>
      </c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27" t="s">
        <v>36</v>
      </c>
      <c r="AC26" s="204">
        <f>'1111 AB'!AH81</f>
        <v>0</v>
      </c>
      <c r="AD26" s="204"/>
      <c r="AE26" s="204"/>
      <c r="AF26" s="204"/>
      <c r="AG26" s="204"/>
      <c r="AH26" s="204"/>
      <c r="AI26" s="204"/>
      <c r="AJ26" s="204"/>
      <c r="AK26" s="27" t="s">
        <v>36</v>
      </c>
      <c r="AL26" s="204">
        <f>'1111 AB'!AP81</f>
        <v>0</v>
      </c>
      <c r="AM26" s="204"/>
      <c r="AN26" s="204"/>
      <c r="AO26" s="204"/>
      <c r="AP26" s="204"/>
      <c r="AQ26" s="204"/>
      <c r="AR26" s="204"/>
      <c r="AS26" s="204"/>
      <c r="AT26" s="15"/>
    </row>
    <row r="27" spans="2:46" ht="6.75" customHeight="1">
      <c r="B27" s="13"/>
      <c r="C27" s="214"/>
      <c r="D27" s="196"/>
      <c r="E27" s="196"/>
      <c r="F27" s="15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62"/>
      <c r="AB27" s="14"/>
      <c r="AC27" s="64"/>
      <c r="AD27" s="64"/>
      <c r="AE27" s="64"/>
      <c r="AF27" s="64"/>
      <c r="AG27" s="64"/>
      <c r="AH27" s="64"/>
      <c r="AI27" s="64"/>
      <c r="AJ27" s="64"/>
      <c r="AK27" s="14"/>
      <c r="AL27" s="64"/>
      <c r="AM27" s="64"/>
      <c r="AN27" s="64"/>
      <c r="AO27" s="64"/>
      <c r="AP27" s="64"/>
      <c r="AQ27" s="64"/>
      <c r="AR27" s="64"/>
      <c r="AS27" s="64"/>
      <c r="AT27" s="15"/>
    </row>
    <row r="28" spans="2:46" ht="12.75" customHeight="1">
      <c r="B28" s="13"/>
      <c r="C28" s="214"/>
      <c r="D28" s="196"/>
      <c r="E28" s="196"/>
      <c r="F28" s="15"/>
      <c r="G28" s="14"/>
      <c r="H28" s="66"/>
      <c r="I28" s="66" t="s">
        <v>43</v>
      </c>
      <c r="J28" s="67" t="s">
        <v>44</v>
      </c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27" t="s">
        <v>36</v>
      </c>
      <c r="AC28" s="204">
        <f>'1111 AB'!AH83</f>
        <v>0</v>
      </c>
      <c r="AD28" s="204"/>
      <c r="AE28" s="204"/>
      <c r="AF28" s="204"/>
      <c r="AG28" s="204"/>
      <c r="AH28" s="204"/>
      <c r="AI28" s="204"/>
      <c r="AJ28" s="204"/>
      <c r="AK28" s="27" t="s">
        <v>36</v>
      </c>
      <c r="AL28" s="204">
        <f>'1111 AB'!AP83</f>
        <v>0</v>
      </c>
      <c r="AM28" s="204"/>
      <c r="AN28" s="204"/>
      <c r="AO28" s="204"/>
      <c r="AP28" s="204"/>
      <c r="AQ28" s="204"/>
      <c r="AR28" s="204"/>
      <c r="AS28" s="204"/>
      <c r="AT28" s="15"/>
    </row>
    <row r="29" spans="2:46" ht="6.75" customHeight="1">
      <c r="B29" s="13"/>
      <c r="C29" s="214"/>
      <c r="D29" s="196"/>
      <c r="E29" s="196"/>
      <c r="F29" s="15"/>
      <c r="G29" s="14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14"/>
      <c r="AA29" s="62"/>
      <c r="AB29" s="27"/>
      <c r="AC29" s="63"/>
      <c r="AD29" s="63"/>
      <c r="AE29" s="63"/>
      <c r="AF29" s="63"/>
      <c r="AG29" s="63"/>
      <c r="AH29" s="63"/>
      <c r="AI29" s="63"/>
      <c r="AJ29" s="63"/>
      <c r="AK29" s="27"/>
      <c r="AL29" s="64"/>
      <c r="AM29" s="64"/>
      <c r="AN29" s="64"/>
      <c r="AO29" s="64"/>
      <c r="AP29" s="64"/>
      <c r="AQ29" s="64"/>
      <c r="AR29" s="64"/>
      <c r="AS29" s="68"/>
      <c r="AT29" s="15"/>
    </row>
    <row r="30" spans="2:46" ht="12.75" customHeight="1">
      <c r="B30" s="13"/>
      <c r="C30" s="214"/>
      <c r="D30" s="196"/>
      <c r="E30" s="196"/>
      <c r="F30" s="15"/>
      <c r="G30" s="14"/>
      <c r="H30" s="69"/>
      <c r="J30" s="205" t="s">
        <v>45</v>
      </c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7" t="s">
        <v>36</v>
      </c>
      <c r="AC30" s="200">
        <f>SUM(AC20:AJ28)</f>
        <v>560000000</v>
      </c>
      <c r="AD30" s="200"/>
      <c r="AE30" s="200"/>
      <c r="AF30" s="200"/>
      <c r="AG30" s="200"/>
      <c r="AH30" s="200"/>
      <c r="AI30" s="200"/>
      <c r="AJ30" s="200"/>
      <c r="AK30" s="27" t="s">
        <v>36</v>
      </c>
      <c r="AL30" s="200">
        <f>SUM(AL20:AS28)</f>
        <v>46100000</v>
      </c>
      <c r="AM30" s="200"/>
      <c r="AN30" s="200"/>
      <c r="AO30" s="200"/>
      <c r="AP30" s="200"/>
      <c r="AQ30" s="200"/>
      <c r="AR30" s="200"/>
      <c r="AS30" s="200"/>
      <c r="AT30" s="15"/>
    </row>
    <row r="31" spans="2:46" ht="6.75" customHeight="1">
      <c r="B31" s="13"/>
      <c r="C31" s="214"/>
      <c r="D31" s="196"/>
      <c r="E31" s="196"/>
      <c r="F31" s="15"/>
      <c r="G31" s="14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14"/>
      <c r="AA31" s="62"/>
      <c r="AB31" s="27"/>
      <c r="AC31" s="63"/>
      <c r="AD31" s="63"/>
      <c r="AE31" s="63"/>
      <c r="AF31" s="63"/>
      <c r="AG31" s="63"/>
      <c r="AH31" s="63"/>
      <c r="AI31" s="63"/>
      <c r="AJ31" s="63"/>
      <c r="AK31" s="27"/>
      <c r="AL31" s="14"/>
      <c r="AM31" s="14"/>
      <c r="AN31" s="14"/>
      <c r="AO31" s="14"/>
      <c r="AP31" s="14"/>
      <c r="AQ31" s="14"/>
      <c r="AR31" s="14"/>
      <c r="AS31" s="70"/>
      <c r="AT31" s="15"/>
    </row>
    <row r="32" spans="2:46" ht="12.75" customHeight="1">
      <c r="B32" s="13"/>
      <c r="C32" s="214"/>
      <c r="D32" s="196"/>
      <c r="E32" s="196"/>
      <c r="F32" s="15"/>
      <c r="G32" s="14"/>
      <c r="H32" s="69" t="s">
        <v>46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62"/>
      <c r="AB32" s="27" t="s">
        <v>36</v>
      </c>
      <c r="AC32" s="204"/>
      <c r="AD32" s="204"/>
      <c r="AE32" s="204"/>
      <c r="AF32" s="204"/>
      <c r="AG32" s="204"/>
      <c r="AH32" s="204"/>
      <c r="AI32" s="204"/>
      <c r="AJ32" s="204"/>
      <c r="AK32" s="14"/>
      <c r="AL32" s="14"/>
      <c r="AM32" s="14"/>
      <c r="AN32" s="14"/>
      <c r="AO32" s="14"/>
      <c r="AP32" s="14"/>
      <c r="AQ32" s="14"/>
      <c r="AR32" s="14"/>
      <c r="AS32" s="14"/>
      <c r="AT32" s="15"/>
    </row>
    <row r="33" spans="2:46" ht="6.75" customHeight="1">
      <c r="B33" s="13"/>
      <c r="C33" s="214"/>
      <c r="D33" s="196"/>
      <c r="E33" s="196"/>
      <c r="F33" s="15"/>
      <c r="G33" s="14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14"/>
      <c r="AA33" s="62"/>
      <c r="AB33" s="27"/>
      <c r="AC33" s="63"/>
      <c r="AD33" s="63"/>
      <c r="AE33" s="63"/>
      <c r="AF33" s="63"/>
      <c r="AG33" s="63"/>
      <c r="AH33" s="63"/>
      <c r="AI33" s="63"/>
      <c r="AJ33" s="63"/>
      <c r="AK33" s="27"/>
      <c r="AL33" s="14"/>
      <c r="AM33" s="14"/>
      <c r="AN33" s="14"/>
      <c r="AO33" s="14"/>
      <c r="AP33" s="14"/>
      <c r="AQ33" s="14"/>
      <c r="AR33" s="14"/>
      <c r="AS33" s="70"/>
      <c r="AT33" s="15"/>
    </row>
    <row r="34" spans="2:46" ht="12.75" customHeight="1">
      <c r="B34" s="13"/>
      <c r="C34" s="214"/>
      <c r="D34" s="196"/>
      <c r="E34" s="196"/>
      <c r="F34" s="15"/>
      <c r="G34" s="14"/>
      <c r="H34" s="206" t="s">
        <v>47</v>
      </c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14"/>
      <c r="V34" s="14"/>
      <c r="W34" s="14"/>
      <c r="X34" s="14"/>
      <c r="Y34" s="14"/>
      <c r="Z34" s="14"/>
      <c r="AA34" s="62"/>
      <c r="AB34" s="27" t="s">
        <v>36</v>
      </c>
      <c r="AC34" s="200">
        <f>+AC32+AC30</f>
        <v>560000000</v>
      </c>
      <c r="AD34" s="200"/>
      <c r="AE34" s="200"/>
      <c r="AF34" s="200"/>
      <c r="AG34" s="200"/>
      <c r="AH34" s="200"/>
      <c r="AI34" s="200"/>
      <c r="AJ34" s="200"/>
      <c r="AK34" s="14"/>
      <c r="AL34" s="14"/>
      <c r="AM34" s="14"/>
      <c r="AN34" s="14"/>
      <c r="AO34" s="14"/>
      <c r="AP34" s="14"/>
      <c r="AQ34" s="14"/>
      <c r="AR34" s="14"/>
      <c r="AS34" s="14"/>
      <c r="AT34" s="15"/>
    </row>
    <row r="35" spans="2:46" ht="6.75" customHeight="1">
      <c r="B35" s="13"/>
      <c r="C35" s="214"/>
      <c r="D35" s="196"/>
      <c r="E35" s="196"/>
      <c r="F35" s="15"/>
      <c r="G35" s="14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14"/>
      <c r="V35" s="14"/>
      <c r="W35" s="14"/>
      <c r="X35" s="14"/>
      <c r="Y35" s="14"/>
      <c r="Z35" s="14"/>
      <c r="AA35" s="62"/>
      <c r="AB35" s="27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5"/>
    </row>
    <row r="36" spans="2:46" ht="6" customHeight="1">
      <c r="B36" s="13"/>
      <c r="C36" s="214"/>
      <c r="D36" s="196"/>
      <c r="E36" s="196"/>
      <c r="F36" s="15"/>
      <c r="G36" s="14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14"/>
      <c r="V36" s="14"/>
      <c r="W36" s="14"/>
      <c r="X36" s="14"/>
      <c r="Y36" s="14"/>
      <c r="Z36" s="14"/>
      <c r="AA36" s="62"/>
      <c r="AB36" s="27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5"/>
    </row>
    <row r="37" spans="2:46" ht="15.75" customHeight="1">
      <c r="B37" s="13"/>
      <c r="C37" s="214"/>
      <c r="D37" s="196"/>
      <c r="E37" s="196"/>
      <c r="F37" s="15"/>
      <c r="G37" s="209" t="s">
        <v>48</v>
      </c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</row>
    <row r="38" spans="2:46" ht="12.75" customHeight="1">
      <c r="B38" s="13"/>
      <c r="C38" s="214"/>
      <c r="D38" s="196"/>
      <c r="E38" s="196"/>
      <c r="F38" s="15"/>
      <c r="G38" s="14"/>
      <c r="H38" s="69" t="s">
        <v>32</v>
      </c>
      <c r="I38" s="205" t="s">
        <v>49</v>
      </c>
      <c r="J38" s="205"/>
      <c r="K38" s="205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5"/>
      <c r="AD38" s="14"/>
      <c r="AE38" s="14"/>
      <c r="AF38" s="14"/>
      <c r="AG38" s="14"/>
      <c r="AH38" s="14"/>
      <c r="AI38" s="14"/>
      <c r="AJ38" s="14"/>
      <c r="AK38" s="27" t="s">
        <v>36</v>
      </c>
      <c r="AL38" s="207">
        <f>AL22</f>
        <v>17100000</v>
      </c>
      <c r="AM38" s="207"/>
      <c r="AN38" s="207"/>
      <c r="AO38" s="207"/>
      <c r="AP38" s="207"/>
      <c r="AQ38" s="207"/>
      <c r="AR38" s="207"/>
      <c r="AS38" s="14"/>
      <c r="AT38" s="15"/>
    </row>
    <row r="39" spans="2:46" ht="6.75" customHeight="1">
      <c r="B39" s="13"/>
      <c r="C39" s="214"/>
      <c r="D39" s="196"/>
      <c r="E39" s="196"/>
      <c r="F39" s="15"/>
      <c r="G39" s="14"/>
      <c r="H39" s="69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62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71"/>
      <c r="AM39" s="71"/>
      <c r="AN39" s="71"/>
      <c r="AO39" s="71"/>
      <c r="AP39" s="71"/>
      <c r="AQ39" s="71"/>
      <c r="AR39" s="71"/>
      <c r="AS39" s="14"/>
      <c r="AT39" s="15"/>
    </row>
    <row r="40" spans="2:46" ht="12.75" customHeight="1">
      <c r="B40" s="13"/>
      <c r="C40" s="214"/>
      <c r="D40" s="196"/>
      <c r="E40" s="196"/>
      <c r="F40" s="15"/>
      <c r="G40" s="14"/>
      <c r="H40" s="69" t="s">
        <v>50</v>
      </c>
      <c r="I40" s="205" t="s">
        <v>51</v>
      </c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14"/>
      <c r="AE40" s="14"/>
      <c r="AF40" s="14"/>
      <c r="AG40" s="14"/>
      <c r="AH40" s="14"/>
      <c r="AI40" s="14"/>
      <c r="AJ40" s="14"/>
      <c r="AK40" s="27" t="s">
        <v>36</v>
      </c>
      <c r="AL40" s="207">
        <v>0</v>
      </c>
      <c r="AM40" s="207"/>
      <c r="AN40" s="207"/>
      <c r="AO40" s="207"/>
      <c r="AP40" s="207"/>
      <c r="AQ40" s="207"/>
      <c r="AR40" s="207"/>
      <c r="AS40" s="14"/>
      <c r="AT40" s="15"/>
    </row>
    <row r="41" spans="2:46" ht="6.75" customHeight="1">
      <c r="B41" s="13"/>
      <c r="C41" s="214"/>
      <c r="D41" s="196"/>
      <c r="E41" s="196"/>
      <c r="F41" s="15"/>
      <c r="G41" s="14"/>
      <c r="H41" s="69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62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71"/>
      <c r="AM41" s="71"/>
      <c r="AN41" s="71"/>
      <c r="AO41" s="71"/>
      <c r="AP41" s="71"/>
      <c r="AQ41" s="71"/>
      <c r="AR41" s="71"/>
      <c r="AS41" s="14"/>
      <c r="AT41" s="15"/>
    </row>
    <row r="42" spans="2:46" ht="12.75" customHeight="1">
      <c r="B42" s="13"/>
      <c r="C42" s="214"/>
      <c r="D42" s="196"/>
      <c r="E42" s="196"/>
      <c r="F42" s="15"/>
      <c r="G42" s="14"/>
      <c r="H42" s="69" t="s">
        <v>52</v>
      </c>
      <c r="I42" s="205" t="s">
        <v>53</v>
      </c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14"/>
      <c r="AE42" s="14"/>
      <c r="AF42" s="14"/>
      <c r="AG42" s="14"/>
      <c r="AH42" s="14"/>
      <c r="AI42" s="14"/>
      <c r="AJ42" s="14"/>
      <c r="AK42" s="27" t="s">
        <v>36</v>
      </c>
      <c r="AL42" s="208">
        <f>'1111 A1'!AO86</f>
        <v>0</v>
      </c>
      <c r="AM42" s="208"/>
      <c r="AN42" s="208"/>
      <c r="AO42" s="208"/>
      <c r="AP42" s="208"/>
      <c r="AQ42" s="208"/>
      <c r="AR42" s="208"/>
      <c r="AS42" s="45"/>
      <c r="AT42" s="15"/>
    </row>
    <row r="43" spans="2:46" ht="6.75" customHeight="1">
      <c r="B43" s="13"/>
      <c r="C43" s="214"/>
      <c r="D43" s="196"/>
      <c r="E43" s="196"/>
      <c r="F43" s="15"/>
      <c r="G43" s="14"/>
      <c r="H43" s="69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62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71"/>
      <c r="AM43" s="71"/>
      <c r="AN43" s="71"/>
      <c r="AO43" s="71"/>
      <c r="AP43" s="71"/>
      <c r="AQ43" s="71"/>
      <c r="AR43" s="71"/>
      <c r="AS43" s="14"/>
      <c r="AT43" s="15"/>
    </row>
    <row r="44" spans="2:46" ht="12.75" customHeight="1">
      <c r="B44" s="13"/>
      <c r="C44" s="214"/>
      <c r="D44" s="196"/>
      <c r="E44" s="196"/>
      <c r="F44" s="15"/>
      <c r="G44" s="14"/>
      <c r="H44" s="69" t="s">
        <v>54</v>
      </c>
      <c r="I44" s="205" t="s">
        <v>55</v>
      </c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5"/>
      <c r="AD44" s="14"/>
      <c r="AE44" s="14"/>
      <c r="AF44" s="14"/>
      <c r="AG44" s="14"/>
      <c r="AH44" s="14"/>
      <c r="AI44" s="14"/>
      <c r="AJ44" s="14"/>
      <c r="AK44" s="27" t="s">
        <v>36</v>
      </c>
      <c r="AL44" s="207">
        <f>+AL38-AL40-AL42</f>
        <v>17100000</v>
      </c>
      <c r="AM44" s="207"/>
      <c r="AN44" s="207"/>
      <c r="AO44" s="207"/>
      <c r="AP44" s="207"/>
      <c r="AQ44" s="207"/>
      <c r="AR44" s="207"/>
      <c r="AS44" s="14"/>
      <c r="AT44" s="15"/>
    </row>
    <row r="45" spans="2:46" ht="6.75" customHeight="1">
      <c r="B45" s="13"/>
      <c r="C45" s="214"/>
      <c r="D45" s="196"/>
      <c r="E45" s="196"/>
      <c r="F45" s="15"/>
      <c r="G45" s="14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14"/>
      <c r="X45" s="14"/>
      <c r="Y45" s="14"/>
      <c r="Z45" s="14"/>
      <c r="AA45" s="62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71"/>
      <c r="AM45" s="71"/>
      <c r="AN45" s="71"/>
      <c r="AO45" s="71"/>
      <c r="AP45" s="71"/>
      <c r="AQ45" s="71"/>
      <c r="AR45" s="71"/>
      <c r="AS45" s="14"/>
      <c r="AT45" s="15"/>
    </row>
    <row r="46" spans="2:46" ht="12.75" customHeight="1">
      <c r="B46" s="13"/>
      <c r="C46" s="214"/>
      <c r="D46" s="196"/>
      <c r="E46" s="196"/>
      <c r="F46" s="15"/>
      <c r="G46" s="14"/>
      <c r="H46" s="69" t="s">
        <v>56</v>
      </c>
      <c r="I46" s="205" t="s">
        <v>57</v>
      </c>
      <c r="J46" s="205"/>
      <c r="K46" s="205"/>
      <c r="L46" s="205"/>
      <c r="M46" s="205"/>
      <c r="N46" s="205"/>
      <c r="O46" s="205"/>
      <c r="P46" s="205"/>
      <c r="Q46" s="205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5"/>
      <c r="AD46" s="14"/>
      <c r="AE46" s="14"/>
      <c r="AF46" s="14"/>
      <c r="AG46" s="14"/>
      <c r="AH46" s="14"/>
      <c r="AI46" s="14"/>
      <c r="AJ46" s="14"/>
      <c r="AK46" s="27" t="s">
        <v>36</v>
      </c>
      <c r="AL46" s="208">
        <v>0</v>
      </c>
      <c r="AM46" s="208"/>
      <c r="AN46" s="208"/>
      <c r="AO46" s="208"/>
      <c r="AP46" s="208"/>
      <c r="AQ46" s="208"/>
      <c r="AR46" s="208"/>
      <c r="AS46" s="45"/>
      <c r="AT46" s="15" t="s">
        <v>18</v>
      </c>
    </row>
    <row r="47" spans="2:46" ht="6.75" customHeight="1">
      <c r="B47" s="13"/>
      <c r="C47" s="214"/>
      <c r="D47" s="196"/>
      <c r="E47" s="196"/>
      <c r="F47" s="15"/>
      <c r="G47" s="14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14"/>
      <c r="AA47" s="62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71"/>
      <c r="AM47" s="71"/>
      <c r="AN47" s="71"/>
      <c r="AO47" s="71"/>
      <c r="AP47" s="71"/>
      <c r="AQ47" s="71"/>
      <c r="AR47" s="71"/>
      <c r="AS47" s="14"/>
      <c r="AT47" s="15"/>
    </row>
    <row r="48" spans="2:46" ht="12.75" customHeight="1">
      <c r="B48" s="13"/>
      <c r="C48" s="214"/>
      <c r="D48" s="196"/>
      <c r="E48" s="196"/>
      <c r="F48" s="15"/>
      <c r="G48" s="14"/>
      <c r="H48" s="14" t="s">
        <v>58</v>
      </c>
      <c r="I48" s="205" t="s">
        <v>59</v>
      </c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14"/>
      <c r="AE48" s="14"/>
      <c r="AF48" s="14"/>
      <c r="AG48" s="14"/>
      <c r="AH48" s="14"/>
      <c r="AI48" s="14"/>
      <c r="AJ48" s="14"/>
      <c r="AK48" s="27" t="s">
        <v>36</v>
      </c>
      <c r="AL48" s="223">
        <f>+AL44-AL46</f>
        <v>17100000</v>
      </c>
      <c r="AM48" s="223"/>
      <c r="AN48" s="223"/>
      <c r="AO48" s="223"/>
      <c r="AP48" s="223"/>
      <c r="AQ48" s="223"/>
      <c r="AR48" s="223"/>
      <c r="AS48" s="72"/>
      <c r="AT48" s="15"/>
    </row>
    <row r="49" spans="2:46" ht="6.75" customHeight="1">
      <c r="B49" s="13"/>
      <c r="C49" s="214"/>
      <c r="D49" s="196"/>
      <c r="E49" s="196"/>
      <c r="F49" s="15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5"/>
    </row>
    <row r="50" spans="2:46" ht="12.75" customHeight="1">
      <c r="B50" s="13"/>
      <c r="C50" s="214"/>
      <c r="D50" s="196"/>
      <c r="E50" s="196"/>
      <c r="F50" s="15"/>
      <c r="G50" s="14"/>
      <c r="H50" s="14" t="s">
        <v>60</v>
      </c>
      <c r="I50" s="14" t="s">
        <v>61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73"/>
      <c r="U50" s="74" t="s">
        <v>18</v>
      </c>
      <c r="V50" s="73">
        <v>31</v>
      </c>
      <c r="W50" s="74" t="s">
        <v>18</v>
      </c>
      <c r="X50" s="73">
        <v>1</v>
      </c>
      <c r="Y50" s="73"/>
      <c r="Z50" s="73">
        <v>2018</v>
      </c>
      <c r="AA50" s="224"/>
      <c r="AB50" s="224"/>
      <c r="AC50" s="224"/>
      <c r="AD50" s="27"/>
      <c r="AE50" s="14"/>
      <c r="AF50" s="14"/>
      <c r="AG50" s="14"/>
      <c r="AH50" s="224" t="s">
        <v>62</v>
      </c>
      <c r="AI50" s="224"/>
      <c r="AJ50" s="224"/>
      <c r="AK50" s="45"/>
      <c r="AL50" s="45"/>
      <c r="AM50" s="45"/>
      <c r="AN50" s="45"/>
      <c r="AO50" s="45"/>
      <c r="AP50" s="45"/>
      <c r="AQ50" s="45"/>
      <c r="AR50" s="45"/>
      <c r="AS50" s="45"/>
      <c r="AT50" s="15"/>
    </row>
    <row r="51" spans="2:46" ht="17.45" customHeight="1">
      <c r="B51" s="13"/>
      <c r="C51" s="214"/>
      <c r="D51" s="196"/>
      <c r="E51" s="196"/>
      <c r="F51" s="15"/>
      <c r="G51" s="14"/>
      <c r="H51" s="14" t="s">
        <v>63</v>
      </c>
      <c r="I51" s="62" t="s">
        <v>64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5"/>
    </row>
    <row r="52" spans="2:46" ht="12.75" customHeight="1">
      <c r="B52" s="13"/>
      <c r="C52" s="214"/>
      <c r="D52" s="196"/>
      <c r="E52" s="196"/>
      <c r="F52" s="15"/>
      <c r="G52" s="14"/>
      <c r="H52" s="62"/>
      <c r="I52" s="62">
        <v>1.1000000000000001</v>
      </c>
      <c r="J52" s="75"/>
      <c r="K52" s="76" t="s">
        <v>65</v>
      </c>
      <c r="L52" s="62"/>
      <c r="M52" s="62"/>
      <c r="N52" s="62"/>
      <c r="O52" s="62"/>
      <c r="P52" s="14"/>
      <c r="Q52" s="14"/>
      <c r="R52" s="14"/>
      <c r="S52" s="14"/>
      <c r="T52" s="14"/>
      <c r="U52" s="14"/>
      <c r="V52" s="14"/>
      <c r="W52" s="14"/>
      <c r="X52" s="14"/>
      <c r="Y52" s="14">
        <v>1.2</v>
      </c>
      <c r="Z52" s="77"/>
      <c r="AA52" s="78" t="s">
        <v>66</v>
      </c>
      <c r="AB52" s="14"/>
      <c r="AC52" s="14"/>
      <c r="AD52" s="14"/>
      <c r="AE52" s="77"/>
      <c r="AF52" s="14" t="s">
        <v>67</v>
      </c>
      <c r="AH52" s="14"/>
      <c r="AI52" s="62" t="s">
        <v>68</v>
      </c>
      <c r="AJ52"/>
      <c r="AK52"/>
      <c r="AL52" s="14"/>
      <c r="AM52" s="14"/>
      <c r="AN52" s="14"/>
      <c r="AO52" s="14"/>
      <c r="AP52" s="14"/>
      <c r="AQ52" s="14"/>
      <c r="AR52" s="14"/>
      <c r="AS52" s="14"/>
      <c r="AT52" s="15"/>
    </row>
    <row r="53" spans="2:46" ht="8.25" customHeight="1">
      <c r="B53" s="13"/>
      <c r="C53" s="214"/>
      <c r="D53" s="196"/>
      <c r="E53" s="196"/>
      <c r="F53" s="15"/>
      <c r="G53" s="14"/>
      <c r="H53"/>
      <c r="I53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14"/>
      <c r="X53" s="14"/>
      <c r="Y53"/>
      <c r="Z53"/>
      <c r="AA53" s="27"/>
      <c r="AB53" s="27"/>
      <c r="AC53" s="27"/>
      <c r="AD53" s="27"/>
      <c r="AE53"/>
      <c r="AF53"/>
      <c r="AG53"/>
      <c r="AH53"/>
      <c r="AI53"/>
      <c r="AJ53" s="14"/>
      <c r="AK53"/>
      <c r="AM53" s="14"/>
      <c r="AN53" s="14"/>
      <c r="AO53" s="14"/>
      <c r="AP53" s="14"/>
      <c r="AQ53" s="14"/>
      <c r="AR53" s="14"/>
      <c r="AS53" s="14"/>
      <c r="AT53" s="15"/>
    </row>
    <row r="54" spans="2:46" ht="13.35" customHeight="1">
      <c r="B54" s="13"/>
      <c r="C54" s="214"/>
      <c r="D54" s="196"/>
      <c r="E54" s="196"/>
      <c r="F54" s="15"/>
      <c r="G54" s="14"/>
      <c r="H54" s="14"/>
      <c r="I54" s="14"/>
      <c r="J54" s="14" t="s">
        <v>69</v>
      </c>
      <c r="K54" s="14"/>
      <c r="L54"/>
      <c r="M54"/>
      <c r="N54"/>
      <c r="O54" s="14">
        <v>2.1</v>
      </c>
      <c r="P54" s="75"/>
      <c r="Q54" s="14" t="s">
        <v>70</v>
      </c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80" t="s">
        <v>71</v>
      </c>
      <c r="AE54" s="75"/>
      <c r="AF54" s="14" t="s">
        <v>72</v>
      </c>
      <c r="AG54" s="14"/>
      <c r="AH54" s="14"/>
      <c r="AI54" s="14"/>
      <c r="AJ54" s="14"/>
      <c r="AK54"/>
      <c r="AL54" s="14"/>
      <c r="AM54" s="14"/>
      <c r="AN54" s="14"/>
      <c r="AO54" s="14"/>
      <c r="AP54" s="14"/>
      <c r="AQ54" s="14"/>
      <c r="AR54" s="14"/>
      <c r="AS54" s="14"/>
      <c r="AT54" s="15"/>
    </row>
    <row r="55" spans="2:46" ht="8.25" customHeight="1">
      <c r="B55" s="13"/>
      <c r="C55" s="214"/>
      <c r="D55" s="196"/>
      <c r="E55" s="196"/>
      <c r="F55" s="15"/>
      <c r="G55" s="14"/>
      <c r="H55"/>
      <c r="I55"/>
      <c r="J55" s="62"/>
      <c r="K55" s="62"/>
      <c r="L55"/>
      <c r="M55"/>
      <c r="N55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/>
      <c r="Z55"/>
      <c r="AA55" s="62"/>
      <c r="AB55" s="62"/>
      <c r="AC55" s="62"/>
      <c r="AD55" s="62"/>
      <c r="AE55" s="62"/>
      <c r="AF55" s="62"/>
      <c r="AG55" s="14"/>
      <c r="AH55" s="14"/>
      <c r="AI55" s="14"/>
      <c r="AJ55" s="14"/>
      <c r="AK55"/>
      <c r="AL55" s="14"/>
      <c r="AM55" s="14"/>
      <c r="AN55" s="14"/>
      <c r="AO55" s="14"/>
      <c r="AP55" s="14"/>
      <c r="AQ55" s="14"/>
      <c r="AR55" s="14"/>
      <c r="AS55" s="14"/>
      <c r="AT55" s="15"/>
    </row>
    <row r="56" spans="2:46" ht="14.1" customHeight="1">
      <c r="B56" s="13"/>
      <c r="C56" s="214"/>
      <c r="D56" s="196"/>
      <c r="E56" s="196"/>
      <c r="F56" s="15"/>
      <c r="G56" s="14"/>
      <c r="H56" s="14"/>
      <c r="I56" s="14"/>
      <c r="J56" s="14" t="s">
        <v>73</v>
      </c>
      <c r="K56" s="14"/>
      <c r="L56"/>
      <c r="M56"/>
      <c r="N56"/>
      <c r="O56" s="14">
        <v>3.1</v>
      </c>
      <c r="P56" s="81" t="s">
        <v>74</v>
      </c>
      <c r="Q56" s="62" t="s">
        <v>75</v>
      </c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82" t="s">
        <v>71</v>
      </c>
      <c r="AE56" s="75"/>
      <c r="AF56" s="62" t="s">
        <v>76</v>
      </c>
      <c r="AG56" s="14"/>
      <c r="AH56" s="14"/>
      <c r="AI56" s="14"/>
      <c r="AJ56" s="14"/>
      <c r="AK56"/>
      <c r="AL56" s="14"/>
      <c r="AM56" s="14"/>
      <c r="AN56" s="14"/>
      <c r="AO56" s="45"/>
      <c r="AP56" s="74" t="s">
        <v>18</v>
      </c>
      <c r="AQ56" s="83"/>
      <c r="AR56" s="45"/>
      <c r="AS56" s="45"/>
      <c r="AT56" s="15"/>
    </row>
    <row r="57" spans="2:46" ht="8.25" customHeight="1">
      <c r="B57" s="13"/>
      <c r="C57" s="214"/>
      <c r="D57" s="196"/>
      <c r="E57" s="196"/>
      <c r="F57" s="15"/>
      <c r="G57" s="14"/>
      <c r="H57"/>
      <c r="I57"/>
      <c r="J57"/>
      <c r="K57" s="62"/>
      <c r="L57" s="62"/>
      <c r="M57" s="62"/>
      <c r="N57" s="62"/>
      <c r="O57" s="62"/>
      <c r="P57" s="62"/>
      <c r="Q57" s="62"/>
      <c r="R57" s="225"/>
      <c r="S57" s="225"/>
      <c r="T57" s="225"/>
      <c r="U57" s="225"/>
      <c r="V57" s="225"/>
      <c r="W57" s="225"/>
      <c r="Y57" s="84"/>
      <c r="Z57" s="62"/>
      <c r="AA57" s="62"/>
      <c r="AB57" s="62"/>
      <c r="AC57" s="62"/>
      <c r="AD57" s="62"/>
      <c r="AE57" s="62"/>
      <c r="AF57" s="62"/>
      <c r="AI57" s="27"/>
      <c r="AJ57" s="27"/>
      <c r="AK57" s="27"/>
      <c r="AL57" s="14"/>
      <c r="AM57" s="14"/>
      <c r="AN57" s="14"/>
      <c r="AO57" s="14"/>
      <c r="AP57" s="14"/>
      <c r="AQ57" s="85" t="s">
        <v>77</v>
      </c>
      <c r="AR57" s="14"/>
      <c r="AS57" s="14"/>
      <c r="AT57" s="15"/>
    </row>
    <row r="58" spans="2:46" ht="15" customHeight="1">
      <c r="B58" s="13"/>
      <c r="C58" s="214"/>
      <c r="D58" s="196"/>
      <c r="E58" s="196"/>
      <c r="F58" s="15"/>
      <c r="G58" s="14"/>
      <c r="H58" s="28"/>
      <c r="I58" s="62"/>
      <c r="J58" s="62"/>
      <c r="K58" s="74"/>
      <c r="L58" s="74"/>
      <c r="M58" s="74"/>
      <c r="N58" s="74"/>
      <c r="O58" s="74">
        <v>3.2</v>
      </c>
      <c r="P58" s="22"/>
      <c r="Q58" s="62" t="s">
        <v>78</v>
      </c>
      <c r="R58" s="28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14"/>
      <c r="AI58" s="27"/>
      <c r="AJ58" s="27"/>
      <c r="AK58" s="27"/>
      <c r="AL58" s="14"/>
      <c r="AM58" s="14"/>
      <c r="AN58" s="14"/>
      <c r="AO58" s="14"/>
      <c r="AP58" s="14"/>
      <c r="AQ58" s="14"/>
      <c r="AR58" s="14"/>
      <c r="AS58" s="14"/>
      <c r="AT58" s="15"/>
    </row>
    <row r="59" spans="2:46" ht="8.25" customHeight="1">
      <c r="B59" s="13"/>
      <c r="C59" s="214"/>
      <c r="D59" s="196"/>
      <c r="E59" s="196"/>
      <c r="F59" s="15"/>
      <c r="G59" s="14"/>
      <c r="H59" s="28"/>
      <c r="I59" s="62"/>
      <c r="J59" s="62"/>
      <c r="R59" s="28"/>
      <c r="Y59" s="14"/>
      <c r="Z59" s="205"/>
      <c r="AA59" s="205"/>
      <c r="AB59" s="205"/>
      <c r="AC59" s="205"/>
      <c r="AD59" s="205"/>
      <c r="AE59" s="205"/>
      <c r="AF59" s="205"/>
      <c r="AG59" s="27"/>
      <c r="AH59" s="27"/>
      <c r="AI59" s="27"/>
      <c r="AJ59" s="27"/>
      <c r="AK59" s="27"/>
      <c r="AL59" s="14"/>
      <c r="AM59" s="14"/>
      <c r="AN59" s="14"/>
      <c r="AO59" s="14"/>
      <c r="AP59" s="14"/>
      <c r="AQ59" s="14"/>
      <c r="AR59" s="14"/>
      <c r="AS59" s="14"/>
      <c r="AT59" s="15"/>
    </row>
    <row r="60" spans="2:46" ht="11.65" customHeight="1">
      <c r="B60" s="13"/>
      <c r="C60" s="214"/>
      <c r="D60" s="196"/>
      <c r="E60" s="196"/>
      <c r="F60" s="15"/>
      <c r="G60" s="14"/>
      <c r="H60" s="28"/>
      <c r="I60" s="62"/>
      <c r="J60" s="62"/>
      <c r="K60" s="62"/>
      <c r="L60" s="62"/>
      <c r="M60" s="62"/>
      <c r="N60" s="62"/>
      <c r="O60" s="62"/>
      <c r="P60" s="62" t="s">
        <v>79</v>
      </c>
      <c r="Q60" s="62"/>
      <c r="R60" s="28"/>
      <c r="S60" s="74"/>
      <c r="T60" s="74"/>
      <c r="U60" s="74"/>
      <c r="V60" s="74"/>
      <c r="W60" s="74"/>
      <c r="X60" s="74"/>
      <c r="Y60" s="14"/>
      <c r="Z60" s="28"/>
      <c r="AA60" s="74"/>
      <c r="AB60" s="74"/>
      <c r="AC60" s="74"/>
      <c r="AD60" s="74"/>
      <c r="AE60" s="74"/>
      <c r="AF60" s="74"/>
      <c r="AG60" s="74"/>
      <c r="AH60" s="27"/>
      <c r="AI60" s="27"/>
      <c r="AJ60" s="27"/>
      <c r="AK60" s="27"/>
      <c r="AL60" s="14"/>
      <c r="AM60" s="14"/>
      <c r="AN60" s="14"/>
      <c r="AO60" s="14"/>
      <c r="AP60" s="14"/>
      <c r="AQ60" s="14"/>
      <c r="AR60" s="14"/>
      <c r="AS60" s="14"/>
      <c r="AT60" s="15"/>
    </row>
    <row r="61" spans="2:46" ht="12.75" customHeight="1">
      <c r="B61" s="13"/>
      <c r="C61" s="214"/>
      <c r="D61" s="196"/>
      <c r="E61" s="196"/>
      <c r="F61" s="15"/>
      <c r="G61" s="14"/>
      <c r="H61"/>
      <c r="I61"/>
      <c r="J61" s="62"/>
      <c r="K61" s="62"/>
      <c r="L61" s="62"/>
      <c r="M61" s="62"/>
      <c r="N61" s="62"/>
      <c r="O61" s="62"/>
      <c r="P61" s="80" t="s">
        <v>71</v>
      </c>
      <c r="Q61" s="77"/>
      <c r="R61" s="62" t="s">
        <v>80</v>
      </c>
      <c r="S61" s="62"/>
      <c r="T61" s="62"/>
      <c r="U61" s="62"/>
      <c r="V61" s="62"/>
      <c r="W61" s="62" t="s">
        <v>81</v>
      </c>
      <c r="X61" s="62"/>
      <c r="Y61" s="62"/>
      <c r="Z61" s="62"/>
      <c r="AA61" s="14"/>
      <c r="AB61" s="22"/>
      <c r="AC61" s="62" t="s">
        <v>82</v>
      </c>
      <c r="AD61" s="14"/>
      <c r="AE61" s="14"/>
      <c r="AF61" s="14"/>
      <c r="AG61" s="14"/>
      <c r="AH61" s="14" t="s">
        <v>71</v>
      </c>
      <c r="AI61" s="77"/>
      <c r="AJ61" s="27" t="s">
        <v>83</v>
      </c>
      <c r="AK61" s="14"/>
      <c r="AL61" s="14"/>
      <c r="AM61" s="14"/>
      <c r="AN61" s="14"/>
      <c r="AO61" s="14"/>
      <c r="AP61" s="14"/>
      <c r="AQ61" s="14"/>
      <c r="AR61" s="14"/>
      <c r="AS61" s="14"/>
      <c r="AT61" s="15"/>
    </row>
    <row r="62" spans="2:46" ht="8.25" customHeight="1">
      <c r="B62" s="13"/>
      <c r="C62" s="214"/>
      <c r="D62" s="196"/>
      <c r="E62" s="196"/>
      <c r="F62" s="15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70"/>
      <c r="AT62" s="15"/>
    </row>
    <row r="63" spans="2:46" ht="12.75" customHeight="1">
      <c r="B63" s="13"/>
      <c r="C63" s="214"/>
      <c r="D63" s="196"/>
      <c r="E63" s="196"/>
      <c r="F63" s="15"/>
      <c r="G63" s="14"/>
      <c r="H63" s="28"/>
      <c r="I63" s="62"/>
      <c r="J63" s="62"/>
      <c r="K63" s="62"/>
      <c r="L63" s="62"/>
      <c r="M63" s="62"/>
      <c r="N63" s="14"/>
      <c r="O63" s="14"/>
      <c r="P63" s="82" t="s">
        <v>71</v>
      </c>
      <c r="Q63" s="77"/>
      <c r="R63" s="62" t="s">
        <v>84</v>
      </c>
      <c r="S63" s="27"/>
      <c r="T63" s="27"/>
      <c r="U63" s="27"/>
      <c r="V63" s="27"/>
      <c r="W63" s="27" t="s">
        <v>81</v>
      </c>
      <c r="X63" s="27"/>
      <c r="Y63" s="27"/>
      <c r="Z63" s="27"/>
      <c r="AA63" s="27"/>
      <c r="AB63" s="22"/>
      <c r="AC63" s="62" t="s">
        <v>82</v>
      </c>
      <c r="AD63" s="27"/>
      <c r="AE63" s="27"/>
      <c r="AG63" s="14"/>
      <c r="AH63" s="14" t="s">
        <v>71</v>
      </c>
      <c r="AI63" s="77"/>
      <c r="AJ63" s="27" t="s">
        <v>83</v>
      </c>
      <c r="AK63" s="14"/>
      <c r="AL63" s="14"/>
      <c r="AM63" s="14"/>
      <c r="AN63" s="14"/>
      <c r="AO63" s="14"/>
      <c r="AP63" s="14"/>
      <c r="AQ63" s="14"/>
      <c r="AR63" s="14"/>
      <c r="AS63" s="14"/>
      <c r="AT63" s="15"/>
    </row>
    <row r="64" spans="2:46" ht="8.25" customHeight="1">
      <c r="B64" s="13"/>
      <c r="C64" s="214"/>
      <c r="D64" s="196"/>
      <c r="E64" s="196"/>
      <c r="F64" s="15"/>
      <c r="G64" s="14"/>
      <c r="H64" s="28"/>
      <c r="I64" s="62"/>
      <c r="J64" s="62"/>
      <c r="K64" s="62"/>
      <c r="L64" s="62"/>
      <c r="M64" s="62"/>
      <c r="N64" s="14"/>
      <c r="O64" s="14"/>
      <c r="P64" s="14"/>
      <c r="Q64" s="14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5"/>
    </row>
    <row r="65" spans="2:46" ht="12.75" customHeight="1">
      <c r="B65" s="13"/>
      <c r="C65" s="214"/>
      <c r="D65" s="196"/>
      <c r="E65" s="196"/>
      <c r="F65" s="15"/>
      <c r="G65" s="14"/>
      <c r="H65" s="28"/>
      <c r="I65" s="62"/>
      <c r="J65" s="62"/>
      <c r="K65" s="62"/>
      <c r="L65" s="62"/>
      <c r="M65" s="62"/>
      <c r="N65" s="14"/>
      <c r="O65" s="14"/>
      <c r="P65" s="80" t="s">
        <v>71</v>
      </c>
      <c r="Q65" s="77"/>
      <c r="R65" s="27" t="s">
        <v>85</v>
      </c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5"/>
    </row>
    <row r="66" spans="2:46" ht="12.75" customHeight="1">
      <c r="B66" s="13"/>
      <c r="C66" s="214"/>
      <c r="D66" s="196"/>
      <c r="E66" s="196"/>
      <c r="F66" s="15"/>
      <c r="G66" s="29"/>
      <c r="H66" s="30"/>
      <c r="I66" s="86"/>
      <c r="J66" s="86"/>
      <c r="K66" s="86"/>
      <c r="L66" s="86"/>
      <c r="M66" s="86"/>
      <c r="N66" s="30"/>
      <c r="O66" s="30"/>
      <c r="P66" s="30"/>
      <c r="Q66" s="30"/>
      <c r="R66" s="30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57"/>
    </row>
    <row r="67" spans="2:46" ht="6.75" customHeight="1">
      <c r="B67" s="13"/>
      <c r="C67" s="214"/>
      <c r="D67" s="196"/>
      <c r="E67" s="196"/>
      <c r="F67" s="15"/>
      <c r="G67" s="88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90"/>
    </row>
    <row r="68" spans="2:46" ht="12.75" customHeight="1">
      <c r="B68" s="13"/>
      <c r="C68" s="214"/>
      <c r="D68" s="196"/>
      <c r="E68" s="196"/>
      <c r="F68" s="15"/>
      <c r="G68" s="91" t="s">
        <v>86</v>
      </c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3"/>
    </row>
    <row r="69" spans="2:46" ht="6.75" customHeight="1">
      <c r="B69" s="13"/>
      <c r="C69" s="214"/>
      <c r="D69" s="196"/>
      <c r="E69" s="196"/>
      <c r="F69" s="15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95"/>
    </row>
    <row r="70" spans="2:46" ht="12.75" customHeight="1">
      <c r="B70" s="13"/>
      <c r="C70" s="214"/>
      <c r="D70" s="196"/>
      <c r="E70" s="196"/>
      <c r="F70" s="15"/>
      <c r="G70" s="61"/>
      <c r="H70" s="2" t="s">
        <v>32</v>
      </c>
      <c r="I70" s="27" t="s">
        <v>87</v>
      </c>
      <c r="J70" s="27"/>
      <c r="K70" s="27"/>
      <c r="L70" s="27"/>
      <c r="M70" s="27"/>
      <c r="N70" s="27"/>
      <c r="O70" s="27"/>
      <c r="P70" s="27"/>
      <c r="Q70" s="27"/>
      <c r="R70" s="14" t="s">
        <v>13</v>
      </c>
      <c r="S70" s="79" t="s">
        <v>88</v>
      </c>
      <c r="T70" s="215">
        <v>0</v>
      </c>
      <c r="U70" s="215"/>
      <c r="V70" s="215"/>
      <c r="W70" s="215"/>
      <c r="X70" s="215"/>
      <c r="Y70" s="215"/>
      <c r="Z70" s="215"/>
      <c r="AA70" s="62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T70" s="15"/>
    </row>
    <row r="71" spans="2:46" ht="6.75" customHeight="1">
      <c r="B71" s="13"/>
      <c r="C71" s="214"/>
      <c r="D71" s="196"/>
      <c r="E71" s="196"/>
      <c r="F71" s="15"/>
      <c r="G71" s="61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14"/>
      <c r="S71" s="62"/>
      <c r="T71" s="62"/>
      <c r="U71" s="62"/>
      <c r="V71" s="62"/>
      <c r="W71" s="62"/>
      <c r="X71" s="62"/>
      <c r="Y71" s="62"/>
      <c r="Z71" s="62"/>
      <c r="AA71" s="62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T71" s="15"/>
    </row>
    <row r="72" spans="2:46" ht="12.75" customHeight="1">
      <c r="B72" s="13"/>
      <c r="C72" s="214"/>
      <c r="D72" s="196"/>
      <c r="E72" s="196"/>
      <c r="F72" s="15"/>
      <c r="G72" s="61"/>
      <c r="H72" s="2" t="s">
        <v>50</v>
      </c>
      <c r="I72" s="27" t="s">
        <v>89</v>
      </c>
      <c r="J72" s="27"/>
      <c r="K72" s="27"/>
      <c r="L72" s="27"/>
      <c r="M72" s="27"/>
      <c r="N72" s="27"/>
      <c r="O72" s="27"/>
      <c r="P72" s="27"/>
      <c r="Q72" s="27"/>
      <c r="R72" s="14" t="s">
        <v>13</v>
      </c>
      <c r="S72" s="79" t="s">
        <v>88</v>
      </c>
      <c r="T72" s="222">
        <f>(T70*0.4)*0.1</f>
        <v>0</v>
      </c>
      <c r="U72" s="222"/>
      <c r="V72" s="222"/>
      <c r="W72" s="222"/>
      <c r="X72" s="222"/>
      <c r="Y72" s="222"/>
      <c r="Z72" s="222"/>
      <c r="AA72" s="62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T72" s="15"/>
    </row>
    <row r="73" spans="2:46" ht="6.75" customHeight="1">
      <c r="B73" s="13"/>
      <c r="C73" s="214"/>
      <c r="D73" s="196"/>
      <c r="E73" s="196"/>
      <c r="F73" s="15"/>
      <c r="G73" s="61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T73" s="15"/>
    </row>
    <row r="74" spans="2:46" ht="12.75" customHeight="1">
      <c r="B74" s="13"/>
      <c r="C74" s="214"/>
      <c r="D74" s="196"/>
      <c r="E74" s="196"/>
      <c r="F74" s="15"/>
      <c r="G74" s="61"/>
      <c r="H74" s="2" t="s">
        <v>52</v>
      </c>
      <c r="I74" s="96" t="s">
        <v>90</v>
      </c>
      <c r="J74" s="96"/>
      <c r="K74" s="96"/>
      <c r="L74" s="96"/>
      <c r="M74" s="96"/>
      <c r="N74" s="96"/>
      <c r="O74" s="96"/>
      <c r="P74" s="96"/>
      <c r="Q74" s="96"/>
      <c r="R74" s="96" t="s">
        <v>13</v>
      </c>
      <c r="S74" s="97"/>
      <c r="T74" s="97"/>
      <c r="U74" s="74" t="s">
        <v>18</v>
      </c>
      <c r="V74" s="97"/>
      <c r="W74" s="97"/>
      <c r="X74" s="74" t="s">
        <v>18</v>
      </c>
      <c r="Y74" s="97"/>
      <c r="Z74" s="97"/>
      <c r="AA74" s="40"/>
      <c r="AB74" s="98" t="s">
        <v>91</v>
      </c>
      <c r="AC74"/>
      <c r="AD74"/>
      <c r="AE74" s="47"/>
      <c r="AF74" s="47"/>
      <c r="AG74" s="62" t="s">
        <v>92</v>
      </c>
      <c r="AH74" s="62"/>
      <c r="AI74" s="62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15"/>
    </row>
    <row r="75" spans="2:46" ht="8.25" customHeight="1">
      <c r="B75" s="13"/>
      <c r="C75" s="214"/>
      <c r="D75" s="196"/>
      <c r="E75" s="196"/>
      <c r="F75" s="15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57"/>
    </row>
    <row r="76" spans="2:46" ht="15.75" customHeight="1">
      <c r="B76" s="13"/>
      <c r="C76" s="214"/>
      <c r="D76" s="196"/>
      <c r="E76" s="196"/>
      <c r="F76" s="15"/>
      <c r="G76" s="91" t="s">
        <v>93</v>
      </c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61"/>
      <c r="AB76" s="61"/>
      <c r="AC76" s="61"/>
      <c r="AD76" s="61"/>
      <c r="AE76" s="61"/>
      <c r="AF76" s="61"/>
      <c r="AG76" s="61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5"/>
    </row>
    <row r="77" spans="2:46" ht="8.25" customHeight="1">
      <c r="B77" s="13"/>
      <c r="C77" s="214"/>
      <c r="D77" s="196"/>
      <c r="E77" s="196"/>
      <c r="F77" s="15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61"/>
      <c r="AB77" s="61"/>
      <c r="AC77" s="61"/>
      <c r="AD77" s="61"/>
      <c r="AE77" s="61"/>
      <c r="AF77" s="61"/>
      <c r="AG77" s="61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5"/>
    </row>
    <row r="78" spans="2:46" ht="12.6" customHeight="1">
      <c r="B78" s="13"/>
      <c r="C78" s="214"/>
      <c r="D78" s="196"/>
      <c r="E78" s="196"/>
      <c r="F78" s="15"/>
      <c r="G78" s="61"/>
      <c r="H78" s="2" t="s">
        <v>32</v>
      </c>
      <c r="I78" s="27" t="s">
        <v>94</v>
      </c>
      <c r="J78" s="27"/>
      <c r="K78" s="27"/>
      <c r="L78" s="27"/>
      <c r="M78" s="27"/>
      <c r="N78" s="27"/>
      <c r="O78" s="27"/>
      <c r="P78" s="27"/>
      <c r="Q78" s="27"/>
      <c r="R78" s="14" t="s">
        <v>13</v>
      </c>
      <c r="S78" s="79" t="s">
        <v>88</v>
      </c>
      <c r="T78" s="215">
        <v>0</v>
      </c>
      <c r="U78" s="215"/>
      <c r="V78" s="215"/>
      <c r="W78" s="215"/>
      <c r="X78" s="215"/>
      <c r="Y78" s="215"/>
      <c r="Z78" s="215"/>
      <c r="AA78" s="61"/>
      <c r="AB78" s="61"/>
      <c r="AC78" s="61"/>
      <c r="AD78" s="61"/>
      <c r="AE78" s="61"/>
      <c r="AF78" s="61"/>
      <c r="AG78" s="61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5"/>
    </row>
    <row r="79" spans="2:46" ht="8.25" customHeight="1">
      <c r="B79" s="13"/>
      <c r="C79" s="214"/>
      <c r="D79" s="196"/>
      <c r="E79" s="196"/>
      <c r="F79" s="15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5"/>
    </row>
    <row r="80" spans="2:46" ht="15" customHeight="1">
      <c r="B80" s="13"/>
      <c r="C80" s="214"/>
      <c r="D80" s="196"/>
      <c r="E80" s="196"/>
      <c r="F80" s="15"/>
      <c r="G80" s="61"/>
      <c r="H80" s="2" t="s">
        <v>50</v>
      </c>
      <c r="I80" s="96" t="s">
        <v>90</v>
      </c>
      <c r="J80" s="96"/>
      <c r="K80" s="96"/>
      <c r="L80" s="96"/>
      <c r="M80" s="96"/>
      <c r="N80" s="96"/>
      <c r="O80" s="96"/>
      <c r="P80" s="96"/>
      <c r="Q80" s="96"/>
      <c r="R80" s="96" t="s">
        <v>13</v>
      </c>
      <c r="S80" s="97"/>
      <c r="T80" s="97"/>
      <c r="U80" s="74" t="s">
        <v>18</v>
      </c>
      <c r="V80" s="97"/>
      <c r="W80" s="97"/>
      <c r="X80" s="74" t="s">
        <v>18</v>
      </c>
      <c r="Y80" s="97"/>
      <c r="Z80" s="97"/>
      <c r="AA80" s="40"/>
      <c r="AB80" s="98" t="s">
        <v>91</v>
      </c>
      <c r="AC80"/>
      <c r="AD80"/>
      <c r="AE80" s="47"/>
      <c r="AF80" s="47"/>
      <c r="AG80" s="62" t="s">
        <v>92</v>
      </c>
      <c r="AH80" s="62"/>
      <c r="AI80" s="62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15"/>
    </row>
    <row r="81" spans="2:46" ht="8.25" customHeight="1">
      <c r="B81" s="13"/>
      <c r="C81" s="214"/>
      <c r="D81" s="196"/>
      <c r="E81" s="196"/>
      <c r="F81" s="15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5"/>
    </row>
    <row r="82" spans="2:46" ht="6.75" customHeight="1">
      <c r="B82" s="13"/>
      <c r="C82" s="214"/>
      <c r="D82" s="196"/>
      <c r="E82" s="196"/>
      <c r="F82" s="15"/>
      <c r="G82" s="101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2"/>
    </row>
    <row r="83" spans="2:46" ht="12.75" customHeight="1">
      <c r="B83" s="13"/>
      <c r="C83" s="214"/>
      <c r="D83" s="196"/>
      <c r="E83" s="196"/>
      <c r="F83" s="15"/>
      <c r="G83" s="212" t="s">
        <v>95</v>
      </c>
      <c r="H83" s="212"/>
      <c r="I83" s="212"/>
      <c r="J83" s="212"/>
      <c r="K83" s="212"/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  <c r="AF83" s="212"/>
      <c r="AG83" s="212"/>
      <c r="AH83" s="212"/>
      <c r="AI83" s="212"/>
      <c r="AJ83" s="212"/>
      <c r="AK83" s="212"/>
      <c r="AL83" s="212"/>
      <c r="AM83" s="212"/>
      <c r="AN83" s="212"/>
      <c r="AO83" s="212"/>
      <c r="AP83" s="212"/>
      <c r="AQ83" s="212"/>
      <c r="AR83" s="212"/>
      <c r="AS83" s="212"/>
      <c r="AT83" s="212"/>
    </row>
    <row r="84" spans="2:46" ht="8.25" customHeight="1">
      <c r="B84" s="13"/>
      <c r="C84" s="214"/>
      <c r="D84" s="196"/>
      <c r="E84" s="196"/>
      <c r="F84" s="15"/>
      <c r="G84" s="13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5"/>
    </row>
    <row r="85" spans="2:46" ht="12.75" customHeight="1">
      <c r="B85" s="13"/>
      <c r="C85" s="214"/>
      <c r="D85" s="196"/>
      <c r="E85" s="196"/>
      <c r="F85" s="15"/>
      <c r="G85" s="13"/>
      <c r="H85" s="14" t="s">
        <v>32</v>
      </c>
      <c r="I85" s="205" t="s">
        <v>96</v>
      </c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14"/>
      <c r="AC85" s="27"/>
      <c r="AD85" s="27"/>
      <c r="AE85" s="27"/>
      <c r="AF85" s="27"/>
      <c r="AG85" s="27"/>
      <c r="AH85" s="27"/>
      <c r="AI85" s="27"/>
      <c r="AJ85" s="27"/>
      <c r="AK85" s="27" t="s">
        <v>36</v>
      </c>
      <c r="AL85" s="211"/>
      <c r="AM85" s="211"/>
      <c r="AN85" s="211"/>
      <c r="AO85" s="211"/>
      <c r="AP85" s="211"/>
      <c r="AQ85" s="211"/>
      <c r="AR85" s="211"/>
      <c r="AS85" s="211"/>
      <c r="AT85" s="15"/>
    </row>
    <row r="86" spans="2:46" ht="8.25" customHeight="1">
      <c r="B86" s="13"/>
      <c r="C86" s="214"/>
      <c r="D86" s="196"/>
      <c r="E86" s="196"/>
      <c r="F86" s="15"/>
      <c r="G86" s="13"/>
      <c r="H86" s="14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14"/>
      <c r="AA86" s="79"/>
      <c r="AB86" s="14"/>
      <c r="AC86" s="27"/>
      <c r="AD86" s="27"/>
      <c r="AE86" s="27"/>
      <c r="AF86" s="27"/>
      <c r="AG86" s="27"/>
      <c r="AH86" s="27"/>
      <c r="AI86" s="27"/>
      <c r="AJ86" s="27"/>
      <c r="AK86" s="27"/>
      <c r="AL86" s="103"/>
      <c r="AM86" s="103"/>
      <c r="AN86" s="103"/>
      <c r="AO86" s="103"/>
      <c r="AP86" s="103"/>
      <c r="AQ86" s="103"/>
      <c r="AR86" s="103"/>
      <c r="AS86" s="104"/>
      <c r="AT86" s="15"/>
    </row>
    <row r="87" spans="2:46" ht="13.35" customHeight="1">
      <c r="B87" s="13"/>
      <c r="C87" s="214"/>
      <c r="D87" s="196"/>
      <c r="E87" s="196"/>
      <c r="F87" s="15"/>
      <c r="G87" s="13"/>
      <c r="H87" s="14" t="s">
        <v>50</v>
      </c>
      <c r="I87" s="205" t="s">
        <v>97</v>
      </c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14"/>
      <c r="AC87" s="27"/>
      <c r="AD87" s="27"/>
      <c r="AE87" s="27"/>
      <c r="AF87" s="27"/>
      <c r="AG87" s="27"/>
      <c r="AH87" s="27"/>
      <c r="AI87" s="27"/>
      <c r="AJ87" s="27"/>
      <c r="AK87" s="27" t="s">
        <v>36</v>
      </c>
      <c r="AL87" s="211"/>
      <c r="AM87" s="211"/>
      <c r="AN87" s="211"/>
      <c r="AO87" s="211"/>
      <c r="AP87" s="211"/>
      <c r="AQ87" s="211"/>
      <c r="AR87" s="211"/>
      <c r="AS87" s="211"/>
      <c r="AT87" s="15"/>
    </row>
    <row r="88" spans="2:46" ht="8.25" customHeight="1">
      <c r="B88" s="13"/>
      <c r="C88" s="214"/>
      <c r="D88" s="196"/>
      <c r="E88" s="196"/>
      <c r="F88" s="15"/>
      <c r="G88" s="13"/>
      <c r="H88" s="14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14"/>
      <c r="AA88" s="79"/>
      <c r="AB88" s="14"/>
      <c r="AC88" s="27"/>
      <c r="AD88" s="27"/>
      <c r="AE88" s="27"/>
      <c r="AF88" s="27"/>
      <c r="AG88" s="27"/>
      <c r="AH88" s="27"/>
      <c r="AI88" s="27"/>
      <c r="AJ88" s="27"/>
      <c r="AK88" s="27"/>
      <c r="AL88" s="103"/>
      <c r="AM88" s="103"/>
      <c r="AN88" s="103"/>
      <c r="AO88" s="103"/>
      <c r="AP88" s="103"/>
      <c r="AQ88" s="103"/>
      <c r="AR88" s="103"/>
      <c r="AS88" s="104"/>
      <c r="AT88" s="15"/>
    </row>
    <row r="89" spans="2:46" ht="13.35" customHeight="1">
      <c r="B89" s="13"/>
      <c r="C89" s="214"/>
      <c r="D89" s="196"/>
      <c r="E89" s="196"/>
      <c r="F89" s="15"/>
      <c r="G89" s="13"/>
      <c r="H89" s="14" t="s">
        <v>52</v>
      </c>
      <c r="I89" s="205" t="s">
        <v>98</v>
      </c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14"/>
      <c r="AC89" s="27"/>
      <c r="AD89" s="27"/>
      <c r="AE89" s="27"/>
      <c r="AF89" s="27"/>
      <c r="AG89" s="27"/>
      <c r="AH89" s="27"/>
      <c r="AI89" s="27"/>
      <c r="AJ89" s="27"/>
      <c r="AK89" s="27" t="s">
        <v>36</v>
      </c>
      <c r="AL89" s="211">
        <f>AL85-AL87</f>
        <v>0</v>
      </c>
      <c r="AM89" s="211"/>
      <c r="AN89" s="211"/>
      <c r="AO89" s="211"/>
      <c r="AP89" s="211"/>
      <c r="AQ89" s="211"/>
      <c r="AR89" s="211"/>
      <c r="AS89" s="211"/>
      <c r="AT89" s="15"/>
    </row>
    <row r="90" spans="2:46" ht="8.25" customHeight="1">
      <c r="B90" s="13"/>
      <c r="C90" s="214"/>
      <c r="D90" s="196"/>
      <c r="E90" s="196"/>
      <c r="F90" s="15"/>
      <c r="G90" s="13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27"/>
      <c r="X90" s="27"/>
      <c r="Y90" s="27"/>
      <c r="Z90" s="14"/>
      <c r="AA90" s="79"/>
      <c r="AB90" s="14"/>
      <c r="AC90" s="27"/>
      <c r="AD90" s="27"/>
      <c r="AE90" s="27"/>
      <c r="AF90" s="27"/>
      <c r="AG90" s="27"/>
      <c r="AH90" s="27"/>
      <c r="AI90" s="27"/>
      <c r="AJ90" s="27"/>
      <c r="AK90" s="27"/>
      <c r="AL90" s="103"/>
      <c r="AM90" s="103"/>
      <c r="AN90" s="103"/>
      <c r="AO90" s="103"/>
      <c r="AP90" s="103"/>
      <c r="AQ90" s="103"/>
      <c r="AR90" s="103"/>
      <c r="AS90" s="104"/>
      <c r="AT90" s="15"/>
    </row>
    <row r="91" spans="2:46" ht="12.75" customHeight="1">
      <c r="B91" s="13"/>
      <c r="C91" s="214"/>
      <c r="D91" s="196"/>
      <c r="E91" s="196"/>
      <c r="F91" s="15"/>
      <c r="G91" s="13"/>
      <c r="H91" s="14" t="s">
        <v>54</v>
      </c>
      <c r="I91" s="205" t="s">
        <v>99</v>
      </c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14"/>
      <c r="AD91" s="14"/>
      <c r="AE91" s="14"/>
      <c r="AF91" s="14"/>
      <c r="AG91" s="14"/>
      <c r="AH91" s="14"/>
      <c r="AI91" s="14"/>
      <c r="AJ91" s="14"/>
      <c r="AK91" s="27" t="s">
        <v>36</v>
      </c>
      <c r="AL91" s="211"/>
      <c r="AM91" s="211"/>
      <c r="AN91" s="211"/>
      <c r="AO91" s="211"/>
      <c r="AP91" s="211"/>
      <c r="AQ91" s="211"/>
      <c r="AR91" s="211"/>
      <c r="AS91" s="211"/>
      <c r="AT91" s="15"/>
    </row>
    <row r="92" spans="2:46" ht="9.1999999999999993" customHeight="1">
      <c r="B92" s="13"/>
      <c r="C92" s="214"/>
      <c r="D92" s="196"/>
      <c r="E92" s="196"/>
      <c r="F92" s="15"/>
      <c r="G92" s="13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79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03"/>
      <c r="AM92" s="103"/>
      <c r="AN92" s="103"/>
      <c r="AO92" s="103"/>
      <c r="AP92" s="103"/>
      <c r="AQ92" s="103"/>
      <c r="AR92" s="103"/>
      <c r="AS92" s="103"/>
      <c r="AT92" s="15"/>
    </row>
    <row r="93" spans="2:46" ht="12.75" customHeight="1">
      <c r="B93" s="13"/>
      <c r="C93" s="214"/>
      <c r="D93" s="196"/>
      <c r="E93" s="196"/>
      <c r="F93" s="15"/>
      <c r="G93" s="13"/>
      <c r="H93" s="14" t="s">
        <v>56</v>
      </c>
      <c r="I93" s="205" t="s">
        <v>100</v>
      </c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14"/>
      <c r="AG93" s="14"/>
      <c r="AH93" s="14"/>
      <c r="AI93" s="14"/>
      <c r="AJ93" s="14"/>
      <c r="AK93" s="27" t="s">
        <v>36</v>
      </c>
      <c r="AL93" s="211">
        <f>AL89-AL91</f>
        <v>0</v>
      </c>
      <c r="AM93" s="211"/>
      <c r="AN93" s="211"/>
      <c r="AO93" s="211"/>
      <c r="AP93" s="211"/>
      <c r="AQ93" s="211"/>
      <c r="AR93" s="211"/>
      <c r="AS93" s="211"/>
      <c r="AT93" s="15"/>
    </row>
    <row r="94" spans="2:46" ht="8.25" customHeight="1">
      <c r="B94" s="13"/>
      <c r="C94" s="214"/>
      <c r="D94" s="196"/>
      <c r="E94" s="196"/>
      <c r="F94" s="15"/>
      <c r="G94" s="13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79"/>
      <c r="AB94" s="14"/>
      <c r="AC94" s="14"/>
      <c r="AD94" s="14"/>
      <c r="AE94" s="14"/>
      <c r="AF94" s="14"/>
      <c r="AG94" s="14"/>
      <c r="AH94" s="14"/>
      <c r="AI94" s="14"/>
      <c r="AJ94" s="14"/>
      <c r="AK94" s="70"/>
      <c r="AL94" s="105"/>
      <c r="AM94" s="14"/>
      <c r="AN94" s="14"/>
      <c r="AO94" s="14"/>
      <c r="AP94" s="14"/>
      <c r="AQ94" s="14"/>
      <c r="AR94" s="14"/>
      <c r="AS94" s="14"/>
      <c r="AT94" s="15"/>
    </row>
    <row r="95" spans="2:46" ht="12.75" customHeight="1">
      <c r="B95" s="13"/>
      <c r="C95" s="214"/>
      <c r="D95" s="196"/>
      <c r="E95" s="196"/>
      <c r="F95" s="15"/>
      <c r="G95" s="13"/>
      <c r="H95" s="14" t="s">
        <v>58</v>
      </c>
      <c r="I95" s="62" t="s">
        <v>101</v>
      </c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97"/>
      <c r="U95" s="97"/>
      <c r="V95" s="74" t="s">
        <v>18</v>
      </c>
      <c r="W95" s="97"/>
      <c r="X95" s="97"/>
      <c r="Y95" s="74" t="s">
        <v>18</v>
      </c>
      <c r="Z95" s="97"/>
      <c r="AA95" s="97"/>
      <c r="AB95" s="40"/>
      <c r="AC95" s="98" t="s">
        <v>91</v>
      </c>
      <c r="AD95"/>
      <c r="AE95"/>
      <c r="AF95" s="47"/>
      <c r="AG95" s="62" t="s">
        <v>92</v>
      </c>
      <c r="AH95" s="62"/>
      <c r="AI95" s="62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15"/>
    </row>
    <row r="96" spans="2:46" ht="9" customHeight="1">
      <c r="B96" s="13"/>
      <c r="C96" s="214"/>
      <c r="D96" s="196"/>
      <c r="E96" s="196"/>
      <c r="F96" s="15"/>
      <c r="G96" s="29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57"/>
    </row>
    <row r="97" spans="1:47" ht="9" customHeight="1">
      <c r="B97" s="13"/>
      <c r="C97" s="214"/>
      <c r="D97" s="196"/>
      <c r="E97" s="196"/>
      <c r="F97" s="15"/>
      <c r="G97" s="13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5"/>
    </row>
    <row r="98" spans="1:47" ht="14.1" customHeight="1">
      <c r="B98" s="13"/>
      <c r="C98" s="214"/>
      <c r="D98" s="196"/>
      <c r="E98" s="196"/>
      <c r="F98" s="15"/>
      <c r="G98" s="212" t="s">
        <v>102</v>
      </c>
      <c r="H98" s="212"/>
      <c r="I98" s="212"/>
      <c r="J98" s="212"/>
      <c r="K98" s="212"/>
      <c r="L98" s="212"/>
      <c r="M98" s="212"/>
      <c r="N98" s="212"/>
      <c r="O98" s="212"/>
      <c r="P98" s="212"/>
      <c r="Q98" s="212"/>
      <c r="R98" s="212"/>
      <c r="S98" s="212"/>
      <c r="T98" s="212"/>
      <c r="U98" s="212"/>
      <c r="V98" s="212"/>
      <c r="W98" s="212"/>
      <c r="X98" s="212"/>
      <c r="Y98" s="212"/>
      <c r="Z98" s="212"/>
      <c r="AA98" s="212"/>
      <c r="AB98" s="212"/>
      <c r="AC98" s="212"/>
      <c r="AD98" s="212"/>
      <c r="AE98" s="212"/>
      <c r="AF98" s="212"/>
      <c r="AG98" s="212"/>
      <c r="AH98" s="212"/>
      <c r="AI98" s="212"/>
      <c r="AJ98" s="212"/>
      <c r="AK98" s="212"/>
      <c r="AL98" s="212"/>
      <c r="AM98" s="212"/>
      <c r="AN98" s="212"/>
      <c r="AO98" s="212"/>
      <c r="AP98" s="212"/>
      <c r="AQ98" s="212"/>
      <c r="AR98" s="212"/>
      <c r="AS98" s="212"/>
      <c r="AT98" s="212"/>
    </row>
    <row r="99" spans="1:47" ht="12.75" customHeight="1">
      <c r="B99" s="13"/>
      <c r="C99" s="214"/>
      <c r="D99" s="196"/>
      <c r="E99" s="196"/>
      <c r="F99" s="15"/>
      <c r="G99" s="19"/>
      <c r="H99" s="22" t="s">
        <v>118</v>
      </c>
      <c r="I99" s="79" t="s">
        <v>103</v>
      </c>
      <c r="J99" s="62"/>
      <c r="K99"/>
      <c r="L99" s="62"/>
      <c r="M99" s="62"/>
      <c r="N99" s="62"/>
      <c r="O99" s="22" t="s">
        <v>118</v>
      </c>
      <c r="P99" s="79" t="s">
        <v>104</v>
      </c>
      <c r="Q99" s="62"/>
      <c r="R99" s="62"/>
      <c r="S99" s="14"/>
      <c r="T99" s="14"/>
      <c r="U99" s="14"/>
      <c r="V99" s="22" t="s">
        <v>118</v>
      </c>
      <c r="W99" s="79" t="s">
        <v>105</v>
      </c>
      <c r="X99" s="62"/>
      <c r="Y99" s="62"/>
      <c r="Z99" s="62"/>
      <c r="AA99" s="62"/>
      <c r="AB99" s="22"/>
      <c r="AC99" s="79" t="s">
        <v>106</v>
      </c>
      <c r="AD99" s="62"/>
      <c r="AE99" s="62"/>
      <c r="AF99" s="14"/>
      <c r="AG99" s="14"/>
      <c r="AH99"/>
      <c r="AI99" s="22"/>
      <c r="AJ99" s="79" t="s">
        <v>107</v>
      </c>
      <c r="AK99" s="14"/>
      <c r="AL99" s="14"/>
      <c r="AM99" s="14"/>
      <c r="AN99" s="14"/>
      <c r="AO99" s="14"/>
      <c r="AP99" s="14"/>
      <c r="AQ99" s="14"/>
      <c r="AR99" s="14"/>
      <c r="AS99" s="14"/>
      <c r="AT99" s="15"/>
    </row>
    <row r="100" spans="1:47" ht="6.75" customHeight="1">
      <c r="B100" s="13"/>
      <c r="C100" s="214"/>
      <c r="D100" s="196"/>
      <c r="E100" s="196"/>
      <c r="F100" s="15"/>
      <c r="G100" s="13"/>
      <c r="H100" s="14"/>
      <c r="I100" s="106"/>
      <c r="J100" s="14"/>
      <c r="K100"/>
      <c r="L100" s="14"/>
      <c r="M100" s="14"/>
      <c r="N100" s="14"/>
      <c r="O100" s="14"/>
      <c r="P100" s="106"/>
      <c r="Q100" s="14"/>
      <c r="R100" s="14"/>
      <c r="S100" s="14"/>
      <c r="T100" s="14"/>
      <c r="U100" s="14"/>
      <c r="V100" s="14"/>
      <c r="W100" s="106"/>
      <c r="X100" s="14"/>
      <c r="Y100" s="14"/>
      <c r="Z100" s="14"/>
      <c r="AA100" s="14"/>
      <c r="AB100" s="14"/>
      <c r="AC100" s="106"/>
      <c r="AD100" s="14"/>
      <c r="AE100" s="14"/>
      <c r="AF100" s="14"/>
      <c r="AG100" s="14"/>
      <c r="AH100"/>
      <c r="AI100" s="14"/>
      <c r="AJ100" s="106"/>
      <c r="AK100" s="14"/>
      <c r="AL100" s="14"/>
      <c r="AM100" s="14"/>
      <c r="AN100" s="14"/>
      <c r="AO100" s="14"/>
      <c r="AP100" s="14"/>
      <c r="AQ100" s="14"/>
      <c r="AR100" s="14"/>
      <c r="AS100" s="14"/>
      <c r="AT100" s="15"/>
    </row>
    <row r="101" spans="1:47" ht="12.75" customHeight="1">
      <c r="B101" s="13"/>
      <c r="C101" s="214"/>
      <c r="D101" s="196"/>
      <c r="E101" s="196"/>
      <c r="F101" s="15"/>
      <c r="G101" s="13"/>
      <c r="H101" s="22" t="s">
        <v>118</v>
      </c>
      <c r="I101" s="79" t="s">
        <v>108</v>
      </c>
      <c r="J101" s="14"/>
      <c r="K101"/>
      <c r="L101" s="62"/>
      <c r="M101" s="62"/>
      <c r="N101" s="62"/>
      <c r="O101" s="22" t="s">
        <v>118</v>
      </c>
      <c r="P101" s="79" t="s">
        <v>109</v>
      </c>
      <c r="Q101" s="62"/>
      <c r="R101" s="62"/>
      <c r="S101" s="14"/>
      <c r="T101" s="14"/>
      <c r="U101" s="14"/>
      <c r="V101" s="22" t="s">
        <v>118</v>
      </c>
      <c r="W101" s="107" t="s">
        <v>110</v>
      </c>
      <c r="X101" s="96"/>
      <c r="Y101" s="96"/>
      <c r="Z101" s="96"/>
      <c r="AA101" s="96"/>
      <c r="AB101" s="22"/>
      <c r="AC101" s="107" t="s">
        <v>111</v>
      </c>
      <c r="AD101" s="96"/>
      <c r="AE101" s="96"/>
      <c r="AF101" s="96"/>
      <c r="AG101" s="96"/>
      <c r="AH101"/>
      <c r="AI101" s="22"/>
      <c r="AJ101" s="108"/>
      <c r="AK101" s="109"/>
      <c r="AL101" s="73"/>
      <c r="AM101" s="74" t="s">
        <v>112</v>
      </c>
      <c r="AN101" s="73"/>
      <c r="AO101" s="73"/>
      <c r="AP101" s="73"/>
      <c r="AQ101" s="14" t="s">
        <v>113</v>
      </c>
      <c r="AR101" s="14"/>
      <c r="AS101" s="14"/>
      <c r="AT101" s="15"/>
    </row>
    <row r="102" spans="1:47" ht="9" customHeight="1">
      <c r="B102" s="29"/>
      <c r="C102" s="30"/>
      <c r="D102" s="30"/>
      <c r="E102" s="30"/>
      <c r="F102" s="57"/>
      <c r="G102" s="29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57"/>
    </row>
    <row r="103" spans="1:47" ht="6.75" customHeight="1">
      <c r="B103" s="13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5"/>
    </row>
    <row r="104" spans="1:47" ht="12.75" customHeight="1">
      <c r="B104" s="13"/>
      <c r="C104" s="213" t="s">
        <v>114</v>
      </c>
      <c r="D104" s="213"/>
      <c r="E104" s="213"/>
      <c r="F104" s="213"/>
      <c r="G104" s="213"/>
      <c r="H104" s="213"/>
      <c r="I104" s="213"/>
      <c r="J104" s="213"/>
      <c r="K104" s="213"/>
      <c r="L104" s="213"/>
      <c r="M104" s="213"/>
      <c r="N104" s="213"/>
      <c r="O104" s="213"/>
      <c r="P104" s="213"/>
      <c r="Q104" s="213"/>
      <c r="R104" s="213"/>
      <c r="S104" s="110"/>
      <c r="T104" s="14"/>
      <c r="U104" s="14"/>
      <c r="V104" s="23"/>
      <c r="W104" s="23"/>
      <c r="X104" s="23"/>
      <c r="Y104" s="23"/>
      <c r="Z104" s="23"/>
      <c r="AA104" s="23"/>
      <c r="AB104" s="23"/>
      <c r="AC104" s="111" t="s">
        <v>263</v>
      </c>
      <c r="AD104" s="111"/>
      <c r="AE104" s="111"/>
      <c r="AF104" s="111"/>
      <c r="AG104" s="111"/>
      <c r="AH104" s="111"/>
      <c r="AI104" s="111"/>
      <c r="AJ104" s="20" t="s">
        <v>112</v>
      </c>
      <c r="AK104" s="111">
        <v>31</v>
      </c>
      <c r="AL104" s="74" t="s">
        <v>18</v>
      </c>
      <c r="AM104" s="111">
        <v>1</v>
      </c>
      <c r="AN104" s="74" t="s">
        <v>18</v>
      </c>
      <c r="AO104" s="111">
        <v>2019</v>
      </c>
      <c r="AP104" s="111"/>
      <c r="AQ104" s="98" t="s">
        <v>91</v>
      </c>
      <c r="AR104" s="26"/>
      <c r="AS104" s="14"/>
      <c r="AT104" s="15"/>
    </row>
    <row r="105" spans="1:47" ht="12.75" customHeight="1">
      <c r="B105" s="13"/>
      <c r="C105" s="221" t="s">
        <v>115</v>
      </c>
      <c r="D105" s="221"/>
      <c r="E105" s="221"/>
      <c r="F105" s="221"/>
      <c r="G105" s="221"/>
      <c r="H105" s="221"/>
      <c r="I105" s="221"/>
      <c r="J105" s="221"/>
      <c r="K105" s="221"/>
      <c r="L105" s="221"/>
      <c r="M105" s="221"/>
      <c r="N105" s="221"/>
      <c r="O105" s="221"/>
      <c r="P105" s="221"/>
      <c r="Q105" s="221"/>
      <c r="R105" s="221"/>
      <c r="S105" s="110"/>
      <c r="T105" s="14"/>
      <c r="U105" s="14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 t="s">
        <v>116</v>
      </c>
      <c r="AK105" s="62"/>
      <c r="AL105" s="14"/>
      <c r="AM105" s="74"/>
      <c r="AN105" s="14"/>
      <c r="AO105" s="14"/>
      <c r="AP105" s="14"/>
      <c r="AQ105" s="14"/>
      <c r="AR105" s="26"/>
      <c r="AS105" s="14"/>
      <c r="AT105" s="15"/>
    </row>
    <row r="106" spans="1:47" s="117" customFormat="1" ht="12.75" customHeight="1">
      <c r="A106" s="112"/>
      <c r="B106" s="25"/>
      <c r="C106" s="221"/>
      <c r="D106" s="221"/>
      <c r="E106" s="221"/>
      <c r="F106" s="221"/>
      <c r="G106" s="221"/>
      <c r="H106" s="221"/>
      <c r="I106" s="221"/>
      <c r="J106" s="221"/>
      <c r="K106" s="221"/>
      <c r="L106" s="221"/>
      <c r="M106" s="221"/>
      <c r="N106" s="221"/>
      <c r="O106" s="221"/>
      <c r="P106" s="221"/>
      <c r="Q106" s="221"/>
      <c r="R106" s="221"/>
      <c r="S106" s="113"/>
      <c r="T106" s="26"/>
      <c r="U106" s="26"/>
      <c r="V106" s="26"/>
      <c r="W106" s="26"/>
      <c r="X106" s="26"/>
      <c r="Y106" s="26"/>
      <c r="Z106" s="106" t="s">
        <v>117</v>
      </c>
      <c r="AA106" s="106"/>
      <c r="AB106" s="106"/>
      <c r="AC106" s="106"/>
      <c r="AD106" s="82"/>
      <c r="AE106" s="2"/>
      <c r="AF106" s="14" t="s">
        <v>13</v>
      </c>
      <c r="AG106" s="2"/>
      <c r="AH106" s="114"/>
      <c r="AI106" s="114"/>
      <c r="AJ106" s="114"/>
      <c r="AK106" s="114"/>
      <c r="AL106" s="114"/>
      <c r="AM106" s="26"/>
      <c r="AN106" s="14"/>
      <c r="AO106" s="114"/>
      <c r="AP106" s="114"/>
      <c r="AQ106" s="114"/>
      <c r="AR106" s="114"/>
      <c r="AS106" s="114"/>
      <c r="AT106" s="115"/>
      <c r="AU106" s="116"/>
    </row>
    <row r="107" spans="1:47" ht="12.75" customHeight="1">
      <c r="B107" s="13"/>
      <c r="C107" s="221"/>
      <c r="D107" s="221"/>
      <c r="E107" s="221"/>
      <c r="F107" s="221"/>
      <c r="G107" s="221"/>
      <c r="H107" s="221"/>
      <c r="I107" s="221"/>
      <c r="J107" s="221"/>
      <c r="K107" s="221"/>
      <c r="L107" s="221"/>
      <c r="M107" s="221"/>
      <c r="N107" s="221"/>
      <c r="O107" s="221"/>
      <c r="P107" s="221"/>
      <c r="Q107" s="221"/>
      <c r="R107" s="221"/>
      <c r="S107" s="113"/>
      <c r="T107" s="118" t="s">
        <v>118</v>
      </c>
      <c r="U107" s="210" t="s">
        <v>119</v>
      </c>
      <c r="V107" s="210"/>
      <c r="W107" s="210"/>
      <c r="X107"/>
      <c r="Y107"/>
      <c r="Z107" s="106"/>
      <c r="AA107" s="106"/>
      <c r="AB107" s="106"/>
      <c r="AC107" s="106"/>
      <c r="AD107" s="82"/>
      <c r="AF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5"/>
    </row>
    <row r="108" spans="1:47" ht="12.75" customHeight="1">
      <c r="B108" s="13"/>
      <c r="C108" s="221"/>
      <c r="D108" s="221"/>
      <c r="E108" s="221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113"/>
      <c r="X108"/>
      <c r="Y108"/>
      <c r="Z108" s="106" t="s">
        <v>120</v>
      </c>
      <c r="AA108" s="106"/>
      <c r="AB108" s="106"/>
      <c r="AC108" s="106"/>
      <c r="AD108" s="82"/>
      <c r="AF108" s="14" t="s">
        <v>13</v>
      </c>
      <c r="AG108" s="119" t="s">
        <v>220</v>
      </c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5"/>
    </row>
    <row r="109" spans="1:47" ht="12.75" customHeight="1">
      <c r="B109" s="13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4"/>
      <c r="Q109" s="14"/>
      <c r="R109" s="14"/>
      <c r="S109" s="14"/>
      <c r="T109" s="77"/>
      <c r="U109" s="210" t="s">
        <v>121</v>
      </c>
      <c r="V109" s="210"/>
      <c r="W109" s="210"/>
      <c r="X109"/>
      <c r="Y109"/>
      <c r="Z109" s="106" t="s">
        <v>122</v>
      </c>
      <c r="AA109" s="106"/>
      <c r="AB109" s="106"/>
      <c r="AC109" s="106"/>
      <c r="AD109" s="82"/>
      <c r="AF109" s="14" t="s">
        <v>13</v>
      </c>
      <c r="AG109" s="119" t="s">
        <v>262</v>
      </c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5"/>
    </row>
    <row r="110" spans="1:47" ht="12.75" customHeight="1">
      <c r="B110" s="13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/>
      <c r="W110"/>
      <c r="X110"/>
      <c r="Y110"/>
      <c r="Z110" s="106" t="s">
        <v>123</v>
      </c>
      <c r="AA110" s="106"/>
      <c r="AB110" s="106"/>
      <c r="AC110" s="106"/>
      <c r="AD110" s="82"/>
      <c r="AF110" s="14" t="s">
        <v>13</v>
      </c>
      <c r="AG110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5"/>
    </row>
    <row r="111" spans="1:47" ht="6.75" customHeight="1">
      <c r="B111" s="29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57"/>
    </row>
    <row r="112" spans="1:47" ht="12.75" customHeight="1">
      <c r="B112" s="11" t="s">
        <v>124</v>
      </c>
      <c r="C112" s="14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4"/>
      <c r="AL112" s="14"/>
      <c r="AM112" s="14"/>
      <c r="AN112" s="14"/>
      <c r="AO112" s="14"/>
      <c r="AP112" s="14"/>
      <c r="AQ112" s="14"/>
      <c r="AR112" s="14"/>
      <c r="AT112" s="11"/>
    </row>
    <row r="113" spans="2:46">
      <c r="B113" s="8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82"/>
      <c r="AL113" s="82"/>
      <c r="AM113" s="82"/>
      <c r="AN113" s="14"/>
      <c r="AO113" s="14"/>
      <c r="AP113" s="14"/>
      <c r="AQ113" s="14"/>
      <c r="AR113" s="14"/>
      <c r="AT113" s="14"/>
    </row>
  </sheetData>
  <sheetProtection selectLockedCells="1" selectUnlockedCells="1"/>
  <mergeCells count="73">
    <mergeCell ref="G13:J13"/>
    <mergeCell ref="N13:R13"/>
    <mergeCell ref="V13:X13"/>
    <mergeCell ref="AG13:AJ13"/>
    <mergeCell ref="C105:R108"/>
    <mergeCell ref="U107:W107"/>
    <mergeCell ref="T72:Z72"/>
    <mergeCell ref="T78:Z78"/>
    <mergeCell ref="G83:AT83"/>
    <mergeCell ref="I48:AC48"/>
    <mergeCell ref="AL48:AR48"/>
    <mergeCell ref="AA50:AC50"/>
    <mergeCell ref="AH50:AJ50"/>
    <mergeCell ref="R57:W57"/>
    <mergeCell ref="I42:AC42"/>
    <mergeCell ref="AL42:AR42"/>
    <mergeCell ref="U109:W109"/>
    <mergeCell ref="I91:AB91"/>
    <mergeCell ref="AL91:AS91"/>
    <mergeCell ref="I93:AE93"/>
    <mergeCell ref="AL93:AS93"/>
    <mergeCell ref="G98:AT98"/>
    <mergeCell ref="C104:R104"/>
    <mergeCell ref="C16:C101"/>
    <mergeCell ref="I85:AA85"/>
    <mergeCell ref="AL85:AS85"/>
    <mergeCell ref="I87:AA87"/>
    <mergeCell ref="AL87:AS87"/>
    <mergeCell ref="I89:AA89"/>
    <mergeCell ref="AL89:AS89"/>
    <mergeCell ref="Z59:AF59"/>
    <mergeCell ref="T70:Z70"/>
    <mergeCell ref="I44:AC44"/>
    <mergeCell ref="AL44:AR44"/>
    <mergeCell ref="I46:AC46"/>
    <mergeCell ref="AL46:AR46"/>
    <mergeCell ref="G37:AT37"/>
    <mergeCell ref="I38:AC38"/>
    <mergeCell ref="AL38:AR38"/>
    <mergeCell ref="I40:AC40"/>
    <mergeCell ref="AL40:AR40"/>
    <mergeCell ref="AC30:AJ30"/>
    <mergeCell ref="AL30:AS30"/>
    <mergeCell ref="AC32:AJ32"/>
    <mergeCell ref="H34:T34"/>
    <mergeCell ref="AC34:AJ34"/>
    <mergeCell ref="Z13:AE13"/>
    <mergeCell ref="AL13:AP13"/>
    <mergeCell ref="D16:E101"/>
    <mergeCell ref="AB16:AJ16"/>
    <mergeCell ref="AK16:AS16"/>
    <mergeCell ref="AC20:AJ20"/>
    <mergeCell ref="AL20:AS20"/>
    <mergeCell ref="AC22:AJ22"/>
    <mergeCell ref="AL22:AS22"/>
    <mergeCell ref="AC24:AJ24"/>
    <mergeCell ref="AL24:AS24"/>
    <mergeCell ref="AC26:AJ26"/>
    <mergeCell ref="AL26:AS26"/>
    <mergeCell ref="AC28:AJ28"/>
    <mergeCell ref="AL28:AS28"/>
    <mergeCell ref="J30:AA30"/>
    <mergeCell ref="B7:I7"/>
    <mergeCell ref="AM7:AQ7"/>
    <mergeCell ref="B8:I8"/>
    <mergeCell ref="AM8:AQ8"/>
    <mergeCell ref="AH11:AI11"/>
    <mergeCell ref="AM3:AP4"/>
    <mergeCell ref="AQ3:AT4"/>
    <mergeCell ref="J4:AL4"/>
    <mergeCell ref="J5:AL5"/>
    <mergeCell ref="J6:AL6"/>
    <mergeCell ref="AM6:AQ6"/>
  </mergeCells>
  <printOptions horizontalCentered="1"/>
  <pageMargins left="0.25" right="0.2361111111111111" top="0.2" bottom="1.4" header="0.51180555555555551" footer="0.51180555555555551"/>
  <pageSetup paperSize="5" scale="73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showGridLines="0" view="pageBreakPreview" zoomScale="70" zoomScaleSheetLayoutView="70" workbookViewId="0">
      <selection activeCell="F3" sqref="F3"/>
    </sheetView>
  </sheetViews>
  <sheetFormatPr defaultColWidth="11.5703125" defaultRowHeight="18" customHeight="1"/>
  <cols>
    <col min="1" max="1" width="4.5703125" customWidth="1"/>
    <col min="2" max="2" width="5.7109375" customWidth="1"/>
    <col min="3" max="3" width="4.5703125" customWidth="1"/>
    <col min="4" max="4" width="3.140625" customWidth="1"/>
    <col min="9" max="9" width="18.140625" customWidth="1"/>
    <col min="10" max="10" width="11" customWidth="1"/>
    <col min="11" max="11" width="24.28515625" customWidth="1"/>
    <col min="12" max="12" width="20.28515625" customWidth="1"/>
    <col min="13" max="13" width="9.7109375" customWidth="1"/>
    <col min="14" max="14" width="3.85546875" customWidth="1"/>
    <col min="15" max="15" width="5.7109375" customWidth="1"/>
    <col min="16" max="16" width="4.28515625" customWidth="1"/>
    <col min="17" max="17" width="9.85546875" customWidth="1"/>
    <col min="18" max="18" width="3.5703125" customWidth="1"/>
    <col min="19" max="19" width="4" customWidth="1"/>
    <col min="20" max="20" width="3.5703125" customWidth="1"/>
    <col min="21" max="21" width="1.85546875" customWidth="1"/>
  </cols>
  <sheetData>
    <row r="1" spans="1:21" ht="18" customHeight="1">
      <c r="A1" s="226" t="s">
        <v>125</v>
      </c>
      <c r="B1" s="123"/>
      <c r="C1" s="227" t="s">
        <v>126</v>
      </c>
      <c r="D1" s="227"/>
      <c r="E1" s="227"/>
      <c r="F1" s="227"/>
      <c r="G1" s="227"/>
      <c r="H1" s="227"/>
      <c r="I1" s="227"/>
      <c r="J1" s="227"/>
      <c r="K1" s="227"/>
      <c r="L1" s="227"/>
      <c r="M1" s="228" t="s">
        <v>127</v>
      </c>
      <c r="N1" s="228"/>
      <c r="O1" s="228"/>
      <c r="P1" s="228"/>
      <c r="Q1" s="228"/>
      <c r="R1" s="124"/>
      <c r="S1" s="125"/>
      <c r="T1" s="126"/>
      <c r="U1" s="127"/>
    </row>
    <row r="2" spans="1:21" ht="12.6" customHeight="1">
      <c r="A2" s="226"/>
      <c r="B2" s="128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9" t="s">
        <v>128</v>
      </c>
      <c r="N2" s="229"/>
      <c r="O2" s="229"/>
      <c r="P2" s="229"/>
      <c r="Q2" s="229"/>
      <c r="R2" s="40"/>
      <c r="S2" s="40"/>
      <c r="T2" s="40"/>
      <c r="U2" s="40"/>
    </row>
    <row r="3" spans="1:21" ht="18" customHeight="1">
      <c r="A3" s="226"/>
      <c r="B3" s="123"/>
      <c r="C3" s="40" t="s">
        <v>129</v>
      </c>
      <c r="D3" s="40"/>
      <c r="E3" s="40"/>
      <c r="F3" s="129" t="s">
        <v>269</v>
      </c>
      <c r="G3" s="40"/>
      <c r="H3" s="40"/>
      <c r="L3" s="130" t="s">
        <v>130</v>
      </c>
      <c r="M3" s="131" t="str">
        <f>'1111 B3'!M3</f>
        <v>01</v>
      </c>
      <c r="N3" s="132" t="s">
        <v>17</v>
      </c>
      <c r="O3" s="133" t="str">
        <f>'1111 B3'!O3</f>
        <v>01</v>
      </c>
      <c r="P3" s="132" t="s">
        <v>18</v>
      </c>
      <c r="Q3" s="133">
        <f>'1111 B3'!Q3</f>
        <v>2018</v>
      </c>
      <c r="R3" s="98" t="s">
        <v>19</v>
      </c>
    </row>
    <row r="4" spans="1:21" ht="18" customHeight="1">
      <c r="A4" s="226"/>
      <c r="B4" s="123"/>
      <c r="C4" s="40" t="s">
        <v>131</v>
      </c>
      <c r="D4" s="40"/>
      <c r="E4" s="40"/>
      <c r="F4" s="129" t="str">
        <f>'1111 B3'!F4</f>
        <v>: 01.123.456.7.890.000</v>
      </c>
      <c r="G4" s="40"/>
      <c r="H4" s="40"/>
      <c r="L4" s="40" t="s">
        <v>132</v>
      </c>
      <c r="M4" s="40">
        <v>0</v>
      </c>
      <c r="O4" s="130" t="s">
        <v>264</v>
      </c>
      <c r="P4" s="130"/>
      <c r="Q4" s="130"/>
    </row>
    <row r="5" spans="1:21" ht="8.25" customHeight="1">
      <c r="A5" s="226"/>
      <c r="B5" s="123"/>
      <c r="C5" s="40"/>
      <c r="D5" s="40"/>
      <c r="E5" s="40"/>
      <c r="F5" s="40"/>
      <c r="G5" s="40"/>
      <c r="H5" s="40"/>
    </row>
    <row r="6" spans="1:21" ht="22.5" customHeight="1">
      <c r="A6" s="226"/>
      <c r="B6" s="230" t="s">
        <v>133</v>
      </c>
      <c r="C6" s="230"/>
      <c r="D6" s="230"/>
      <c r="E6" s="230"/>
      <c r="F6" s="230"/>
      <c r="G6" s="230"/>
      <c r="H6" s="230"/>
      <c r="I6" s="230"/>
      <c r="J6" s="230"/>
      <c r="K6" s="230"/>
      <c r="L6" s="134" t="s">
        <v>134</v>
      </c>
      <c r="M6" s="231" t="s">
        <v>135</v>
      </c>
      <c r="N6" s="231"/>
      <c r="O6" s="231"/>
      <c r="P6" s="231"/>
      <c r="Q6" s="231" t="s">
        <v>136</v>
      </c>
      <c r="R6" s="231"/>
      <c r="S6" s="231"/>
      <c r="T6" s="231"/>
      <c r="U6" s="231"/>
    </row>
    <row r="7" spans="1:21" ht="23.25" customHeight="1">
      <c r="A7" s="226"/>
      <c r="B7" s="232" t="s">
        <v>137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</row>
    <row r="8" spans="1:21" ht="18" customHeight="1">
      <c r="A8" s="226"/>
      <c r="B8" s="135"/>
      <c r="C8" s="136" t="s">
        <v>32</v>
      </c>
      <c r="D8" s="137" t="s">
        <v>138</v>
      </c>
      <c r="E8" s="138"/>
      <c r="F8" s="138"/>
      <c r="G8" s="139"/>
      <c r="H8" s="138"/>
      <c r="I8" s="140"/>
      <c r="J8" s="141"/>
      <c r="K8" s="142"/>
      <c r="L8" s="143">
        <f>'1111 A1'!M33</f>
        <v>99000000</v>
      </c>
      <c r="M8" s="233"/>
      <c r="N8" s="233"/>
      <c r="O8" s="233"/>
      <c r="P8" s="233"/>
      <c r="Q8" s="234"/>
      <c r="R8" s="234"/>
      <c r="S8" s="234"/>
      <c r="T8" s="234"/>
      <c r="U8" s="234"/>
    </row>
    <row r="9" spans="1:21" ht="18" customHeight="1">
      <c r="A9" s="226"/>
      <c r="B9" s="144"/>
      <c r="C9" s="145" t="s">
        <v>50</v>
      </c>
      <c r="D9" s="235" t="s">
        <v>139</v>
      </c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</row>
    <row r="10" spans="1:21" ht="18" customHeight="1">
      <c r="A10" s="226"/>
      <c r="B10" s="144"/>
      <c r="C10" s="146"/>
      <c r="D10" s="129" t="s">
        <v>140</v>
      </c>
      <c r="E10" s="129"/>
      <c r="F10" s="40"/>
      <c r="G10" s="139"/>
      <c r="H10" s="138"/>
      <c r="I10" s="140"/>
      <c r="J10" s="141"/>
      <c r="K10" s="142"/>
      <c r="L10" s="143">
        <f>'1111 A2'!K33</f>
        <v>431000000</v>
      </c>
      <c r="M10" s="236">
        <f>'1111 A2'!L33</f>
        <v>41500000</v>
      </c>
      <c r="N10" s="236"/>
      <c r="O10" s="236"/>
      <c r="P10" s="236"/>
      <c r="Q10" s="237">
        <f>'1111 A2'!M33</f>
        <v>0</v>
      </c>
      <c r="R10" s="237"/>
      <c r="S10" s="237"/>
      <c r="T10" s="237"/>
      <c r="U10" s="237"/>
    </row>
    <row r="11" spans="1:21" ht="18" customHeight="1">
      <c r="A11" s="226"/>
      <c r="B11" s="144"/>
      <c r="C11" s="147"/>
      <c r="D11" s="129" t="s">
        <v>141</v>
      </c>
      <c r="E11" s="129"/>
      <c r="F11" s="40"/>
      <c r="G11" s="139"/>
      <c r="H11" s="138"/>
      <c r="I11" s="140"/>
      <c r="J11" s="141"/>
      <c r="K11" s="142"/>
      <c r="L11" s="143"/>
      <c r="M11" s="236"/>
      <c r="N11" s="236"/>
      <c r="O11" s="236"/>
      <c r="P11" s="236"/>
      <c r="Q11" s="237"/>
      <c r="R11" s="237"/>
      <c r="S11" s="237"/>
      <c r="T11" s="237"/>
      <c r="U11" s="237"/>
    </row>
    <row r="12" spans="1:21" ht="18" customHeight="1">
      <c r="A12" s="226"/>
      <c r="B12" s="144"/>
      <c r="C12" s="145" t="s">
        <v>52</v>
      </c>
      <c r="D12" s="238" t="s">
        <v>142</v>
      </c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</row>
    <row r="13" spans="1:21" ht="27.6" customHeight="1">
      <c r="A13" s="226"/>
      <c r="B13" s="144"/>
      <c r="C13" s="146"/>
      <c r="D13" s="148" t="s">
        <v>143</v>
      </c>
      <c r="E13" s="239" t="s">
        <v>144</v>
      </c>
      <c r="F13" s="239"/>
      <c r="G13" s="239"/>
      <c r="H13" s="239"/>
      <c r="I13" s="239"/>
      <c r="J13" s="239"/>
      <c r="K13" s="142"/>
      <c r="L13" s="175">
        <v>171000000</v>
      </c>
      <c r="M13" s="236">
        <f>L13*10%</f>
        <v>17100000</v>
      </c>
      <c r="N13" s="236"/>
      <c r="O13" s="236"/>
      <c r="P13" s="236"/>
      <c r="Q13" s="237"/>
      <c r="R13" s="237"/>
      <c r="S13" s="237"/>
      <c r="T13" s="237"/>
      <c r="U13" s="237"/>
    </row>
    <row r="14" spans="1:21" ht="28.35" customHeight="1">
      <c r="A14" s="226"/>
      <c r="B14" s="144"/>
      <c r="C14" s="146"/>
      <c r="D14" s="148" t="s">
        <v>145</v>
      </c>
      <c r="E14" s="240" t="s">
        <v>146</v>
      </c>
      <c r="F14" s="240"/>
      <c r="G14" s="240"/>
      <c r="H14" s="240"/>
      <c r="I14" s="240"/>
      <c r="J14" s="240"/>
      <c r="K14" s="142"/>
      <c r="L14" s="175">
        <v>290000000</v>
      </c>
      <c r="M14" s="236">
        <f>L14*10%</f>
        <v>29000000</v>
      </c>
      <c r="N14" s="236"/>
      <c r="O14" s="236"/>
      <c r="P14" s="236"/>
      <c r="Q14" s="237"/>
      <c r="R14" s="237"/>
      <c r="S14" s="237"/>
      <c r="T14" s="237"/>
      <c r="U14" s="237"/>
    </row>
    <row r="15" spans="1:21" ht="27.6" customHeight="1">
      <c r="A15" s="226"/>
      <c r="B15" s="144"/>
      <c r="C15" s="146"/>
      <c r="D15" s="148" t="s">
        <v>147</v>
      </c>
      <c r="E15" s="239" t="s">
        <v>148</v>
      </c>
      <c r="F15" s="239"/>
      <c r="G15" s="239"/>
      <c r="H15" s="239"/>
      <c r="I15" s="239"/>
      <c r="J15" s="239"/>
      <c r="K15" s="142"/>
      <c r="L15" s="143"/>
      <c r="M15" s="236"/>
      <c r="N15" s="236"/>
      <c r="O15" s="236"/>
      <c r="P15" s="236"/>
      <c r="Q15" s="237"/>
      <c r="R15" s="237"/>
      <c r="S15" s="237"/>
      <c r="T15" s="237"/>
      <c r="U15" s="237"/>
    </row>
    <row r="16" spans="1:21" ht="30" customHeight="1">
      <c r="A16" s="226"/>
      <c r="B16" s="144"/>
      <c r="C16" s="147"/>
      <c r="D16" s="148" t="s">
        <v>149</v>
      </c>
      <c r="E16" s="241" t="s">
        <v>150</v>
      </c>
      <c r="F16" s="241"/>
      <c r="G16" s="241"/>
      <c r="H16" s="241"/>
      <c r="I16" s="241"/>
      <c r="J16" s="241"/>
      <c r="K16" s="142"/>
      <c r="L16" s="143"/>
      <c r="M16" s="236"/>
      <c r="N16" s="236"/>
      <c r="O16" s="236"/>
      <c r="P16" s="236"/>
      <c r="Q16" s="237"/>
      <c r="R16" s="237"/>
      <c r="S16" s="237"/>
      <c r="T16" s="237"/>
      <c r="U16" s="237"/>
    </row>
    <row r="17" spans="1:21" ht="18" customHeight="1">
      <c r="A17" s="226"/>
      <c r="B17" s="232" t="s">
        <v>151</v>
      </c>
      <c r="C17" s="232"/>
      <c r="D17" s="232"/>
      <c r="E17" s="232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</row>
    <row r="18" spans="1:21" ht="23.25" customHeight="1">
      <c r="A18" s="226"/>
      <c r="B18" s="144"/>
      <c r="C18" s="136" t="s">
        <v>32</v>
      </c>
      <c r="D18" s="242" t="s">
        <v>152</v>
      </c>
      <c r="E18" s="242"/>
      <c r="F18" s="242"/>
      <c r="G18" s="242"/>
      <c r="H18" s="242"/>
      <c r="I18" s="242"/>
      <c r="J18" s="242"/>
      <c r="K18" s="142"/>
      <c r="L18" s="175">
        <v>742000000</v>
      </c>
      <c r="M18" s="236">
        <f>L18*10%</f>
        <v>74200000</v>
      </c>
      <c r="N18" s="236"/>
      <c r="O18" s="236"/>
      <c r="P18" s="236"/>
      <c r="Q18" s="237"/>
      <c r="R18" s="237"/>
      <c r="S18" s="237"/>
      <c r="T18" s="237"/>
      <c r="U18" s="237"/>
    </row>
    <row r="19" spans="1:21" ht="18" customHeight="1">
      <c r="A19" s="226"/>
      <c r="B19" s="144"/>
      <c r="C19" s="136" t="s">
        <v>50</v>
      </c>
      <c r="D19" s="243" t="s">
        <v>153</v>
      </c>
      <c r="E19" s="243"/>
      <c r="F19" s="243"/>
      <c r="G19" s="243"/>
      <c r="H19" s="243"/>
      <c r="I19" s="243"/>
      <c r="J19" s="243"/>
      <c r="K19" s="142"/>
      <c r="L19" s="143">
        <v>69200000</v>
      </c>
      <c r="M19" s="236">
        <f>L19*10%</f>
        <v>6920000</v>
      </c>
      <c r="N19" s="236"/>
      <c r="O19" s="236"/>
      <c r="P19" s="236"/>
      <c r="Q19" s="237"/>
      <c r="R19" s="237"/>
      <c r="S19" s="237"/>
      <c r="T19" s="237"/>
      <c r="U19" s="237"/>
    </row>
    <row r="20" spans="1:21" ht="23.25" customHeight="1">
      <c r="A20" s="226"/>
      <c r="B20" s="144"/>
      <c r="C20" s="136" t="s">
        <v>52</v>
      </c>
      <c r="D20" s="242" t="s">
        <v>154</v>
      </c>
      <c r="E20" s="242"/>
      <c r="F20" s="242"/>
      <c r="G20" s="242"/>
      <c r="H20" s="242"/>
      <c r="I20" s="242"/>
      <c r="J20" s="242"/>
      <c r="K20" s="142"/>
      <c r="L20" s="175">
        <v>73200000</v>
      </c>
      <c r="M20" s="236">
        <v>6120000</v>
      </c>
      <c r="N20" s="236"/>
      <c r="O20" s="236"/>
      <c r="P20" s="236"/>
      <c r="Q20" s="237"/>
      <c r="R20" s="237"/>
      <c r="S20" s="237"/>
      <c r="T20" s="237"/>
      <c r="U20" s="237"/>
    </row>
    <row r="21" spans="1:21" ht="18" customHeight="1">
      <c r="A21" s="226"/>
      <c r="B21" s="144"/>
      <c r="C21" s="136" t="s">
        <v>54</v>
      </c>
      <c r="D21" s="149" t="s">
        <v>155</v>
      </c>
      <c r="G21" s="139"/>
      <c r="H21" s="138"/>
      <c r="I21" s="140"/>
      <c r="J21" s="141"/>
      <c r="K21" s="142"/>
      <c r="L21" s="143">
        <f>L18+L19+L20</f>
        <v>884400000</v>
      </c>
      <c r="M21" s="236">
        <f>SUM(M18:M20)</f>
        <v>87240000</v>
      </c>
      <c r="N21" s="236"/>
      <c r="O21" s="236"/>
      <c r="P21" s="236"/>
      <c r="Q21" s="237">
        <f>SUM(Q18:Q20)</f>
        <v>0</v>
      </c>
      <c r="R21" s="237"/>
      <c r="S21" s="237"/>
      <c r="T21" s="237"/>
      <c r="U21" s="237"/>
    </row>
    <row r="22" spans="1:21" ht="18" customHeight="1">
      <c r="A22" s="226"/>
      <c r="B22" s="244" t="s">
        <v>156</v>
      </c>
      <c r="C22" s="244"/>
      <c r="D22" s="244"/>
      <c r="E22" s="244"/>
      <c r="F22" s="244"/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</row>
    <row r="23" spans="1:21" ht="18" customHeight="1">
      <c r="A23" s="226"/>
      <c r="B23" s="144"/>
      <c r="C23" s="136" t="s">
        <v>32</v>
      </c>
      <c r="D23" s="243" t="s">
        <v>157</v>
      </c>
      <c r="E23" s="243"/>
      <c r="F23" s="243"/>
      <c r="G23" s="243"/>
      <c r="H23" s="243"/>
      <c r="I23" s="243"/>
      <c r="J23" s="243"/>
      <c r="K23" s="243"/>
      <c r="L23" s="243"/>
      <c r="M23" s="236">
        <f>M18+M19</f>
        <v>81120000</v>
      </c>
      <c r="N23" s="236"/>
      <c r="O23" s="236"/>
      <c r="P23" s="236"/>
      <c r="Q23" s="246"/>
      <c r="R23" s="246"/>
      <c r="S23" s="246"/>
      <c r="T23" s="246"/>
      <c r="U23" s="246"/>
    </row>
    <row r="24" spans="1:21" ht="18" customHeight="1">
      <c r="A24" s="226"/>
      <c r="B24" s="144"/>
      <c r="C24" s="150" t="s">
        <v>50</v>
      </c>
      <c r="D24" s="247" t="s">
        <v>158</v>
      </c>
      <c r="E24" s="247"/>
      <c r="F24" s="247"/>
      <c r="G24" s="247"/>
      <c r="H24" s="247"/>
      <c r="I24" s="247"/>
      <c r="J24" s="247"/>
      <c r="K24" s="247"/>
      <c r="L24" s="247"/>
      <c r="M24" s="247"/>
      <c r="N24" s="247"/>
      <c r="O24" s="247"/>
      <c r="P24" s="247"/>
      <c r="Q24" s="247"/>
      <c r="R24" s="247"/>
      <c r="S24" s="247"/>
      <c r="T24" s="247"/>
      <c r="U24" s="247"/>
    </row>
    <row r="25" spans="1:21" ht="18" customHeight="1">
      <c r="A25" s="226"/>
      <c r="B25" s="144"/>
      <c r="C25" s="146"/>
      <c r="D25" s="148" t="s">
        <v>143</v>
      </c>
      <c r="E25" s="239" t="s">
        <v>159</v>
      </c>
      <c r="F25" s="239"/>
      <c r="G25" s="239"/>
      <c r="H25" s="239"/>
      <c r="I25" s="239"/>
      <c r="J25" s="239"/>
      <c r="K25" s="239"/>
      <c r="L25" s="239"/>
      <c r="M25" s="236"/>
      <c r="N25" s="236"/>
      <c r="O25" s="236"/>
      <c r="P25" s="236"/>
      <c r="Q25" s="248"/>
      <c r="R25" s="248"/>
      <c r="S25" s="248"/>
      <c r="T25" s="248"/>
      <c r="U25" s="248"/>
    </row>
    <row r="26" spans="1:21" ht="18" customHeight="1">
      <c r="A26" s="226"/>
      <c r="B26" s="144"/>
      <c r="C26" s="146"/>
      <c r="D26" s="148" t="s">
        <v>145</v>
      </c>
      <c r="E26" s="239" t="s">
        <v>160</v>
      </c>
      <c r="F26" s="239"/>
      <c r="G26" s="239"/>
      <c r="H26" s="239"/>
      <c r="I26" s="239"/>
      <c r="J26" s="239"/>
      <c r="K26" s="239"/>
      <c r="L26" s="239"/>
      <c r="M26" s="236"/>
      <c r="N26" s="236"/>
      <c r="O26" s="236"/>
      <c r="P26" s="236"/>
      <c r="Q26" s="245"/>
      <c r="R26" s="245"/>
      <c r="S26" s="245"/>
      <c r="T26" s="245"/>
      <c r="U26" s="245"/>
    </row>
    <row r="27" spans="1:21" ht="18" customHeight="1">
      <c r="A27" s="226"/>
      <c r="B27" s="144"/>
      <c r="C27" s="146"/>
      <c r="D27" s="148" t="s">
        <v>147</v>
      </c>
      <c r="E27" s="239" t="s">
        <v>161</v>
      </c>
      <c r="F27" s="239"/>
      <c r="G27" s="239"/>
      <c r="H27" s="239"/>
      <c r="I27" s="239"/>
      <c r="J27" s="239"/>
      <c r="K27" s="239"/>
      <c r="L27" s="239"/>
      <c r="M27" s="236">
        <v>3000000</v>
      </c>
      <c r="N27" s="236"/>
      <c r="O27" s="236"/>
      <c r="P27" s="236"/>
      <c r="Q27" s="245"/>
      <c r="R27" s="245"/>
      <c r="S27" s="245"/>
      <c r="T27" s="245"/>
      <c r="U27" s="245"/>
    </row>
    <row r="28" spans="1:21" ht="18" customHeight="1">
      <c r="A28" s="226"/>
      <c r="B28" s="144"/>
      <c r="C28" s="147"/>
      <c r="D28" s="151" t="s">
        <v>149</v>
      </c>
      <c r="E28" s="249" t="s">
        <v>162</v>
      </c>
      <c r="F28" s="249"/>
      <c r="G28" s="249"/>
      <c r="H28" s="249"/>
      <c r="I28" s="249"/>
      <c r="J28" s="249"/>
      <c r="K28" s="249"/>
      <c r="L28" s="249"/>
      <c r="M28" s="236">
        <f>SUM(M25:M27)</f>
        <v>3000000</v>
      </c>
      <c r="N28" s="236"/>
      <c r="O28" s="236"/>
      <c r="P28" s="236"/>
      <c r="Q28" s="250"/>
      <c r="R28" s="250"/>
      <c r="S28" s="250"/>
      <c r="T28" s="250"/>
      <c r="U28" s="250"/>
    </row>
    <row r="29" spans="1:21" ht="18" customHeight="1">
      <c r="A29" s="226"/>
      <c r="B29" s="152"/>
      <c r="C29" s="136" t="s">
        <v>52</v>
      </c>
      <c r="D29" s="149" t="s">
        <v>163</v>
      </c>
      <c r="E29" s="138"/>
      <c r="F29" s="138"/>
      <c r="G29" s="138"/>
      <c r="H29" s="138"/>
      <c r="I29" s="138"/>
      <c r="J29" s="138"/>
      <c r="K29" s="138"/>
      <c r="L29" s="142"/>
      <c r="M29" s="236">
        <f>M23+M28</f>
        <v>84120000</v>
      </c>
      <c r="N29" s="236"/>
      <c r="O29" s="236"/>
      <c r="P29" s="236"/>
      <c r="Q29" s="251"/>
      <c r="R29" s="251"/>
      <c r="S29" s="251"/>
      <c r="T29" s="251"/>
      <c r="U29" s="251"/>
    </row>
    <row r="30" spans="1:21" ht="18" customHeight="1">
      <c r="A30" s="226"/>
      <c r="B30" t="s">
        <v>164</v>
      </c>
    </row>
    <row r="31" spans="1:21" ht="18" customHeight="1">
      <c r="A31" s="226"/>
    </row>
    <row r="32" spans="1:21" ht="18" customHeight="1">
      <c r="A32" s="226"/>
    </row>
    <row r="33" spans="1:1" ht="18" customHeight="1">
      <c r="A33" s="226"/>
    </row>
  </sheetData>
  <sheetProtection selectLockedCells="1" selectUnlockedCells="1"/>
  <mergeCells count="59">
    <mergeCell ref="E28:L28"/>
    <mergeCell ref="M28:P28"/>
    <mergeCell ref="Q28:U28"/>
    <mergeCell ref="M29:P29"/>
    <mergeCell ref="Q29:U29"/>
    <mergeCell ref="B22:U22"/>
    <mergeCell ref="Q27:U27"/>
    <mergeCell ref="D23:L23"/>
    <mergeCell ref="M23:P23"/>
    <mergeCell ref="Q23:U23"/>
    <mergeCell ref="D24:U24"/>
    <mergeCell ref="E25:L25"/>
    <mergeCell ref="M25:P25"/>
    <mergeCell ref="Q25:U25"/>
    <mergeCell ref="E26:L26"/>
    <mergeCell ref="M26:P26"/>
    <mergeCell ref="Q26:U26"/>
    <mergeCell ref="E27:L27"/>
    <mergeCell ref="M27:P27"/>
    <mergeCell ref="D20:J20"/>
    <mergeCell ref="M20:P20"/>
    <mergeCell ref="Q20:U20"/>
    <mergeCell ref="M21:P21"/>
    <mergeCell ref="Q21:U21"/>
    <mergeCell ref="B17:U17"/>
    <mergeCell ref="D18:J18"/>
    <mergeCell ref="M18:P18"/>
    <mergeCell ref="Q18:U18"/>
    <mergeCell ref="D19:J19"/>
    <mergeCell ref="M19:P19"/>
    <mergeCell ref="Q19:U19"/>
    <mergeCell ref="E15:J15"/>
    <mergeCell ref="M15:P15"/>
    <mergeCell ref="Q15:U15"/>
    <mergeCell ref="E16:J16"/>
    <mergeCell ref="M16:P16"/>
    <mergeCell ref="Q16:U16"/>
    <mergeCell ref="E13:J13"/>
    <mergeCell ref="M13:P13"/>
    <mergeCell ref="Q13:U13"/>
    <mergeCell ref="E14:J14"/>
    <mergeCell ref="M14:P14"/>
    <mergeCell ref="Q14:U14"/>
    <mergeCell ref="A1:A33"/>
    <mergeCell ref="C1:L2"/>
    <mergeCell ref="M1:Q1"/>
    <mergeCell ref="M2:Q2"/>
    <mergeCell ref="B6:K6"/>
    <mergeCell ref="M6:P6"/>
    <mergeCell ref="Q6:U6"/>
    <mergeCell ref="B7:U7"/>
    <mergeCell ref="M8:P8"/>
    <mergeCell ref="Q8:U8"/>
    <mergeCell ref="D9:U9"/>
    <mergeCell ref="M10:P10"/>
    <mergeCell ref="Q10:U10"/>
    <mergeCell ref="M11:P11"/>
    <mergeCell ref="Q11:U11"/>
    <mergeCell ref="D12:U12"/>
  </mergeCells>
  <printOptions horizontalCentered="1"/>
  <pageMargins left="1.25" right="0.25" top="0.25" bottom="0.7631944444444444" header="0.51180555555555551" footer="0.51180555555555551"/>
  <pageSetup paperSize="5" scale="81" firstPageNumber="0" orientation="landscape" horizontalDpi="300" verticalDpi="300" r:id="rId1"/>
  <headerFooter alignWithMargins="0"/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showGridLines="0" view="pageBreakPreview" zoomScale="70" zoomScaleSheetLayoutView="70" workbookViewId="0">
      <selection activeCell="F3" sqref="F3"/>
    </sheetView>
  </sheetViews>
  <sheetFormatPr defaultColWidth="11.5703125" defaultRowHeight="18" customHeight="1"/>
  <cols>
    <col min="1" max="1" width="4.5703125" customWidth="1"/>
    <col min="2" max="2" width="5.7109375" customWidth="1"/>
    <col min="3" max="3" width="4.5703125" customWidth="1"/>
    <col min="4" max="4" width="3.140625" customWidth="1"/>
    <col min="9" max="9" width="18.140625" customWidth="1"/>
    <col min="10" max="10" width="11" customWidth="1"/>
    <col min="11" max="11" width="24.28515625" customWidth="1"/>
    <col min="12" max="12" width="18.28515625" customWidth="1"/>
    <col min="13" max="13" width="9.7109375" customWidth="1"/>
    <col min="14" max="14" width="3.85546875" customWidth="1"/>
    <col min="15" max="15" width="8.140625" customWidth="1"/>
    <col min="16" max="16" width="4.28515625" customWidth="1"/>
    <col min="17" max="17" width="13.85546875" customWidth="1"/>
    <col min="18" max="18" width="3.5703125" customWidth="1"/>
    <col min="19" max="19" width="4" customWidth="1"/>
    <col min="20" max="20" width="3.5703125" customWidth="1"/>
    <col min="21" max="21" width="1.85546875" customWidth="1"/>
  </cols>
  <sheetData>
    <row r="1" spans="1:21" ht="18" customHeight="1">
      <c r="A1" s="226" t="s">
        <v>165</v>
      </c>
      <c r="B1" s="123"/>
      <c r="C1" s="252" t="s">
        <v>166</v>
      </c>
      <c r="D1" s="252"/>
      <c r="E1" s="252"/>
      <c r="F1" s="252"/>
      <c r="G1" s="252"/>
      <c r="H1" s="252"/>
      <c r="I1" s="252"/>
      <c r="J1" s="252"/>
      <c r="K1" s="252"/>
      <c r="L1" s="252"/>
      <c r="M1" s="228" t="s">
        <v>167</v>
      </c>
      <c r="N1" s="228"/>
      <c r="O1" s="228"/>
      <c r="P1" s="228"/>
      <c r="Q1" s="228"/>
      <c r="R1" s="153"/>
      <c r="S1" s="154"/>
      <c r="T1" s="126"/>
      <c r="U1" s="127"/>
    </row>
    <row r="2" spans="1:21" ht="12.6" customHeight="1">
      <c r="A2" s="226"/>
      <c r="B2" s="128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29" t="s">
        <v>128</v>
      </c>
      <c r="N2" s="229"/>
      <c r="O2" s="229"/>
      <c r="P2" s="229"/>
      <c r="Q2" s="229"/>
      <c r="R2" s="40"/>
      <c r="S2" s="40"/>
      <c r="T2" s="40"/>
      <c r="U2" s="40"/>
    </row>
    <row r="3" spans="1:21" ht="18" customHeight="1">
      <c r="A3" s="226"/>
      <c r="B3" s="123"/>
      <c r="C3" s="40" t="s">
        <v>129</v>
      </c>
      <c r="D3" s="40"/>
      <c r="E3" s="40"/>
      <c r="F3" s="129" t="s">
        <v>269</v>
      </c>
      <c r="G3" s="40"/>
      <c r="H3" s="40"/>
      <c r="L3" s="130" t="s">
        <v>130</v>
      </c>
      <c r="M3" s="155" t="str">
        <f>'1111 B3'!M3</f>
        <v>01</v>
      </c>
      <c r="N3" s="132" t="s">
        <v>17</v>
      </c>
      <c r="O3" s="40" t="str">
        <f>'1111 B3'!O3</f>
        <v>01</v>
      </c>
      <c r="P3" s="132" t="s">
        <v>18</v>
      </c>
      <c r="Q3" s="133">
        <f>'1111 B3'!Q3</f>
        <v>2018</v>
      </c>
      <c r="R3" s="98" t="s">
        <v>19</v>
      </c>
    </row>
    <row r="4" spans="1:21" ht="18" customHeight="1">
      <c r="A4" s="226"/>
      <c r="B4" s="123"/>
      <c r="C4" s="40" t="s">
        <v>131</v>
      </c>
      <c r="D4" s="40"/>
      <c r="E4" s="40"/>
      <c r="F4" s="129" t="str">
        <f>'1111 B3'!F4</f>
        <v>: 01.123.456.7.890.000</v>
      </c>
      <c r="G4" s="40"/>
      <c r="H4" s="40"/>
      <c r="L4" s="40" t="s">
        <v>132</v>
      </c>
      <c r="M4" s="40">
        <v>0</v>
      </c>
      <c r="O4" s="130" t="s">
        <v>168</v>
      </c>
      <c r="P4" s="130" t="s">
        <v>264</v>
      </c>
      <c r="Q4" s="130"/>
    </row>
    <row r="5" spans="1:21" ht="8.25" customHeight="1">
      <c r="A5" s="226"/>
      <c r="B5" s="123"/>
      <c r="C5" s="40"/>
      <c r="D5" s="40"/>
      <c r="E5" s="40"/>
      <c r="F5" s="40"/>
      <c r="G5" s="40"/>
      <c r="H5" s="40"/>
    </row>
    <row r="6" spans="1:21" ht="22.5" customHeight="1">
      <c r="A6" s="226"/>
      <c r="B6" s="253" t="s">
        <v>169</v>
      </c>
      <c r="C6" s="254" t="s">
        <v>170</v>
      </c>
      <c r="D6" s="254"/>
      <c r="E6" s="254"/>
      <c r="F6" s="254"/>
      <c r="G6" s="254"/>
      <c r="H6" s="254"/>
      <c r="I6" s="254"/>
      <c r="J6" s="254"/>
      <c r="K6" s="255" t="s">
        <v>171</v>
      </c>
      <c r="L6" s="255"/>
      <c r="M6" s="254" t="s">
        <v>30</v>
      </c>
      <c r="N6" s="254"/>
      <c r="O6" s="254"/>
      <c r="P6" s="254"/>
      <c r="Q6" s="254" t="s">
        <v>172</v>
      </c>
      <c r="R6" s="254"/>
      <c r="S6" s="254"/>
      <c r="T6" s="254"/>
      <c r="U6" s="254"/>
    </row>
    <row r="7" spans="1:21" ht="23.25" customHeight="1">
      <c r="A7" s="226"/>
      <c r="B7" s="253"/>
      <c r="C7" s="254"/>
      <c r="D7" s="254"/>
      <c r="E7" s="254"/>
      <c r="F7" s="254"/>
      <c r="G7" s="254"/>
      <c r="H7" s="254"/>
      <c r="I7" s="254"/>
      <c r="J7" s="254"/>
      <c r="K7" s="156" t="s">
        <v>173</v>
      </c>
      <c r="L7" s="157" t="s">
        <v>174</v>
      </c>
      <c r="M7" s="254"/>
      <c r="N7" s="254"/>
      <c r="O7" s="254"/>
      <c r="P7" s="254"/>
      <c r="Q7" s="254"/>
      <c r="R7" s="254"/>
      <c r="S7" s="254"/>
      <c r="T7" s="254"/>
      <c r="U7" s="254"/>
    </row>
    <row r="8" spans="1:21" ht="18" customHeight="1">
      <c r="A8" s="226"/>
      <c r="B8" s="158" t="s">
        <v>143</v>
      </c>
      <c r="C8" s="256" t="s">
        <v>260</v>
      </c>
      <c r="D8" s="256"/>
      <c r="E8" s="256"/>
      <c r="F8" s="256"/>
      <c r="G8" s="256"/>
      <c r="H8" s="256"/>
      <c r="I8" s="256"/>
      <c r="J8" s="256"/>
      <c r="K8" s="172" t="s">
        <v>261</v>
      </c>
      <c r="L8" s="160">
        <v>43103</v>
      </c>
      <c r="M8" s="236">
        <v>99000000</v>
      </c>
      <c r="N8" s="236"/>
      <c r="O8" s="236"/>
      <c r="P8" s="236"/>
      <c r="Q8" s="257"/>
      <c r="R8" s="257"/>
      <c r="S8" s="257"/>
      <c r="T8" s="257"/>
      <c r="U8" s="257"/>
    </row>
    <row r="9" spans="1:21" ht="18" customHeight="1">
      <c r="A9" s="226"/>
      <c r="B9" s="158" t="s">
        <v>145</v>
      </c>
      <c r="C9" s="256"/>
      <c r="D9" s="256"/>
      <c r="E9" s="256"/>
      <c r="F9" s="256"/>
      <c r="G9" s="256"/>
      <c r="H9" s="256"/>
      <c r="I9" s="256"/>
      <c r="J9" s="256"/>
      <c r="K9" s="159"/>
      <c r="L9" s="160"/>
      <c r="M9" s="236"/>
      <c r="N9" s="236"/>
      <c r="O9" s="236"/>
      <c r="P9" s="236"/>
      <c r="Q9" s="257"/>
      <c r="R9" s="257"/>
      <c r="S9" s="257"/>
      <c r="T9" s="257"/>
      <c r="U9" s="257"/>
    </row>
    <row r="10" spans="1:21" ht="18" customHeight="1">
      <c r="A10" s="226"/>
      <c r="B10" s="158" t="s">
        <v>147</v>
      </c>
      <c r="C10" s="256"/>
      <c r="D10" s="256"/>
      <c r="E10" s="256"/>
      <c r="F10" s="256"/>
      <c r="G10" s="256"/>
      <c r="H10" s="256"/>
      <c r="I10" s="256"/>
      <c r="J10" s="256"/>
      <c r="K10" s="159"/>
      <c r="L10" s="160"/>
      <c r="M10" s="236"/>
      <c r="N10" s="236"/>
      <c r="O10" s="236"/>
      <c r="P10" s="236"/>
      <c r="Q10" s="257"/>
      <c r="R10" s="257"/>
      <c r="S10" s="257"/>
      <c r="T10" s="257"/>
      <c r="U10" s="257"/>
    </row>
    <row r="11" spans="1:21" ht="18" customHeight="1">
      <c r="A11" s="226"/>
      <c r="B11" s="158" t="s">
        <v>149</v>
      </c>
      <c r="C11" s="256"/>
      <c r="D11" s="256"/>
      <c r="E11" s="256"/>
      <c r="F11" s="256"/>
      <c r="G11" s="256"/>
      <c r="H11" s="256"/>
      <c r="I11" s="256"/>
      <c r="J11" s="256"/>
      <c r="K11" s="159"/>
      <c r="L11" s="160"/>
      <c r="M11" s="236"/>
      <c r="N11" s="236"/>
      <c r="O11" s="236"/>
      <c r="P11" s="236"/>
      <c r="Q11" s="257"/>
      <c r="R11" s="257"/>
      <c r="S11" s="257"/>
      <c r="T11" s="257"/>
      <c r="U11" s="257"/>
    </row>
    <row r="12" spans="1:21" ht="18" customHeight="1">
      <c r="A12" s="226"/>
      <c r="B12" s="158" t="s">
        <v>175</v>
      </c>
      <c r="C12" s="256"/>
      <c r="D12" s="256"/>
      <c r="E12" s="256"/>
      <c r="F12" s="256"/>
      <c r="G12" s="256"/>
      <c r="H12" s="256"/>
      <c r="I12" s="256"/>
      <c r="J12" s="256"/>
      <c r="K12" s="159"/>
      <c r="L12" s="160"/>
      <c r="M12" s="236"/>
      <c r="N12" s="236"/>
      <c r="O12" s="236"/>
      <c r="P12" s="236"/>
      <c r="Q12" s="257"/>
      <c r="R12" s="257"/>
      <c r="S12" s="257"/>
      <c r="T12" s="257"/>
      <c r="U12" s="257"/>
    </row>
    <row r="13" spans="1:21" ht="18" customHeight="1">
      <c r="A13" s="226"/>
      <c r="B13" s="158" t="s">
        <v>176</v>
      </c>
      <c r="C13" s="256"/>
      <c r="D13" s="256"/>
      <c r="E13" s="256"/>
      <c r="F13" s="256"/>
      <c r="G13" s="256"/>
      <c r="H13" s="256"/>
      <c r="I13" s="256"/>
      <c r="J13" s="256"/>
      <c r="K13" s="159"/>
      <c r="L13" s="160"/>
      <c r="M13" s="236"/>
      <c r="N13" s="236"/>
      <c r="O13" s="236"/>
      <c r="P13" s="236"/>
      <c r="Q13" s="257"/>
      <c r="R13" s="257"/>
      <c r="S13" s="257"/>
      <c r="T13" s="257"/>
      <c r="U13" s="257"/>
    </row>
    <row r="14" spans="1:21" ht="18" customHeight="1">
      <c r="A14" s="226"/>
      <c r="B14" s="158" t="s">
        <v>177</v>
      </c>
      <c r="C14" s="256"/>
      <c r="D14" s="256"/>
      <c r="E14" s="256"/>
      <c r="F14" s="256"/>
      <c r="G14" s="256"/>
      <c r="H14" s="256"/>
      <c r="I14" s="256"/>
      <c r="J14" s="256"/>
      <c r="K14" s="159"/>
      <c r="L14" s="160"/>
      <c r="M14" s="236"/>
      <c r="N14" s="236"/>
      <c r="O14" s="236"/>
      <c r="P14" s="236"/>
      <c r="Q14" s="257"/>
      <c r="R14" s="257"/>
      <c r="S14" s="257"/>
      <c r="T14" s="257"/>
      <c r="U14" s="257"/>
    </row>
    <row r="15" spans="1:21" ht="18" customHeight="1">
      <c r="A15" s="226"/>
      <c r="B15" s="158" t="s">
        <v>178</v>
      </c>
      <c r="C15" s="256"/>
      <c r="D15" s="256"/>
      <c r="E15" s="256"/>
      <c r="F15" s="256"/>
      <c r="G15" s="256"/>
      <c r="H15" s="256"/>
      <c r="I15" s="256"/>
      <c r="J15" s="256"/>
      <c r="K15" s="159"/>
      <c r="L15" s="160"/>
      <c r="M15" s="236"/>
      <c r="N15" s="236"/>
      <c r="O15" s="236"/>
      <c r="P15" s="236"/>
      <c r="Q15" s="257"/>
      <c r="R15" s="257"/>
      <c r="S15" s="257"/>
      <c r="T15" s="257"/>
      <c r="U15" s="257"/>
    </row>
    <row r="16" spans="1:21" ht="18" customHeight="1">
      <c r="A16" s="226"/>
      <c r="B16" s="158" t="s">
        <v>179</v>
      </c>
      <c r="C16" s="256"/>
      <c r="D16" s="256"/>
      <c r="E16" s="256"/>
      <c r="F16" s="256"/>
      <c r="G16" s="256"/>
      <c r="H16" s="256"/>
      <c r="I16" s="256"/>
      <c r="J16" s="256"/>
      <c r="K16" s="159"/>
      <c r="L16" s="160"/>
      <c r="M16" s="236"/>
      <c r="N16" s="236"/>
      <c r="O16" s="236"/>
      <c r="P16" s="236"/>
      <c r="Q16" s="257"/>
      <c r="R16" s="257"/>
      <c r="S16" s="257"/>
      <c r="T16" s="257"/>
      <c r="U16" s="257"/>
    </row>
    <row r="17" spans="1:21" ht="18" customHeight="1">
      <c r="A17" s="226"/>
      <c r="B17" s="158" t="s">
        <v>180</v>
      </c>
      <c r="C17" s="256"/>
      <c r="D17" s="256"/>
      <c r="E17" s="256"/>
      <c r="F17" s="256"/>
      <c r="G17" s="256"/>
      <c r="H17" s="256"/>
      <c r="I17" s="256"/>
      <c r="J17" s="256"/>
      <c r="K17" s="159"/>
      <c r="L17" s="160"/>
      <c r="M17" s="236"/>
      <c r="N17" s="236"/>
      <c r="O17" s="236"/>
      <c r="P17" s="236"/>
      <c r="Q17" s="257"/>
      <c r="R17" s="257"/>
      <c r="S17" s="257"/>
      <c r="T17" s="257"/>
      <c r="U17" s="257"/>
    </row>
    <row r="18" spans="1:21" ht="18" customHeight="1">
      <c r="A18" s="226"/>
      <c r="B18" s="158" t="s">
        <v>181</v>
      </c>
      <c r="C18" s="256"/>
      <c r="D18" s="256"/>
      <c r="E18" s="256"/>
      <c r="F18" s="256"/>
      <c r="G18" s="256"/>
      <c r="H18" s="256"/>
      <c r="I18" s="256"/>
      <c r="J18" s="256"/>
      <c r="K18" s="159"/>
      <c r="L18" s="160"/>
      <c r="M18" s="236"/>
      <c r="N18" s="236"/>
      <c r="O18" s="236"/>
      <c r="P18" s="236"/>
      <c r="Q18" s="257"/>
      <c r="R18" s="257"/>
      <c r="S18" s="257"/>
      <c r="T18" s="257"/>
      <c r="U18" s="257"/>
    </row>
    <row r="19" spans="1:21" ht="18" customHeight="1">
      <c r="A19" s="226"/>
      <c r="B19" s="158" t="s">
        <v>182</v>
      </c>
      <c r="C19" s="256"/>
      <c r="D19" s="256"/>
      <c r="E19" s="256"/>
      <c r="F19" s="256"/>
      <c r="G19" s="256"/>
      <c r="H19" s="256"/>
      <c r="I19" s="256"/>
      <c r="J19" s="256"/>
      <c r="K19" s="159"/>
      <c r="L19" s="160"/>
      <c r="M19" s="236"/>
      <c r="N19" s="236"/>
      <c r="O19" s="236"/>
      <c r="P19" s="236"/>
      <c r="Q19" s="257"/>
      <c r="R19" s="257"/>
      <c r="S19" s="257"/>
      <c r="T19" s="257"/>
      <c r="U19" s="257"/>
    </row>
    <row r="20" spans="1:21" ht="18" customHeight="1">
      <c r="A20" s="226"/>
      <c r="B20" s="158" t="s">
        <v>183</v>
      </c>
      <c r="C20" s="256"/>
      <c r="D20" s="256"/>
      <c r="E20" s="256"/>
      <c r="F20" s="256"/>
      <c r="G20" s="256"/>
      <c r="H20" s="256"/>
      <c r="I20" s="256"/>
      <c r="J20" s="256"/>
      <c r="K20" s="159"/>
      <c r="L20" s="160"/>
      <c r="M20" s="236"/>
      <c r="N20" s="236"/>
      <c r="O20" s="236"/>
      <c r="P20" s="236"/>
      <c r="Q20" s="257"/>
      <c r="R20" s="257"/>
      <c r="S20" s="257"/>
      <c r="T20" s="257"/>
      <c r="U20" s="257"/>
    </row>
    <row r="21" spans="1:21" ht="18" customHeight="1">
      <c r="A21" s="226"/>
      <c r="B21" s="158" t="s">
        <v>184</v>
      </c>
      <c r="C21" s="256"/>
      <c r="D21" s="256"/>
      <c r="E21" s="256"/>
      <c r="F21" s="256"/>
      <c r="G21" s="256"/>
      <c r="H21" s="256"/>
      <c r="I21" s="256"/>
      <c r="J21" s="256"/>
      <c r="K21" s="159"/>
      <c r="L21" s="160"/>
      <c r="M21" s="236"/>
      <c r="N21" s="236"/>
      <c r="O21" s="236"/>
      <c r="P21" s="236"/>
      <c r="Q21" s="257"/>
      <c r="R21" s="257"/>
      <c r="S21" s="257"/>
      <c r="T21" s="257"/>
      <c r="U21" s="257"/>
    </row>
    <row r="22" spans="1:21" ht="18" customHeight="1">
      <c r="A22" s="226"/>
      <c r="B22" s="158" t="s">
        <v>185</v>
      </c>
      <c r="C22" s="256"/>
      <c r="D22" s="256"/>
      <c r="E22" s="256"/>
      <c r="F22" s="256"/>
      <c r="G22" s="256"/>
      <c r="H22" s="256"/>
      <c r="I22" s="256"/>
      <c r="J22" s="256"/>
      <c r="K22" s="159"/>
      <c r="L22" s="160"/>
      <c r="M22" s="236"/>
      <c r="N22" s="236"/>
      <c r="O22" s="236"/>
      <c r="P22" s="236"/>
      <c r="Q22" s="257"/>
      <c r="R22" s="257"/>
      <c r="S22" s="257"/>
      <c r="T22" s="257"/>
      <c r="U22" s="257"/>
    </row>
    <row r="23" spans="1:21" ht="18" customHeight="1">
      <c r="A23" s="226"/>
      <c r="B23" s="158" t="s">
        <v>186</v>
      </c>
      <c r="C23" s="256"/>
      <c r="D23" s="256"/>
      <c r="E23" s="256"/>
      <c r="F23" s="256"/>
      <c r="G23" s="256"/>
      <c r="H23" s="256"/>
      <c r="I23" s="256"/>
      <c r="J23" s="256"/>
      <c r="K23" s="159"/>
      <c r="L23" s="160"/>
      <c r="M23" s="236"/>
      <c r="N23" s="236"/>
      <c r="O23" s="236"/>
      <c r="P23" s="236"/>
      <c r="Q23" s="257"/>
      <c r="R23" s="257"/>
      <c r="S23" s="257"/>
      <c r="T23" s="257"/>
      <c r="U23" s="257"/>
    </row>
    <row r="24" spans="1:21" ht="18" customHeight="1">
      <c r="A24" s="226"/>
      <c r="B24" s="158" t="s">
        <v>187</v>
      </c>
      <c r="C24" s="256"/>
      <c r="D24" s="256"/>
      <c r="E24" s="256"/>
      <c r="F24" s="256"/>
      <c r="G24" s="256"/>
      <c r="H24" s="256"/>
      <c r="I24" s="256"/>
      <c r="J24" s="256"/>
      <c r="K24" s="159"/>
      <c r="L24" s="160"/>
      <c r="M24" s="236"/>
      <c r="N24" s="236"/>
      <c r="O24" s="236"/>
      <c r="P24" s="236"/>
      <c r="Q24" s="257"/>
      <c r="R24" s="257"/>
      <c r="S24" s="257"/>
      <c r="T24" s="257"/>
      <c r="U24" s="257"/>
    </row>
    <row r="25" spans="1:21" ht="18" customHeight="1">
      <c r="A25" s="226"/>
      <c r="B25" s="158" t="s">
        <v>188</v>
      </c>
      <c r="C25" s="256"/>
      <c r="D25" s="256"/>
      <c r="E25" s="256"/>
      <c r="F25" s="256"/>
      <c r="G25" s="256"/>
      <c r="H25" s="256"/>
      <c r="I25" s="256"/>
      <c r="J25" s="256"/>
      <c r="K25" s="159"/>
      <c r="L25" s="160"/>
      <c r="M25" s="236"/>
      <c r="N25" s="236"/>
      <c r="O25" s="236"/>
      <c r="P25" s="236"/>
      <c r="Q25" s="257"/>
      <c r="R25" s="257"/>
      <c r="S25" s="257"/>
      <c r="T25" s="257"/>
      <c r="U25" s="257"/>
    </row>
    <row r="26" spans="1:21" ht="18" customHeight="1">
      <c r="A26" s="226"/>
      <c r="B26" s="158" t="s">
        <v>189</v>
      </c>
      <c r="C26" s="256"/>
      <c r="D26" s="256"/>
      <c r="E26" s="256"/>
      <c r="F26" s="256"/>
      <c r="G26" s="256"/>
      <c r="H26" s="256"/>
      <c r="I26" s="256"/>
      <c r="J26" s="256"/>
      <c r="K26" s="159"/>
      <c r="L26" s="160"/>
      <c r="M26" s="236"/>
      <c r="N26" s="236"/>
      <c r="O26" s="236"/>
      <c r="P26" s="236"/>
      <c r="Q26" s="257"/>
      <c r="R26" s="257"/>
      <c r="S26" s="257"/>
      <c r="T26" s="257"/>
      <c r="U26" s="257"/>
    </row>
    <row r="27" spans="1:21" ht="18" customHeight="1">
      <c r="A27" s="226"/>
      <c r="B27" s="158" t="s">
        <v>190</v>
      </c>
      <c r="C27" s="256"/>
      <c r="D27" s="256"/>
      <c r="E27" s="256"/>
      <c r="F27" s="256"/>
      <c r="G27" s="256"/>
      <c r="H27" s="256"/>
      <c r="I27" s="256"/>
      <c r="J27" s="256"/>
      <c r="K27" s="159"/>
      <c r="L27" s="160"/>
      <c r="M27" s="236"/>
      <c r="N27" s="236"/>
      <c r="O27" s="236"/>
      <c r="P27" s="236"/>
      <c r="Q27" s="257"/>
      <c r="R27" s="257"/>
      <c r="S27" s="257"/>
      <c r="T27" s="257"/>
      <c r="U27" s="257"/>
    </row>
    <row r="28" spans="1:21" ht="18" customHeight="1">
      <c r="A28" s="226"/>
      <c r="B28" s="158" t="s">
        <v>191</v>
      </c>
      <c r="C28" s="256"/>
      <c r="D28" s="256"/>
      <c r="E28" s="256"/>
      <c r="F28" s="256"/>
      <c r="G28" s="256"/>
      <c r="H28" s="256"/>
      <c r="I28" s="256"/>
      <c r="J28" s="256"/>
      <c r="K28" s="159"/>
      <c r="L28" s="160"/>
      <c r="M28" s="236"/>
      <c r="N28" s="236"/>
      <c r="O28" s="236"/>
      <c r="P28" s="236"/>
      <c r="Q28" s="257"/>
      <c r="R28" s="257"/>
      <c r="S28" s="257"/>
      <c r="T28" s="257"/>
      <c r="U28" s="257"/>
    </row>
    <row r="29" spans="1:21" ht="18" customHeight="1">
      <c r="A29" s="226"/>
      <c r="B29" s="158" t="s">
        <v>192</v>
      </c>
      <c r="C29" s="256"/>
      <c r="D29" s="256"/>
      <c r="E29" s="256"/>
      <c r="F29" s="256"/>
      <c r="G29" s="256"/>
      <c r="H29" s="256"/>
      <c r="I29" s="256"/>
      <c r="J29" s="256"/>
      <c r="K29" s="159"/>
      <c r="L29" s="160"/>
      <c r="M29" s="236"/>
      <c r="N29" s="236"/>
      <c r="O29" s="236"/>
      <c r="P29" s="236"/>
      <c r="Q29" s="257"/>
      <c r="R29" s="257"/>
      <c r="S29" s="257"/>
      <c r="T29" s="257"/>
      <c r="U29" s="257"/>
    </row>
    <row r="30" spans="1:21" ht="18" customHeight="1">
      <c r="A30" s="226"/>
      <c r="B30" s="158" t="s">
        <v>193</v>
      </c>
      <c r="C30" s="256"/>
      <c r="D30" s="256"/>
      <c r="E30" s="256"/>
      <c r="F30" s="256"/>
      <c r="G30" s="256"/>
      <c r="H30" s="256"/>
      <c r="I30" s="256"/>
      <c r="J30" s="256"/>
      <c r="K30" s="159"/>
      <c r="L30" s="160"/>
      <c r="M30" s="236"/>
      <c r="N30" s="236"/>
      <c r="O30" s="236"/>
      <c r="P30" s="236"/>
      <c r="Q30" s="257"/>
      <c r="R30" s="257"/>
      <c r="S30" s="257"/>
      <c r="T30" s="257"/>
      <c r="U30" s="257"/>
    </row>
    <row r="31" spans="1:21" ht="18" customHeight="1">
      <c r="A31" s="226"/>
      <c r="B31" s="158" t="s">
        <v>194</v>
      </c>
      <c r="C31" s="256"/>
      <c r="D31" s="256"/>
      <c r="E31" s="256"/>
      <c r="F31" s="256"/>
      <c r="G31" s="256"/>
      <c r="H31" s="256"/>
      <c r="I31" s="256"/>
      <c r="J31" s="256"/>
      <c r="K31" s="159"/>
      <c r="L31" s="160"/>
      <c r="M31" s="236"/>
      <c r="N31" s="236"/>
      <c r="O31" s="236"/>
      <c r="P31" s="236"/>
      <c r="Q31" s="257"/>
      <c r="R31" s="257"/>
      <c r="S31" s="257"/>
      <c r="T31" s="257"/>
      <c r="U31" s="257"/>
    </row>
    <row r="32" spans="1:21" ht="18" customHeight="1">
      <c r="A32" s="226"/>
      <c r="B32" s="158" t="s">
        <v>195</v>
      </c>
      <c r="C32" s="256"/>
      <c r="D32" s="256"/>
      <c r="E32" s="256"/>
      <c r="F32" s="256"/>
      <c r="G32" s="256"/>
      <c r="H32" s="256"/>
      <c r="I32" s="256"/>
      <c r="J32" s="256"/>
      <c r="K32" s="159"/>
      <c r="L32" s="160"/>
      <c r="M32" s="236"/>
      <c r="N32" s="236"/>
      <c r="O32" s="236"/>
      <c r="P32" s="236"/>
      <c r="Q32" s="257"/>
      <c r="R32" s="257"/>
      <c r="S32" s="257"/>
      <c r="T32" s="257"/>
      <c r="U32" s="257"/>
    </row>
    <row r="33" spans="1:21" ht="18" customHeight="1">
      <c r="A33" s="226"/>
      <c r="B33" s="258" t="s">
        <v>196</v>
      </c>
      <c r="C33" s="258"/>
      <c r="D33" s="258"/>
      <c r="E33" s="258"/>
      <c r="F33" s="258"/>
      <c r="G33" s="258"/>
      <c r="H33" s="258"/>
      <c r="I33" s="258"/>
      <c r="J33" s="258"/>
      <c r="K33" s="258"/>
      <c r="L33" s="142"/>
      <c r="M33" s="236">
        <f>SUM(M8:M32)</f>
        <v>99000000</v>
      </c>
      <c r="N33" s="236"/>
      <c r="O33" s="236"/>
      <c r="P33" s="236"/>
      <c r="Q33" s="251"/>
      <c r="R33" s="251"/>
      <c r="S33" s="251"/>
      <c r="T33" s="251"/>
      <c r="U33" s="251"/>
    </row>
    <row r="34" spans="1:21" ht="18" customHeight="1">
      <c r="B34" t="s">
        <v>197</v>
      </c>
    </row>
  </sheetData>
  <sheetProtection selectLockedCells="1" selectUnlockedCells="1"/>
  <mergeCells count="87">
    <mergeCell ref="C30:J30"/>
    <mergeCell ref="M30:P30"/>
    <mergeCell ref="Q30:U30"/>
    <mergeCell ref="B33:K33"/>
    <mergeCell ref="M33:P33"/>
    <mergeCell ref="Q33:U33"/>
    <mergeCell ref="C31:J31"/>
    <mergeCell ref="M31:P31"/>
    <mergeCell ref="Q31:U31"/>
    <mergeCell ref="C32:J32"/>
    <mergeCell ref="M32:P32"/>
    <mergeCell ref="Q32:U32"/>
    <mergeCell ref="C28:J28"/>
    <mergeCell ref="M28:P28"/>
    <mergeCell ref="Q28:U28"/>
    <mergeCell ref="C29:J29"/>
    <mergeCell ref="M29:P29"/>
    <mergeCell ref="Q29:U29"/>
    <mergeCell ref="C26:J26"/>
    <mergeCell ref="M26:P26"/>
    <mergeCell ref="Q26:U26"/>
    <mergeCell ref="C27:J27"/>
    <mergeCell ref="M27:P27"/>
    <mergeCell ref="Q27:U27"/>
    <mergeCell ref="C24:J24"/>
    <mergeCell ref="M24:P24"/>
    <mergeCell ref="Q24:U24"/>
    <mergeCell ref="C25:J25"/>
    <mergeCell ref="M25:P25"/>
    <mergeCell ref="Q25:U25"/>
    <mergeCell ref="C22:J22"/>
    <mergeCell ref="M22:P22"/>
    <mergeCell ref="Q22:U22"/>
    <mergeCell ref="C23:J23"/>
    <mergeCell ref="M23:P23"/>
    <mergeCell ref="Q23:U23"/>
    <mergeCell ref="C20:J20"/>
    <mergeCell ref="M20:P20"/>
    <mergeCell ref="Q20:U20"/>
    <mergeCell ref="C21:J21"/>
    <mergeCell ref="M21:P21"/>
    <mergeCell ref="Q21:U21"/>
    <mergeCell ref="C18:J18"/>
    <mergeCell ref="M18:P18"/>
    <mergeCell ref="Q18:U18"/>
    <mergeCell ref="C19:J19"/>
    <mergeCell ref="M19:P19"/>
    <mergeCell ref="Q19:U19"/>
    <mergeCell ref="C16:J16"/>
    <mergeCell ref="M16:P16"/>
    <mergeCell ref="Q16:U16"/>
    <mergeCell ref="C17:J17"/>
    <mergeCell ref="M17:P17"/>
    <mergeCell ref="Q17:U17"/>
    <mergeCell ref="C14:J14"/>
    <mergeCell ref="M14:P14"/>
    <mergeCell ref="Q14:U14"/>
    <mergeCell ref="C15:J15"/>
    <mergeCell ref="M15:P15"/>
    <mergeCell ref="Q15:U15"/>
    <mergeCell ref="C12:J12"/>
    <mergeCell ref="M12:P12"/>
    <mergeCell ref="Q12:U12"/>
    <mergeCell ref="C13:J13"/>
    <mergeCell ref="M13:P13"/>
    <mergeCell ref="Q13:U13"/>
    <mergeCell ref="M10:P10"/>
    <mergeCell ref="Q10:U10"/>
    <mergeCell ref="C11:J11"/>
    <mergeCell ref="M11:P11"/>
    <mergeCell ref="Q11:U11"/>
    <mergeCell ref="A1:A33"/>
    <mergeCell ref="C1:L2"/>
    <mergeCell ref="M1:Q1"/>
    <mergeCell ref="M2:Q2"/>
    <mergeCell ref="B6:B7"/>
    <mergeCell ref="C6:J7"/>
    <mergeCell ref="K6:L6"/>
    <mergeCell ref="M6:P7"/>
    <mergeCell ref="Q6:U7"/>
    <mergeCell ref="C8:J8"/>
    <mergeCell ref="M8:P8"/>
    <mergeCell ref="Q8:U8"/>
    <mergeCell ref="C9:J9"/>
    <mergeCell ref="M9:P9"/>
    <mergeCell ref="Q9:U9"/>
    <mergeCell ref="C10:J10"/>
  </mergeCells>
  <printOptions horizontalCentered="1"/>
  <pageMargins left="1.25" right="0.25" top="0.75" bottom="0.75" header="0.51180555555555551" footer="0.51180555555555551"/>
  <pageSetup paperSize="5" scale="83" firstPageNumber="0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view="pageBreakPreview" zoomScale="90" zoomScaleSheetLayoutView="90" workbookViewId="0">
      <selection activeCell="F3" sqref="F3:H3"/>
    </sheetView>
  </sheetViews>
  <sheetFormatPr defaultColWidth="11.5703125" defaultRowHeight="18" customHeight="1"/>
  <cols>
    <col min="1" max="1" width="4.5703125" customWidth="1"/>
    <col min="2" max="2" width="5.7109375" customWidth="1"/>
    <col min="3" max="3" width="4.5703125" customWidth="1"/>
    <col min="4" max="4" width="3.140625" customWidth="1"/>
    <col min="9" max="9" width="22.42578125" customWidth="1"/>
    <col min="10" max="10" width="13.140625" customWidth="1"/>
    <col min="11" max="11" width="24.28515625" customWidth="1"/>
    <col min="12" max="12" width="18.28515625" customWidth="1"/>
    <col min="13" max="13" width="9.7109375" customWidth="1"/>
    <col min="14" max="14" width="3.85546875" customWidth="1"/>
    <col min="15" max="15" width="8.140625" customWidth="1"/>
    <col min="16" max="16" width="4.28515625" customWidth="1"/>
    <col min="17" max="17" width="13.85546875" customWidth="1"/>
    <col min="18" max="18" width="3.5703125" customWidth="1"/>
    <col min="19" max="19" width="4" customWidth="1"/>
    <col min="20" max="20" width="3.5703125" customWidth="1"/>
    <col min="21" max="21" width="1.85546875" customWidth="1"/>
  </cols>
  <sheetData>
    <row r="1" spans="1:21" ht="18" customHeight="1">
      <c r="A1" s="226" t="s">
        <v>165</v>
      </c>
      <c r="B1" s="123"/>
      <c r="C1" s="259" t="s">
        <v>198</v>
      </c>
      <c r="D1" s="259"/>
      <c r="E1" s="259"/>
      <c r="F1" s="259"/>
      <c r="G1" s="259"/>
      <c r="H1" s="259"/>
      <c r="I1" s="259"/>
      <c r="J1" s="259"/>
      <c r="K1" s="259"/>
      <c r="L1" s="259"/>
      <c r="M1" s="228" t="s">
        <v>199</v>
      </c>
      <c r="N1" s="228"/>
      <c r="O1" s="228"/>
      <c r="P1" s="228"/>
      <c r="Q1" s="228"/>
      <c r="R1" s="153"/>
      <c r="S1" s="128"/>
      <c r="T1" s="161"/>
      <c r="U1" s="127"/>
    </row>
    <row r="2" spans="1:21" ht="12.6" customHeight="1">
      <c r="A2" s="226"/>
      <c r="B2" s="128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29" t="s">
        <v>128</v>
      </c>
      <c r="N2" s="229"/>
      <c r="O2" s="229"/>
      <c r="P2" s="229"/>
      <c r="Q2" s="229"/>
      <c r="R2" s="40"/>
      <c r="S2" s="40"/>
      <c r="T2" s="40"/>
      <c r="U2" s="40"/>
    </row>
    <row r="3" spans="1:21" ht="18" customHeight="1">
      <c r="A3" s="226"/>
      <c r="B3" s="123"/>
      <c r="C3" s="40" t="s">
        <v>129</v>
      </c>
      <c r="D3" s="40"/>
      <c r="E3" s="40"/>
      <c r="F3" s="271" t="s">
        <v>269</v>
      </c>
      <c r="G3" s="271"/>
      <c r="H3" s="271"/>
      <c r="L3" s="130" t="s">
        <v>130</v>
      </c>
      <c r="M3" s="155" t="str">
        <f>'1111 B3'!M3</f>
        <v>01</v>
      </c>
      <c r="N3" s="132" t="s">
        <v>17</v>
      </c>
      <c r="O3" s="133" t="str">
        <f>'1111 B3'!O3</f>
        <v>01</v>
      </c>
      <c r="P3" s="132" t="s">
        <v>18</v>
      </c>
      <c r="Q3" s="133">
        <f>'1111 B3'!Q3</f>
        <v>2018</v>
      </c>
      <c r="R3" s="98" t="s">
        <v>19</v>
      </c>
    </row>
    <row r="4" spans="1:21" ht="18" customHeight="1">
      <c r="A4" s="226"/>
      <c r="B4" s="123"/>
      <c r="C4" s="40" t="s">
        <v>131</v>
      </c>
      <c r="D4" s="40"/>
      <c r="E4" s="40"/>
      <c r="F4" s="172" t="s">
        <v>221</v>
      </c>
      <c r="G4" s="43"/>
      <c r="H4" s="43"/>
      <c r="I4" s="43"/>
      <c r="J4" s="43"/>
      <c r="K4" s="43"/>
      <c r="L4" s="43"/>
      <c r="M4" s="40">
        <v>0</v>
      </c>
      <c r="O4" s="130" t="s">
        <v>168</v>
      </c>
      <c r="P4" s="130" t="s">
        <v>264</v>
      </c>
      <c r="Q4" s="130"/>
    </row>
    <row r="5" spans="1:21" ht="8.25" customHeight="1">
      <c r="A5" s="226"/>
      <c r="B5" s="123"/>
      <c r="C5" s="40"/>
      <c r="D5" s="40"/>
      <c r="E5" s="40"/>
      <c r="F5" s="40"/>
      <c r="G5" s="40"/>
      <c r="H5" s="40"/>
    </row>
    <row r="6" spans="1:21" ht="22.5" customHeight="1">
      <c r="A6" s="226"/>
      <c r="B6" s="253" t="s">
        <v>169</v>
      </c>
      <c r="C6" s="260" t="s">
        <v>200</v>
      </c>
      <c r="D6" s="260"/>
      <c r="E6" s="260"/>
      <c r="F6" s="260"/>
      <c r="G6" s="254" t="s">
        <v>201</v>
      </c>
      <c r="H6" s="254"/>
      <c r="I6" s="260" t="s">
        <v>202</v>
      </c>
      <c r="J6" s="260"/>
      <c r="K6" s="254" t="s">
        <v>203</v>
      </c>
      <c r="L6" s="254" t="s">
        <v>204</v>
      </c>
      <c r="M6" s="254" t="s">
        <v>205</v>
      </c>
      <c r="N6" s="254"/>
      <c r="O6" s="254"/>
      <c r="P6" s="254"/>
      <c r="Q6" s="260" t="s">
        <v>206</v>
      </c>
      <c r="R6" s="260"/>
      <c r="S6" s="260"/>
      <c r="T6" s="260"/>
      <c r="U6" s="260"/>
    </row>
    <row r="7" spans="1:21" ht="23.25" customHeight="1">
      <c r="A7" s="226"/>
      <c r="B7" s="253"/>
      <c r="C7" s="260"/>
      <c r="D7" s="260"/>
      <c r="E7" s="260"/>
      <c r="F7" s="260"/>
      <c r="G7" s="254"/>
      <c r="H7" s="254"/>
      <c r="I7" s="185" t="s">
        <v>207</v>
      </c>
      <c r="J7" s="162" t="s">
        <v>208</v>
      </c>
      <c r="K7" s="254"/>
      <c r="L7" s="254"/>
      <c r="M7" s="254"/>
      <c r="N7" s="254"/>
      <c r="O7" s="254"/>
      <c r="P7" s="254"/>
      <c r="Q7" s="260"/>
      <c r="R7" s="260"/>
      <c r="S7" s="260"/>
      <c r="T7" s="260"/>
      <c r="U7" s="260"/>
    </row>
    <row r="8" spans="1:21" ht="18" customHeight="1">
      <c r="A8" s="226"/>
      <c r="B8" s="158" t="s">
        <v>143</v>
      </c>
      <c r="C8" s="261" t="s">
        <v>225</v>
      </c>
      <c r="D8" s="261"/>
      <c r="E8" s="261"/>
      <c r="F8" s="261"/>
      <c r="G8" s="262" t="s">
        <v>223</v>
      </c>
      <c r="H8" s="263"/>
      <c r="I8" s="178" t="s">
        <v>224</v>
      </c>
      <c r="J8" s="183">
        <v>43103</v>
      </c>
      <c r="K8" s="143">
        <v>110000000</v>
      </c>
      <c r="L8" s="143">
        <v>11000000</v>
      </c>
      <c r="M8" s="236"/>
      <c r="N8" s="236"/>
      <c r="O8" s="236"/>
      <c r="P8" s="236"/>
      <c r="Q8" s="257"/>
      <c r="R8" s="257"/>
      <c r="S8" s="257"/>
      <c r="T8" s="257"/>
      <c r="U8" s="257"/>
    </row>
    <row r="9" spans="1:21" ht="18" customHeight="1">
      <c r="A9" s="226"/>
      <c r="B9" s="158" t="s">
        <v>145</v>
      </c>
      <c r="C9" s="261" t="s">
        <v>226</v>
      </c>
      <c r="D9" s="261"/>
      <c r="E9" s="261"/>
      <c r="F9" s="261"/>
      <c r="G9" s="264" t="s">
        <v>227</v>
      </c>
      <c r="H9" s="262"/>
      <c r="I9" s="186" t="s">
        <v>228</v>
      </c>
      <c r="J9" s="183">
        <v>43110</v>
      </c>
      <c r="K9" s="143">
        <v>75000000</v>
      </c>
      <c r="L9" s="143">
        <f>K9*10%</f>
        <v>7500000</v>
      </c>
      <c r="M9" s="236"/>
      <c r="N9" s="236"/>
      <c r="O9" s="236"/>
      <c r="P9" s="236"/>
      <c r="Q9" s="257"/>
      <c r="R9" s="257"/>
      <c r="S9" s="257"/>
      <c r="T9" s="257"/>
      <c r="U9" s="257"/>
    </row>
    <row r="10" spans="1:21" ht="17.25" customHeight="1">
      <c r="A10" s="226"/>
      <c r="B10" s="174" t="s">
        <v>147</v>
      </c>
      <c r="C10" s="261" t="s">
        <v>229</v>
      </c>
      <c r="D10" s="261"/>
      <c r="E10" s="261"/>
      <c r="F10" s="261"/>
      <c r="G10" s="265"/>
      <c r="H10" s="266"/>
      <c r="I10" s="186" t="s">
        <v>230</v>
      </c>
      <c r="J10" s="184">
        <v>43115</v>
      </c>
      <c r="K10" s="175">
        <v>24000000</v>
      </c>
      <c r="L10" s="175">
        <f>10/120*K10</f>
        <v>2000000</v>
      </c>
      <c r="M10" s="236"/>
      <c r="N10" s="236"/>
      <c r="O10" s="236"/>
      <c r="P10" s="236"/>
      <c r="Q10" s="257"/>
      <c r="R10" s="257"/>
      <c r="S10" s="257"/>
      <c r="T10" s="257"/>
      <c r="U10" s="257"/>
    </row>
    <row r="11" spans="1:21" ht="18" customHeight="1">
      <c r="A11" s="226"/>
      <c r="B11" s="158" t="s">
        <v>149</v>
      </c>
      <c r="C11" s="261" t="s">
        <v>231</v>
      </c>
      <c r="D11" s="261"/>
      <c r="E11" s="261"/>
      <c r="F11" s="261"/>
      <c r="G11" s="267" t="s">
        <v>232</v>
      </c>
      <c r="H11" s="268"/>
      <c r="I11" s="181" t="s">
        <v>233</v>
      </c>
      <c r="J11" s="179" t="s">
        <v>234</v>
      </c>
      <c r="K11" s="176">
        <v>180000000</v>
      </c>
      <c r="L11" s="143">
        <f>K11*10%</f>
        <v>18000000</v>
      </c>
      <c r="M11" s="236"/>
      <c r="N11" s="236"/>
      <c r="O11" s="236"/>
      <c r="P11" s="236"/>
      <c r="Q11" s="257"/>
      <c r="R11" s="257"/>
      <c r="S11" s="257"/>
      <c r="T11" s="257"/>
      <c r="U11" s="257"/>
    </row>
    <row r="12" spans="1:21" ht="18" customHeight="1">
      <c r="A12" s="226"/>
      <c r="B12" s="158" t="s">
        <v>175</v>
      </c>
      <c r="C12" s="261" t="s">
        <v>235</v>
      </c>
      <c r="D12" s="261"/>
      <c r="E12" s="261"/>
      <c r="F12" s="269"/>
      <c r="G12" s="178" t="s">
        <v>221</v>
      </c>
      <c r="H12" s="182"/>
      <c r="I12" s="178" t="s">
        <v>236</v>
      </c>
      <c r="J12" s="180">
        <v>43126</v>
      </c>
      <c r="K12" s="143">
        <v>72000000</v>
      </c>
      <c r="L12" s="143">
        <f>10/120*K12</f>
        <v>6000000</v>
      </c>
      <c r="M12" s="236"/>
      <c r="N12" s="236"/>
      <c r="O12" s="236"/>
      <c r="P12" s="236"/>
      <c r="Q12" s="257"/>
      <c r="R12" s="257"/>
      <c r="S12" s="257"/>
      <c r="T12" s="257"/>
      <c r="U12" s="257"/>
    </row>
    <row r="13" spans="1:21" ht="18" customHeight="1">
      <c r="A13" s="226"/>
      <c r="B13" s="158" t="s">
        <v>176</v>
      </c>
      <c r="C13" s="261" t="s">
        <v>237</v>
      </c>
      <c r="D13" s="261"/>
      <c r="E13" s="261"/>
      <c r="F13" s="261"/>
      <c r="G13" s="270" t="s">
        <v>238</v>
      </c>
      <c r="H13" s="270"/>
      <c r="I13" s="172" t="s">
        <v>239</v>
      </c>
      <c r="J13" s="160">
        <v>43130</v>
      </c>
      <c r="K13" s="143">
        <v>-30000000</v>
      </c>
      <c r="L13" s="143">
        <f>K13*10%</f>
        <v>-3000000</v>
      </c>
      <c r="M13" s="236"/>
      <c r="N13" s="236"/>
      <c r="O13" s="236"/>
      <c r="P13" s="236"/>
      <c r="Q13" s="257"/>
      <c r="R13" s="257"/>
      <c r="S13" s="257"/>
      <c r="T13" s="257"/>
      <c r="U13" s="257"/>
    </row>
    <row r="14" spans="1:21" ht="18" customHeight="1">
      <c r="A14" s="226"/>
      <c r="B14" s="158" t="s">
        <v>177</v>
      </c>
      <c r="C14" s="261"/>
      <c r="D14" s="261"/>
      <c r="E14" s="261"/>
      <c r="F14" s="261"/>
      <c r="G14" s="265"/>
      <c r="H14" s="265"/>
      <c r="I14" s="164"/>
      <c r="J14" s="160"/>
      <c r="K14" s="143"/>
      <c r="L14" s="143"/>
      <c r="M14" s="236"/>
      <c r="N14" s="236"/>
      <c r="O14" s="236"/>
      <c r="P14" s="236"/>
      <c r="Q14" s="257"/>
      <c r="R14" s="257"/>
      <c r="S14" s="257"/>
      <c r="T14" s="257"/>
      <c r="U14" s="257"/>
    </row>
    <row r="15" spans="1:21" ht="18" customHeight="1">
      <c r="A15" s="226"/>
      <c r="B15" s="158" t="s">
        <v>178</v>
      </c>
      <c r="C15" s="261"/>
      <c r="D15" s="261"/>
      <c r="E15" s="261"/>
      <c r="F15" s="261"/>
      <c r="G15" s="265"/>
      <c r="H15" s="265"/>
      <c r="I15" s="164"/>
      <c r="J15" s="160"/>
      <c r="K15" s="143"/>
      <c r="L15" s="143"/>
      <c r="M15" s="236"/>
      <c r="N15" s="236"/>
      <c r="O15" s="236"/>
      <c r="P15" s="236"/>
      <c r="Q15" s="257"/>
      <c r="R15" s="257"/>
      <c r="S15" s="257"/>
      <c r="T15" s="257"/>
      <c r="U15" s="257"/>
    </row>
    <row r="16" spans="1:21" ht="18" customHeight="1">
      <c r="A16" s="226"/>
      <c r="B16" s="158" t="s">
        <v>179</v>
      </c>
      <c r="C16" s="261"/>
      <c r="D16" s="261"/>
      <c r="E16" s="261"/>
      <c r="F16" s="261"/>
      <c r="G16" s="265"/>
      <c r="H16" s="265"/>
      <c r="I16" s="164"/>
      <c r="J16" s="160"/>
      <c r="K16" s="143"/>
      <c r="L16" s="143"/>
      <c r="M16" s="236"/>
      <c r="N16" s="236"/>
      <c r="O16" s="236"/>
      <c r="P16" s="236"/>
      <c r="Q16" s="257"/>
      <c r="R16" s="257"/>
      <c r="S16" s="257"/>
      <c r="T16" s="257"/>
      <c r="U16" s="257"/>
    </row>
    <row r="17" spans="1:21" ht="18" customHeight="1">
      <c r="A17" s="226"/>
      <c r="B17" s="158" t="s">
        <v>180</v>
      </c>
      <c r="C17" s="261"/>
      <c r="D17" s="261"/>
      <c r="E17" s="261"/>
      <c r="F17" s="261"/>
      <c r="G17" s="265"/>
      <c r="H17" s="265"/>
      <c r="I17" s="164"/>
      <c r="J17" s="160"/>
      <c r="K17" s="143"/>
      <c r="L17" s="143"/>
      <c r="M17" s="236"/>
      <c r="N17" s="236"/>
      <c r="O17" s="236"/>
      <c r="P17" s="236"/>
      <c r="Q17" s="257"/>
      <c r="R17" s="257"/>
      <c r="S17" s="257"/>
      <c r="T17" s="257"/>
      <c r="U17" s="257"/>
    </row>
    <row r="18" spans="1:21" ht="18" customHeight="1">
      <c r="A18" s="226"/>
      <c r="B18" s="158" t="s">
        <v>181</v>
      </c>
      <c r="C18" s="261"/>
      <c r="D18" s="261"/>
      <c r="E18" s="261"/>
      <c r="F18" s="261"/>
      <c r="G18" s="265"/>
      <c r="H18" s="265"/>
      <c r="I18" s="164"/>
      <c r="J18" s="160"/>
      <c r="K18" s="143"/>
      <c r="L18" s="143"/>
      <c r="M18" s="236"/>
      <c r="N18" s="236"/>
      <c r="O18" s="236"/>
      <c r="P18" s="236"/>
      <c r="Q18" s="257"/>
      <c r="R18" s="257"/>
      <c r="S18" s="257"/>
      <c r="T18" s="257"/>
      <c r="U18" s="257"/>
    </row>
    <row r="19" spans="1:21" ht="18" customHeight="1">
      <c r="A19" s="226"/>
      <c r="B19" s="158" t="s">
        <v>182</v>
      </c>
      <c r="C19" s="261"/>
      <c r="D19" s="261"/>
      <c r="E19" s="261"/>
      <c r="F19" s="261"/>
      <c r="G19" s="265"/>
      <c r="H19" s="265"/>
      <c r="I19" s="164"/>
      <c r="J19" s="160"/>
      <c r="K19" s="143"/>
      <c r="L19" s="143"/>
      <c r="M19" s="236"/>
      <c r="N19" s="236"/>
      <c r="O19" s="236"/>
      <c r="P19" s="236"/>
      <c r="Q19" s="257"/>
      <c r="R19" s="257"/>
      <c r="S19" s="257"/>
      <c r="T19" s="257"/>
      <c r="U19" s="257"/>
    </row>
    <row r="20" spans="1:21" ht="18" customHeight="1">
      <c r="A20" s="226"/>
      <c r="B20" s="158" t="s">
        <v>183</v>
      </c>
      <c r="C20" s="261"/>
      <c r="D20" s="261"/>
      <c r="E20" s="261"/>
      <c r="F20" s="261"/>
      <c r="G20" s="265"/>
      <c r="H20" s="265"/>
      <c r="I20" s="164"/>
      <c r="J20" s="160"/>
      <c r="K20" s="143"/>
      <c r="L20" s="143"/>
      <c r="M20" s="236"/>
      <c r="N20" s="236"/>
      <c r="O20" s="236"/>
      <c r="P20" s="236"/>
      <c r="Q20" s="257"/>
      <c r="R20" s="257"/>
      <c r="S20" s="257"/>
      <c r="T20" s="257"/>
      <c r="U20" s="257"/>
    </row>
    <row r="21" spans="1:21" ht="18" customHeight="1">
      <c r="A21" s="226"/>
      <c r="B21" s="158" t="s">
        <v>184</v>
      </c>
      <c r="C21" s="261"/>
      <c r="D21" s="261"/>
      <c r="E21" s="261"/>
      <c r="F21" s="261"/>
      <c r="G21" s="265"/>
      <c r="H21" s="265"/>
      <c r="I21" s="164"/>
      <c r="J21" s="160"/>
      <c r="K21" s="143"/>
      <c r="L21" s="143"/>
      <c r="M21" s="236"/>
      <c r="N21" s="236"/>
      <c r="O21" s="236"/>
      <c r="P21" s="236"/>
      <c r="Q21" s="257"/>
      <c r="R21" s="257"/>
      <c r="S21" s="257"/>
      <c r="T21" s="257"/>
      <c r="U21" s="257"/>
    </row>
    <row r="22" spans="1:21" ht="18" customHeight="1">
      <c r="A22" s="226"/>
      <c r="B22" s="158" t="s">
        <v>185</v>
      </c>
      <c r="C22" s="261"/>
      <c r="D22" s="261"/>
      <c r="E22" s="261"/>
      <c r="F22" s="261"/>
      <c r="G22" s="265"/>
      <c r="H22" s="265"/>
      <c r="I22" s="164"/>
      <c r="J22" s="160"/>
      <c r="K22" s="143"/>
      <c r="L22" s="143"/>
      <c r="M22" s="236"/>
      <c r="N22" s="236"/>
      <c r="O22" s="236"/>
      <c r="P22" s="236"/>
      <c r="Q22" s="257"/>
      <c r="R22" s="257"/>
      <c r="S22" s="257"/>
      <c r="T22" s="257"/>
      <c r="U22" s="257"/>
    </row>
    <row r="23" spans="1:21" ht="18" customHeight="1">
      <c r="A23" s="226"/>
      <c r="B23" s="158" t="s">
        <v>186</v>
      </c>
      <c r="C23" s="261"/>
      <c r="D23" s="261"/>
      <c r="E23" s="261"/>
      <c r="F23" s="261"/>
      <c r="G23" s="265"/>
      <c r="H23" s="265"/>
      <c r="I23" s="164"/>
      <c r="J23" s="160"/>
      <c r="K23" s="143"/>
      <c r="L23" s="143"/>
      <c r="M23" s="236"/>
      <c r="N23" s="236"/>
      <c r="O23" s="236"/>
      <c r="P23" s="236"/>
      <c r="Q23" s="257"/>
      <c r="R23" s="257"/>
      <c r="S23" s="257"/>
      <c r="T23" s="257"/>
      <c r="U23" s="257"/>
    </row>
    <row r="24" spans="1:21" ht="18" customHeight="1">
      <c r="A24" s="226"/>
      <c r="B24" s="158" t="s">
        <v>187</v>
      </c>
      <c r="C24" s="261"/>
      <c r="D24" s="261"/>
      <c r="E24" s="261"/>
      <c r="F24" s="261"/>
      <c r="G24" s="265"/>
      <c r="H24" s="265"/>
      <c r="I24" s="164"/>
      <c r="J24" s="160"/>
      <c r="K24" s="143"/>
      <c r="L24" s="143"/>
      <c r="M24" s="236"/>
      <c r="N24" s="236"/>
      <c r="O24" s="236"/>
      <c r="P24" s="236"/>
      <c r="Q24" s="257"/>
      <c r="R24" s="257"/>
      <c r="S24" s="257"/>
      <c r="T24" s="257"/>
      <c r="U24" s="257"/>
    </row>
    <row r="25" spans="1:21" ht="18" customHeight="1">
      <c r="A25" s="226"/>
      <c r="B25" s="158" t="s">
        <v>188</v>
      </c>
      <c r="C25" s="261"/>
      <c r="D25" s="261"/>
      <c r="E25" s="261"/>
      <c r="F25" s="261"/>
      <c r="G25" s="265"/>
      <c r="H25" s="265"/>
      <c r="I25" s="164"/>
      <c r="J25" s="160"/>
      <c r="K25" s="143"/>
      <c r="L25" s="143"/>
      <c r="M25" s="236"/>
      <c r="N25" s="236"/>
      <c r="O25" s="236"/>
      <c r="P25" s="236"/>
      <c r="Q25" s="257"/>
      <c r="R25" s="257"/>
      <c r="S25" s="257"/>
      <c r="T25" s="257"/>
      <c r="U25" s="257"/>
    </row>
    <row r="26" spans="1:21" ht="18" customHeight="1">
      <c r="A26" s="226"/>
      <c r="B26" s="158" t="s">
        <v>189</v>
      </c>
      <c r="C26" s="261"/>
      <c r="D26" s="261"/>
      <c r="E26" s="261"/>
      <c r="F26" s="261"/>
      <c r="G26" s="265"/>
      <c r="H26" s="265"/>
      <c r="I26" s="164"/>
      <c r="J26" s="160"/>
      <c r="K26" s="143"/>
      <c r="L26" s="143"/>
      <c r="M26" s="236"/>
      <c r="N26" s="236"/>
      <c r="O26" s="236"/>
      <c r="P26" s="236"/>
      <c r="Q26" s="257"/>
      <c r="R26" s="257"/>
      <c r="S26" s="257"/>
      <c r="T26" s="257"/>
      <c r="U26" s="257"/>
    </row>
    <row r="27" spans="1:21" ht="18" customHeight="1">
      <c r="A27" s="226"/>
      <c r="B27" s="158" t="s">
        <v>190</v>
      </c>
      <c r="C27" s="261"/>
      <c r="D27" s="261"/>
      <c r="E27" s="261"/>
      <c r="F27" s="261"/>
      <c r="G27" s="265"/>
      <c r="H27" s="265"/>
      <c r="I27" s="164"/>
      <c r="J27" s="160"/>
      <c r="K27" s="143"/>
      <c r="L27" s="143"/>
      <c r="M27" s="236"/>
      <c r="N27" s="236"/>
      <c r="O27" s="236"/>
      <c r="P27" s="236"/>
      <c r="Q27" s="257"/>
      <c r="R27" s="257"/>
      <c r="S27" s="257"/>
      <c r="T27" s="257"/>
      <c r="U27" s="257"/>
    </row>
    <row r="28" spans="1:21" ht="18" customHeight="1">
      <c r="A28" s="226"/>
      <c r="B28" s="158" t="s">
        <v>191</v>
      </c>
      <c r="C28" s="261"/>
      <c r="D28" s="261"/>
      <c r="E28" s="261"/>
      <c r="F28" s="261"/>
      <c r="G28" s="265"/>
      <c r="H28" s="265"/>
      <c r="I28" s="164"/>
      <c r="J28" s="160"/>
      <c r="K28" s="143"/>
      <c r="L28" s="143"/>
      <c r="M28" s="236"/>
      <c r="N28" s="236"/>
      <c r="O28" s="236"/>
      <c r="P28" s="236"/>
      <c r="Q28" s="257"/>
      <c r="R28" s="257"/>
      <c r="S28" s="257"/>
      <c r="T28" s="257"/>
      <c r="U28" s="257"/>
    </row>
    <row r="29" spans="1:21" ht="18" customHeight="1">
      <c r="A29" s="226"/>
      <c r="B29" s="158" t="s">
        <v>192</v>
      </c>
      <c r="C29" s="261"/>
      <c r="D29" s="261"/>
      <c r="E29" s="261"/>
      <c r="F29" s="261"/>
      <c r="G29" s="265"/>
      <c r="H29" s="265"/>
      <c r="I29" s="164"/>
      <c r="J29" s="160"/>
      <c r="K29" s="143"/>
      <c r="L29" s="143"/>
      <c r="M29" s="236"/>
      <c r="N29" s="236"/>
      <c r="O29" s="236"/>
      <c r="P29" s="236"/>
      <c r="Q29" s="257"/>
      <c r="R29" s="257"/>
      <c r="S29" s="257"/>
      <c r="T29" s="257"/>
      <c r="U29" s="257"/>
    </row>
    <row r="30" spans="1:21" ht="18" customHeight="1">
      <c r="A30" s="226"/>
      <c r="B30" s="158" t="s">
        <v>193</v>
      </c>
      <c r="C30" s="261"/>
      <c r="D30" s="261"/>
      <c r="E30" s="261"/>
      <c r="F30" s="261"/>
      <c r="G30" s="265"/>
      <c r="H30" s="265"/>
      <c r="I30" s="164"/>
      <c r="J30" s="160"/>
      <c r="K30" s="143"/>
      <c r="L30" s="143"/>
      <c r="M30" s="236"/>
      <c r="N30" s="236"/>
      <c r="O30" s="236"/>
      <c r="P30" s="236"/>
      <c r="Q30" s="257"/>
      <c r="R30" s="257"/>
      <c r="S30" s="257"/>
      <c r="T30" s="257"/>
      <c r="U30" s="257"/>
    </row>
    <row r="31" spans="1:21" ht="18" customHeight="1">
      <c r="A31" s="226"/>
      <c r="B31" s="158" t="s">
        <v>194</v>
      </c>
      <c r="C31" s="261"/>
      <c r="D31" s="261"/>
      <c r="E31" s="261"/>
      <c r="F31" s="261"/>
      <c r="G31" s="265"/>
      <c r="H31" s="265"/>
      <c r="I31" s="164"/>
      <c r="J31" s="160"/>
      <c r="K31" s="143"/>
      <c r="L31" s="143"/>
      <c r="M31" s="236"/>
      <c r="N31" s="236"/>
      <c r="O31" s="236"/>
      <c r="P31" s="236"/>
      <c r="Q31" s="257"/>
      <c r="R31" s="257"/>
      <c r="S31" s="257"/>
      <c r="T31" s="257"/>
      <c r="U31" s="257"/>
    </row>
    <row r="32" spans="1:21" ht="18" customHeight="1">
      <c r="A32" s="226"/>
      <c r="B32" s="158" t="s">
        <v>195</v>
      </c>
      <c r="C32" s="261"/>
      <c r="D32" s="261"/>
      <c r="E32" s="261"/>
      <c r="F32" s="261"/>
      <c r="G32" s="265"/>
      <c r="H32" s="265"/>
      <c r="I32" s="164"/>
      <c r="J32" s="160"/>
      <c r="K32" s="143"/>
      <c r="L32" s="143"/>
      <c r="M32" s="236"/>
      <c r="N32" s="236"/>
      <c r="O32" s="236"/>
      <c r="P32" s="236"/>
      <c r="Q32" s="257"/>
      <c r="R32" s="257"/>
      <c r="S32" s="257"/>
      <c r="T32" s="257"/>
      <c r="U32" s="257"/>
    </row>
    <row r="33" spans="1:21" ht="18" customHeight="1">
      <c r="A33" s="226"/>
      <c r="B33" s="258" t="s">
        <v>196</v>
      </c>
      <c r="C33" s="258"/>
      <c r="D33" s="258"/>
      <c r="E33" s="258"/>
      <c r="F33" s="258"/>
      <c r="G33" s="258"/>
      <c r="H33" s="258"/>
      <c r="I33" s="258"/>
      <c r="J33" s="142"/>
      <c r="K33" s="143">
        <f>SUM(K8:K32)</f>
        <v>431000000</v>
      </c>
      <c r="L33" s="143">
        <f>SUM(L8:L32)</f>
        <v>41500000</v>
      </c>
      <c r="M33" s="236">
        <f>SUM(M8:M32)</f>
        <v>0</v>
      </c>
      <c r="N33" s="236"/>
      <c r="O33" s="236"/>
      <c r="P33" s="236"/>
      <c r="Q33" s="251"/>
      <c r="R33" s="251"/>
      <c r="S33" s="251"/>
      <c r="T33" s="251"/>
      <c r="U33" s="251"/>
    </row>
    <row r="34" spans="1:21" ht="18" customHeight="1">
      <c r="B34" t="s">
        <v>209</v>
      </c>
    </row>
  </sheetData>
  <sheetProtection selectLockedCells="1" selectUnlockedCells="1"/>
  <mergeCells count="115">
    <mergeCell ref="F3:H3"/>
    <mergeCell ref="B33:I33"/>
    <mergeCell ref="M33:P33"/>
    <mergeCell ref="Q33:U33"/>
    <mergeCell ref="C31:F31"/>
    <mergeCell ref="G31:H31"/>
    <mergeCell ref="M31:P31"/>
    <mergeCell ref="Q31:U31"/>
    <mergeCell ref="C32:F32"/>
    <mergeCell ref="G32:H32"/>
    <mergeCell ref="M32:P32"/>
    <mergeCell ref="Q32:U32"/>
    <mergeCell ref="C29:F29"/>
    <mergeCell ref="G29:H29"/>
    <mergeCell ref="M29:P29"/>
    <mergeCell ref="Q29:U29"/>
    <mergeCell ref="C30:F30"/>
    <mergeCell ref="G30:H30"/>
    <mergeCell ref="M30:P30"/>
    <mergeCell ref="Q30:U30"/>
    <mergeCell ref="C26:F26"/>
    <mergeCell ref="G26:H26"/>
    <mergeCell ref="M26:P26"/>
    <mergeCell ref="Q26:U26"/>
    <mergeCell ref="C27:F27"/>
    <mergeCell ref="G27:H27"/>
    <mergeCell ref="M27:P27"/>
    <mergeCell ref="Q27:U27"/>
    <mergeCell ref="C28:F28"/>
    <mergeCell ref="G28:H28"/>
    <mergeCell ref="M28:P28"/>
    <mergeCell ref="Q28:U28"/>
    <mergeCell ref="C23:F23"/>
    <mergeCell ref="G23:H23"/>
    <mergeCell ref="M23:P23"/>
    <mergeCell ref="Q23:U23"/>
    <mergeCell ref="C24:F24"/>
    <mergeCell ref="G24:H24"/>
    <mergeCell ref="M24:P24"/>
    <mergeCell ref="Q24:U24"/>
    <mergeCell ref="C25:F25"/>
    <mergeCell ref="G25:H25"/>
    <mergeCell ref="M25:P25"/>
    <mergeCell ref="Q25:U25"/>
    <mergeCell ref="C20:F20"/>
    <mergeCell ref="G20:H20"/>
    <mergeCell ref="M20:P20"/>
    <mergeCell ref="Q20:U20"/>
    <mergeCell ref="C21:F21"/>
    <mergeCell ref="G21:H21"/>
    <mergeCell ref="M21:P21"/>
    <mergeCell ref="Q21:U21"/>
    <mergeCell ref="C22:F22"/>
    <mergeCell ref="G22:H22"/>
    <mergeCell ref="M22:P22"/>
    <mergeCell ref="Q22:U22"/>
    <mergeCell ref="C17:F17"/>
    <mergeCell ref="G17:H17"/>
    <mergeCell ref="M17:P17"/>
    <mergeCell ref="Q17:U17"/>
    <mergeCell ref="C18:F18"/>
    <mergeCell ref="G18:H18"/>
    <mergeCell ref="M18:P18"/>
    <mergeCell ref="Q18:U18"/>
    <mergeCell ref="C19:F19"/>
    <mergeCell ref="G19:H19"/>
    <mergeCell ref="M19:P19"/>
    <mergeCell ref="Q19:U19"/>
    <mergeCell ref="C14:F14"/>
    <mergeCell ref="G14:H14"/>
    <mergeCell ref="M14:P14"/>
    <mergeCell ref="Q14:U14"/>
    <mergeCell ref="C15:F15"/>
    <mergeCell ref="G15:H15"/>
    <mergeCell ref="M15:P15"/>
    <mergeCell ref="Q15:U15"/>
    <mergeCell ref="C16:F16"/>
    <mergeCell ref="G16:H16"/>
    <mergeCell ref="M16:P16"/>
    <mergeCell ref="Q16:U16"/>
    <mergeCell ref="C11:F11"/>
    <mergeCell ref="G11:H11"/>
    <mergeCell ref="M11:P11"/>
    <mergeCell ref="Q11:U11"/>
    <mergeCell ref="C12:F12"/>
    <mergeCell ref="M12:P12"/>
    <mergeCell ref="Q12:U12"/>
    <mergeCell ref="C13:F13"/>
    <mergeCell ref="G13:H13"/>
    <mergeCell ref="M13:P13"/>
    <mergeCell ref="Q13:U13"/>
    <mergeCell ref="A1:A33"/>
    <mergeCell ref="C1:L2"/>
    <mergeCell ref="M1:Q1"/>
    <mergeCell ref="M2:Q2"/>
    <mergeCell ref="B6:B7"/>
    <mergeCell ref="C6:F7"/>
    <mergeCell ref="G6:H7"/>
    <mergeCell ref="I6:J6"/>
    <mergeCell ref="K6:K7"/>
    <mergeCell ref="L6:L7"/>
    <mergeCell ref="M6:P7"/>
    <mergeCell ref="Q6:U7"/>
    <mergeCell ref="C8:F8"/>
    <mergeCell ref="G8:H8"/>
    <mergeCell ref="M8:P8"/>
    <mergeCell ref="Q8:U8"/>
    <mergeCell ref="C9:F9"/>
    <mergeCell ref="G9:H9"/>
    <mergeCell ref="M9:P9"/>
    <mergeCell ref="Q9:U9"/>
    <mergeCell ref="C10:F10"/>
    <mergeCell ref="G10:H10"/>
    <mergeCell ref="M10:P10"/>
    <mergeCell ref="Q10:U10"/>
  </mergeCells>
  <printOptions horizontalCentered="1"/>
  <pageMargins left="1.25" right="0.25" top="0.49513888888888891" bottom="0.78749999999999998" header="0.51180555555555551" footer="0.51180555555555551"/>
  <pageSetup paperSize="5" scale="85" firstPageNumber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view="pageBreakPreview" topLeftCell="B1" zoomScaleSheetLayoutView="100" workbookViewId="0">
      <selection activeCell="F3" sqref="F3"/>
    </sheetView>
  </sheetViews>
  <sheetFormatPr defaultColWidth="11.5703125" defaultRowHeight="18" customHeight="1"/>
  <cols>
    <col min="1" max="1" width="4.5703125" customWidth="1"/>
    <col min="2" max="2" width="5.7109375" customWidth="1"/>
    <col min="3" max="3" width="4.5703125" customWidth="1"/>
    <col min="4" max="4" width="3.140625" customWidth="1"/>
    <col min="6" max="6" width="32" bestFit="1" customWidth="1"/>
    <col min="9" max="9" width="18.140625" customWidth="1"/>
    <col min="10" max="10" width="12.140625" bestFit="1" customWidth="1"/>
    <col min="11" max="11" width="24.28515625" customWidth="1"/>
    <col min="12" max="12" width="18.28515625" customWidth="1"/>
    <col min="13" max="13" width="9.7109375" customWidth="1"/>
    <col min="14" max="14" width="3.85546875" customWidth="1"/>
    <col min="15" max="15" width="8.140625" customWidth="1"/>
    <col min="16" max="16" width="4.28515625" customWidth="1"/>
    <col min="17" max="17" width="13.85546875" customWidth="1"/>
    <col min="18" max="18" width="3.5703125" customWidth="1"/>
    <col min="19" max="19" width="4" customWidth="1"/>
    <col min="20" max="20" width="3.5703125" customWidth="1"/>
    <col min="21" max="21" width="2.42578125" customWidth="1"/>
  </cols>
  <sheetData>
    <row r="1" spans="1:21" ht="18" customHeight="1">
      <c r="A1" s="226" t="s">
        <v>165</v>
      </c>
      <c r="B1" s="123"/>
      <c r="C1" s="259" t="s">
        <v>214</v>
      </c>
      <c r="D1" s="259"/>
      <c r="E1" s="259"/>
      <c r="F1" s="259"/>
      <c r="G1" s="259"/>
      <c r="H1" s="259"/>
      <c r="I1" s="259"/>
      <c r="J1" s="259"/>
      <c r="K1" s="259"/>
      <c r="L1" s="259"/>
      <c r="M1" s="228" t="s">
        <v>215</v>
      </c>
      <c r="N1" s="228"/>
      <c r="O1" s="228"/>
      <c r="P1" s="228"/>
      <c r="Q1" s="228"/>
      <c r="R1" s="166"/>
      <c r="S1" s="161"/>
      <c r="T1" s="161"/>
      <c r="U1" s="127"/>
    </row>
    <row r="2" spans="1:21" ht="12.6" customHeight="1">
      <c r="A2" s="226"/>
      <c r="B2" s="128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29" t="s">
        <v>128</v>
      </c>
      <c r="N2" s="229"/>
      <c r="O2" s="229"/>
      <c r="P2" s="229"/>
      <c r="Q2" s="229"/>
      <c r="R2" s="40"/>
      <c r="S2" s="40"/>
      <c r="T2" s="40"/>
      <c r="U2" s="40"/>
    </row>
    <row r="3" spans="1:21" ht="18" customHeight="1">
      <c r="A3" s="226"/>
      <c r="B3" s="123"/>
      <c r="C3" s="40" t="s">
        <v>129</v>
      </c>
      <c r="D3" s="40"/>
      <c r="E3" s="40"/>
      <c r="F3" s="129" t="s">
        <v>269</v>
      </c>
      <c r="G3" s="40"/>
      <c r="H3" s="40"/>
      <c r="L3" s="130" t="s">
        <v>130</v>
      </c>
      <c r="M3" s="155" t="str">
        <f>'1111 B3'!M3</f>
        <v>01</v>
      </c>
      <c r="N3" s="132" t="s">
        <v>17</v>
      </c>
      <c r="O3" s="133" t="str">
        <f>'1111 B3'!O3</f>
        <v>01</v>
      </c>
      <c r="P3" s="132" t="s">
        <v>18</v>
      </c>
      <c r="Q3" s="133">
        <v>2018</v>
      </c>
      <c r="R3" s="98" t="s">
        <v>19</v>
      </c>
    </row>
    <row r="4" spans="1:21" ht="18" customHeight="1">
      <c r="A4" s="226"/>
      <c r="B4" s="123"/>
      <c r="C4" s="40" t="s">
        <v>131</v>
      </c>
      <c r="D4" s="40"/>
      <c r="E4" s="40"/>
      <c r="F4" s="129" t="str">
        <f>'1111 B3'!F4</f>
        <v>: 01.123.456.7.890.000</v>
      </c>
      <c r="G4" s="40"/>
      <c r="H4" s="40"/>
      <c r="L4" s="40" t="s">
        <v>132</v>
      </c>
      <c r="M4" s="40">
        <v>0</v>
      </c>
      <c r="O4" s="130" t="s">
        <v>168</v>
      </c>
      <c r="P4" s="130" t="s">
        <v>264</v>
      </c>
      <c r="Q4" s="130"/>
    </row>
    <row r="5" spans="1:21" ht="8.25" customHeight="1">
      <c r="A5" s="226"/>
      <c r="B5" s="123"/>
      <c r="C5" s="40"/>
      <c r="D5" s="40"/>
      <c r="E5" s="40"/>
      <c r="F5" s="40"/>
      <c r="G5" s="40"/>
      <c r="H5" s="40"/>
    </row>
    <row r="6" spans="1:21" ht="22.5" customHeight="1">
      <c r="A6" s="226"/>
      <c r="B6" s="253" t="s">
        <v>169</v>
      </c>
      <c r="C6" s="260" t="s">
        <v>241</v>
      </c>
      <c r="D6" s="260"/>
      <c r="E6" s="260"/>
      <c r="F6" s="260"/>
      <c r="G6" s="254" t="s">
        <v>14</v>
      </c>
      <c r="H6" s="254"/>
      <c r="I6" s="260" t="s">
        <v>202</v>
      </c>
      <c r="J6" s="260"/>
      <c r="K6" s="254" t="s">
        <v>203</v>
      </c>
      <c r="L6" s="254" t="s">
        <v>204</v>
      </c>
      <c r="M6" s="254" t="s">
        <v>205</v>
      </c>
      <c r="N6" s="254"/>
      <c r="O6" s="254"/>
      <c r="P6" s="254"/>
      <c r="Q6" s="260" t="s">
        <v>206</v>
      </c>
      <c r="R6" s="260"/>
      <c r="S6" s="260"/>
      <c r="T6" s="260"/>
      <c r="U6" s="260"/>
    </row>
    <row r="7" spans="1:21" ht="23.25" customHeight="1">
      <c r="A7" s="226"/>
      <c r="B7" s="253"/>
      <c r="C7" s="260"/>
      <c r="D7" s="260"/>
      <c r="E7" s="260"/>
      <c r="F7" s="260"/>
      <c r="G7" s="254"/>
      <c r="H7" s="254"/>
      <c r="I7" s="167" t="s">
        <v>207</v>
      </c>
      <c r="J7" s="162" t="s">
        <v>208</v>
      </c>
      <c r="K7" s="254"/>
      <c r="L7" s="254"/>
      <c r="M7" s="254"/>
      <c r="N7" s="254"/>
      <c r="O7" s="254"/>
      <c r="P7" s="254"/>
      <c r="Q7" s="260"/>
      <c r="R7" s="260"/>
      <c r="S7" s="260"/>
      <c r="T7" s="260"/>
      <c r="U7" s="260"/>
    </row>
    <row r="8" spans="1:21" ht="18" customHeight="1">
      <c r="A8" s="226"/>
      <c r="B8" s="158" t="s">
        <v>143</v>
      </c>
      <c r="C8" s="261" t="s">
        <v>240</v>
      </c>
      <c r="D8" s="261"/>
      <c r="E8" s="261"/>
      <c r="F8" s="261"/>
      <c r="G8" s="272" t="s">
        <v>242</v>
      </c>
      <c r="H8" s="265"/>
      <c r="I8" s="164">
        <v>5678</v>
      </c>
      <c r="J8" s="160">
        <v>43109</v>
      </c>
      <c r="K8" s="143">
        <v>13200000</v>
      </c>
      <c r="L8" s="143">
        <f>10/110*K8</f>
        <v>1200000</v>
      </c>
      <c r="M8" s="236"/>
      <c r="N8" s="236"/>
      <c r="O8" s="236"/>
      <c r="P8" s="236"/>
      <c r="Q8" s="257"/>
      <c r="R8" s="257"/>
      <c r="S8" s="257"/>
      <c r="T8" s="257"/>
      <c r="U8" s="257"/>
    </row>
    <row r="9" spans="1:21" ht="18" customHeight="1">
      <c r="A9" s="226"/>
      <c r="B9" s="158" t="s">
        <v>145</v>
      </c>
      <c r="C9" s="261" t="s">
        <v>243</v>
      </c>
      <c r="D9" s="261"/>
      <c r="E9" s="261"/>
      <c r="F9" s="261"/>
      <c r="G9" s="265" t="s">
        <v>244</v>
      </c>
      <c r="H9" s="265"/>
      <c r="I9" s="172" t="s">
        <v>245</v>
      </c>
      <c r="J9" s="160">
        <v>43122</v>
      </c>
      <c r="K9" s="143">
        <v>16000000</v>
      </c>
      <c r="L9" s="143">
        <f>K9*10%</f>
        <v>1600000</v>
      </c>
      <c r="M9" s="236"/>
      <c r="N9" s="236"/>
      <c r="O9" s="236"/>
      <c r="P9" s="236"/>
      <c r="Q9" s="257"/>
      <c r="R9" s="257"/>
      <c r="S9" s="257"/>
      <c r="T9" s="257"/>
      <c r="U9" s="257"/>
    </row>
    <row r="10" spans="1:21" ht="18" customHeight="1">
      <c r="A10" s="226"/>
      <c r="B10" s="158" t="s">
        <v>147</v>
      </c>
      <c r="C10" s="261" t="s">
        <v>246</v>
      </c>
      <c r="D10" s="261"/>
      <c r="E10" s="261"/>
      <c r="F10" s="261"/>
      <c r="G10" s="265" t="s">
        <v>247</v>
      </c>
      <c r="H10" s="265"/>
      <c r="I10" s="172" t="s">
        <v>248</v>
      </c>
      <c r="J10" s="160">
        <v>43125</v>
      </c>
      <c r="K10" s="143">
        <v>70000000</v>
      </c>
      <c r="L10" s="143">
        <f>K10*10%</f>
        <v>7000000</v>
      </c>
      <c r="M10" s="236"/>
      <c r="N10" s="236"/>
      <c r="O10" s="236"/>
      <c r="P10" s="236"/>
      <c r="Q10" s="257"/>
      <c r="R10" s="257"/>
      <c r="S10" s="257"/>
      <c r="T10" s="257"/>
      <c r="U10" s="257"/>
    </row>
    <row r="11" spans="1:21" ht="18" customHeight="1">
      <c r="A11" s="226"/>
      <c r="B11" s="158" t="s">
        <v>149</v>
      </c>
      <c r="C11" s="261" t="s">
        <v>249</v>
      </c>
      <c r="D11" s="261"/>
      <c r="E11" s="261"/>
      <c r="F11" s="261"/>
      <c r="G11" s="265" t="s">
        <v>250</v>
      </c>
      <c r="H11" s="265"/>
      <c r="I11" s="172" t="s">
        <v>251</v>
      </c>
      <c r="J11" s="177" t="s">
        <v>252</v>
      </c>
      <c r="K11" s="143">
        <v>-30000000</v>
      </c>
      <c r="L11" s="143">
        <f>K11*10%</f>
        <v>-3000000</v>
      </c>
      <c r="M11" s="236"/>
      <c r="N11" s="236"/>
      <c r="O11" s="236"/>
      <c r="P11" s="236"/>
      <c r="Q11" s="257"/>
      <c r="R11" s="257"/>
      <c r="S11" s="257"/>
      <c r="T11" s="257"/>
      <c r="U11" s="257"/>
    </row>
    <row r="12" spans="1:21" ht="18" customHeight="1">
      <c r="A12" s="226"/>
      <c r="B12" s="158" t="s">
        <v>175</v>
      </c>
      <c r="C12" s="261"/>
      <c r="D12" s="261"/>
      <c r="E12" s="261"/>
      <c r="F12" s="261"/>
      <c r="G12" s="265"/>
      <c r="H12" s="265"/>
      <c r="I12" s="164"/>
      <c r="J12" s="160"/>
      <c r="K12" s="143"/>
      <c r="L12" s="143"/>
      <c r="M12" s="236"/>
      <c r="N12" s="236"/>
      <c r="O12" s="236"/>
      <c r="P12" s="236"/>
      <c r="Q12" s="257"/>
      <c r="R12" s="257"/>
      <c r="S12" s="257"/>
      <c r="T12" s="257"/>
      <c r="U12" s="257"/>
    </row>
    <row r="13" spans="1:21" ht="18" customHeight="1">
      <c r="A13" s="226"/>
      <c r="B13" s="158" t="s">
        <v>176</v>
      </c>
      <c r="C13" s="261"/>
      <c r="D13" s="261"/>
      <c r="E13" s="261"/>
      <c r="F13" s="261"/>
      <c r="G13" s="265"/>
      <c r="H13" s="265"/>
      <c r="I13" s="164"/>
      <c r="J13" s="160"/>
      <c r="K13" s="143"/>
      <c r="L13" s="143"/>
      <c r="M13" s="236"/>
      <c r="N13" s="236"/>
      <c r="O13" s="236"/>
      <c r="P13" s="236"/>
      <c r="Q13" s="257"/>
      <c r="R13" s="257"/>
      <c r="S13" s="257"/>
      <c r="T13" s="257"/>
      <c r="U13" s="257"/>
    </row>
    <row r="14" spans="1:21" ht="18" customHeight="1">
      <c r="A14" s="226"/>
      <c r="B14" s="158" t="s">
        <v>177</v>
      </c>
      <c r="C14" s="261"/>
      <c r="D14" s="261"/>
      <c r="E14" s="261"/>
      <c r="F14" s="261"/>
      <c r="G14" s="265"/>
      <c r="H14" s="265"/>
      <c r="I14" s="164"/>
      <c r="J14" s="160"/>
      <c r="K14" s="143"/>
      <c r="L14" s="143"/>
      <c r="M14" s="236"/>
      <c r="N14" s="236"/>
      <c r="O14" s="236"/>
      <c r="P14" s="236"/>
      <c r="Q14" s="257"/>
      <c r="R14" s="257"/>
      <c r="S14" s="257"/>
      <c r="T14" s="257"/>
      <c r="U14" s="257"/>
    </row>
    <row r="15" spans="1:21" ht="18" customHeight="1">
      <c r="A15" s="226"/>
      <c r="B15" s="158" t="s">
        <v>178</v>
      </c>
      <c r="C15" s="261"/>
      <c r="D15" s="261"/>
      <c r="E15" s="261"/>
      <c r="F15" s="261"/>
      <c r="G15" s="265"/>
      <c r="H15" s="265"/>
      <c r="I15" s="164"/>
      <c r="J15" s="160"/>
      <c r="K15" s="143"/>
      <c r="L15" s="143"/>
      <c r="M15" s="236"/>
      <c r="N15" s="236"/>
      <c r="O15" s="236"/>
      <c r="P15" s="236"/>
      <c r="Q15" s="257"/>
      <c r="R15" s="257"/>
      <c r="S15" s="257"/>
      <c r="T15" s="257"/>
      <c r="U15" s="257"/>
    </row>
    <row r="16" spans="1:21" ht="18" customHeight="1">
      <c r="A16" s="226"/>
      <c r="B16" s="158" t="s">
        <v>179</v>
      </c>
      <c r="C16" s="261"/>
      <c r="D16" s="261"/>
      <c r="E16" s="261"/>
      <c r="F16" s="261"/>
      <c r="G16" s="265"/>
      <c r="H16" s="265"/>
      <c r="I16" s="164"/>
      <c r="J16" s="160"/>
      <c r="K16" s="143"/>
      <c r="L16" s="143"/>
      <c r="M16" s="236"/>
      <c r="N16" s="236"/>
      <c r="O16" s="236"/>
      <c r="P16" s="236"/>
      <c r="Q16" s="257"/>
      <c r="R16" s="257"/>
      <c r="S16" s="257"/>
      <c r="T16" s="257"/>
      <c r="U16" s="257"/>
    </row>
    <row r="17" spans="1:21" ht="18" customHeight="1">
      <c r="A17" s="226"/>
      <c r="B17" s="158" t="s">
        <v>180</v>
      </c>
      <c r="C17" s="261"/>
      <c r="D17" s="261"/>
      <c r="E17" s="261"/>
      <c r="F17" s="261"/>
      <c r="G17" s="265"/>
      <c r="H17" s="265"/>
      <c r="I17" s="164"/>
      <c r="J17" s="160"/>
      <c r="K17" s="143"/>
      <c r="L17" s="143"/>
      <c r="M17" s="236"/>
      <c r="N17" s="236"/>
      <c r="O17" s="236"/>
      <c r="P17" s="236"/>
      <c r="Q17" s="257"/>
      <c r="R17" s="257"/>
      <c r="S17" s="257"/>
      <c r="T17" s="257"/>
      <c r="U17" s="257"/>
    </row>
    <row r="18" spans="1:21" ht="18" customHeight="1">
      <c r="A18" s="226"/>
      <c r="B18" s="158" t="s">
        <v>181</v>
      </c>
      <c r="C18" s="261"/>
      <c r="D18" s="261"/>
      <c r="E18" s="261"/>
      <c r="F18" s="261"/>
      <c r="G18" s="265"/>
      <c r="H18" s="265"/>
      <c r="I18" s="164"/>
      <c r="J18" s="160"/>
      <c r="K18" s="143"/>
      <c r="L18" s="143"/>
      <c r="M18" s="236"/>
      <c r="N18" s="236"/>
      <c r="O18" s="236"/>
      <c r="P18" s="236"/>
      <c r="Q18" s="257"/>
      <c r="R18" s="257"/>
      <c r="S18" s="257"/>
      <c r="T18" s="257"/>
      <c r="U18" s="257"/>
    </row>
    <row r="19" spans="1:21" ht="18" customHeight="1">
      <c r="A19" s="226"/>
      <c r="B19" s="158" t="s">
        <v>182</v>
      </c>
      <c r="C19" s="261"/>
      <c r="D19" s="261"/>
      <c r="E19" s="261"/>
      <c r="F19" s="261"/>
      <c r="G19" s="265"/>
      <c r="H19" s="265"/>
      <c r="I19" s="164"/>
      <c r="J19" s="160"/>
      <c r="K19" s="143"/>
      <c r="L19" s="143"/>
      <c r="M19" s="236"/>
      <c r="N19" s="236"/>
      <c r="O19" s="236"/>
      <c r="P19" s="236"/>
      <c r="Q19" s="257"/>
      <c r="R19" s="257"/>
      <c r="S19" s="257"/>
      <c r="T19" s="257"/>
      <c r="U19" s="257"/>
    </row>
    <row r="20" spans="1:21" ht="18" customHeight="1">
      <c r="A20" s="226"/>
      <c r="B20" s="158" t="s">
        <v>183</v>
      </c>
      <c r="C20" s="261"/>
      <c r="D20" s="261"/>
      <c r="E20" s="261"/>
      <c r="F20" s="261"/>
      <c r="G20" s="265"/>
      <c r="H20" s="265"/>
      <c r="I20" s="164"/>
      <c r="J20" s="160"/>
      <c r="K20" s="143"/>
      <c r="L20" s="143"/>
      <c r="M20" s="236"/>
      <c r="N20" s="236"/>
      <c r="O20" s="236"/>
      <c r="P20" s="236"/>
      <c r="Q20" s="257"/>
      <c r="R20" s="257"/>
      <c r="S20" s="257"/>
      <c r="T20" s="257"/>
      <c r="U20" s="257"/>
    </row>
    <row r="21" spans="1:21" ht="18" customHeight="1">
      <c r="A21" s="226"/>
      <c r="B21" s="158" t="s">
        <v>184</v>
      </c>
      <c r="C21" s="261"/>
      <c r="D21" s="261"/>
      <c r="E21" s="261"/>
      <c r="F21" s="261"/>
      <c r="G21" s="265"/>
      <c r="H21" s="265"/>
      <c r="I21" s="164"/>
      <c r="J21" s="160"/>
      <c r="K21" s="143"/>
      <c r="L21" s="143"/>
      <c r="M21" s="236"/>
      <c r="N21" s="236"/>
      <c r="O21" s="236"/>
      <c r="P21" s="236"/>
      <c r="Q21" s="257"/>
      <c r="R21" s="257"/>
      <c r="S21" s="257"/>
      <c r="T21" s="257"/>
      <c r="U21" s="257"/>
    </row>
    <row r="22" spans="1:21" ht="18" customHeight="1">
      <c r="A22" s="226"/>
      <c r="B22" s="158" t="s">
        <v>185</v>
      </c>
      <c r="C22" s="261"/>
      <c r="D22" s="261"/>
      <c r="E22" s="261"/>
      <c r="F22" s="261"/>
      <c r="G22" s="265"/>
      <c r="H22" s="265"/>
      <c r="I22" s="164"/>
      <c r="J22" s="160"/>
      <c r="K22" s="143"/>
      <c r="L22" s="143"/>
      <c r="M22" s="236"/>
      <c r="N22" s="236"/>
      <c r="O22" s="236"/>
      <c r="P22" s="236"/>
      <c r="Q22" s="257"/>
      <c r="R22" s="257"/>
      <c r="S22" s="257"/>
      <c r="T22" s="257"/>
      <c r="U22" s="257"/>
    </row>
    <row r="23" spans="1:21" ht="18" customHeight="1">
      <c r="A23" s="226"/>
      <c r="B23" s="158" t="s">
        <v>186</v>
      </c>
      <c r="C23" s="261"/>
      <c r="D23" s="261"/>
      <c r="E23" s="261"/>
      <c r="F23" s="261"/>
      <c r="G23" s="265"/>
      <c r="H23" s="265"/>
      <c r="I23" s="164"/>
      <c r="J23" s="160"/>
      <c r="K23" s="143"/>
      <c r="L23" s="143"/>
      <c r="M23" s="236"/>
      <c r="N23" s="236"/>
      <c r="O23" s="236"/>
      <c r="P23" s="236"/>
      <c r="Q23" s="257"/>
      <c r="R23" s="257"/>
      <c r="S23" s="257"/>
      <c r="T23" s="257"/>
      <c r="U23" s="257"/>
    </row>
    <row r="24" spans="1:21" ht="18" customHeight="1">
      <c r="A24" s="226"/>
      <c r="B24" s="158" t="s">
        <v>187</v>
      </c>
      <c r="C24" s="261"/>
      <c r="D24" s="261"/>
      <c r="E24" s="261"/>
      <c r="F24" s="261"/>
      <c r="G24" s="265"/>
      <c r="H24" s="265"/>
      <c r="I24" s="164"/>
      <c r="J24" s="160"/>
      <c r="K24" s="143"/>
      <c r="L24" s="143"/>
      <c r="M24" s="236"/>
      <c r="N24" s="236"/>
      <c r="O24" s="236"/>
      <c r="P24" s="236"/>
      <c r="Q24" s="257"/>
      <c r="R24" s="257"/>
      <c r="S24" s="257"/>
      <c r="T24" s="257"/>
      <c r="U24" s="257"/>
    </row>
    <row r="25" spans="1:21" ht="18" customHeight="1">
      <c r="A25" s="226"/>
      <c r="B25" s="158" t="s">
        <v>188</v>
      </c>
      <c r="C25" s="261"/>
      <c r="D25" s="261"/>
      <c r="E25" s="261"/>
      <c r="F25" s="261"/>
      <c r="G25" s="265"/>
      <c r="H25" s="265"/>
      <c r="I25" s="164"/>
      <c r="J25" s="160"/>
      <c r="K25" s="143"/>
      <c r="L25" s="143"/>
      <c r="M25" s="236"/>
      <c r="N25" s="236"/>
      <c r="O25" s="236"/>
      <c r="P25" s="236"/>
      <c r="Q25" s="257"/>
      <c r="R25" s="257"/>
      <c r="S25" s="257"/>
      <c r="T25" s="257"/>
      <c r="U25" s="257"/>
    </row>
    <row r="26" spans="1:21" ht="18" customHeight="1">
      <c r="A26" s="226"/>
      <c r="B26" s="158" t="s">
        <v>189</v>
      </c>
      <c r="C26" s="261"/>
      <c r="D26" s="261"/>
      <c r="E26" s="261"/>
      <c r="F26" s="261"/>
      <c r="G26" s="265"/>
      <c r="H26" s="265"/>
      <c r="I26" s="164"/>
      <c r="J26" s="160"/>
      <c r="K26" s="143"/>
      <c r="L26" s="143"/>
      <c r="M26" s="236"/>
      <c r="N26" s="236"/>
      <c r="O26" s="236"/>
      <c r="P26" s="236"/>
      <c r="Q26" s="257"/>
      <c r="R26" s="257"/>
      <c r="S26" s="257"/>
      <c r="T26" s="257"/>
      <c r="U26" s="257"/>
    </row>
    <row r="27" spans="1:21" ht="18" customHeight="1">
      <c r="A27" s="226"/>
      <c r="B27" s="158" t="s">
        <v>190</v>
      </c>
      <c r="C27" s="261"/>
      <c r="D27" s="261"/>
      <c r="E27" s="261"/>
      <c r="F27" s="261"/>
      <c r="G27" s="265"/>
      <c r="H27" s="265"/>
      <c r="I27" s="164"/>
      <c r="J27" s="160"/>
      <c r="K27" s="143"/>
      <c r="L27" s="143"/>
      <c r="M27" s="236"/>
      <c r="N27" s="236"/>
      <c r="O27" s="236"/>
      <c r="P27" s="236"/>
      <c r="Q27" s="257"/>
      <c r="R27" s="257"/>
      <c r="S27" s="257"/>
      <c r="T27" s="257"/>
      <c r="U27" s="257"/>
    </row>
    <row r="28" spans="1:21" ht="18" customHeight="1">
      <c r="A28" s="226"/>
      <c r="B28" s="158" t="s">
        <v>191</v>
      </c>
      <c r="C28" s="261"/>
      <c r="D28" s="261"/>
      <c r="E28" s="261"/>
      <c r="F28" s="261"/>
      <c r="G28" s="265"/>
      <c r="H28" s="265"/>
      <c r="I28" s="164"/>
      <c r="J28" s="160"/>
      <c r="K28" s="143"/>
      <c r="L28" s="143"/>
      <c r="M28" s="236"/>
      <c r="N28" s="236"/>
      <c r="O28" s="236"/>
      <c r="P28" s="236"/>
      <c r="Q28" s="257"/>
      <c r="R28" s="257"/>
      <c r="S28" s="257"/>
      <c r="T28" s="257"/>
      <c r="U28" s="257"/>
    </row>
    <row r="29" spans="1:21" ht="18" customHeight="1">
      <c r="A29" s="226"/>
      <c r="B29" s="158" t="s">
        <v>192</v>
      </c>
      <c r="C29" s="261"/>
      <c r="D29" s="261"/>
      <c r="E29" s="261"/>
      <c r="F29" s="261"/>
      <c r="G29" s="265"/>
      <c r="H29" s="265"/>
      <c r="I29" s="164"/>
      <c r="J29" s="160"/>
      <c r="K29" s="143"/>
      <c r="L29" s="143"/>
      <c r="M29" s="236"/>
      <c r="N29" s="236"/>
      <c r="O29" s="236"/>
      <c r="P29" s="236"/>
      <c r="Q29" s="257"/>
      <c r="R29" s="257"/>
      <c r="S29" s="257"/>
      <c r="T29" s="257"/>
      <c r="U29" s="257"/>
    </row>
    <row r="30" spans="1:21" ht="18" customHeight="1">
      <c r="A30" s="226"/>
      <c r="B30" s="158" t="s">
        <v>193</v>
      </c>
      <c r="C30" s="261"/>
      <c r="D30" s="261"/>
      <c r="E30" s="261"/>
      <c r="F30" s="261"/>
      <c r="G30" s="265"/>
      <c r="H30" s="265"/>
      <c r="I30" s="164"/>
      <c r="J30" s="160"/>
      <c r="K30" s="143"/>
      <c r="L30" s="143"/>
      <c r="M30" s="236"/>
      <c r="N30" s="236"/>
      <c r="O30" s="236"/>
      <c r="P30" s="236"/>
      <c r="Q30" s="257"/>
      <c r="R30" s="257"/>
      <c r="S30" s="257"/>
      <c r="T30" s="257"/>
      <c r="U30" s="257"/>
    </row>
    <row r="31" spans="1:21" ht="18" customHeight="1">
      <c r="A31" s="226"/>
      <c r="B31" s="158" t="s">
        <v>194</v>
      </c>
      <c r="C31" s="261"/>
      <c r="D31" s="261"/>
      <c r="E31" s="261"/>
      <c r="F31" s="261"/>
      <c r="G31" s="265"/>
      <c r="H31" s="265"/>
      <c r="I31" s="164"/>
      <c r="J31" s="160"/>
      <c r="K31" s="143"/>
      <c r="L31" s="143"/>
      <c r="M31" s="236"/>
      <c r="N31" s="236"/>
      <c r="O31" s="236"/>
      <c r="P31" s="236"/>
      <c r="Q31" s="257"/>
      <c r="R31" s="257"/>
      <c r="S31" s="257"/>
      <c r="T31" s="257"/>
      <c r="U31" s="257"/>
    </row>
    <row r="32" spans="1:21" ht="18" customHeight="1">
      <c r="A32" s="226"/>
      <c r="B32" s="158" t="s">
        <v>195</v>
      </c>
      <c r="C32" s="261"/>
      <c r="D32" s="261"/>
      <c r="E32" s="261"/>
      <c r="F32" s="261"/>
      <c r="G32" s="265"/>
      <c r="H32" s="265"/>
      <c r="I32" s="164"/>
      <c r="J32" s="160"/>
      <c r="K32" s="143"/>
      <c r="L32" s="143"/>
      <c r="M32" s="236"/>
      <c r="N32" s="236"/>
      <c r="O32" s="236"/>
      <c r="P32" s="236"/>
      <c r="Q32" s="257"/>
      <c r="R32" s="257"/>
      <c r="S32" s="257"/>
      <c r="T32" s="257"/>
      <c r="U32" s="257"/>
    </row>
    <row r="33" spans="1:21" ht="18" customHeight="1">
      <c r="A33" s="226"/>
      <c r="B33" s="258" t="s">
        <v>196</v>
      </c>
      <c r="C33" s="258"/>
      <c r="D33" s="258"/>
      <c r="E33" s="258"/>
      <c r="F33" s="258"/>
      <c r="G33" s="258"/>
      <c r="H33" s="258"/>
      <c r="I33" s="258"/>
      <c r="J33" s="142"/>
      <c r="K33" s="143">
        <f>SUM(K8:K32)</f>
        <v>69200000</v>
      </c>
      <c r="L33" s="143">
        <f>SUM(L8:L32)</f>
        <v>6800000</v>
      </c>
      <c r="M33" s="236">
        <f>SUM(M8:M32)</f>
        <v>0</v>
      </c>
      <c r="N33" s="236"/>
      <c r="O33" s="236"/>
      <c r="P33" s="236"/>
      <c r="Q33" s="251"/>
      <c r="R33" s="251"/>
      <c r="S33" s="251"/>
      <c r="T33" s="251"/>
      <c r="U33" s="251"/>
    </row>
    <row r="34" spans="1:21" ht="18" customHeight="1">
      <c r="B34" t="s">
        <v>216</v>
      </c>
    </row>
  </sheetData>
  <sheetProtection selectLockedCells="1" selectUnlockedCells="1"/>
  <mergeCells count="115">
    <mergeCell ref="B33:I33"/>
    <mergeCell ref="M33:P33"/>
    <mergeCell ref="Q33:U33"/>
    <mergeCell ref="C31:F31"/>
    <mergeCell ref="G31:H31"/>
    <mergeCell ref="M31:P31"/>
    <mergeCell ref="Q31:U31"/>
    <mergeCell ref="C32:F32"/>
    <mergeCell ref="G32:H32"/>
    <mergeCell ref="M32:P32"/>
    <mergeCell ref="Q32:U32"/>
    <mergeCell ref="C29:F29"/>
    <mergeCell ref="G29:H29"/>
    <mergeCell ref="M29:P29"/>
    <mergeCell ref="Q29:U29"/>
    <mergeCell ref="C30:F30"/>
    <mergeCell ref="G30:H30"/>
    <mergeCell ref="M30:P30"/>
    <mergeCell ref="Q30:U30"/>
    <mergeCell ref="C26:F26"/>
    <mergeCell ref="G26:H26"/>
    <mergeCell ref="M26:P26"/>
    <mergeCell ref="Q26:U26"/>
    <mergeCell ref="C27:F27"/>
    <mergeCell ref="G27:H27"/>
    <mergeCell ref="M27:P27"/>
    <mergeCell ref="Q27:U27"/>
    <mergeCell ref="C28:F28"/>
    <mergeCell ref="G28:H28"/>
    <mergeCell ref="M28:P28"/>
    <mergeCell ref="Q28:U28"/>
    <mergeCell ref="C23:F23"/>
    <mergeCell ref="G23:H23"/>
    <mergeCell ref="M23:P23"/>
    <mergeCell ref="Q23:U23"/>
    <mergeCell ref="C24:F24"/>
    <mergeCell ref="G24:H24"/>
    <mergeCell ref="M24:P24"/>
    <mergeCell ref="Q24:U24"/>
    <mergeCell ref="C25:F25"/>
    <mergeCell ref="G25:H25"/>
    <mergeCell ref="M25:P25"/>
    <mergeCell ref="Q25:U25"/>
    <mergeCell ref="C20:F20"/>
    <mergeCell ref="G20:H20"/>
    <mergeCell ref="M20:P20"/>
    <mergeCell ref="Q20:U20"/>
    <mergeCell ref="C21:F21"/>
    <mergeCell ref="G21:H21"/>
    <mergeCell ref="M21:P21"/>
    <mergeCell ref="Q21:U21"/>
    <mergeCell ref="C22:F22"/>
    <mergeCell ref="G22:H22"/>
    <mergeCell ref="M22:P22"/>
    <mergeCell ref="Q22:U22"/>
    <mergeCell ref="C17:F17"/>
    <mergeCell ref="G17:H17"/>
    <mergeCell ref="M17:P17"/>
    <mergeCell ref="Q17:U17"/>
    <mergeCell ref="C18:F18"/>
    <mergeCell ref="G18:H18"/>
    <mergeCell ref="M18:P18"/>
    <mergeCell ref="Q18:U18"/>
    <mergeCell ref="C19:F19"/>
    <mergeCell ref="G19:H19"/>
    <mergeCell ref="M19:P19"/>
    <mergeCell ref="Q19:U19"/>
    <mergeCell ref="C14:F14"/>
    <mergeCell ref="G14:H14"/>
    <mergeCell ref="M14:P14"/>
    <mergeCell ref="Q14:U14"/>
    <mergeCell ref="C15:F15"/>
    <mergeCell ref="G15:H15"/>
    <mergeCell ref="M15:P15"/>
    <mergeCell ref="Q15:U15"/>
    <mergeCell ref="C16:F16"/>
    <mergeCell ref="G16:H16"/>
    <mergeCell ref="M16:P16"/>
    <mergeCell ref="Q16:U16"/>
    <mergeCell ref="C11:F11"/>
    <mergeCell ref="G11:H11"/>
    <mergeCell ref="M11:P11"/>
    <mergeCell ref="Q11:U11"/>
    <mergeCell ref="C12:F12"/>
    <mergeCell ref="G12:H12"/>
    <mergeCell ref="M12:P12"/>
    <mergeCell ref="Q12:U12"/>
    <mergeCell ref="C13:F13"/>
    <mergeCell ref="G13:H13"/>
    <mergeCell ref="M13:P13"/>
    <mergeCell ref="Q13:U13"/>
    <mergeCell ref="A1:A33"/>
    <mergeCell ref="C1:L2"/>
    <mergeCell ref="M1:Q1"/>
    <mergeCell ref="M2:Q2"/>
    <mergeCell ref="B6:B7"/>
    <mergeCell ref="C6:F7"/>
    <mergeCell ref="G6:H7"/>
    <mergeCell ref="I6:J6"/>
    <mergeCell ref="K6:K7"/>
    <mergeCell ref="L6:L7"/>
    <mergeCell ref="M6:P7"/>
    <mergeCell ref="Q6:U7"/>
    <mergeCell ref="C8:F8"/>
    <mergeCell ref="G8:H8"/>
    <mergeCell ref="M8:P8"/>
    <mergeCell ref="Q8:U8"/>
    <mergeCell ref="C9:F9"/>
    <mergeCell ref="G9:H9"/>
    <mergeCell ref="M9:P9"/>
    <mergeCell ref="Q9:U9"/>
    <mergeCell ref="C10:F10"/>
    <mergeCell ref="G10:H10"/>
    <mergeCell ref="M10:P10"/>
    <mergeCell ref="Q10:U10"/>
  </mergeCells>
  <printOptions horizontalCentered="1"/>
  <pageMargins left="1.25" right="0.25" top="0.49513888888888891" bottom="0.78749999999999998" header="0.51180555555555551" footer="0.51180555555555551"/>
  <pageSetup paperSize="5" scale="85" firstPageNumber="0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view="pageBreakPreview" zoomScaleSheetLayoutView="100" workbookViewId="0">
      <selection activeCell="F3" sqref="F3"/>
    </sheetView>
  </sheetViews>
  <sheetFormatPr defaultColWidth="11.5703125" defaultRowHeight="18" customHeight="1"/>
  <cols>
    <col min="1" max="1" width="4.5703125" customWidth="1"/>
    <col min="2" max="2" width="5.7109375" customWidth="1"/>
    <col min="3" max="3" width="4.5703125" customWidth="1"/>
    <col min="4" max="4" width="3.140625" customWidth="1"/>
    <col min="6" max="6" width="12.85546875" customWidth="1"/>
    <col min="9" max="9" width="18.140625" customWidth="1"/>
    <col min="10" max="10" width="12.140625" bestFit="1" customWidth="1"/>
    <col min="11" max="11" width="24.28515625" customWidth="1"/>
    <col min="12" max="12" width="18.28515625" customWidth="1"/>
    <col min="13" max="13" width="9.7109375" customWidth="1"/>
    <col min="14" max="14" width="3.85546875" customWidth="1"/>
    <col min="15" max="15" width="8.140625" customWidth="1"/>
    <col min="16" max="16" width="4.28515625" customWidth="1"/>
    <col min="17" max="17" width="13.85546875" customWidth="1"/>
    <col min="18" max="18" width="3.5703125" customWidth="1"/>
    <col min="19" max="19" width="4" customWidth="1"/>
    <col min="20" max="20" width="3.5703125" customWidth="1"/>
    <col min="21" max="21" width="1.85546875" customWidth="1"/>
  </cols>
  <sheetData>
    <row r="1" spans="1:21" ht="18" customHeight="1">
      <c r="A1" s="226" t="s">
        <v>165</v>
      </c>
      <c r="B1" s="123"/>
      <c r="C1" s="273" t="s">
        <v>210</v>
      </c>
      <c r="D1" s="273"/>
      <c r="E1" s="273"/>
      <c r="F1" s="273"/>
      <c r="G1" s="273"/>
      <c r="H1" s="273"/>
      <c r="I1" s="273"/>
      <c r="J1" s="273"/>
      <c r="K1" s="273"/>
      <c r="L1" s="273"/>
      <c r="M1" s="228" t="s">
        <v>211</v>
      </c>
      <c r="N1" s="228"/>
      <c r="O1" s="228"/>
      <c r="P1" s="228"/>
      <c r="Q1" s="228"/>
      <c r="R1" s="165"/>
      <c r="S1" s="161"/>
      <c r="T1" s="126"/>
      <c r="U1" s="127"/>
    </row>
    <row r="2" spans="1:21" ht="12.6" customHeight="1">
      <c r="A2" s="226"/>
      <c r="B2" s="128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29" t="s">
        <v>128</v>
      </c>
      <c r="N2" s="229"/>
      <c r="O2" s="229"/>
      <c r="P2" s="229"/>
      <c r="Q2" s="229"/>
      <c r="R2" s="40"/>
      <c r="S2" s="40"/>
      <c r="T2" s="40"/>
      <c r="U2" s="40"/>
    </row>
    <row r="3" spans="1:21" ht="18" customHeight="1">
      <c r="A3" s="226"/>
      <c r="B3" s="123"/>
      <c r="C3" s="40" t="s">
        <v>129</v>
      </c>
      <c r="D3" s="40"/>
      <c r="E3" s="40"/>
      <c r="F3" s="129" t="s">
        <v>269</v>
      </c>
      <c r="G3" s="40"/>
      <c r="H3" s="40"/>
      <c r="L3" s="130" t="s">
        <v>130</v>
      </c>
      <c r="M3" s="155" t="str">
        <f>'1111 B3'!M3</f>
        <v>01</v>
      </c>
      <c r="N3" s="132" t="s">
        <v>17</v>
      </c>
      <c r="O3" s="133" t="str">
        <f>'1111 B3'!O3</f>
        <v>01</v>
      </c>
      <c r="P3" s="132" t="s">
        <v>18</v>
      </c>
      <c r="Q3" s="133">
        <f>'1111 B3'!Q3</f>
        <v>2018</v>
      </c>
      <c r="R3" s="98" t="s">
        <v>19</v>
      </c>
    </row>
    <row r="4" spans="1:21" ht="18" customHeight="1">
      <c r="A4" s="226"/>
      <c r="B4" s="123"/>
      <c r="C4" s="40" t="s">
        <v>131</v>
      </c>
      <c r="D4" s="40"/>
      <c r="E4" s="40"/>
      <c r="F4" s="129" t="str">
        <f>'1111 B3'!F4</f>
        <v>: 01.123.456.7.890.000</v>
      </c>
      <c r="G4" s="40"/>
      <c r="H4" s="40"/>
      <c r="L4" s="40" t="s">
        <v>132</v>
      </c>
      <c r="M4" s="40">
        <v>0</v>
      </c>
      <c r="O4" s="130" t="s">
        <v>168</v>
      </c>
      <c r="P4" s="130" t="s">
        <v>264</v>
      </c>
      <c r="Q4" s="130"/>
    </row>
    <row r="5" spans="1:21" ht="8.25" customHeight="1">
      <c r="A5" s="226"/>
      <c r="B5" s="123"/>
      <c r="C5" s="40"/>
      <c r="D5" s="40"/>
      <c r="E5" s="40"/>
      <c r="F5" s="40"/>
      <c r="G5" s="40"/>
      <c r="H5" s="40"/>
    </row>
    <row r="6" spans="1:21" ht="22.5" customHeight="1">
      <c r="A6" s="226"/>
      <c r="B6" s="253" t="s">
        <v>169</v>
      </c>
      <c r="C6" s="274" t="s">
        <v>212</v>
      </c>
      <c r="D6" s="274"/>
      <c r="E6" s="274"/>
      <c r="F6" s="274"/>
      <c r="G6" s="255" t="s">
        <v>171</v>
      </c>
      <c r="H6" s="255"/>
      <c r="I6" s="255"/>
      <c r="J6" s="255"/>
      <c r="K6" s="254" t="s">
        <v>203</v>
      </c>
      <c r="L6" s="254" t="s">
        <v>204</v>
      </c>
      <c r="M6" s="254" t="s">
        <v>205</v>
      </c>
      <c r="N6" s="254"/>
      <c r="O6" s="254"/>
      <c r="P6" s="254"/>
      <c r="Q6" s="254" t="s">
        <v>172</v>
      </c>
      <c r="R6" s="254"/>
      <c r="S6" s="254"/>
      <c r="T6" s="254"/>
      <c r="U6" s="254"/>
    </row>
    <row r="7" spans="1:21" ht="23.25" customHeight="1">
      <c r="A7" s="226"/>
      <c r="B7" s="253"/>
      <c r="C7" s="274"/>
      <c r="D7" s="274"/>
      <c r="E7" s="274"/>
      <c r="F7" s="274"/>
      <c r="G7" s="275" t="s">
        <v>173</v>
      </c>
      <c r="H7" s="275"/>
      <c r="I7" s="275"/>
      <c r="J7" s="162" t="s">
        <v>208</v>
      </c>
      <c r="K7" s="254"/>
      <c r="L7" s="254"/>
      <c r="M7" s="254"/>
      <c r="N7" s="254"/>
      <c r="O7" s="254"/>
      <c r="P7" s="254"/>
      <c r="Q7" s="254"/>
      <c r="R7" s="254"/>
      <c r="S7" s="254"/>
      <c r="T7" s="254"/>
      <c r="U7" s="254"/>
    </row>
    <row r="8" spans="1:21" ht="18" customHeight="1">
      <c r="A8" s="226"/>
      <c r="B8" s="158" t="s">
        <v>143</v>
      </c>
      <c r="C8" s="261" t="s">
        <v>256</v>
      </c>
      <c r="D8" s="261"/>
      <c r="E8" s="261"/>
      <c r="F8" s="261"/>
      <c r="G8" s="276" t="s">
        <v>257</v>
      </c>
      <c r="H8" s="277"/>
      <c r="I8" s="277"/>
      <c r="J8" s="160">
        <v>43114</v>
      </c>
      <c r="K8" s="143">
        <v>17000000</v>
      </c>
      <c r="L8" s="143">
        <f>K8*10%</f>
        <v>1700000</v>
      </c>
      <c r="M8" s="236"/>
      <c r="N8" s="236"/>
      <c r="O8" s="236"/>
      <c r="P8" s="236"/>
      <c r="Q8" s="257"/>
      <c r="R8" s="257"/>
      <c r="S8" s="257"/>
      <c r="T8" s="257"/>
      <c r="U8" s="257"/>
    </row>
    <row r="9" spans="1:21" ht="18" customHeight="1">
      <c r="A9" s="226"/>
      <c r="B9" s="158" t="s">
        <v>145</v>
      </c>
      <c r="C9" s="261" t="s">
        <v>256</v>
      </c>
      <c r="D9" s="261"/>
      <c r="E9" s="261"/>
      <c r="F9" s="261"/>
      <c r="G9" s="278" t="s">
        <v>258</v>
      </c>
      <c r="H9" s="278"/>
      <c r="I9" s="278"/>
      <c r="J9" s="160">
        <v>43117</v>
      </c>
      <c r="K9" s="143">
        <v>25000000</v>
      </c>
      <c r="L9" s="143">
        <f>K9*10%</f>
        <v>2500000</v>
      </c>
      <c r="M9" s="236"/>
      <c r="N9" s="236"/>
      <c r="O9" s="236"/>
      <c r="P9" s="236"/>
      <c r="Q9" s="257"/>
      <c r="R9" s="257"/>
      <c r="S9" s="257"/>
      <c r="T9" s="257"/>
      <c r="U9" s="257"/>
    </row>
    <row r="10" spans="1:21" ht="18" customHeight="1">
      <c r="A10" s="226"/>
      <c r="B10" s="158" t="s">
        <v>147</v>
      </c>
      <c r="C10" s="261" t="s">
        <v>256</v>
      </c>
      <c r="D10" s="261"/>
      <c r="E10" s="261"/>
      <c r="F10" s="261"/>
      <c r="G10" s="278" t="s">
        <v>259</v>
      </c>
      <c r="H10" s="278"/>
      <c r="I10" s="278"/>
      <c r="J10" s="160">
        <v>43119</v>
      </c>
      <c r="K10" s="143">
        <v>700000000</v>
      </c>
      <c r="L10" s="143">
        <f>K10*10%</f>
        <v>70000000</v>
      </c>
      <c r="M10" s="236"/>
      <c r="N10" s="236"/>
      <c r="O10" s="236"/>
      <c r="P10" s="236"/>
      <c r="Q10" s="257"/>
      <c r="R10" s="257"/>
      <c r="S10" s="257"/>
      <c r="T10" s="257"/>
      <c r="U10" s="257"/>
    </row>
    <row r="11" spans="1:21" ht="18" customHeight="1">
      <c r="A11" s="226"/>
      <c r="B11" s="158" t="s">
        <v>149</v>
      </c>
      <c r="C11" s="261"/>
      <c r="D11" s="261"/>
      <c r="E11" s="261"/>
      <c r="F11" s="261"/>
      <c r="G11" s="278"/>
      <c r="H11" s="278"/>
      <c r="I11" s="278"/>
      <c r="J11" s="160"/>
      <c r="K11" s="143"/>
      <c r="L11" s="143"/>
      <c r="M11" s="236"/>
      <c r="N11" s="236"/>
      <c r="O11" s="236"/>
      <c r="P11" s="236"/>
      <c r="Q11" s="257"/>
      <c r="R11" s="257"/>
      <c r="S11" s="257"/>
      <c r="T11" s="257"/>
      <c r="U11" s="257"/>
    </row>
    <row r="12" spans="1:21" ht="18" customHeight="1">
      <c r="A12" s="226"/>
      <c r="B12" s="158" t="s">
        <v>175</v>
      </c>
      <c r="C12" s="261"/>
      <c r="D12" s="261"/>
      <c r="E12" s="261"/>
      <c r="F12" s="261"/>
      <c r="G12" s="278"/>
      <c r="H12" s="278"/>
      <c r="I12" s="278"/>
      <c r="J12" s="160"/>
      <c r="K12" s="143"/>
      <c r="L12" s="143"/>
      <c r="M12" s="236"/>
      <c r="N12" s="236"/>
      <c r="O12" s="236"/>
      <c r="P12" s="236"/>
      <c r="Q12" s="257"/>
      <c r="R12" s="257"/>
      <c r="S12" s="257"/>
      <c r="T12" s="257"/>
      <c r="U12" s="257"/>
    </row>
    <row r="13" spans="1:21" ht="18" customHeight="1">
      <c r="A13" s="226"/>
      <c r="B13" s="158" t="s">
        <v>176</v>
      </c>
      <c r="C13" s="261"/>
      <c r="D13" s="261"/>
      <c r="E13" s="261"/>
      <c r="F13" s="261"/>
      <c r="G13" s="278"/>
      <c r="H13" s="278"/>
      <c r="I13" s="278"/>
      <c r="J13" s="160"/>
      <c r="K13" s="143"/>
      <c r="L13" s="143"/>
      <c r="M13" s="236"/>
      <c r="N13" s="236"/>
      <c r="O13" s="236"/>
      <c r="P13" s="236"/>
      <c r="Q13" s="257"/>
      <c r="R13" s="257"/>
      <c r="S13" s="257"/>
      <c r="T13" s="257"/>
      <c r="U13" s="257"/>
    </row>
    <row r="14" spans="1:21" ht="18" customHeight="1">
      <c r="A14" s="226"/>
      <c r="B14" s="158" t="s">
        <v>177</v>
      </c>
      <c r="C14" s="261"/>
      <c r="D14" s="261"/>
      <c r="E14" s="261"/>
      <c r="F14" s="261"/>
      <c r="G14" s="278"/>
      <c r="H14" s="278"/>
      <c r="I14" s="278"/>
      <c r="J14" s="160"/>
      <c r="K14" s="143"/>
      <c r="L14" s="143"/>
      <c r="M14" s="236"/>
      <c r="N14" s="236"/>
      <c r="O14" s="236"/>
      <c r="P14" s="236"/>
      <c r="Q14" s="257"/>
      <c r="R14" s="257"/>
      <c r="S14" s="257"/>
      <c r="T14" s="257"/>
      <c r="U14" s="257"/>
    </row>
    <row r="15" spans="1:21" ht="18" customHeight="1">
      <c r="A15" s="226"/>
      <c r="B15" s="158" t="s">
        <v>178</v>
      </c>
      <c r="C15" s="261"/>
      <c r="D15" s="261"/>
      <c r="E15" s="261"/>
      <c r="F15" s="261"/>
      <c r="G15" s="278"/>
      <c r="H15" s="278"/>
      <c r="I15" s="278"/>
      <c r="J15" s="160"/>
      <c r="K15" s="143"/>
      <c r="L15" s="143"/>
      <c r="M15" s="236"/>
      <c r="N15" s="236"/>
      <c r="O15" s="236"/>
      <c r="P15" s="236"/>
      <c r="Q15" s="257"/>
      <c r="R15" s="257"/>
      <c r="S15" s="257"/>
      <c r="T15" s="257"/>
      <c r="U15" s="257"/>
    </row>
    <row r="16" spans="1:21" ht="18" customHeight="1">
      <c r="A16" s="226"/>
      <c r="B16" s="158" t="s">
        <v>179</v>
      </c>
      <c r="C16" s="261"/>
      <c r="D16" s="261"/>
      <c r="E16" s="261"/>
      <c r="F16" s="261"/>
      <c r="G16" s="278"/>
      <c r="H16" s="278"/>
      <c r="I16" s="278"/>
      <c r="J16" s="160"/>
      <c r="K16" s="143"/>
      <c r="L16" s="143"/>
      <c r="M16" s="236"/>
      <c r="N16" s="236"/>
      <c r="O16" s="236"/>
      <c r="P16" s="236"/>
      <c r="Q16" s="257"/>
      <c r="R16" s="257"/>
      <c r="S16" s="257"/>
      <c r="T16" s="257"/>
      <c r="U16" s="257"/>
    </row>
    <row r="17" spans="1:21" ht="18" customHeight="1">
      <c r="A17" s="226"/>
      <c r="B17" s="158" t="s">
        <v>180</v>
      </c>
      <c r="C17" s="261"/>
      <c r="D17" s="261"/>
      <c r="E17" s="261"/>
      <c r="F17" s="261"/>
      <c r="G17" s="278"/>
      <c r="H17" s="278"/>
      <c r="I17" s="278"/>
      <c r="J17" s="160"/>
      <c r="K17" s="143"/>
      <c r="L17" s="143"/>
      <c r="M17" s="236"/>
      <c r="N17" s="236"/>
      <c r="O17" s="236"/>
      <c r="P17" s="236"/>
      <c r="Q17" s="257"/>
      <c r="R17" s="257"/>
      <c r="S17" s="257"/>
      <c r="T17" s="257"/>
      <c r="U17" s="257"/>
    </row>
    <row r="18" spans="1:21" ht="18" customHeight="1">
      <c r="A18" s="226"/>
      <c r="B18" s="158" t="s">
        <v>181</v>
      </c>
      <c r="C18" s="261"/>
      <c r="D18" s="261"/>
      <c r="E18" s="261"/>
      <c r="F18" s="261"/>
      <c r="G18" s="278"/>
      <c r="H18" s="278"/>
      <c r="I18" s="278"/>
      <c r="J18" s="160"/>
      <c r="K18" s="143"/>
      <c r="L18" s="143"/>
      <c r="M18" s="236"/>
      <c r="N18" s="236"/>
      <c r="O18" s="236"/>
      <c r="P18" s="236"/>
      <c r="Q18" s="257"/>
      <c r="R18" s="257"/>
      <c r="S18" s="257"/>
      <c r="T18" s="257"/>
      <c r="U18" s="257"/>
    </row>
    <row r="19" spans="1:21" ht="18" customHeight="1">
      <c r="A19" s="226"/>
      <c r="B19" s="158" t="s">
        <v>182</v>
      </c>
      <c r="C19" s="261"/>
      <c r="D19" s="261"/>
      <c r="E19" s="261"/>
      <c r="F19" s="261"/>
      <c r="G19" s="278"/>
      <c r="H19" s="278"/>
      <c r="I19" s="278"/>
      <c r="J19" s="160"/>
      <c r="K19" s="143"/>
      <c r="L19" s="143"/>
      <c r="M19" s="236"/>
      <c r="N19" s="236"/>
      <c r="O19" s="236"/>
      <c r="P19" s="236"/>
      <c r="Q19" s="257"/>
      <c r="R19" s="257"/>
      <c r="S19" s="257"/>
      <c r="T19" s="257"/>
      <c r="U19" s="257"/>
    </row>
    <row r="20" spans="1:21" ht="18" customHeight="1">
      <c r="A20" s="226"/>
      <c r="B20" s="158" t="s">
        <v>183</v>
      </c>
      <c r="C20" s="261"/>
      <c r="D20" s="261"/>
      <c r="E20" s="261"/>
      <c r="F20" s="261"/>
      <c r="G20" s="278"/>
      <c r="H20" s="278"/>
      <c r="I20" s="278"/>
      <c r="J20" s="160"/>
      <c r="K20" s="143"/>
      <c r="L20" s="143"/>
      <c r="M20" s="236"/>
      <c r="N20" s="236"/>
      <c r="O20" s="236"/>
      <c r="P20" s="236"/>
      <c r="Q20" s="257"/>
      <c r="R20" s="257"/>
      <c r="S20" s="257"/>
      <c r="T20" s="257"/>
      <c r="U20" s="257"/>
    </row>
    <row r="21" spans="1:21" ht="18" customHeight="1">
      <c r="A21" s="226"/>
      <c r="B21" s="158" t="s">
        <v>184</v>
      </c>
      <c r="C21" s="261"/>
      <c r="D21" s="261"/>
      <c r="E21" s="261"/>
      <c r="F21" s="261"/>
      <c r="G21" s="278"/>
      <c r="H21" s="278"/>
      <c r="I21" s="278"/>
      <c r="J21" s="160"/>
      <c r="K21" s="143"/>
      <c r="L21" s="143"/>
      <c r="M21" s="236"/>
      <c r="N21" s="236"/>
      <c r="O21" s="236"/>
      <c r="P21" s="236"/>
      <c r="Q21" s="257"/>
      <c r="R21" s="257"/>
      <c r="S21" s="257"/>
      <c r="T21" s="257"/>
      <c r="U21" s="257"/>
    </row>
    <row r="22" spans="1:21" ht="18" customHeight="1">
      <c r="A22" s="226"/>
      <c r="B22" s="158" t="s">
        <v>185</v>
      </c>
      <c r="C22" s="261"/>
      <c r="D22" s="261"/>
      <c r="E22" s="261"/>
      <c r="F22" s="261"/>
      <c r="G22" s="278"/>
      <c r="H22" s="278"/>
      <c r="I22" s="278"/>
      <c r="J22" s="160"/>
      <c r="K22" s="143"/>
      <c r="L22" s="143"/>
      <c r="M22" s="236"/>
      <c r="N22" s="236"/>
      <c r="O22" s="236"/>
      <c r="P22" s="236"/>
      <c r="Q22" s="257"/>
      <c r="R22" s="257"/>
      <c r="S22" s="257"/>
      <c r="T22" s="257"/>
      <c r="U22" s="257"/>
    </row>
    <row r="23" spans="1:21" ht="18" customHeight="1">
      <c r="A23" s="226"/>
      <c r="B23" s="158" t="s">
        <v>186</v>
      </c>
      <c r="C23" s="261"/>
      <c r="D23" s="261"/>
      <c r="E23" s="261"/>
      <c r="F23" s="261"/>
      <c r="G23" s="278"/>
      <c r="H23" s="278"/>
      <c r="I23" s="278"/>
      <c r="J23" s="160"/>
      <c r="K23" s="143"/>
      <c r="L23" s="143"/>
      <c r="M23" s="236"/>
      <c r="N23" s="236"/>
      <c r="O23" s="236"/>
      <c r="P23" s="236"/>
      <c r="Q23" s="257"/>
      <c r="R23" s="257"/>
      <c r="S23" s="257"/>
      <c r="T23" s="257"/>
      <c r="U23" s="257"/>
    </row>
    <row r="24" spans="1:21" ht="18" customHeight="1">
      <c r="A24" s="226"/>
      <c r="B24" s="158" t="s">
        <v>187</v>
      </c>
      <c r="C24" s="261"/>
      <c r="D24" s="261"/>
      <c r="E24" s="261"/>
      <c r="F24" s="261"/>
      <c r="G24" s="278"/>
      <c r="H24" s="278"/>
      <c r="I24" s="278"/>
      <c r="J24" s="160"/>
      <c r="K24" s="143"/>
      <c r="L24" s="143"/>
      <c r="M24" s="236"/>
      <c r="N24" s="236"/>
      <c r="O24" s="236"/>
      <c r="P24" s="236"/>
      <c r="Q24" s="257"/>
      <c r="R24" s="257"/>
      <c r="S24" s="257"/>
      <c r="T24" s="257"/>
      <c r="U24" s="257"/>
    </row>
    <row r="25" spans="1:21" ht="18" customHeight="1">
      <c r="A25" s="226"/>
      <c r="B25" s="158" t="s">
        <v>188</v>
      </c>
      <c r="C25" s="261"/>
      <c r="D25" s="261"/>
      <c r="E25" s="261"/>
      <c r="F25" s="261"/>
      <c r="G25" s="278"/>
      <c r="H25" s="278"/>
      <c r="I25" s="278"/>
      <c r="J25" s="160"/>
      <c r="K25" s="143"/>
      <c r="L25" s="143"/>
      <c r="M25" s="236"/>
      <c r="N25" s="236"/>
      <c r="O25" s="236"/>
      <c r="P25" s="236"/>
      <c r="Q25" s="257"/>
      <c r="R25" s="257"/>
      <c r="S25" s="257"/>
      <c r="T25" s="257"/>
      <c r="U25" s="257"/>
    </row>
    <row r="26" spans="1:21" ht="18" customHeight="1">
      <c r="A26" s="226"/>
      <c r="B26" s="158" t="s">
        <v>189</v>
      </c>
      <c r="C26" s="261"/>
      <c r="D26" s="261"/>
      <c r="E26" s="261"/>
      <c r="F26" s="261"/>
      <c r="G26" s="278"/>
      <c r="H26" s="278"/>
      <c r="I26" s="278"/>
      <c r="J26" s="160"/>
      <c r="K26" s="143"/>
      <c r="L26" s="143"/>
      <c r="M26" s="236"/>
      <c r="N26" s="236"/>
      <c r="O26" s="236"/>
      <c r="P26" s="236"/>
      <c r="Q26" s="257"/>
      <c r="R26" s="257"/>
      <c r="S26" s="257"/>
      <c r="T26" s="257"/>
      <c r="U26" s="257"/>
    </row>
    <row r="27" spans="1:21" ht="18" customHeight="1">
      <c r="A27" s="226"/>
      <c r="B27" s="158" t="s">
        <v>190</v>
      </c>
      <c r="C27" s="261"/>
      <c r="D27" s="261"/>
      <c r="E27" s="261"/>
      <c r="F27" s="261"/>
      <c r="G27" s="278"/>
      <c r="H27" s="278"/>
      <c r="I27" s="278"/>
      <c r="J27" s="160"/>
      <c r="K27" s="143"/>
      <c r="L27" s="143"/>
      <c r="M27" s="236"/>
      <c r="N27" s="236"/>
      <c r="O27" s="236"/>
      <c r="P27" s="236"/>
      <c r="Q27" s="257"/>
      <c r="R27" s="257"/>
      <c r="S27" s="257"/>
      <c r="T27" s="257"/>
      <c r="U27" s="257"/>
    </row>
    <row r="28" spans="1:21" ht="18" customHeight="1">
      <c r="A28" s="226"/>
      <c r="B28" s="158" t="s">
        <v>191</v>
      </c>
      <c r="C28" s="261"/>
      <c r="D28" s="261"/>
      <c r="E28" s="261"/>
      <c r="F28" s="261"/>
      <c r="G28" s="278"/>
      <c r="H28" s="278"/>
      <c r="I28" s="278"/>
      <c r="J28" s="160"/>
      <c r="K28" s="143"/>
      <c r="L28" s="143"/>
      <c r="M28" s="236"/>
      <c r="N28" s="236"/>
      <c r="O28" s="236"/>
      <c r="P28" s="236"/>
      <c r="Q28" s="257"/>
      <c r="R28" s="257"/>
      <c r="S28" s="257"/>
      <c r="T28" s="257"/>
      <c r="U28" s="257"/>
    </row>
    <row r="29" spans="1:21" ht="18" customHeight="1">
      <c r="A29" s="226"/>
      <c r="B29" s="158" t="s">
        <v>192</v>
      </c>
      <c r="C29" s="261"/>
      <c r="D29" s="261"/>
      <c r="E29" s="261"/>
      <c r="F29" s="261"/>
      <c r="G29" s="278"/>
      <c r="H29" s="278"/>
      <c r="I29" s="278"/>
      <c r="J29" s="160"/>
      <c r="K29" s="143"/>
      <c r="L29" s="143"/>
      <c r="M29" s="236"/>
      <c r="N29" s="236"/>
      <c r="O29" s="236"/>
      <c r="P29" s="236"/>
      <c r="Q29" s="257"/>
      <c r="R29" s="257"/>
      <c r="S29" s="257"/>
      <c r="T29" s="257"/>
      <c r="U29" s="257"/>
    </row>
    <row r="30" spans="1:21" ht="18" customHeight="1">
      <c r="A30" s="226"/>
      <c r="B30" s="158" t="s">
        <v>193</v>
      </c>
      <c r="C30" s="261"/>
      <c r="D30" s="261"/>
      <c r="E30" s="261"/>
      <c r="F30" s="261"/>
      <c r="G30" s="278"/>
      <c r="H30" s="278"/>
      <c r="I30" s="278"/>
      <c r="J30" s="160"/>
      <c r="K30" s="143"/>
      <c r="L30" s="143"/>
      <c r="M30" s="236"/>
      <c r="N30" s="236"/>
      <c r="O30" s="236"/>
      <c r="P30" s="236"/>
      <c r="Q30" s="257"/>
      <c r="R30" s="257"/>
      <c r="S30" s="257"/>
      <c r="T30" s="257"/>
      <c r="U30" s="257"/>
    </row>
    <row r="31" spans="1:21" ht="18" customHeight="1">
      <c r="A31" s="226"/>
      <c r="B31" s="158" t="s">
        <v>194</v>
      </c>
      <c r="C31" s="261"/>
      <c r="D31" s="261"/>
      <c r="E31" s="261"/>
      <c r="F31" s="261"/>
      <c r="G31" s="278"/>
      <c r="H31" s="278"/>
      <c r="I31" s="278"/>
      <c r="J31" s="160"/>
      <c r="K31" s="143"/>
      <c r="L31" s="143"/>
      <c r="M31" s="236"/>
      <c r="N31" s="236"/>
      <c r="O31" s="236"/>
      <c r="P31" s="236"/>
      <c r="Q31" s="257"/>
      <c r="R31" s="257"/>
      <c r="S31" s="257"/>
      <c r="T31" s="257"/>
      <c r="U31" s="257"/>
    </row>
    <row r="32" spans="1:21" ht="18" customHeight="1">
      <c r="A32" s="226"/>
      <c r="B32" s="158" t="s">
        <v>195</v>
      </c>
      <c r="C32" s="261"/>
      <c r="D32" s="261"/>
      <c r="E32" s="261"/>
      <c r="F32" s="261"/>
      <c r="G32" s="278"/>
      <c r="H32" s="278"/>
      <c r="I32" s="278"/>
      <c r="J32" s="160"/>
      <c r="K32" s="143"/>
      <c r="L32" s="143"/>
      <c r="M32" s="236"/>
      <c r="N32" s="236"/>
      <c r="O32" s="236"/>
      <c r="P32" s="236"/>
      <c r="Q32" s="257"/>
      <c r="R32" s="257"/>
      <c r="S32" s="257"/>
      <c r="T32" s="257"/>
      <c r="U32" s="257"/>
    </row>
    <row r="33" spans="1:21" ht="18" customHeight="1">
      <c r="A33" s="226"/>
      <c r="B33" s="258" t="s">
        <v>196</v>
      </c>
      <c r="C33" s="258"/>
      <c r="D33" s="258"/>
      <c r="E33" s="258"/>
      <c r="F33" s="258"/>
      <c r="G33" s="258"/>
      <c r="H33" s="258"/>
      <c r="I33" s="258"/>
      <c r="J33" s="142"/>
      <c r="K33" s="143">
        <f>SUM(K8:K32)</f>
        <v>742000000</v>
      </c>
      <c r="L33" s="143">
        <f>SUM(L8:L32)</f>
        <v>74200000</v>
      </c>
      <c r="M33" s="236">
        <f>SUM(M8:M32)</f>
        <v>0</v>
      </c>
      <c r="N33" s="236"/>
      <c r="O33" s="236"/>
      <c r="P33" s="236"/>
      <c r="Q33" s="251"/>
      <c r="R33" s="251"/>
      <c r="S33" s="251"/>
      <c r="T33" s="251"/>
      <c r="U33" s="251"/>
    </row>
    <row r="34" spans="1:21" ht="18" customHeight="1">
      <c r="B34" t="s">
        <v>213</v>
      </c>
    </row>
  </sheetData>
  <sheetProtection selectLockedCells="1" selectUnlockedCells="1"/>
  <mergeCells count="115">
    <mergeCell ref="B33:I33"/>
    <mergeCell ref="M33:P33"/>
    <mergeCell ref="Q33:U33"/>
    <mergeCell ref="C31:F31"/>
    <mergeCell ref="G31:I31"/>
    <mergeCell ref="M31:P31"/>
    <mergeCell ref="Q31:U31"/>
    <mergeCell ref="C32:F32"/>
    <mergeCell ref="G32:I32"/>
    <mergeCell ref="M32:P32"/>
    <mergeCell ref="Q32:U32"/>
    <mergeCell ref="C29:F29"/>
    <mergeCell ref="G29:I29"/>
    <mergeCell ref="M29:P29"/>
    <mergeCell ref="Q29:U29"/>
    <mergeCell ref="C30:F30"/>
    <mergeCell ref="G30:I30"/>
    <mergeCell ref="M30:P30"/>
    <mergeCell ref="Q30:U30"/>
    <mergeCell ref="C26:F26"/>
    <mergeCell ref="G26:I26"/>
    <mergeCell ref="M26:P26"/>
    <mergeCell ref="Q26:U26"/>
    <mergeCell ref="C27:F27"/>
    <mergeCell ref="G27:I27"/>
    <mergeCell ref="M27:P27"/>
    <mergeCell ref="Q27:U27"/>
    <mergeCell ref="C28:F28"/>
    <mergeCell ref="G28:I28"/>
    <mergeCell ref="M28:P28"/>
    <mergeCell ref="Q28:U28"/>
    <mergeCell ref="C23:F23"/>
    <mergeCell ref="G23:I23"/>
    <mergeCell ref="M23:P23"/>
    <mergeCell ref="Q23:U23"/>
    <mergeCell ref="C24:F24"/>
    <mergeCell ref="G24:I24"/>
    <mergeCell ref="M24:P24"/>
    <mergeCell ref="Q24:U24"/>
    <mergeCell ref="C25:F25"/>
    <mergeCell ref="G25:I25"/>
    <mergeCell ref="M25:P25"/>
    <mergeCell ref="Q25:U25"/>
    <mergeCell ref="C20:F20"/>
    <mergeCell ref="G20:I20"/>
    <mergeCell ref="M20:P20"/>
    <mergeCell ref="Q20:U20"/>
    <mergeCell ref="C21:F21"/>
    <mergeCell ref="G21:I21"/>
    <mergeCell ref="M21:P21"/>
    <mergeCell ref="Q21:U21"/>
    <mergeCell ref="C22:F22"/>
    <mergeCell ref="G22:I22"/>
    <mergeCell ref="M22:P22"/>
    <mergeCell ref="Q22:U22"/>
    <mergeCell ref="C17:F17"/>
    <mergeCell ref="G17:I17"/>
    <mergeCell ref="M17:P17"/>
    <mergeCell ref="Q17:U17"/>
    <mergeCell ref="C18:F18"/>
    <mergeCell ref="G18:I18"/>
    <mergeCell ref="M18:P18"/>
    <mergeCell ref="Q18:U18"/>
    <mergeCell ref="C19:F19"/>
    <mergeCell ref="G19:I19"/>
    <mergeCell ref="M19:P19"/>
    <mergeCell ref="Q19:U19"/>
    <mergeCell ref="C14:F14"/>
    <mergeCell ref="G14:I14"/>
    <mergeCell ref="M14:P14"/>
    <mergeCell ref="Q14:U14"/>
    <mergeCell ref="C15:F15"/>
    <mergeCell ref="G15:I15"/>
    <mergeCell ref="M15:P15"/>
    <mergeCell ref="Q15:U15"/>
    <mergeCell ref="C16:F16"/>
    <mergeCell ref="G16:I16"/>
    <mergeCell ref="M16:P16"/>
    <mergeCell ref="Q16:U16"/>
    <mergeCell ref="C11:F11"/>
    <mergeCell ref="G11:I11"/>
    <mergeCell ref="M11:P11"/>
    <mergeCell ref="Q11:U11"/>
    <mergeCell ref="C12:F12"/>
    <mergeCell ref="G12:I12"/>
    <mergeCell ref="M12:P12"/>
    <mergeCell ref="Q12:U12"/>
    <mergeCell ref="C13:F13"/>
    <mergeCell ref="G13:I13"/>
    <mergeCell ref="M13:P13"/>
    <mergeCell ref="Q13:U13"/>
    <mergeCell ref="A1:A33"/>
    <mergeCell ref="C1:L2"/>
    <mergeCell ref="M1:Q1"/>
    <mergeCell ref="M2:Q2"/>
    <mergeCell ref="B6:B7"/>
    <mergeCell ref="C6:F7"/>
    <mergeCell ref="G6:J6"/>
    <mergeCell ref="K6:K7"/>
    <mergeCell ref="L6:L7"/>
    <mergeCell ref="M6:P7"/>
    <mergeCell ref="Q6:U7"/>
    <mergeCell ref="G7:I7"/>
    <mergeCell ref="C8:F8"/>
    <mergeCell ref="G8:I8"/>
    <mergeCell ref="M8:P8"/>
    <mergeCell ref="Q8:U8"/>
    <mergeCell ref="C9:F9"/>
    <mergeCell ref="G9:I9"/>
    <mergeCell ref="M9:P9"/>
    <mergeCell ref="Q9:U9"/>
    <mergeCell ref="C10:F10"/>
    <mergeCell ref="G10:I10"/>
    <mergeCell ref="M10:P10"/>
    <mergeCell ref="Q10:U10"/>
  </mergeCells>
  <printOptions horizontalCentered="1"/>
  <pageMargins left="1.25" right="0.25" top="0.49513888888888891" bottom="0.78749999999999998" header="0.51180555555555551" footer="0.51180555555555551"/>
  <pageSetup paperSize="5" scale="85" firstPageNumber="0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view="pageBreakPreview" zoomScaleSheetLayoutView="100" workbookViewId="0">
      <selection activeCell="C9" sqref="C9:F9"/>
    </sheetView>
  </sheetViews>
  <sheetFormatPr defaultColWidth="11.5703125" defaultRowHeight="18" customHeight="1"/>
  <cols>
    <col min="1" max="1" width="4.5703125" customWidth="1"/>
    <col min="2" max="2" width="5.7109375" customWidth="1"/>
    <col min="3" max="3" width="4.5703125" customWidth="1"/>
    <col min="4" max="4" width="3.140625" customWidth="1"/>
    <col min="9" max="9" width="21.5703125" bestFit="1" customWidth="1"/>
    <col min="10" max="10" width="11.5703125" bestFit="1" customWidth="1"/>
    <col min="11" max="11" width="24.28515625" customWidth="1"/>
    <col min="12" max="12" width="18.28515625" customWidth="1"/>
    <col min="13" max="13" width="9.7109375" customWidth="1"/>
    <col min="14" max="14" width="3.85546875" customWidth="1"/>
    <col min="15" max="15" width="8.140625" customWidth="1"/>
    <col min="16" max="16" width="4.28515625" customWidth="1"/>
    <col min="17" max="17" width="13.85546875" customWidth="1"/>
    <col min="18" max="18" width="3.5703125" customWidth="1"/>
    <col min="19" max="19" width="4" customWidth="1"/>
    <col min="20" max="20" width="3.5703125" customWidth="1"/>
    <col min="21" max="21" width="1.85546875" customWidth="1"/>
  </cols>
  <sheetData>
    <row r="1" spans="1:21" ht="18" customHeight="1">
      <c r="A1" s="226" t="s">
        <v>165</v>
      </c>
      <c r="B1" s="123"/>
      <c r="C1" s="259" t="s">
        <v>217</v>
      </c>
      <c r="D1" s="259"/>
      <c r="E1" s="259"/>
      <c r="F1" s="259"/>
      <c r="G1" s="259"/>
      <c r="H1" s="259"/>
      <c r="I1" s="259"/>
      <c r="J1" s="259"/>
      <c r="K1" s="259"/>
      <c r="L1" s="259"/>
      <c r="M1" s="228" t="s">
        <v>218</v>
      </c>
      <c r="N1" s="228"/>
      <c r="O1" s="228"/>
      <c r="P1" s="228"/>
      <c r="Q1" s="228"/>
      <c r="R1" s="165"/>
      <c r="S1" s="40"/>
      <c r="T1" s="161"/>
      <c r="U1" s="127"/>
    </row>
    <row r="2" spans="1:21" ht="12.6" customHeight="1">
      <c r="A2" s="226"/>
      <c r="B2" s="128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29" t="s">
        <v>128</v>
      </c>
      <c r="N2" s="229"/>
      <c r="O2" s="229"/>
      <c r="P2" s="229"/>
      <c r="Q2" s="229"/>
      <c r="R2" s="40"/>
      <c r="S2" s="40"/>
      <c r="T2" s="40"/>
      <c r="U2" s="40"/>
    </row>
    <row r="3" spans="1:21" ht="18" customHeight="1">
      <c r="A3" s="226"/>
      <c r="B3" s="123"/>
      <c r="C3" s="40" t="s">
        <v>129</v>
      </c>
      <c r="D3" s="40"/>
      <c r="E3" s="40"/>
      <c r="F3" s="271" t="s">
        <v>269</v>
      </c>
      <c r="G3" s="271"/>
      <c r="H3" s="271"/>
      <c r="L3" s="130" t="s">
        <v>130</v>
      </c>
      <c r="M3" s="168" t="s">
        <v>21</v>
      </c>
      <c r="N3" s="132" t="s">
        <v>17</v>
      </c>
      <c r="O3" s="169" t="s">
        <v>21</v>
      </c>
      <c r="P3" s="132" t="s">
        <v>18</v>
      </c>
      <c r="Q3" s="169">
        <v>2018</v>
      </c>
      <c r="R3" s="98" t="s">
        <v>19</v>
      </c>
    </row>
    <row r="4" spans="1:21" ht="18" customHeight="1">
      <c r="A4" s="226"/>
      <c r="B4" s="123"/>
      <c r="C4" s="40" t="s">
        <v>131</v>
      </c>
      <c r="D4" s="40"/>
      <c r="E4" s="40"/>
      <c r="F4" s="172" t="s">
        <v>221</v>
      </c>
      <c r="G4" s="43"/>
      <c r="H4" s="43"/>
      <c r="L4" s="40" t="s">
        <v>132</v>
      </c>
      <c r="M4" s="40">
        <v>0</v>
      </c>
      <c r="O4" s="130" t="s">
        <v>168</v>
      </c>
      <c r="P4" s="130" t="s">
        <v>264</v>
      </c>
      <c r="Q4" s="130"/>
    </row>
    <row r="5" spans="1:21" ht="8.25" customHeight="1">
      <c r="A5" s="226"/>
      <c r="B5" s="123"/>
      <c r="C5" s="40"/>
      <c r="D5" s="40"/>
      <c r="E5" s="40"/>
      <c r="F5" s="40"/>
      <c r="G5" s="40"/>
      <c r="H5" s="40"/>
    </row>
    <row r="6" spans="1:21" ht="22.5" customHeight="1">
      <c r="A6" s="226"/>
      <c r="B6" s="253" t="s">
        <v>169</v>
      </c>
      <c r="C6" s="260" t="s">
        <v>212</v>
      </c>
      <c r="D6" s="260"/>
      <c r="E6" s="260"/>
      <c r="F6" s="260"/>
      <c r="G6" s="254" t="s">
        <v>14</v>
      </c>
      <c r="H6" s="254"/>
      <c r="I6" s="260" t="s">
        <v>202</v>
      </c>
      <c r="J6" s="260"/>
      <c r="K6" s="254" t="s">
        <v>203</v>
      </c>
      <c r="L6" s="254" t="s">
        <v>204</v>
      </c>
      <c r="M6" s="254" t="s">
        <v>205</v>
      </c>
      <c r="N6" s="254"/>
      <c r="O6" s="254"/>
      <c r="P6" s="254"/>
      <c r="Q6" s="260" t="s">
        <v>206</v>
      </c>
      <c r="R6" s="260"/>
      <c r="S6" s="260"/>
      <c r="T6" s="260"/>
      <c r="U6" s="260"/>
    </row>
    <row r="7" spans="1:21" ht="23.25" customHeight="1">
      <c r="A7" s="226"/>
      <c r="B7" s="253"/>
      <c r="C7" s="260"/>
      <c r="D7" s="260"/>
      <c r="E7" s="260"/>
      <c r="F7" s="260"/>
      <c r="G7" s="254"/>
      <c r="H7" s="254"/>
      <c r="I7" s="163" t="s">
        <v>207</v>
      </c>
      <c r="J7" s="162" t="s">
        <v>208</v>
      </c>
      <c r="K7" s="254"/>
      <c r="L7" s="254"/>
      <c r="M7" s="254"/>
      <c r="N7" s="254"/>
      <c r="O7" s="254"/>
      <c r="P7" s="254"/>
      <c r="Q7" s="260"/>
      <c r="R7" s="260"/>
      <c r="S7" s="260"/>
      <c r="T7" s="260"/>
      <c r="U7" s="260"/>
    </row>
    <row r="8" spans="1:21" ht="18" customHeight="1">
      <c r="A8" s="226"/>
      <c r="B8" s="158" t="s">
        <v>143</v>
      </c>
      <c r="C8" s="261" t="s">
        <v>253</v>
      </c>
      <c r="D8" s="261"/>
      <c r="E8" s="261"/>
      <c r="F8" s="261"/>
      <c r="G8" s="265" t="s">
        <v>254</v>
      </c>
      <c r="H8" s="265"/>
      <c r="I8" s="173" t="s">
        <v>255</v>
      </c>
      <c r="J8" s="170">
        <v>43127</v>
      </c>
      <c r="K8" s="143">
        <v>1200000</v>
      </c>
      <c r="L8" s="143">
        <f>K8*10%</f>
        <v>120000</v>
      </c>
      <c r="M8" s="236"/>
      <c r="N8" s="236"/>
      <c r="O8" s="236"/>
      <c r="P8" s="236"/>
      <c r="Q8" s="257"/>
      <c r="R8" s="257"/>
      <c r="S8" s="257"/>
      <c r="T8" s="257"/>
      <c r="U8" s="257"/>
    </row>
    <row r="9" spans="1:21" ht="18" customHeight="1">
      <c r="A9" s="226"/>
      <c r="B9" s="158" t="s">
        <v>145</v>
      </c>
      <c r="C9" s="261" t="s">
        <v>270</v>
      </c>
      <c r="D9" s="261"/>
      <c r="E9" s="261"/>
      <c r="F9" s="261"/>
      <c r="G9" s="172" t="s">
        <v>221</v>
      </c>
      <c r="H9" s="43"/>
      <c r="I9" s="172" t="s">
        <v>236</v>
      </c>
      <c r="J9" s="170">
        <v>43126</v>
      </c>
      <c r="K9" s="143">
        <v>72000000</v>
      </c>
      <c r="L9" s="143">
        <f>10/120*K9</f>
        <v>6000000</v>
      </c>
      <c r="M9" s="236"/>
      <c r="N9" s="236"/>
      <c r="O9" s="236"/>
      <c r="P9" s="236"/>
      <c r="Q9" s="257"/>
      <c r="R9" s="257"/>
      <c r="S9" s="257"/>
      <c r="T9" s="257"/>
      <c r="U9" s="257"/>
    </row>
    <row r="10" spans="1:21" ht="18" customHeight="1">
      <c r="A10" s="226"/>
      <c r="B10" s="158" t="s">
        <v>147</v>
      </c>
      <c r="C10" s="261"/>
      <c r="D10" s="261"/>
      <c r="E10" s="261"/>
      <c r="F10" s="261"/>
      <c r="G10" s="265"/>
      <c r="H10" s="265"/>
      <c r="I10" s="164"/>
      <c r="J10" s="170"/>
      <c r="K10" s="143"/>
      <c r="L10" s="143"/>
      <c r="M10" s="236"/>
      <c r="N10" s="236"/>
      <c r="O10" s="236"/>
      <c r="P10" s="236"/>
      <c r="Q10" s="257"/>
      <c r="R10" s="257"/>
      <c r="S10" s="257"/>
      <c r="T10" s="257"/>
      <c r="U10" s="257"/>
    </row>
    <row r="11" spans="1:21" ht="18" customHeight="1">
      <c r="A11" s="226"/>
      <c r="B11" s="158" t="s">
        <v>149</v>
      </c>
      <c r="C11" s="261"/>
      <c r="D11" s="261"/>
      <c r="E11" s="261"/>
      <c r="F11" s="261"/>
      <c r="G11" s="265"/>
      <c r="H11" s="265"/>
      <c r="I11" s="164"/>
      <c r="J11" s="170"/>
      <c r="K11" s="143"/>
      <c r="L11" s="143"/>
      <c r="M11" s="236"/>
      <c r="N11" s="236"/>
      <c r="O11" s="236"/>
      <c r="P11" s="236"/>
      <c r="Q11" s="257"/>
      <c r="R11" s="257"/>
      <c r="S11" s="257"/>
      <c r="T11" s="257"/>
      <c r="U11" s="257"/>
    </row>
    <row r="12" spans="1:21" ht="18" customHeight="1">
      <c r="A12" s="226"/>
      <c r="B12" s="158" t="s">
        <v>175</v>
      </c>
      <c r="C12" s="261"/>
      <c r="D12" s="261"/>
      <c r="E12" s="261"/>
      <c r="F12" s="261"/>
      <c r="G12" s="265"/>
      <c r="H12" s="265"/>
      <c r="I12" s="164"/>
      <c r="J12" s="170"/>
      <c r="K12" s="143"/>
      <c r="L12" s="143"/>
      <c r="M12" s="236"/>
      <c r="N12" s="236"/>
      <c r="O12" s="236"/>
      <c r="P12" s="236"/>
      <c r="Q12" s="257"/>
      <c r="R12" s="257"/>
      <c r="S12" s="257"/>
      <c r="T12" s="257"/>
      <c r="U12" s="257"/>
    </row>
    <row r="13" spans="1:21" ht="18" customHeight="1">
      <c r="A13" s="226"/>
      <c r="B13" s="158" t="s">
        <v>176</v>
      </c>
      <c r="C13" s="261"/>
      <c r="D13" s="261"/>
      <c r="E13" s="261"/>
      <c r="F13" s="261"/>
      <c r="G13" s="265"/>
      <c r="H13" s="265"/>
      <c r="I13" s="164"/>
      <c r="J13" s="170"/>
      <c r="K13" s="143"/>
      <c r="L13" s="143"/>
      <c r="M13" s="236"/>
      <c r="N13" s="236"/>
      <c r="O13" s="236"/>
      <c r="P13" s="236"/>
      <c r="Q13" s="257"/>
      <c r="R13" s="257"/>
      <c r="S13" s="257"/>
      <c r="T13" s="257"/>
      <c r="U13" s="257"/>
    </row>
    <row r="14" spans="1:21" ht="18" customHeight="1">
      <c r="A14" s="226"/>
      <c r="B14" s="158" t="s">
        <v>177</v>
      </c>
      <c r="C14" s="261"/>
      <c r="D14" s="261"/>
      <c r="E14" s="261"/>
      <c r="F14" s="261"/>
      <c r="G14" s="265"/>
      <c r="H14" s="265"/>
      <c r="I14" s="164"/>
      <c r="J14" s="170"/>
      <c r="K14" s="143"/>
      <c r="L14" s="143"/>
      <c r="M14" s="236"/>
      <c r="N14" s="236"/>
      <c r="O14" s="236"/>
      <c r="P14" s="236"/>
      <c r="Q14" s="257"/>
      <c r="R14" s="257"/>
      <c r="S14" s="257"/>
      <c r="T14" s="257"/>
      <c r="U14" s="257"/>
    </row>
    <row r="15" spans="1:21" ht="18" customHeight="1">
      <c r="A15" s="226"/>
      <c r="B15" s="158" t="s">
        <v>178</v>
      </c>
      <c r="C15" s="261"/>
      <c r="D15" s="261"/>
      <c r="E15" s="261"/>
      <c r="F15" s="261"/>
      <c r="G15" s="265"/>
      <c r="H15" s="265"/>
      <c r="I15" s="164"/>
      <c r="J15" s="170"/>
      <c r="K15" s="143"/>
      <c r="L15" s="143"/>
      <c r="M15" s="236"/>
      <c r="N15" s="236"/>
      <c r="O15" s="236"/>
      <c r="P15" s="236"/>
      <c r="Q15" s="257"/>
      <c r="R15" s="257"/>
      <c r="S15" s="257"/>
      <c r="T15" s="257"/>
      <c r="U15" s="257"/>
    </row>
    <row r="16" spans="1:21" ht="18" customHeight="1">
      <c r="A16" s="226"/>
      <c r="B16" s="158" t="s">
        <v>179</v>
      </c>
      <c r="C16" s="261"/>
      <c r="D16" s="261"/>
      <c r="E16" s="261"/>
      <c r="F16" s="261"/>
      <c r="G16" s="265"/>
      <c r="H16" s="265"/>
      <c r="I16" s="164"/>
      <c r="J16" s="170"/>
      <c r="K16" s="143"/>
      <c r="L16" s="143"/>
      <c r="M16" s="236"/>
      <c r="N16" s="236"/>
      <c r="O16" s="236"/>
      <c r="P16" s="236"/>
      <c r="Q16" s="257"/>
      <c r="R16" s="257"/>
      <c r="S16" s="257"/>
      <c r="T16" s="257"/>
      <c r="U16" s="257"/>
    </row>
    <row r="17" spans="1:21" ht="18" customHeight="1">
      <c r="A17" s="226"/>
      <c r="B17" s="158" t="s">
        <v>180</v>
      </c>
      <c r="C17" s="261"/>
      <c r="D17" s="261"/>
      <c r="E17" s="261"/>
      <c r="F17" s="261"/>
      <c r="G17" s="265"/>
      <c r="H17" s="265"/>
      <c r="I17" s="164"/>
      <c r="J17" s="170"/>
      <c r="K17" s="143"/>
      <c r="L17" s="143"/>
      <c r="M17" s="236"/>
      <c r="N17" s="236"/>
      <c r="O17" s="236"/>
      <c r="P17" s="236"/>
      <c r="Q17" s="257"/>
      <c r="R17" s="257"/>
      <c r="S17" s="257"/>
      <c r="T17" s="257"/>
      <c r="U17" s="257"/>
    </row>
    <row r="18" spans="1:21" ht="18" customHeight="1">
      <c r="A18" s="226"/>
      <c r="B18" s="158" t="s">
        <v>181</v>
      </c>
      <c r="C18" s="261"/>
      <c r="D18" s="261"/>
      <c r="E18" s="261"/>
      <c r="F18" s="261"/>
      <c r="G18" s="265"/>
      <c r="H18" s="265"/>
      <c r="I18" s="164"/>
      <c r="J18" s="170"/>
      <c r="K18" s="143"/>
      <c r="L18" s="143"/>
      <c r="M18" s="236"/>
      <c r="N18" s="236"/>
      <c r="O18" s="236"/>
      <c r="P18" s="236"/>
      <c r="Q18" s="257"/>
      <c r="R18" s="257"/>
      <c r="S18" s="257"/>
      <c r="T18" s="257"/>
      <c r="U18" s="257"/>
    </row>
    <row r="19" spans="1:21" ht="18" customHeight="1">
      <c r="A19" s="226"/>
      <c r="B19" s="158" t="s">
        <v>182</v>
      </c>
      <c r="C19" s="261"/>
      <c r="D19" s="261"/>
      <c r="E19" s="261"/>
      <c r="F19" s="261"/>
      <c r="G19" s="265"/>
      <c r="H19" s="265"/>
      <c r="I19" s="164"/>
      <c r="J19" s="170"/>
      <c r="K19" s="143"/>
      <c r="L19" s="143"/>
      <c r="M19" s="236"/>
      <c r="N19" s="236"/>
      <c r="O19" s="236"/>
      <c r="P19" s="236"/>
      <c r="Q19" s="257"/>
      <c r="R19" s="257"/>
      <c r="S19" s="257"/>
      <c r="T19" s="257"/>
      <c r="U19" s="257"/>
    </row>
    <row r="20" spans="1:21" ht="18" customHeight="1">
      <c r="A20" s="226"/>
      <c r="B20" s="158" t="s">
        <v>183</v>
      </c>
      <c r="C20" s="261"/>
      <c r="D20" s="261"/>
      <c r="E20" s="261"/>
      <c r="F20" s="261"/>
      <c r="G20" s="265"/>
      <c r="H20" s="265"/>
      <c r="I20" s="164"/>
      <c r="J20" s="170"/>
      <c r="K20" s="143"/>
      <c r="L20" s="143"/>
      <c r="M20" s="236"/>
      <c r="N20" s="236"/>
      <c r="O20" s="236"/>
      <c r="P20" s="236"/>
      <c r="Q20" s="257"/>
      <c r="R20" s="257"/>
      <c r="S20" s="257"/>
      <c r="T20" s="257"/>
      <c r="U20" s="257"/>
    </row>
    <row r="21" spans="1:21" ht="18" customHeight="1">
      <c r="A21" s="226"/>
      <c r="B21" s="158" t="s">
        <v>184</v>
      </c>
      <c r="C21" s="261"/>
      <c r="D21" s="261"/>
      <c r="E21" s="261"/>
      <c r="F21" s="261"/>
      <c r="G21" s="265"/>
      <c r="H21" s="265"/>
      <c r="I21" s="164"/>
      <c r="J21" s="170"/>
      <c r="K21" s="143"/>
      <c r="L21" s="143"/>
      <c r="M21" s="236"/>
      <c r="N21" s="236"/>
      <c r="O21" s="236"/>
      <c r="P21" s="236"/>
      <c r="Q21" s="257"/>
      <c r="R21" s="257"/>
      <c r="S21" s="257"/>
      <c r="T21" s="257"/>
      <c r="U21" s="257"/>
    </row>
    <row r="22" spans="1:21" ht="18" customHeight="1">
      <c r="A22" s="226"/>
      <c r="B22" s="158" t="s">
        <v>185</v>
      </c>
      <c r="C22" s="261"/>
      <c r="D22" s="261"/>
      <c r="E22" s="261"/>
      <c r="F22" s="261"/>
      <c r="G22" s="265"/>
      <c r="H22" s="265"/>
      <c r="I22" s="164"/>
      <c r="J22" s="170"/>
      <c r="K22" s="143"/>
      <c r="L22" s="143"/>
      <c r="M22" s="236"/>
      <c r="N22" s="236"/>
      <c r="O22" s="236"/>
      <c r="P22" s="236"/>
      <c r="Q22" s="257"/>
      <c r="R22" s="257"/>
      <c r="S22" s="257"/>
      <c r="T22" s="257"/>
      <c r="U22" s="257"/>
    </row>
    <row r="23" spans="1:21" ht="18" customHeight="1">
      <c r="A23" s="226"/>
      <c r="B23" s="158" t="s">
        <v>186</v>
      </c>
      <c r="C23" s="261"/>
      <c r="D23" s="261"/>
      <c r="E23" s="261"/>
      <c r="F23" s="261"/>
      <c r="G23" s="265"/>
      <c r="H23" s="265"/>
      <c r="I23" s="164"/>
      <c r="J23" s="170"/>
      <c r="K23" s="143"/>
      <c r="L23" s="143"/>
      <c r="M23" s="236"/>
      <c r="N23" s="236"/>
      <c r="O23" s="236"/>
      <c r="P23" s="236"/>
      <c r="Q23" s="257"/>
      <c r="R23" s="257"/>
      <c r="S23" s="257"/>
      <c r="T23" s="257"/>
      <c r="U23" s="257"/>
    </row>
    <row r="24" spans="1:21" ht="18" customHeight="1">
      <c r="A24" s="226"/>
      <c r="B24" s="158" t="s">
        <v>187</v>
      </c>
      <c r="C24" s="261"/>
      <c r="D24" s="261"/>
      <c r="E24" s="261"/>
      <c r="F24" s="261"/>
      <c r="G24" s="265"/>
      <c r="H24" s="265"/>
      <c r="I24" s="164"/>
      <c r="J24" s="170"/>
      <c r="K24" s="143"/>
      <c r="L24" s="143"/>
      <c r="M24" s="236"/>
      <c r="N24" s="236"/>
      <c r="O24" s="236"/>
      <c r="P24" s="236"/>
      <c r="Q24" s="257"/>
      <c r="R24" s="257"/>
      <c r="S24" s="257"/>
      <c r="T24" s="257"/>
      <c r="U24" s="257"/>
    </row>
    <row r="25" spans="1:21" ht="18" customHeight="1">
      <c r="A25" s="226"/>
      <c r="B25" s="158" t="s">
        <v>188</v>
      </c>
      <c r="C25" s="261"/>
      <c r="D25" s="261"/>
      <c r="E25" s="261"/>
      <c r="F25" s="261"/>
      <c r="G25" s="265"/>
      <c r="H25" s="265"/>
      <c r="I25" s="164"/>
      <c r="J25" s="170"/>
      <c r="K25" s="143"/>
      <c r="L25" s="143"/>
      <c r="M25" s="236"/>
      <c r="N25" s="236"/>
      <c r="O25" s="236"/>
      <c r="P25" s="236"/>
      <c r="Q25" s="257"/>
      <c r="R25" s="257"/>
      <c r="S25" s="257"/>
      <c r="T25" s="257"/>
      <c r="U25" s="257"/>
    </row>
    <row r="26" spans="1:21" ht="18" customHeight="1">
      <c r="A26" s="226"/>
      <c r="B26" s="158" t="s">
        <v>189</v>
      </c>
      <c r="C26" s="261"/>
      <c r="D26" s="261"/>
      <c r="E26" s="261"/>
      <c r="F26" s="261"/>
      <c r="G26" s="265"/>
      <c r="H26" s="265"/>
      <c r="I26" s="164"/>
      <c r="J26" s="170"/>
      <c r="K26" s="143"/>
      <c r="L26" s="143"/>
      <c r="M26" s="236"/>
      <c r="N26" s="236"/>
      <c r="O26" s="236"/>
      <c r="P26" s="236"/>
      <c r="Q26" s="257"/>
      <c r="R26" s="257"/>
      <c r="S26" s="257"/>
      <c r="T26" s="257"/>
      <c r="U26" s="257"/>
    </row>
    <row r="27" spans="1:21" ht="18" customHeight="1">
      <c r="A27" s="226"/>
      <c r="B27" s="158" t="s">
        <v>190</v>
      </c>
      <c r="C27" s="261"/>
      <c r="D27" s="261"/>
      <c r="E27" s="261"/>
      <c r="F27" s="261"/>
      <c r="G27" s="265"/>
      <c r="H27" s="265"/>
      <c r="I27" s="164"/>
      <c r="J27" s="170"/>
      <c r="K27" s="143"/>
      <c r="L27" s="143"/>
      <c r="M27" s="236"/>
      <c r="N27" s="236"/>
      <c r="O27" s="236"/>
      <c r="P27" s="236"/>
      <c r="Q27" s="257"/>
      <c r="R27" s="257"/>
      <c r="S27" s="257"/>
      <c r="T27" s="257"/>
      <c r="U27" s="257"/>
    </row>
    <row r="28" spans="1:21" ht="18" customHeight="1">
      <c r="A28" s="226"/>
      <c r="B28" s="158" t="s">
        <v>191</v>
      </c>
      <c r="C28" s="261"/>
      <c r="D28" s="261"/>
      <c r="E28" s="261"/>
      <c r="F28" s="261"/>
      <c r="G28" s="265"/>
      <c r="H28" s="265"/>
      <c r="I28" s="164"/>
      <c r="J28" s="170"/>
      <c r="K28" s="143"/>
      <c r="L28" s="143"/>
      <c r="M28" s="236"/>
      <c r="N28" s="236"/>
      <c r="O28" s="236"/>
      <c r="P28" s="236"/>
      <c r="Q28" s="257"/>
      <c r="R28" s="257"/>
      <c r="S28" s="257"/>
      <c r="T28" s="257"/>
      <c r="U28" s="257"/>
    </row>
    <row r="29" spans="1:21" ht="18" customHeight="1">
      <c r="A29" s="226"/>
      <c r="B29" s="158" t="s">
        <v>192</v>
      </c>
      <c r="C29" s="261"/>
      <c r="D29" s="261"/>
      <c r="E29" s="261"/>
      <c r="F29" s="261"/>
      <c r="G29" s="265"/>
      <c r="H29" s="265"/>
      <c r="I29" s="164"/>
      <c r="J29" s="170"/>
      <c r="K29" s="143"/>
      <c r="L29" s="143"/>
      <c r="M29" s="236"/>
      <c r="N29" s="236"/>
      <c r="O29" s="236"/>
      <c r="P29" s="236"/>
      <c r="Q29" s="257"/>
      <c r="R29" s="257"/>
      <c r="S29" s="257"/>
      <c r="T29" s="257"/>
      <c r="U29" s="257"/>
    </row>
    <row r="30" spans="1:21" ht="18" customHeight="1">
      <c r="A30" s="226"/>
      <c r="B30" s="158" t="s">
        <v>193</v>
      </c>
      <c r="C30" s="261"/>
      <c r="D30" s="261"/>
      <c r="E30" s="261"/>
      <c r="F30" s="261"/>
      <c r="G30" s="265"/>
      <c r="H30" s="265"/>
      <c r="I30" s="164"/>
      <c r="J30" s="170"/>
      <c r="K30" s="143"/>
      <c r="L30" s="143"/>
      <c r="M30" s="236"/>
      <c r="N30" s="236"/>
      <c r="O30" s="236"/>
      <c r="P30" s="236"/>
      <c r="Q30" s="257"/>
      <c r="R30" s="257"/>
      <c r="S30" s="257"/>
      <c r="T30" s="257"/>
      <c r="U30" s="257"/>
    </row>
    <row r="31" spans="1:21" ht="18" customHeight="1">
      <c r="A31" s="226"/>
      <c r="B31" s="158" t="s">
        <v>194</v>
      </c>
      <c r="C31" s="261"/>
      <c r="D31" s="261"/>
      <c r="E31" s="261"/>
      <c r="F31" s="261"/>
      <c r="G31" s="265"/>
      <c r="H31" s="265"/>
      <c r="I31" s="164"/>
      <c r="J31" s="170"/>
      <c r="K31" s="143"/>
      <c r="L31" s="143"/>
      <c r="M31" s="236"/>
      <c r="N31" s="236"/>
      <c r="O31" s="236"/>
      <c r="P31" s="236"/>
      <c r="Q31" s="257"/>
      <c r="R31" s="257"/>
      <c r="S31" s="257"/>
      <c r="T31" s="257"/>
      <c r="U31" s="257"/>
    </row>
    <row r="32" spans="1:21" ht="18" customHeight="1">
      <c r="A32" s="226"/>
      <c r="B32" s="158" t="s">
        <v>195</v>
      </c>
      <c r="C32" s="261"/>
      <c r="D32" s="261"/>
      <c r="E32" s="261"/>
      <c r="F32" s="261"/>
      <c r="G32" s="265"/>
      <c r="H32" s="265"/>
      <c r="I32" s="164"/>
      <c r="J32" s="170"/>
      <c r="K32" s="143"/>
      <c r="L32" s="143"/>
      <c r="M32" s="236"/>
      <c r="N32" s="236"/>
      <c r="O32" s="236"/>
      <c r="P32" s="236"/>
      <c r="Q32" s="257"/>
      <c r="R32" s="257"/>
      <c r="S32" s="257"/>
      <c r="T32" s="257"/>
      <c r="U32" s="257"/>
    </row>
    <row r="33" spans="1:21" ht="18" customHeight="1">
      <c r="A33" s="226"/>
      <c r="B33" s="258" t="s">
        <v>196</v>
      </c>
      <c r="C33" s="258"/>
      <c r="D33" s="258"/>
      <c r="E33" s="258"/>
      <c r="F33" s="258"/>
      <c r="G33" s="258"/>
      <c r="H33" s="258"/>
      <c r="I33" s="258"/>
      <c r="J33" s="142"/>
      <c r="K33" s="143">
        <f>SUM(K8:K32)</f>
        <v>73200000</v>
      </c>
      <c r="L33" s="143">
        <f>SUM(L8:L32)</f>
        <v>6120000</v>
      </c>
      <c r="M33" s="236">
        <f>SUM(M8:M32)</f>
        <v>0</v>
      </c>
      <c r="N33" s="236"/>
      <c r="O33" s="236"/>
      <c r="P33" s="236"/>
      <c r="Q33" s="251"/>
      <c r="R33" s="251"/>
      <c r="S33" s="251"/>
      <c r="T33" s="251"/>
      <c r="U33" s="251"/>
    </row>
    <row r="34" spans="1:21" ht="18" customHeight="1">
      <c r="B34" s="171" t="s">
        <v>219</v>
      </c>
    </row>
  </sheetData>
  <sheetProtection selectLockedCells="1" selectUnlockedCells="1"/>
  <mergeCells count="115">
    <mergeCell ref="F3:H3"/>
    <mergeCell ref="B33:I33"/>
    <mergeCell ref="M33:P33"/>
    <mergeCell ref="Q33:U33"/>
    <mergeCell ref="C31:F31"/>
    <mergeCell ref="G31:H31"/>
    <mergeCell ref="M31:P31"/>
    <mergeCell ref="Q31:U31"/>
    <mergeCell ref="C32:F32"/>
    <mergeCell ref="G32:H32"/>
    <mergeCell ref="M32:P32"/>
    <mergeCell ref="Q32:U32"/>
    <mergeCell ref="C29:F29"/>
    <mergeCell ref="G29:H29"/>
    <mergeCell ref="M29:P29"/>
    <mergeCell ref="Q29:U29"/>
    <mergeCell ref="C30:F30"/>
    <mergeCell ref="G30:H30"/>
    <mergeCell ref="M30:P30"/>
    <mergeCell ref="Q30:U30"/>
    <mergeCell ref="C26:F26"/>
    <mergeCell ref="G26:H26"/>
    <mergeCell ref="M26:P26"/>
    <mergeCell ref="Q26:U26"/>
    <mergeCell ref="C27:F27"/>
    <mergeCell ref="G27:H27"/>
    <mergeCell ref="M27:P27"/>
    <mergeCell ref="Q27:U27"/>
    <mergeCell ref="C28:F28"/>
    <mergeCell ref="G28:H28"/>
    <mergeCell ref="M28:P28"/>
    <mergeCell ref="Q28:U28"/>
    <mergeCell ref="C23:F23"/>
    <mergeCell ref="G23:H23"/>
    <mergeCell ref="M23:P23"/>
    <mergeCell ref="Q23:U23"/>
    <mergeCell ref="C24:F24"/>
    <mergeCell ref="G24:H24"/>
    <mergeCell ref="M24:P24"/>
    <mergeCell ref="Q24:U24"/>
    <mergeCell ref="C25:F25"/>
    <mergeCell ref="G25:H25"/>
    <mergeCell ref="M25:P25"/>
    <mergeCell ref="Q25:U25"/>
    <mergeCell ref="C20:F20"/>
    <mergeCell ref="G20:H20"/>
    <mergeCell ref="M20:P20"/>
    <mergeCell ref="Q20:U20"/>
    <mergeCell ref="C21:F21"/>
    <mergeCell ref="G21:H21"/>
    <mergeCell ref="M21:P21"/>
    <mergeCell ref="Q21:U21"/>
    <mergeCell ref="C22:F22"/>
    <mergeCell ref="G22:H22"/>
    <mergeCell ref="M22:P22"/>
    <mergeCell ref="Q22:U22"/>
    <mergeCell ref="C17:F17"/>
    <mergeCell ref="G17:H17"/>
    <mergeCell ref="M17:P17"/>
    <mergeCell ref="Q17:U17"/>
    <mergeCell ref="C18:F18"/>
    <mergeCell ref="G18:H18"/>
    <mergeCell ref="M18:P18"/>
    <mergeCell ref="Q18:U18"/>
    <mergeCell ref="C19:F19"/>
    <mergeCell ref="G19:H19"/>
    <mergeCell ref="M19:P19"/>
    <mergeCell ref="Q19:U19"/>
    <mergeCell ref="C14:F14"/>
    <mergeCell ref="G14:H14"/>
    <mergeCell ref="M14:P14"/>
    <mergeCell ref="Q14:U14"/>
    <mergeCell ref="C15:F15"/>
    <mergeCell ref="G15:H15"/>
    <mergeCell ref="M15:P15"/>
    <mergeCell ref="Q15:U15"/>
    <mergeCell ref="C16:F16"/>
    <mergeCell ref="G16:H16"/>
    <mergeCell ref="M16:P16"/>
    <mergeCell ref="Q16:U16"/>
    <mergeCell ref="G11:H11"/>
    <mergeCell ref="M11:P11"/>
    <mergeCell ref="Q11:U11"/>
    <mergeCell ref="C12:F12"/>
    <mergeCell ref="G12:H12"/>
    <mergeCell ref="M12:P12"/>
    <mergeCell ref="Q12:U12"/>
    <mergeCell ref="C13:F13"/>
    <mergeCell ref="G13:H13"/>
    <mergeCell ref="M13:P13"/>
    <mergeCell ref="Q13:U13"/>
    <mergeCell ref="A1:A33"/>
    <mergeCell ref="C1:L2"/>
    <mergeCell ref="M1:Q1"/>
    <mergeCell ref="M2:Q2"/>
    <mergeCell ref="B6:B7"/>
    <mergeCell ref="C6:F7"/>
    <mergeCell ref="G6:H7"/>
    <mergeCell ref="I6:J6"/>
    <mergeCell ref="K6:K7"/>
    <mergeCell ref="L6:L7"/>
    <mergeCell ref="M6:P7"/>
    <mergeCell ref="Q6:U7"/>
    <mergeCell ref="C8:F8"/>
    <mergeCell ref="G8:H8"/>
    <mergeCell ref="M8:P8"/>
    <mergeCell ref="Q8:U8"/>
    <mergeCell ref="C9:F9"/>
    <mergeCell ref="M9:P9"/>
    <mergeCell ref="Q9:U9"/>
    <mergeCell ref="C10:F10"/>
    <mergeCell ref="G10:H10"/>
    <mergeCell ref="M10:P10"/>
    <mergeCell ref="Q10:U10"/>
    <mergeCell ref="C11:F11"/>
  </mergeCells>
  <printOptions horizontalCentered="1"/>
  <pageMargins left="1.25" right="0.25" top="0.49513888888888891" bottom="0.78749999999999998" header="0.51180555555555551" footer="0.51180555555555551"/>
  <pageSetup paperSize="5" scale="85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Form 1111</vt:lpstr>
      <vt:lpstr>1111 AB</vt:lpstr>
      <vt:lpstr>1111 A1</vt:lpstr>
      <vt:lpstr>1111 A2</vt:lpstr>
      <vt:lpstr>1111 B2</vt:lpstr>
      <vt:lpstr>1111 B1</vt:lpstr>
      <vt:lpstr>1111 B3</vt:lpstr>
      <vt:lpstr>Excel_BuiltIn_Print_Area_1_1</vt:lpstr>
      <vt:lpstr>Excel_BuiltIn_Print_Area_2_1</vt:lpstr>
      <vt:lpstr>Excel_BuiltIn_Print_Area_3_1</vt:lpstr>
      <vt:lpstr>'1111 A1'!Print_Area</vt:lpstr>
      <vt:lpstr>'1111 A2'!Print_Area</vt:lpstr>
      <vt:lpstr>'1111 AB'!Print_Area</vt:lpstr>
      <vt:lpstr>'1111 B1'!Print_Area</vt:lpstr>
      <vt:lpstr>'1111 B2'!Print_Area</vt:lpstr>
      <vt:lpstr>'1111 B3'!Print_Area</vt:lpstr>
      <vt:lpstr>'Form 1111'!Print_Area</vt:lpstr>
    </vt:vector>
  </TitlesOfParts>
  <Company>pajakita.blogspot.com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Galilea</dc:creator>
  <cp:lastModifiedBy>ACER</cp:lastModifiedBy>
  <cp:lastPrinted>2021-03-19T12:51:08Z</cp:lastPrinted>
  <dcterms:created xsi:type="dcterms:W3CDTF">2011-03-02T12:52:41Z</dcterms:created>
  <dcterms:modified xsi:type="dcterms:W3CDTF">2021-03-19T14:09:13Z</dcterms:modified>
</cp:coreProperties>
</file>