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 activeTab="1"/>
  </bookViews>
  <sheets>
    <sheet name="CD 33" sheetId="12" r:id="rId1"/>
    <sheet name="CD 02" sheetId="13" r:id="rId2"/>
  </sheets>
  <definedNames>
    <definedName name="NOME_TPF" localSheetId="1">#REF!</definedName>
    <definedName name="NOME_TPF">#REF!</definedName>
    <definedName name="REQ_COMPLEXIDADE" localSheetId="1">#REF!</definedName>
    <definedName name="REQ_COMPLEXIDADE">#REF!</definedName>
    <definedName name="REQ_CONHECIMENTO" localSheetId="1">#REF!</definedName>
    <definedName name="REQ_CONHECIMENTO">#REF!</definedName>
    <definedName name="REQ_ESTADO" localSheetId="1">#REF!</definedName>
    <definedName name="REQ_ESTADO">#REF!</definedName>
    <definedName name="REQ_STATUS" localSheetId="1">#REF!</definedName>
    <definedName name="REQ_STATUS">#REF!</definedName>
    <definedName name="REQ_TIPO" localSheetId="1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35" i="13" l="1"/>
  <c r="A35" i="13"/>
  <c r="A34" i="13"/>
  <c r="A33" i="13"/>
  <c r="A32" i="13"/>
  <c r="A31" i="13"/>
  <c r="A30" i="13"/>
  <c r="A29" i="13"/>
  <c r="H21" i="13"/>
  <c r="G21" i="13"/>
  <c r="C34" i="13" s="1"/>
  <c r="F21" i="13"/>
  <c r="C33" i="13" s="1"/>
  <c r="E21" i="13"/>
  <c r="C32" i="13" s="1"/>
  <c r="D21" i="13"/>
  <c r="C31" i="13" s="1"/>
  <c r="C21" i="13"/>
  <c r="C30" i="13" s="1"/>
  <c r="B21" i="13"/>
  <c r="C29" i="13" s="1"/>
  <c r="B31" i="12"/>
  <c r="C35" i="13" l="1"/>
  <c r="C36" i="13" s="1"/>
  <c r="B23" i="13"/>
  <c r="B24" i="13"/>
  <c r="B25" i="13"/>
  <c r="A31" i="12"/>
  <c r="H17" i="12"/>
  <c r="C31" i="12" s="1"/>
  <c r="A30" i="12"/>
  <c r="A29" i="12"/>
  <c r="A28" i="12"/>
  <c r="F17" i="12"/>
  <c r="C29" i="12" s="1"/>
  <c r="G17" i="12"/>
  <c r="C30" i="12" s="1"/>
  <c r="E17" i="12"/>
  <c r="C28" i="12" s="1"/>
  <c r="A26" i="12"/>
  <c r="B17" i="12" l="1"/>
  <c r="D17" i="12"/>
  <c r="C17" i="12"/>
  <c r="B19" i="12" l="1"/>
  <c r="B21" i="12"/>
  <c r="B20" i="12"/>
  <c r="A27" i="12"/>
  <c r="A25" i="12"/>
  <c r="C27" i="12"/>
  <c r="C25" i="12"/>
  <c r="C26" i="12" l="1"/>
  <c r="C32" i="12" l="1"/>
</calcChain>
</file>

<file path=xl/sharedStrings.xml><?xml version="1.0" encoding="utf-8"?>
<sst xmlns="http://schemas.openxmlformats.org/spreadsheetml/2006/main" count="53" uniqueCount="36">
  <si>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</si>
  <si>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</si>
  <si>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</si>
  <si>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</si>
  <si>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</si>
  <si>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</si>
  <si>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</si>
  <si>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</si>
  <si>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</si>
  <si>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</si>
  <si>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</si>
  <si>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</si>
  <si>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</si>
  <si>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</si>
  <si>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</si>
  <si>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</si>
  <si>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</si>
  <si>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Homologação da carga legado para kairos</t>
  </si>
  <si>
    <t>Homologação das funcionalidades</t>
  </si>
  <si>
    <t>Configuração dos Equipamentos para Produção</t>
  </si>
  <si>
    <t>Treinamento de Multiplicadores</t>
  </si>
  <si>
    <t>Treinamento de Supervisores</t>
  </si>
  <si>
    <t>Oia</t>
  </si>
  <si>
    <t>Germud</t>
  </si>
  <si>
    <t>RF Survey</t>
  </si>
  <si>
    <t>Configuração do Ambiente Kairos (Impressora, Deposito, Setores)</t>
  </si>
  <si>
    <t>Treinamento Operacional</t>
  </si>
  <si>
    <t>Importação de Equipamento</t>
  </si>
  <si>
    <t>Colocação de DVs</t>
  </si>
  <si>
    <t>Audiometria</t>
  </si>
  <si>
    <t>KICKOFF</t>
  </si>
  <si>
    <t>LEVANTAMENTO DE REQUISITOS</t>
  </si>
  <si>
    <t>ESPECIFICAÇÃO FUNCIONAL</t>
  </si>
  <si>
    <t>NOC MONITORAMENTO</t>
  </si>
  <si>
    <t>NOC CLIENT</t>
  </si>
  <si>
    <t>NOC RELATÓRIOS E AFERIÇÃO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</si>
</sst>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9" ht="18.75" x14ac:dyDescent="0.3">
      <c r="A2" s="52" t="s">
        <v>17</v>
      </c>
      <c r="B2" s="33"/>
      <c r="C2" s="32">
        <v>24</v>
      </c>
      <c r="D2" s="53"/>
      <c r="E2" s="19"/>
      <c r="F2" s="53"/>
      <c r="G2" s="19"/>
      <c r="H2" s="36"/>
    </row>
    <row r="3" spans="1:9" ht="18.75" x14ac:dyDescent="0.3">
      <c r="A3" s="50" t="s">
        <v>18</v>
      </c>
      <c r="B3" s="33"/>
      <c r="C3" s="54">
        <v>80</v>
      </c>
      <c r="D3" s="49"/>
      <c r="E3" s="20"/>
      <c r="F3" s="49"/>
      <c r="G3" s="20"/>
      <c r="H3" s="36"/>
    </row>
    <row r="4" spans="1:9" ht="18.75" x14ac:dyDescent="0.3">
      <c r="A4" s="50" t="s">
        <v>19</v>
      </c>
      <c r="B4" s="33"/>
      <c r="C4" s="34">
        <v>16</v>
      </c>
      <c r="D4" s="49"/>
      <c r="E4" s="20"/>
      <c r="F4" s="49"/>
      <c r="G4" s="20"/>
      <c r="H4" s="36"/>
    </row>
    <row r="5" spans="1:9" ht="18.75" x14ac:dyDescent="0.3">
      <c r="A5" s="50" t="s">
        <v>20</v>
      </c>
      <c r="B5" s="20"/>
      <c r="C5" s="34">
        <v>8</v>
      </c>
      <c r="D5" s="49"/>
      <c r="E5" s="20"/>
      <c r="F5" s="49"/>
      <c r="G5" s="20"/>
      <c r="H5" s="37"/>
    </row>
    <row r="6" spans="1:9" ht="18.75" x14ac:dyDescent="0.3">
      <c r="A6" s="50" t="s">
        <v>21</v>
      </c>
      <c r="B6" s="20"/>
      <c r="C6" s="49">
        <v>8</v>
      </c>
      <c r="D6" s="49"/>
      <c r="E6" s="20"/>
      <c r="F6" s="49"/>
      <c r="G6" s="20"/>
      <c r="H6" s="37"/>
    </row>
    <row r="7" spans="1:9" ht="18.75" x14ac:dyDescent="0.3">
      <c r="A7" s="50" t="s">
        <v>25</v>
      </c>
      <c r="B7" s="20"/>
      <c r="C7" s="49">
        <v>8</v>
      </c>
      <c r="D7" s="49"/>
      <c r="E7" s="20"/>
      <c r="F7" s="49"/>
      <c r="G7" s="20"/>
      <c r="H7" s="37"/>
    </row>
    <row r="8" spans="1:9" ht="18.75" x14ac:dyDescent="0.3">
      <c r="A8" s="50" t="s">
        <v>24</v>
      </c>
      <c r="B8" s="20"/>
      <c r="C8" s="49"/>
      <c r="D8" s="49">
        <v>8</v>
      </c>
      <c r="E8" s="20"/>
      <c r="F8" s="49"/>
      <c r="G8" s="20"/>
      <c r="H8" s="37"/>
    </row>
    <row r="9" spans="1:9" ht="18.75" x14ac:dyDescent="0.3">
      <c r="A9" s="50" t="s">
        <v>22</v>
      </c>
      <c r="B9" s="20"/>
      <c r="C9" s="55">
        <v>40</v>
      </c>
      <c r="D9" s="55">
        <v>16</v>
      </c>
      <c r="E9" s="20"/>
      <c r="F9" s="49"/>
      <c r="G9" s="20"/>
      <c r="H9" s="37"/>
    </row>
    <row r="10" spans="1:9" ht="18.75" x14ac:dyDescent="0.3">
      <c r="A10" s="50" t="s">
        <v>26</v>
      </c>
      <c r="B10" s="20"/>
      <c r="C10" s="49">
        <v>40</v>
      </c>
      <c r="D10" s="49"/>
      <c r="E10" s="20"/>
      <c r="G10" s="20"/>
      <c r="H10" s="37"/>
    </row>
    <row r="11" spans="1:9" ht="18.75" x14ac:dyDescent="0.3">
      <c r="A11" s="56" t="s">
        <v>23</v>
      </c>
      <c r="B11" s="20"/>
      <c r="C11" s="49"/>
      <c r="D11" s="49"/>
      <c r="E11" s="20"/>
      <c r="F11" s="49"/>
      <c r="G11" s="20"/>
      <c r="H11" s="37"/>
    </row>
    <row r="12" spans="1:9" ht="18.75" x14ac:dyDescent="0.3">
      <c r="A12" s="56" t="s">
        <v>27</v>
      </c>
      <c r="B12" s="20"/>
      <c r="C12" s="49"/>
      <c r="D12" s="49"/>
      <c r="E12" s="20"/>
      <c r="F12" s="40"/>
      <c r="G12" s="20"/>
      <c r="H12" s="45"/>
    </row>
    <row r="13" spans="1:9" ht="18.75" x14ac:dyDescent="0.3">
      <c r="A13" s="56" t="s">
        <v>28</v>
      </c>
      <c r="B13" s="20"/>
      <c r="C13" s="49"/>
      <c r="D13" s="49"/>
      <c r="E13" s="20"/>
      <c r="F13" s="40"/>
      <c r="G13" s="20"/>
      <c r="H13" s="46"/>
    </row>
    <row r="14" spans="1:9" ht="18.75" x14ac:dyDescent="0.3">
      <c r="A14" s="56" t="s">
        <v>29</v>
      </c>
      <c r="B14" s="20"/>
      <c r="C14" s="49"/>
      <c r="D14" s="35"/>
      <c r="E14" s="20"/>
      <c r="G14" s="20"/>
      <c r="H14" s="46"/>
    </row>
    <row r="15" spans="1:9" ht="19.5" thickBot="1" x14ac:dyDescent="0.35">
      <c r="A15" s="48"/>
      <c r="B15" s="21"/>
      <c r="C15" s="43"/>
      <c r="D15" s="44"/>
      <c r="E15" s="21"/>
      <c r="F15" s="21"/>
      <c r="G15" s="21"/>
      <c r="H15" s="42"/>
    </row>
    <row r="16" spans="1:9" ht="19.5" thickBot="1" x14ac:dyDescent="0.35">
      <c r="A16" s="41" t="s">
        <v>15</v>
      </c>
      <c r="B16" s="47"/>
      <c r="C16" s="23"/>
      <c r="D16" s="22"/>
      <c r="E16" s="22"/>
      <c r="F16" s="22"/>
      <c r="G16" s="22"/>
      <c r="H16" s="24"/>
    </row>
    <row r="17" spans="1:8" ht="18.75" x14ac:dyDescent="0.3">
      <c r="A17" s="3"/>
      <c r="B17" s="25">
        <f t="shared" ref="B17:H17" si="0">SUM(B2:B16)</f>
        <v>0</v>
      </c>
      <c r="C17" s="25">
        <f t="shared" si="0"/>
        <v>224</v>
      </c>
      <c r="D17" s="25">
        <f t="shared" si="0"/>
        <v>24</v>
      </c>
      <c r="E17" s="25">
        <f t="shared" si="0"/>
        <v>0</v>
      </c>
      <c r="F17" s="25">
        <f t="shared" si="0"/>
        <v>0</v>
      </c>
      <c r="G17" s="25">
        <f t="shared" si="0"/>
        <v>0</v>
      </c>
      <c r="H17" s="25">
        <f t="shared" si="0"/>
        <v>0</v>
      </c>
    </row>
    <row r="18" spans="1:8" ht="18.75" x14ac:dyDescent="0.3">
      <c r="A18" s="3"/>
      <c r="B18" s="25"/>
      <c r="C18" s="25"/>
      <c r="D18" s="25"/>
      <c r="E18" s="25"/>
      <c r="F18" s="25"/>
      <c r="G18" s="25"/>
      <c r="H18" s="38"/>
    </row>
    <row r="19" spans="1:8" ht="15.75" x14ac:dyDescent="0.25">
      <c r="A19" s="26" t="s">
        <v>3</v>
      </c>
      <c r="B19" s="27">
        <f>(C17+D17+E17+F17+G17+H17)*0.2</f>
        <v>49.6</v>
      </c>
      <c r="C19" s="4"/>
      <c r="D19" s="4"/>
      <c r="E19" s="4"/>
      <c r="F19" s="51"/>
      <c r="G19" s="2"/>
      <c r="H19" s="38"/>
    </row>
    <row r="20" spans="1:8" ht="15.75" x14ac:dyDescent="0.25">
      <c r="A20" s="26" t="s">
        <v>4</v>
      </c>
      <c r="B20" s="27">
        <f>(C17+D17+E17+F17+G17+H17)*0.15</f>
        <v>37.199999999999996</v>
      </c>
      <c r="C20" s="4"/>
      <c r="D20" s="4"/>
      <c r="E20" s="4"/>
      <c r="F20" s="51"/>
      <c r="G20" s="2"/>
      <c r="H20" s="38"/>
    </row>
    <row r="21" spans="1:8" ht="15.75" x14ac:dyDescent="0.25">
      <c r="A21" s="26" t="s">
        <v>5</v>
      </c>
      <c r="B21" s="27">
        <f>(C17+D17+E17+F17+G17+H17)*0.1</f>
        <v>24.8</v>
      </c>
      <c r="C21" s="4"/>
      <c r="D21" s="4"/>
      <c r="E21" s="4"/>
      <c r="F21" s="51"/>
      <c r="G21" s="2"/>
      <c r="H21" s="38"/>
    </row>
    <row r="22" spans="1:8" ht="15.75" thickBot="1" x14ac:dyDescent="0.3">
      <c r="A22" s="4"/>
      <c r="B22" s="4"/>
      <c r="C22" s="4"/>
      <c r="D22" s="4"/>
      <c r="E22" s="4"/>
      <c r="F22" s="51"/>
      <c r="G22" s="2"/>
      <c r="H22" s="38"/>
    </row>
    <row r="23" spans="1:8" ht="19.5" thickBot="1" x14ac:dyDescent="0.35">
      <c r="A23" s="58" t="s">
        <v>6</v>
      </c>
      <c r="B23" s="59"/>
      <c r="C23" s="60"/>
      <c r="D23" s="4"/>
      <c r="E23" s="4"/>
      <c r="F23" s="51"/>
      <c r="G23" s="2"/>
      <c r="H23" s="38"/>
    </row>
    <row r="24" spans="1:8" ht="57" thickBot="1" x14ac:dyDescent="0.3">
      <c r="A24" s="9" t="s">
        <v>7</v>
      </c>
      <c r="B24" s="10" t="s">
        <v>8</v>
      </c>
      <c r="C24" s="11" t="s">
        <v>9</v>
      </c>
      <c r="D24" s="4"/>
      <c r="E24" s="4"/>
      <c r="F24" s="51"/>
      <c r="G24" s="2"/>
      <c r="H24" s="38"/>
    </row>
    <row r="25" spans="1:8" ht="18.75" x14ac:dyDescent="0.3">
      <c r="A25" s="29" t="str">
        <f>B1</f>
        <v>GP</v>
      </c>
      <c r="B25" s="30">
        <v>200</v>
      </c>
      <c r="C25" s="31">
        <f>B25*B17</f>
        <v>0</v>
      </c>
      <c r="D25" s="4"/>
      <c r="E25" s="4"/>
      <c r="F25" s="51"/>
      <c r="G25" s="2"/>
      <c r="H25" s="38"/>
    </row>
    <row r="26" spans="1:8" ht="18.75" x14ac:dyDescent="0.3">
      <c r="A26" s="12" t="str">
        <f>C1</f>
        <v>Desenvolvedor</v>
      </c>
      <c r="B26" s="14">
        <v>150</v>
      </c>
      <c r="C26" s="15">
        <f>B26*C17</f>
        <v>33600</v>
      </c>
      <c r="D26" s="4"/>
      <c r="E26" s="4"/>
      <c r="F26" s="51"/>
      <c r="G26" s="2"/>
      <c r="H26" s="38"/>
    </row>
    <row r="27" spans="1:8" ht="18.75" x14ac:dyDescent="0.3">
      <c r="A27" s="12" t="str">
        <f>D1</f>
        <v>Eng. PL</v>
      </c>
      <c r="B27" s="14">
        <v>140</v>
      </c>
      <c r="C27" s="15">
        <f>B27*D17</f>
        <v>3360</v>
      </c>
      <c r="D27" s="4"/>
      <c r="E27" s="4"/>
    </row>
    <row r="28" spans="1:8" ht="18.75" x14ac:dyDescent="0.3">
      <c r="A28" s="12" t="str">
        <f>E1</f>
        <v>Engenheiro Sr</v>
      </c>
      <c r="B28" s="14">
        <v>180</v>
      </c>
      <c r="C28" s="15">
        <f>B28*E17</f>
        <v>0</v>
      </c>
      <c r="D28" s="4"/>
      <c r="E28" s="4"/>
    </row>
    <row r="29" spans="1:8" ht="18.75" x14ac:dyDescent="0.3">
      <c r="A29" s="12" t="str">
        <f>F1</f>
        <v>Analista Sr.</v>
      </c>
      <c r="B29" s="14">
        <v>180</v>
      </c>
      <c r="C29" s="15">
        <f>B29*F17</f>
        <v>0</v>
      </c>
      <c r="D29" s="4"/>
      <c r="E29" s="4"/>
    </row>
    <row r="30" spans="1:8" ht="18.75" x14ac:dyDescent="0.3">
      <c r="A30" s="12" t="str">
        <f>G1</f>
        <v>DBA</v>
      </c>
      <c r="B30" s="14">
        <v>200</v>
      </c>
      <c r="C30" s="15">
        <f>B30*G17</f>
        <v>0</v>
      </c>
      <c r="D30" s="4"/>
      <c r="E30" s="4"/>
    </row>
    <row r="31" spans="1:8" ht="19.5" thickBot="1" x14ac:dyDescent="0.35">
      <c r="A31" s="13" t="str">
        <f>H1</f>
        <v>Terceiros</v>
      </c>
      <c r="B31" s="16">
        <f>150/8</f>
        <v>18.75</v>
      </c>
      <c r="C31" s="17">
        <f>B31*H17</f>
        <v>0</v>
      </c>
      <c r="D31" s="4"/>
      <c r="E31" s="4"/>
    </row>
    <row r="32" spans="1:8" ht="19.5" thickBot="1" x14ac:dyDescent="0.35">
      <c r="A32" s="5"/>
      <c r="B32" s="18"/>
      <c r="C32" s="28">
        <f>SUM(C25:C31)</f>
        <v>36960</v>
      </c>
      <c r="D32" s="4" t="s">
        <v>16</v>
      </c>
      <c r="E32" s="4"/>
    </row>
  </sheetData>
  <mergeCells count="1"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0" zoomScaleNormal="80" workbookViewId="0">
      <pane ySplit="1" topLeftCell="A2" activePane="bottomLeft" state="frozen"/>
      <selection pane="bottomLeft" activeCell="K14" sqref="K14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9" ht="18.75" x14ac:dyDescent="0.3">
      <c r="A2" s="52" t="s">
        <v>30</v>
      </c>
      <c r="B2" s="33"/>
      <c r="C2" s="32"/>
      <c r="D2" s="53"/>
      <c r="E2" s="19"/>
      <c r="F2" s="53">
        <v>8</v>
      </c>
      <c r="G2" s="19"/>
      <c r="H2" s="36"/>
    </row>
    <row r="3" spans="1:9" ht="18.75" x14ac:dyDescent="0.3">
      <c r="A3" s="50" t="s">
        <v>31</v>
      </c>
      <c r="B3" s="33"/>
      <c r="C3" s="34"/>
      <c r="D3" s="49"/>
      <c r="E3" s="20"/>
      <c r="F3" s="49">
        <v>16</v>
      </c>
      <c r="G3" s="20"/>
      <c r="H3" s="36"/>
    </row>
    <row r="4" spans="1:9" ht="18.75" x14ac:dyDescent="0.3">
      <c r="A4" s="50" t="s">
        <v>32</v>
      </c>
      <c r="B4" s="33"/>
      <c r="C4" s="34">
        <v>24</v>
      </c>
      <c r="D4" s="49"/>
      <c r="E4" s="20"/>
      <c r="F4" s="49"/>
      <c r="G4" s="20"/>
      <c r="H4" s="36"/>
    </row>
    <row r="5" spans="1:9" ht="18.75" x14ac:dyDescent="0.3">
      <c r="A5" s="50" t="s">
        <v>33</v>
      </c>
      <c r="B5" s="33"/>
      <c r="C5" s="34">
        <v>160</v>
      </c>
      <c r="D5" s="49"/>
      <c r="E5" s="20"/>
      <c r="F5" s="49"/>
      <c r="G5" s="20">
        <v>24</v>
      </c>
      <c r="H5" s="36"/>
    </row>
    <row r="6" spans="1:9" ht="18.75" x14ac:dyDescent="0.3">
      <c r="A6" s="50" t="s">
        <v>34</v>
      </c>
      <c r="B6" s="33"/>
      <c r="C6" s="34">
        <v>80</v>
      </c>
      <c r="D6" s="49"/>
      <c r="E6" s="20"/>
      <c r="F6" s="49"/>
      <c r="G6" s="20"/>
      <c r="H6" s="36"/>
    </row>
    <row r="7" spans="1:9" ht="18.75" x14ac:dyDescent="0.3">
      <c r="A7" s="50" t="s">
        <v>35</v>
      </c>
      <c r="B7" s="33"/>
      <c r="C7" s="34">
        <v>160</v>
      </c>
      <c r="D7" s="49"/>
      <c r="E7" s="20"/>
      <c r="F7" s="49"/>
      <c r="G7" s="20"/>
      <c r="H7" s="36"/>
    </row>
    <row r="8" spans="1:9" ht="18.75" x14ac:dyDescent="0.3">
      <c r="A8" s="50"/>
      <c r="B8" s="33"/>
      <c r="C8" s="34"/>
      <c r="D8" s="49"/>
      <c r="E8" s="20"/>
      <c r="F8" s="49"/>
      <c r="G8" s="20"/>
      <c r="H8" s="36"/>
    </row>
    <row r="9" spans="1:9" ht="18.75" x14ac:dyDescent="0.3">
      <c r="A9" s="50"/>
      <c r="B9" s="33"/>
      <c r="C9" s="34"/>
      <c r="D9" s="49"/>
      <c r="E9" s="20"/>
      <c r="F9" s="49"/>
      <c r="G9" s="20"/>
      <c r="H9" s="36"/>
    </row>
    <row r="10" spans="1:9" ht="18.75" x14ac:dyDescent="0.3">
      <c r="A10" s="50"/>
      <c r="B10" s="33"/>
      <c r="C10" s="34"/>
      <c r="D10" s="49"/>
      <c r="E10" s="20"/>
      <c r="F10" s="49"/>
      <c r="G10" s="20"/>
      <c r="H10" s="36"/>
    </row>
    <row r="11" spans="1:9" ht="18.75" x14ac:dyDescent="0.3">
      <c r="A11" s="50"/>
      <c r="B11" s="20"/>
      <c r="C11" s="34"/>
      <c r="D11" s="49"/>
      <c r="E11" s="20"/>
      <c r="F11" s="49"/>
      <c r="G11" s="20"/>
      <c r="H11" s="37"/>
    </row>
    <row r="12" spans="1:9" ht="18.75" x14ac:dyDescent="0.3">
      <c r="A12" s="50"/>
      <c r="B12" s="20"/>
      <c r="C12" s="49"/>
      <c r="D12" s="49"/>
      <c r="E12" s="20"/>
      <c r="F12" s="49"/>
      <c r="G12" s="20"/>
      <c r="H12" s="37"/>
    </row>
    <row r="13" spans="1:9" ht="18.75" x14ac:dyDescent="0.3">
      <c r="A13" s="52"/>
      <c r="B13" s="33"/>
      <c r="C13" s="32"/>
      <c r="D13" s="53"/>
      <c r="E13" s="19"/>
      <c r="F13" s="53"/>
      <c r="G13" s="19"/>
      <c r="H13" s="36"/>
    </row>
    <row r="14" spans="1:9" ht="18.75" x14ac:dyDescent="0.3">
      <c r="A14" s="50"/>
      <c r="B14" s="33"/>
      <c r="C14" s="34"/>
      <c r="D14" s="49"/>
      <c r="E14" s="20"/>
      <c r="F14" s="49"/>
      <c r="G14" s="20"/>
      <c r="H14" s="36"/>
    </row>
    <row r="15" spans="1:9" ht="18.75" x14ac:dyDescent="0.3">
      <c r="A15" s="50"/>
      <c r="B15" s="20"/>
      <c r="C15" s="34"/>
      <c r="D15" s="49"/>
      <c r="E15" s="20"/>
      <c r="F15" s="49"/>
      <c r="G15" s="20"/>
      <c r="H15" s="37"/>
    </row>
    <row r="16" spans="1:9" ht="18.75" x14ac:dyDescent="0.3">
      <c r="A16" s="50"/>
      <c r="B16" s="20"/>
      <c r="C16" s="57"/>
      <c r="D16" s="49"/>
      <c r="E16" s="20"/>
      <c r="F16" s="49"/>
      <c r="G16" s="20"/>
      <c r="H16" s="37"/>
    </row>
    <row r="17" spans="1:8" ht="18.75" x14ac:dyDescent="0.3">
      <c r="A17" s="50"/>
      <c r="B17" s="20"/>
      <c r="C17" s="57"/>
      <c r="D17" s="49"/>
      <c r="E17" s="20"/>
      <c r="F17" s="49"/>
      <c r="G17" s="20"/>
      <c r="H17" s="37"/>
    </row>
    <row r="18" spans="1:8" ht="18.75" x14ac:dyDescent="0.3">
      <c r="A18" s="50"/>
      <c r="B18" s="20"/>
      <c r="C18" s="57"/>
      <c r="D18" s="57"/>
      <c r="E18" s="20"/>
      <c r="F18" s="49"/>
      <c r="G18" s="20"/>
      <c r="H18" s="37"/>
    </row>
    <row r="19" spans="1:8" ht="19.5" thickBot="1" x14ac:dyDescent="0.35">
      <c r="A19" s="48"/>
      <c r="B19" s="21"/>
      <c r="C19" s="43"/>
      <c r="D19" s="44"/>
      <c r="E19" s="21"/>
      <c r="F19" s="21"/>
      <c r="G19" s="21"/>
      <c r="H19" s="42"/>
    </row>
    <row r="20" spans="1:8" ht="19.5" thickBot="1" x14ac:dyDescent="0.35">
      <c r="A20" s="41" t="s">
        <v>15</v>
      </c>
      <c r="B20" s="47"/>
      <c r="C20" s="23"/>
      <c r="D20" s="22"/>
      <c r="E20" s="22"/>
      <c r="F20" s="22"/>
      <c r="G20" s="22"/>
      <c r="H20" s="24"/>
    </row>
    <row r="21" spans="1:8" ht="18.75" x14ac:dyDescent="0.3">
      <c r="A21" s="3"/>
      <c r="B21" s="25">
        <f t="shared" ref="B21:H21" si="0">SUM(B2:B20)</f>
        <v>0</v>
      </c>
      <c r="C21" s="25">
        <f t="shared" si="0"/>
        <v>424</v>
      </c>
      <c r="D21" s="25">
        <f t="shared" si="0"/>
        <v>0</v>
      </c>
      <c r="E21" s="25">
        <f t="shared" si="0"/>
        <v>0</v>
      </c>
      <c r="F21" s="25">
        <f t="shared" si="0"/>
        <v>24</v>
      </c>
      <c r="G21" s="25">
        <f t="shared" si="0"/>
        <v>24</v>
      </c>
      <c r="H21" s="25">
        <f t="shared" si="0"/>
        <v>0</v>
      </c>
    </row>
    <row r="22" spans="1:8" ht="18.75" x14ac:dyDescent="0.3">
      <c r="A22" s="3"/>
      <c r="B22" s="25"/>
      <c r="C22" s="25"/>
      <c r="D22" s="25"/>
      <c r="E22" s="25"/>
      <c r="F22" s="25"/>
      <c r="G22" s="25"/>
      <c r="H22" s="38"/>
    </row>
    <row r="23" spans="1:8" ht="15.75" x14ac:dyDescent="0.25">
      <c r="A23" s="26" t="s">
        <v>3</v>
      </c>
      <c r="B23" s="27">
        <f>(C21+D21+E21+F21+G21+H21)*0.2</f>
        <v>94.4</v>
      </c>
      <c r="C23" s="4"/>
      <c r="D23" s="4"/>
      <c r="E23" s="4"/>
      <c r="F23" s="51"/>
      <c r="G23" s="2"/>
      <c r="H23" s="38"/>
    </row>
    <row r="24" spans="1:8" ht="15.75" x14ac:dyDescent="0.25">
      <c r="A24" s="26" t="s">
        <v>4</v>
      </c>
      <c r="B24" s="27">
        <f>(C21+D21+E21+F21+G21+H21)*0.15</f>
        <v>70.8</v>
      </c>
      <c r="C24" s="4"/>
      <c r="D24" s="4"/>
      <c r="E24" s="4"/>
      <c r="F24" s="51"/>
      <c r="G24" s="2"/>
      <c r="H24" s="38"/>
    </row>
    <row r="25" spans="1:8" ht="15.75" x14ac:dyDescent="0.25">
      <c r="A25" s="26" t="s">
        <v>5</v>
      </c>
      <c r="B25" s="27">
        <f>(C21+D21+E21+F21+G21+H21)*0.1</f>
        <v>47.2</v>
      </c>
      <c r="C25" s="4"/>
      <c r="D25" s="4"/>
      <c r="E25" s="4"/>
      <c r="F25" s="51"/>
      <c r="G25" s="2"/>
      <c r="H25" s="38"/>
    </row>
    <row r="26" spans="1:8" ht="15.75" thickBot="1" x14ac:dyDescent="0.3">
      <c r="A26" s="4"/>
      <c r="B26" s="4"/>
      <c r="C26" s="4"/>
      <c r="D26" s="4"/>
      <c r="E26" s="4"/>
      <c r="F26" s="51"/>
      <c r="G26" s="2"/>
      <c r="H26" s="38"/>
    </row>
    <row r="27" spans="1:8" ht="19.5" thickBot="1" x14ac:dyDescent="0.35">
      <c r="A27" s="58" t="s">
        <v>6</v>
      </c>
      <c r="B27" s="59"/>
      <c r="C27" s="60"/>
      <c r="D27" s="4"/>
      <c r="E27" s="4"/>
      <c r="F27" s="51"/>
      <c r="G27" s="2"/>
      <c r="H27" s="38"/>
    </row>
    <row r="28" spans="1:8" ht="57" thickBot="1" x14ac:dyDescent="0.3">
      <c r="A28" s="9" t="s">
        <v>7</v>
      </c>
      <c r="B28" s="10" t="s">
        <v>8</v>
      </c>
      <c r="C28" s="11" t="s">
        <v>9</v>
      </c>
      <c r="D28" s="4"/>
      <c r="E28" s="4"/>
      <c r="F28" s="51"/>
      <c r="G28" s="2"/>
      <c r="H28" s="38"/>
    </row>
    <row r="29" spans="1:8" ht="18.75" x14ac:dyDescent="0.3">
      <c r="A29" s="29" t="str">
        <f>B1</f>
        <v>GP</v>
      </c>
      <c r="B29" s="30">
        <v>200</v>
      </c>
      <c r="C29" s="31">
        <f>B29*B21</f>
        <v>0</v>
      </c>
      <c r="D29" s="4"/>
      <c r="E29" s="4"/>
      <c r="F29" s="51"/>
      <c r="G29" s="2"/>
      <c r="H29" s="38"/>
    </row>
    <row r="30" spans="1:8" ht="18.75" x14ac:dyDescent="0.3">
      <c r="A30" s="12" t="str">
        <f>C1</f>
        <v>Desenvolvedor</v>
      </c>
      <c r="B30" s="14">
        <v>150</v>
      </c>
      <c r="C30" s="15">
        <f>B30*C21</f>
        <v>63600</v>
      </c>
      <c r="D30" s="4"/>
      <c r="E30" s="4"/>
      <c r="F30" s="51"/>
      <c r="G30" s="2"/>
      <c r="H30" s="38"/>
    </row>
    <row r="31" spans="1:8" ht="18.75" x14ac:dyDescent="0.3">
      <c r="A31" s="12" t="str">
        <f>D1</f>
        <v>Eng. PL</v>
      </c>
      <c r="B31" s="14">
        <v>140</v>
      </c>
      <c r="C31" s="15">
        <f>B31*D21</f>
        <v>0</v>
      </c>
      <c r="D31" s="4"/>
      <c r="E31" s="4"/>
    </row>
    <row r="32" spans="1:8" ht="18.75" x14ac:dyDescent="0.3">
      <c r="A32" s="12" t="str">
        <f>E1</f>
        <v>Engenheiro Sr</v>
      </c>
      <c r="B32" s="14">
        <v>180</v>
      </c>
      <c r="C32" s="15">
        <f>B32*E21</f>
        <v>0</v>
      </c>
      <c r="D32" s="4"/>
      <c r="E32" s="4"/>
    </row>
    <row r="33" spans="1:5" ht="18.75" x14ac:dyDescent="0.3">
      <c r="A33" s="12" t="str">
        <f>F1</f>
        <v>Analista Sr.</v>
      </c>
      <c r="B33" s="14">
        <v>180</v>
      </c>
      <c r="C33" s="15">
        <f>B33*F21</f>
        <v>4320</v>
      </c>
      <c r="D33" s="4"/>
      <c r="E33" s="4"/>
    </row>
    <row r="34" spans="1:5" ht="18.75" x14ac:dyDescent="0.3">
      <c r="A34" s="12" t="str">
        <f>G1</f>
        <v>DBA</v>
      </c>
      <c r="B34" s="14">
        <v>200</v>
      </c>
      <c r="C34" s="15">
        <f>B34*G21</f>
        <v>4800</v>
      </c>
      <c r="D34" s="4"/>
      <c r="E34" s="4"/>
    </row>
    <row r="35" spans="1:5" ht="19.5" thickBot="1" x14ac:dyDescent="0.35">
      <c r="A35" s="13" t="str">
        <f>H1</f>
        <v>Terceiros</v>
      </c>
      <c r="B35" s="16">
        <f>150/8</f>
        <v>18.75</v>
      </c>
      <c r="C35" s="17">
        <f>B35*H21</f>
        <v>0</v>
      </c>
      <c r="D35" s="4"/>
      <c r="E35" s="4"/>
    </row>
    <row r="36" spans="1:5" ht="19.5" thickBot="1" x14ac:dyDescent="0.35">
      <c r="A36" s="5"/>
      <c r="B36" s="18"/>
      <c r="C36" s="28">
        <f>SUM(C29:C35)</f>
        <v>72720</v>
      </c>
      <c r="D36" s="4" t="s">
        <v>16</v>
      </c>
      <c r="E36" s="4"/>
    </row>
  </sheetData>
  <mergeCells count="1">
    <mergeCell ref="A27:C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 33</vt:lpstr>
      <vt:lpstr>CD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2013-08-02T11:17:20Z</dcterms:modified>
</cp:coreProperties>
</file>