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0" windowWidth="19440" windowHeight="7995" tabRatio="736" firstSheet="1" activeTab="6"/>
  </bookViews>
  <sheets>
    <sheet name="ATUALIZAÇÃO DO SISTEMA ATUAL" sheetId="12" r:id="rId1"/>
    <sheet name="LOCALIZAÇÃO DE PALLETS" sheetId="13" r:id="rId2"/>
    <sheet name="RECEBIMENTO" sheetId="17" r:id="rId3"/>
    <sheet name="INVENTÁRIO" sheetId="19" r:id="rId4"/>
    <sheet name="ABASTECIMENTO" sheetId="18" r:id="rId5"/>
    <sheet name="RESUMO GERAL" sheetId="21" r:id="rId6"/>
    <sheet name="RESUMO 2" sheetId="20" r:id="rId7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25725"/>
</workbook>
</file>

<file path=xl/calcChain.xml><?xml version="1.0" encoding="utf-8"?>
<calcChain xmlns="http://schemas.openxmlformats.org/spreadsheetml/2006/main">
  <c r="E23" i="21"/>
  <c r="C33" s="1"/>
  <c r="A34"/>
  <c r="C32"/>
  <c r="A32"/>
  <c r="A31"/>
  <c r="A30"/>
  <c r="H23"/>
  <c r="F23"/>
  <c r="C34" s="1"/>
  <c r="D23"/>
  <c r="B23"/>
  <c r="C6"/>
  <c r="C23" s="1"/>
  <c r="C5"/>
  <c r="A31" i="19"/>
  <c r="C29"/>
  <c r="A29"/>
  <c r="C28"/>
  <c r="A28"/>
  <c r="A27"/>
  <c r="H20"/>
  <c r="F20"/>
  <c r="C31" s="1"/>
  <c r="D20"/>
  <c r="C20"/>
  <c r="B22" s="1"/>
  <c r="B20"/>
  <c r="C27" s="1"/>
  <c r="A31" i="18"/>
  <c r="C29"/>
  <c r="A29"/>
  <c r="C28"/>
  <c r="A28"/>
  <c r="A27"/>
  <c r="H20"/>
  <c r="F20"/>
  <c r="C31" s="1"/>
  <c r="D20"/>
  <c r="C20"/>
  <c r="B22" s="1"/>
  <c r="B20"/>
  <c r="C27" s="1"/>
  <c r="A31" i="17"/>
  <c r="C29"/>
  <c r="A29"/>
  <c r="A28"/>
  <c r="A27"/>
  <c r="H20"/>
  <c r="F20"/>
  <c r="C31" s="1"/>
  <c r="D20"/>
  <c r="C20"/>
  <c r="C28" s="1"/>
  <c r="B20"/>
  <c r="C27" s="1"/>
  <c r="A31" i="13"/>
  <c r="C29"/>
  <c r="A29"/>
  <c r="A28"/>
  <c r="A27"/>
  <c r="H20"/>
  <c r="F20"/>
  <c r="C31" s="1"/>
  <c r="D20"/>
  <c r="C20"/>
  <c r="B22" s="1"/>
  <c r="B20"/>
  <c r="C27" s="1"/>
  <c r="C30" i="21" l="1"/>
  <c r="C13" i="20"/>
  <c r="C8"/>
  <c r="C9"/>
  <c r="C7"/>
  <c r="C6"/>
  <c r="B25" i="21"/>
  <c r="B24"/>
  <c r="C31"/>
  <c r="C35" s="1"/>
  <c r="D13" i="20" s="1"/>
  <c r="B26" i="21"/>
  <c r="C32" i="19"/>
  <c r="D9" i="20" s="1"/>
  <c r="B23" i="19"/>
  <c r="B21"/>
  <c r="C32" i="18"/>
  <c r="D8" i="20" s="1"/>
  <c r="B23" i="18"/>
  <c r="B21"/>
  <c r="C32" i="17"/>
  <c r="D7" i="20" s="1"/>
  <c r="B21" i="17"/>
  <c r="B22"/>
  <c r="B23"/>
  <c r="C28" i="13"/>
  <c r="C32" s="1"/>
  <c r="B23"/>
  <c r="B21"/>
  <c r="D6" i="20" l="1"/>
  <c r="B20" i="12" l="1"/>
  <c r="C5" i="20" s="1"/>
  <c r="D20" i="12"/>
  <c r="C20"/>
  <c r="A31" l="1"/>
  <c r="A29"/>
  <c r="A28"/>
  <c r="A27"/>
  <c r="C29"/>
  <c r="C27"/>
  <c r="C28" l="1"/>
  <c r="H20" l="1"/>
  <c r="F20"/>
  <c r="B23" s="1"/>
  <c r="C31" l="1"/>
  <c r="C32" s="1"/>
  <c r="D5" i="20" s="1"/>
  <c r="E5" s="1"/>
  <c r="B21" i="12"/>
  <c r="B22"/>
</calcChain>
</file>

<file path=xl/sharedStrings.xml><?xml version="1.0" encoding="utf-8"?>
<sst xmlns="http://schemas.openxmlformats.org/spreadsheetml/2006/main" count="186" uniqueCount="48">
  <si>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</si>
  <si>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</si>
  <si>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</si>
  <si>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</si>
  <si>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</si>
  <si>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</si>
  <si>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</si>
  <si>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</si>
  <si>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</si>
  <si>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</si>
  <si>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</si>
  <si>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</si>
  <si>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</si>
  <si>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</si>
  <si>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</si>
  <si>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TESTES INTEGRADOS</t>
  </si>
  <si>
    <t>HOMOLOGAÇÃO</t>
  </si>
  <si>
    <t>STRESS TEST</t>
  </si>
  <si>
    <t>MATERIAL DE TREINAMENTO</t>
  </si>
  <si>
    <t>Acompanhamento</t>
  </si>
  <si>
    <t>LEVANTAMENTO E ESPECIFICAÇÃO FUNCIONAL</t>
  </si>
  <si>
    <t>MODELAGEM DE BANCO DE DADOS</t>
  </si>
  <si>
    <t>RECONTRUÇÃO DA TASK DE VOZ</t>
  </si>
  <si>
    <t>RECONSTRUÇÃO DAS REGRAS DE NEGÓCIO</t>
  </si>
  <si>
    <t>INSTALAÇÃO EM AMBIENTE DE HOMOLOGAÇÃO</t>
  </si>
  <si>
    <t>INSTALAÇÃO EM AMBIENTE DE PRODUÇÃO</t>
  </si>
  <si>
    <t>TREINAMENTO DE MULTIPLICADORES</t>
  </si>
  <si>
    <t>MANUAL DE INSTALAÇÃO E OPERAÇÃO</t>
  </si>
  <si>
    <t>TASK DE LOCALIZAÇÃO DE PALLETS</t>
  </si>
  <si>
    <t>CONSTRUÇÃO DAS REGRAS DE NEGÓCIO</t>
  </si>
  <si>
    <t>RECONTRUÇÃO DA TASK DE VOZ + PROCESS DE LOCALIZAÇÃO</t>
  </si>
  <si>
    <t>RECONSTRUÇÃO DAS REGRAS DE NEGÓCIO + PROCESSO DE LOCALIZAÇÃO</t>
  </si>
  <si>
    <t>TASK DE RECEBIMENTO</t>
  </si>
  <si>
    <t>TASK DE ABASTECIMENTO</t>
  </si>
  <si>
    <t>TASK DE INVENTÁRIO</t>
  </si>
  <si>
    <t>SOMENTE ATUALIZAÇÃO KAIROS</t>
  </si>
  <si>
    <t>HORAS</t>
  </si>
  <si>
    <t>VALOR</t>
  </si>
  <si>
    <t>LOCALIZAÇÃO DE PALLETS</t>
  </si>
  <si>
    <t>RECEBIMENTO</t>
  </si>
  <si>
    <t>ABASTECIMENTO</t>
  </si>
  <si>
    <t>INVENTÁRIO</t>
  </si>
  <si>
    <t>ATUALIZAÇÃO + NOVOS PROCESSOS</t>
  </si>
  <si>
    <t>DBA</t>
  </si>
  <si>
    <t>VALOR TOTAL</t>
  </si>
  <si>
    <t>PROPOSTAS SEPARADAS</t>
  </si>
  <si>
    <t>PROPOSTA UNIFICADA</t>
  </si>
  <si>
    <t>TOTAL SEPARADAS</t>
  </si>
</sst>
</file>

<file path=xl/styles.xml><?xml version="1.0" encoding="utf-8"?>
<styleSheet xmlns="http://schemas.openxmlformats.org/spreadsheetml/2006/main">
  <numFmts count="3">
    <numFmt numFmtId="44" formatCode="_-&quot;R$&quot;\ * #,##0.00_-;\-&quot;R$&quot;\ * #,##0.00_-;_-&quot;R$&quot;\ * &quot;-&quot;??_-;_-@_-"/>
    <numFmt numFmtId="164" formatCode="&quot;R$ &quot;#,##0.00"/>
    <numFmt numFmtId="165" formatCode="&quot;R$&quot;\ #,##0.0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5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44" fontId="0" fillId="0" borderId="0" xfId="1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8" fillId="0" borderId="0" xfId="1" applyFont="1"/>
    <xf numFmtId="44" fontId="9" fillId="0" borderId="0" xfId="1" applyFont="1"/>
    <xf numFmtId="0" fontId="8" fillId="0" borderId="0" xfId="0" applyFont="1" applyAlignment="1">
      <alignment horizontal="center" vertical="center" wrapText="1"/>
    </xf>
    <xf numFmtId="44" fontId="8" fillId="0" borderId="0" xfId="1" applyFont="1" applyAlignment="1">
      <alignment vertical="center" wrapText="1"/>
    </xf>
    <xf numFmtId="0" fontId="11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/>
    </xf>
    <xf numFmtId="44" fontId="10" fillId="0" borderId="0" xfId="1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opLeftCell="A4" zoomScaleNormal="100" workbookViewId="0">
      <selection activeCell="C23" sqref="C23"/>
    </sheetView>
  </sheetViews>
  <sheetFormatPr defaultRowHeight="1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>
      <c r="A2" s="33" t="s">
        <v>14</v>
      </c>
      <c r="B2" s="4">
        <v>8</v>
      </c>
      <c r="C2" s="36">
        <v>4</v>
      </c>
      <c r="D2" s="34"/>
      <c r="E2" s="27"/>
      <c r="F2" s="4"/>
      <c r="G2" s="3"/>
      <c r="H2" s="18"/>
      <c r="I2" s="3"/>
      <c r="J2" s="3"/>
      <c r="K2" s="3"/>
    </row>
    <row r="3" spans="1:11">
      <c r="A3" s="33" t="s">
        <v>20</v>
      </c>
      <c r="B3" s="4"/>
      <c r="C3" s="36">
        <v>40</v>
      </c>
      <c r="D3" s="34"/>
      <c r="E3" s="27"/>
      <c r="F3" s="4"/>
      <c r="G3" s="3"/>
      <c r="H3" s="18"/>
      <c r="I3" s="3"/>
      <c r="J3" s="3"/>
      <c r="K3" s="3"/>
    </row>
    <row r="4" spans="1:11">
      <c r="A4" s="33" t="s">
        <v>21</v>
      </c>
      <c r="B4" s="4"/>
      <c r="C4" s="36">
        <v>16</v>
      </c>
      <c r="D4" s="34"/>
      <c r="E4" s="27"/>
      <c r="F4" s="4"/>
      <c r="G4" s="3"/>
      <c r="H4" s="18"/>
      <c r="I4" s="3"/>
      <c r="J4" s="3"/>
      <c r="K4" s="3"/>
    </row>
    <row r="5" spans="1:11">
      <c r="A5" s="33" t="s">
        <v>22</v>
      </c>
      <c r="B5" s="4"/>
      <c r="C5" s="36">
        <v>40</v>
      </c>
      <c r="D5" s="34"/>
      <c r="E5" s="27"/>
      <c r="F5" s="4"/>
      <c r="G5" s="3"/>
      <c r="H5" s="18"/>
      <c r="I5" s="3"/>
      <c r="J5" s="3"/>
      <c r="K5" s="3"/>
    </row>
    <row r="6" spans="1:11">
      <c r="A6" s="33" t="s">
        <v>23</v>
      </c>
      <c r="B6" s="5"/>
      <c r="C6" s="36">
        <v>80</v>
      </c>
      <c r="D6" s="35"/>
      <c r="E6" s="28"/>
      <c r="F6" s="4"/>
      <c r="G6" s="3"/>
      <c r="H6" s="18"/>
      <c r="I6" s="3"/>
      <c r="J6" s="3"/>
      <c r="K6" s="3"/>
    </row>
    <row r="7" spans="1:11" ht="15.75" customHeight="1">
      <c r="A7" s="33" t="s">
        <v>15</v>
      </c>
      <c r="B7" s="4"/>
      <c r="C7" s="36">
        <v>80</v>
      </c>
      <c r="D7" s="34"/>
      <c r="E7" s="27"/>
      <c r="F7" s="4"/>
      <c r="G7" s="3"/>
      <c r="H7" s="18"/>
      <c r="I7" s="3"/>
      <c r="J7" s="3"/>
      <c r="K7" s="3"/>
    </row>
    <row r="8" spans="1:11">
      <c r="A8" s="33" t="s">
        <v>17</v>
      </c>
      <c r="B8" s="4"/>
      <c r="C8" s="36">
        <v>24</v>
      </c>
      <c r="D8" s="34"/>
      <c r="E8" s="27"/>
      <c r="F8" s="4"/>
      <c r="G8" s="3"/>
      <c r="H8" s="18"/>
      <c r="I8" s="3"/>
      <c r="J8" s="3"/>
      <c r="K8" s="3"/>
    </row>
    <row r="9" spans="1:11">
      <c r="A9" s="33" t="s">
        <v>16</v>
      </c>
      <c r="B9" s="4"/>
      <c r="C9" s="36">
        <v>40</v>
      </c>
      <c r="D9" s="34"/>
      <c r="E9" s="27"/>
      <c r="F9" s="4"/>
      <c r="G9" s="3"/>
      <c r="H9" s="18"/>
      <c r="I9" s="3"/>
      <c r="J9" s="3"/>
      <c r="K9" s="3"/>
    </row>
    <row r="10" spans="1:11">
      <c r="A10" s="33" t="s">
        <v>24</v>
      </c>
      <c r="B10" s="4"/>
      <c r="C10" s="36">
        <v>8</v>
      </c>
      <c r="D10" s="34"/>
      <c r="E10" s="27"/>
      <c r="F10" s="4"/>
      <c r="G10" s="3"/>
      <c r="H10" s="18"/>
      <c r="I10" s="3"/>
      <c r="J10" s="3"/>
      <c r="K10" s="3"/>
    </row>
    <row r="11" spans="1:11">
      <c r="A11" s="33" t="s">
        <v>25</v>
      </c>
      <c r="B11" s="4"/>
      <c r="C11" s="36">
        <v>8</v>
      </c>
      <c r="D11" s="34"/>
      <c r="E11" s="27"/>
      <c r="F11" s="4"/>
      <c r="G11" s="3"/>
      <c r="H11" s="18"/>
      <c r="I11" s="3"/>
      <c r="J11" s="3"/>
      <c r="K11" s="3"/>
    </row>
    <row r="12" spans="1:11">
      <c r="A12" s="33" t="s">
        <v>18</v>
      </c>
      <c r="B12" s="4"/>
      <c r="C12" s="36">
        <v>16</v>
      </c>
      <c r="D12" s="34"/>
      <c r="E12" s="27"/>
      <c r="F12" s="4"/>
      <c r="G12" s="3"/>
      <c r="H12" s="18"/>
      <c r="I12" s="3"/>
      <c r="J12" s="3"/>
      <c r="K12" s="3"/>
    </row>
    <row r="13" spans="1:11">
      <c r="A13" s="33" t="s">
        <v>26</v>
      </c>
      <c r="B13" s="4"/>
      <c r="C13" s="36">
        <v>8</v>
      </c>
      <c r="D13" s="34"/>
      <c r="E13" s="27"/>
      <c r="F13" s="4"/>
      <c r="G13" s="3"/>
      <c r="H13" s="18"/>
      <c r="I13" s="3"/>
      <c r="J13" s="3"/>
      <c r="K13" s="3"/>
    </row>
    <row r="14" spans="1:11">
      <c r="A14" s="33" t="s">
        <v>27</v>
      </c>
      <c r="B14" s="4"/>
      <c r="C14" s="36">
        <v>16</v>
      </c>
      <c r="D14" s="34"/>
      <c r="E14" s="27"/>
      <c r="F14" s="4"/>
      <c r="G14" s="3"/>
      <c r="H14" s="18"/>
      <c r="I14" s="3"/>
      <c r="J14" s="3"/>
      <c r="K14" s="3"/>
    </row>
    <row r="15" spans="1:11">
      <c r="A15" s="33"/>
      <c r="B15" s="4"/>
      <c r="C15" s="36"/>
      <c r="D15" s="34"/>
      <c r="E15" s="27"/>
      <c r="F15" s="4"/>
      <c r="G15" s="3"/>
      <c r="H15" s="18"/>
      <c r="I15" s="3"/>
      <c r="J15" s="3"/>
      <c r="K15" s="3"/>
    </row>
    <row r="16" spans="1:11">
      <c r="A16" s="33"/>
      <c r="B16" s="4"/>
      <c r="C16" s="36"/>
      <c r="D16" s="34"/>
      <c r="E16" s="27"/>
      <c r="F16" s="4"/>
      <c r="G16" s="3"/>
      <c r="H16" s="18"/>
      <c r="I16" s="3"/>
      <c r="J16" s="3"/>
      <c r="K16" s="3"/>
    </row>
    <row r="17" spans="1:11">
      <c r="A17" s="33"/>
      <c r="B17" s="4"/>
      <c r="C17" s="36"/>
      <c r="D17" s="34"/>
      <c r="E17" s="27"/>
      <c r="F17" s="4"/>
      <c r="G17" s="3"/>
      <c r="H17" s="18"/>
      <c r="I17" s="3"/>
      <c r="J17" s="3"/>
      <c r="K17" s="3"/>
    </row>
    <row r="18" spans="1:11">
      <c r="A18" s="33"/>
      <c r="B18" s="4"/>
      <c r="C18" s="36"/>
      <c r="D18" s="34"/>
      <c r="E18" s="27"/>
      <c r="F18" s="4"/>
      <c r="G18" s="3"/>
      <c r="H18" s="18"/>
      <c r="I18" s="3"/>
      <c r="J18" s="3"/>
      <c r="K18" s="3"/>
    </row>
    <row r="19" spans="1:11">
      <c r="A19" s="37" t="s">
        <v>19</v>
      </c>
      <c r="B19" s="4">
        <v>49</v>
      </c>
      <c r="C19" s="4"/>
      <c r="D19" s="34"/>
      <c r="E19" s="27"/>
      <c r="F19" s="4"/>
      <c r="G19" s="3"/>
      <c r="H19" s="18"/>
      <c r="I19" s="3"/>
      <c r="J19" s="3"/>
      <c r="K19" s="3"/>
    </row>
    <row r="20" spans="1:11">
      <c r="A20" s="6"/>
      <c r="B20" s="7">
        <f>SUM(B2:B19)</f>
        <v>57</v>
      </c>
      <c r="C20" s="7">
        <f>SUM(C2:C19)</f>
        <v>380</v>
      </c>
      <c r="D20" s="7">
        <f>SUM(D2:D19)</f>
        <v>0</v>
      </c>
      <c r="E20" s="7"/>
      <c r="F20" s="7">
        <f>SUM(F2:F19)</f>
        <v>0</v>
      </c>
      <c r="G20" s="3"/>
      <c r="H20" s="17">
        <f>SUM(H2:H19)</f>
        <v>0</v>
      </c>
      <c r="I20" s="3"/>
      <c r="J20" s="3"/>
      <c r="K20" s="3"/>
    </row>
    <row r="21" spans="1:11">
      <c r="A21" s="8" t="s">
        <v>4</v>
      </c>
      <c r="B21" s="9">
        <f>(C20+D20+F20)*0.2</f>
        <v>76</v>
      </c>
      <c r="C21" s="10"/>
      <c r="D21" s="10"/>
      <c r="E21" s="10"/>
      <c r="F21" s="10"/>
      <c r="G21" s="3"/>
      <c r="H21" s="3"/>
      <c r="I21" s="3"/>
      <c r="J21" s="3"/>
      <c r="K21" s="3"/>
    </row>
    <row r="22" spans="1:11">
      <c r="A22" s="8" t="s">
        <v>5</v>
      </c>
      <c r="B22" s="9">
        <f>(C20+D20+F20)*0.15</f>
        <v>57</v>
      </c>
      <c r="C22" s="10"/>
      <c r="D22" s="10"/>
      <c r="E22" s="10"/>
      <c r="F22" s="10"/>
      <c r="G22" s="3"/>
      <c r="H22" s="3"/>
      <c r="I22" s="3"/>
      <c r="J22" s="3"/>
      <c r="K22" s="3"/>
    </row>
    <row r="23" spans="1:11">
      <c r="A23" s="8" t="s">
        <v>6</v>
      </c>
      <c r="B23" s="9">
        <f>(C20+D20+F20)*0.1</f>
        <v>38</v>
      </c>
      <c r="C23" s="10"/>
      <c r="D23" s="10"/>
      <c r="E23" s="10"/>
      <c r="F23" s="10"/>
      <c r="G23" s="3"/>
      <c r="H23" s="3"/>
      <c r="I23" s="3"/>
      <c r="J23" s="3"/>
      <c r="K23" s="3"/>
    </row>
    <row r="24" spans="1:11">
      <c r="A24" s="10"/>
      <c r="B24" s="10"/>
      <c r="C24" s="10"/>
      <c r="D24" s="10"/>
      <c r="E24" s="10"/>
      <c r="F24" s="10"/>
      <c r="G24" s="3"/>
      <c r="H24" s="3"/>
      <c r="I24" s="3"/>
      <c r="J24" s="3"/>
      <c r="K24" s="3"/>
    </row>
    <row r="25" spans="1:11">
      <c r="A25" s="2" t="s">
        <v>7</v>
      </c>
      <c r="B25" s="10"/>
      <c r="C25" s="10"/>
      <c r="D25" s="10"/>
      <c r="E25" s="10"/>
      <c r="F25" s="10"/>
      <c r="G25" s="3"/>
      <c r="H25" s="3"/>
      <c r="I25" s="3"/>
      <c r="J25" s="3"/>
      <c r="K25" s="3"/>
    </row>
    <row r="26" spans="1:11">
      <c r="A26" s="11" t="s">
        <v>8</v>
      </c>
      <c r="B26" s="11" t="s">
        <v>9</v>
      </c>
      <c r="C26" s="11" t="s">
        <v>10</v>
      </c>
      <c r="D26" s="10"/>
      <c r="E26" s="10"/>
      <c r="F26" s="10"/>
      <c r="G26" s="3"/>
      <c r="H26" s="3"/>
      <c r="I26" s="3"/>
      <c r="J26" s="3"/>
      <c r="K26" s="3"/>
    </row>
    <row r="27" spans="1:11">
      <c r="A27" s="12" t="str">
        <f>B1</f>
        <v>GP</v>
      </c>
      <c r="B27" s="13">
        <v>150</v>
      </c>
      <c r="C27" s="14">
        <f>B27*B20</f>
        <v>8550</v>
      </c>
      <c r="D27" s="10"/>
      <c r="E27" s="10"/>
      <c r="F27" s="10"/>
      <c r="G27" s="3"/>
      <c r="H27" s="3"/>
      <c r="I27" s="3"/>
      <c r="J27" s="3"/>
      <c r="K27" s="3"/>
    </row>
    <row r="28" spans="1:11">
      <c r="A28" s="12" t="str">
        <f>C1</f>
        <v>Analista PL.</v>
      </c>
      <c r="B28" s="13">
        <v>105</v>
      </c>
      <c r="C28" s="14">
        <f>B28*C20</f>
        <v>39900</v>
      </c>
      <c r="D28" s="10"/>
      <c r="E28" s="10"/>
      <c r="F28" s="10"/>
      <c r="G28" s="3"/>
      <c r="H28" s="3"/>
      <c r="I28" s="3"/>
      <c r="J28" s="3"/>
      <c r="K28" s="3"/>
    </row>
    <row r="29" spans="1:11">
      <c r="A29" s="12" t="str">
        <f>D1</f>
        <v>Eng. PL</v>
      </c>
      <c r="B29" s="13">
        <v>105</v>
      </c>
      <c r="C29" s="14">
        <f>B29*D20</f>
        <v>0</v>
      </c>
      <c r="D29" s="10"/>
      <c r="E29" s="10"/>
      <c r="F29" s="29" t="s">
        <v>13</v>
      </c>
      <c r="G29" s="30">
        <v>1.8</v>
      </c>
      <c r="H29" s="3"/>
      <c r="I29" s="3"/>
      <c r="J29" s="3"/>
      <c r="K29" s="3"/>
    </row>
    <row r="30" spans="1:11" ht="15.75" thickBot="1">
      <c r="A30" s="24"/>
      <c r="B30" s="25"/>
      <c r="C30" s="19"/>
      <c r="D30" s="10"/>
      <c r="E30" s="10"/>
      <c r="F30" s="10"/>
      <c r="G30" s="3"/>
      <c r="H30" s="3"/>
      <c r="I30" s="3"/>
      <c r="J30" s="3"/>
      <c r="K30" s="3"/>
    </row>
    <row r="31" spans="1:11" ht="15.75" thickBot="1">
      <c r="A31" s="21" t="str">
        <f>F1</f>
        <v>Desloc.  Dias</v>
      </c>
      <c r="B31" s="22">
        <v>120</v>
      </c>
      <c r="C31" s="23">
        <f>B31*F20</f>
        <v>0</v>
      </c>
      <c r="D31" s="10"/>
      <c r="E31" s="10"/>
      <c r="F31" s="54"/>
      <c r="G31" s="54"/>
      <c r="H31" s="54"/>
      <c r="I31" s="31"/>
      <c r="J31" s="31"/>
      <c r="K31" s="3"/>
    </row>
    <row r="32" spans="1:11">
      <c r="A32" s="15"/>
      <c r="B32" s="16"/>
      <c r="C32" s="20">
        <f>SUM(C27:C31)</f>
        <v>48450</v>
      </c>
      <c r="D32" s="10"/>
      <c r="E32" s="10"/>
      <c r="F32" s="54"/>
      <c r="G32" s="54"/>
      <c r="H32" s="54"/>
      <c r="I32" s="31"/>
      <c r="J32" s="5"/>
      <c r="K32" s="3"/>
    </row>
    <row r="34" spans="3:3">
      <c r="C34" s="32"/>
    </row>
  </sheetData>
  <mergeCells count="2">
    <mergeCell ref="F31:H31"/>
    <mergeCell ref="F32:H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C23" sqref="C23"/>
    </sheetView>
  </sheetViews>
  <sheetFormatPr defaultRowHeight="1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>
      <c r="A2" s="33" t="s">
        <v>14</v>
      </c>
      <c r="B2" s="4">
        <v>8</v>
      </c>
      <c r="C2" s="36">
        <v>4</v>
      </c>
      <c r="D2" s="34"/>
      <c r="E2" s="27"/>
      <c r="F2" s="4"/>
      <c r="G2" s="3"/>
      <c r="H2" s="18"/>
      <c r="I2" s="3"/>
      <c r="J2" s="3"/>
      <c r="K2" s="3"/>
    </row>
    <row r="3" spans="1:11">
      <c r="A3" s="33" t="s">
        <v>20</v>
      </c>
      <c r="B3" s="4"/>
      <c r="C3" s="36">
        <v>40</v>
      </c>
      <c r="D3" s="34"/>
      <c r="E3" s="27"/>
      <c r="F3" s="4"/>
      <c r="G3" s="3"/>
      <c r="H3" s="18"/>
      <c r="I3" s="3"/>
      <c r="J3" s="3"/>
      <c r="K3" s="3"/>
    </row>
    <row r="4" spans="1:11">
      <c r="A4" s="33" t="s">
        <v>21</v>
      </c>
      <c r="B4" s="4"/>
      <c r="C4" s="36">
        <v>8</v>
      </c>
      <c r="D4" s="34"/>
      <c r="E4" s="27"/>
      <c r="F4" s="4"/>
      <c r="G4" s="3"/>
      <c r="H4" s="18"/>
      <c r="I4" s="3"/>
      <c r="J4" s="3"/>
      <c r="K4" s="3"/>
    </row>
    <row r="5" spans="1:11">
      <c r="A5" s="33" t="s">
        <v>28</v>
      </c>
      <c r="B5" s="4"/>
      <c r="C5" s="36">
        <v>40</v>
      </c>
      <c r="D5" s="34"/>
      <c r="E5" s="27"/>
      <c r="F5" s="4"/>
      <c r="G5" s="3"/>
      <c r="H5" s="18"/>
      <c r="I5" s="3"/>
      <c r="J5" s="3"/>
      <c r="K5" s="3"/>
    </row>
    <row r="6" spans="1:11">
      <c r="A6" s="33" t="s">
        <v>29</v>
      </c>
      <c r="B6" s="5"/>
      <c r="C6" s="36">
        <v>40</v>
      </c>
      <c r="D6" s="35"/>
      <c r="E6" s="28"/>
      <c r="F6" s="4"/>
      <c r="G6" s="3"/>
      <c r="H6" s="18"/>
      <c r="I6" s="3"/>
      <c r="J6" s="3"/>
      <c r="K6" s="3"/>
    </row>
    <row r="7" spans="1:11" ht="15.75" customHeight="1">
      <c r="A7" s="33" t="s">
        <v>15</v>
      </c>
      <c r="B7" s="4"/>
      <c r="C7" s="36">
        <v>40</v>
      </c>
      <c r="D7" s="34"/>
      <c r="E7" s="27"/>
      <c r="F7" s="4"/>
      <c r="G7" s="3"/>
      <c r="H7" s="18"/>
      <c r="I7" s="3"/>
      <c r="J7" s="3"/>
      <c r="K7" s="3"/>
    </row>
    <row r="8" spans="1:11">
      <c r="A8" s="33" t="s">
        <v>17</v>
      </c>
      <c r="B8" s="4"/>
      <c r="C8" s="36">
        <v>24</v>
      </c>
      <c r="D8" s="34"/>
      <c r="E8" s="27"/>
      <c r="F8" s="4"/>
      <c r="G8" s="3"/>
      <c r="H8" s="18"/>
      <c r="I8" s="3"/>
      <c r="J8" s="3"/>
      <c r="K8" s="3"/>
    </row>
    <row r="9" spans="1:11">
      <c r="A9" s="33" t="s">
        <v>16</v>
      </c>
      <c r="B9" s="4"/>
      <c r="C9" s="36">
        <v>24</v>
      </c>
      <c r="D9" s="34"/>
      <c r="E9" s="27"/>
      <c r="F9" s="4"/>
      <c r="G9" s="3"/>
      <c r="H9" s="18"/>
      <c r="I9" s="3"/>
      <c r="J9" s="3"/>
      <c r="K9" s="3"/>
    </row>
    <row r="10" spans="1:11">
      <c r="A10" s="33" t="s">
        <v>24</v>
      </c>
      <c r="B10" s="4"/>
      <c r="C10" s="36">
        <v>8</v>
      </c>
      <c r="D10" s="34"/>
      <c r="E10" s="27"/>
      <c r="F10" s="4"/>
      <c r="G10" s="3"/>
      <c r="H10" s="18"/>
      <c r="I10" s="3"/>
      <c r="J10" s="3"/>
      <c r="K10" s="3"/>
    </row>
    <row r="11" spans="1:11">
      <c r="A11" s="33" t="s">
        <v>25</v>
      </c>
      <c r="B11" s="4"/>
      <c r="C11" s="36">
        <v>8</v>
      </c>
      <c r="D11" s="34"/>
      <c r="E11" s="27"/>
      <c r="F11" s="4"/>
      <c r="G11" s="3"/>
      <c r="H11" s="18"/>
      <c r="I11" s="3"/>
      <c r="J11" s="3"/>
      <c r="K11" s="3"/>
    </row>
    <row r="12" spans="1:11">
      <c r="A12" s="33" t="s">
        <v>18</v>
      </c>
      <c r="B12" s="4"/>
      <c r="C12" s="36">
        <v>8</v>
      </c>
      <c r="D12" s="34"/>
      <c r="E12" s="27"/>
      <c r="F12" s="4"/>
      <c r="G12" s="3"/>
      <c r="H12" s="18"/>
      <c r="I12" s="3"/>
      <c r="J12" s="3"/>
      <c r="K12" s="3"/>
    </row>
    <row r="13" spans="1:11">
      <c r="A13" s="33" t="s">
        <v>26</v>
      </c>
      <c r="B13" s="4"/>
      <c r="C13" s="36">
        <v>8</v>
      </c>
      <c r="D13" s="34"/>
      <c r="E13" s="27"/>
      <c r="F13" s="4"/>
      <c r="G13" s="3"/>
      <c r="H13" s="18"/>
      <c r="I13" s="3"/>
      <c r="J13" s="3"/>
      <c r="K13" s="3"/>
    </row>
    <row r="14" spans="1:11">
      <c r="A14" s="33" t="s">
        <v>27</v>
      </c>
      <c r="B14" s="4"/>
      <c r="C14" s="36">
        <v>16</v>
      </c>
      <c r="D14" s="34"/>
      <c r="E14" s="27"/>
      <c r="F14" s="4"/>
      <c r="G14" s="3"/>
      <c r="H14" s="18"/>
      <c r="I14" s="3"/>
      <c r="J14" s="3"/>
      <c r="K14" s="3"/>
    </row>
    <row r="15" spans="1:11">
      <c r="A15" s="33"/>
      <c r="B15" s="4"/>
      <c r="C15" s="36"/>
      <c r="D15" s="34"/>
      <c r="E15" s="27"/>
      <c r="F15" s="4"/>
      <c r="G15" s="3"/>
      <c r="H15" s="18"/>
      <c r="I15" s="3"/>
      <c r="J15" s="3"/>
      <c r="K15" s="3"/>
    </row>
    <row r="16" spans="1:11">
      <c r="A16" s="33"/>
      <c r="B16" s="4"/>
      <c r="C16" s="36"/>
      <c r="D16" s="34"/>
      <c r="E16" s="27"/>
      <c r="F16" s="4"/>
      <c r="G16" s="3"/>
      <c r="H16" s="18"/>
      <c r="I16" s="3"/>
      <c r="J16" s="3"/>
      <c r="K16" s="3"/>
    </row>
    <row r="17" spans="1:11">
      <c r="A17" s="33"/>
      <c r="B17" s="4"/>
      <c r="C17" s="36"/>
      <c r="D17" s="34"/>
      <c r="E17" s="27"/>
      <c r="F17" s="4"/>
      <c r="G17" s="3"/>
      <c r="H17" s="18"/>
      <c r="I17" s="3"/>
      <c r="J17" s="3"/>
      <c r="K17" s="3"/>
    </row>
    <row r="18" spans="1:11">
      <c r="A18" s="33"/>
      <c r="B18" s="4"/>
      <c r="C18" s="36"/>
      <c r="D18" s="34"/>
      <c r="E18" s="27"/>
      <c r="F18" s="4"/>
      <c r="G18" s="3"/>
      <c r="H18" s="18"/>
      <c r="I18" s="3"/>
      <c r="J18" s="3"/>
      <c r="K18" s="3"/>
    </row>
    <row r="19" spans="1:11">
      <c r="A19" s="37" t="s">
        <v>19</v>
      </c>
      <c r="B19" s="4">
        <v>32</v>
      </c>
      <c r="C19" s="4"/>
      <c r="D19" s="34"/>
      <c r="E19" s="27"/>
      <c r="F19" s="4"/>
      <c r="G19" s="3"/>
      <c r="H19" s="18"/>
      <c r="I19" s="3"/>
      <c r="J19" s="3"/>
      <c r="K19" s="3"/>
    </row>
    <row r="20" spans="1:11">
      <c r="A20" s="6"/>
      <c r="B20" s="7">
        <f>SUM(B2:B19)</f>
        <v>40</v>
      </c>
      <c r="C20" s="7">
        <f>SUM(C2:C19)</f>
        <v>268</v>
      </c>
      <c r="D20" s="7">
        <f>SUM(D2:D19)</f>
        <v>0</v>
      </c>
      <c r="E20" s="7"/>
      <c r="F20" s="7">
        <f>SUM(F2:F19)</f>
        <v>0</v>
      </c>
      <c r="G20" s="3"/>
      <c r="H20" s="17">
        <f>SUM(H2:H19)</f>
        <v>0</v>
      </c>
      <c r="I20" s="3"/>
      <c r="J20" s="3"/>
      <c r="K20" s="3"/>
    </row>
    <row r="21" spans="1:11">
      <c r="A21" s="8" t="s">
        <v>4</v>
      </c>
      <c r="B21" s="9">
        <f>(C20+D20+F20)*0.2</f>
        <v>53.6</v>
      </c>
      <c r="C21" s="10"/>
      <c r="D21" s="10"/>
      <c r="E21" s="10"/>
      <c r="F21" s="10"/>
      <c r="G21" s="3"/>
      <c r="H21" s="3"/>
      <c r="I21" s="3"/>
      <c r="J21" s="3"/>
      <c r="K21" s="3"/>
    </row>
    <row r="22" spans="1:11">
      <c r="A22" s="8" t="s">
        <v>5</v>
      </c>
      <c r="B22" s="9">
        <f>(C20+D20+F20)*0.15</f>
        <v>40.199999999999996</v>
      </c>
      <c r="C22" s="10"/>
      <c r="D22" s="10"/>
      <c r="E22" s="10"/>
      <c r="F22" s="10"/>
      <c r="G22" s="3"/>
      <c r="H22" s="3"/>
      <c r="I22" s="3"/>
      <c r="J22" s="3"/>
      <c r="K22" s="3"/>
    </row>
    <row r="23" spans="1:11">
      <c r="A23" s="8" t="s">
        <v>6</v>
      </c>
      <c r="B23" s="9">
        <f>(C20+D20+F20)*0.1</f>
        <v>26.8</v>
      </c>
      <c r="C23" s="10"/>
      <c r="D23" s="10"/>
      <c r="E23" s="10"/>
      <c r="F23" s="10"/>
      <c r="G23" s="3"/>
      <c r="H23" s="3"/>
      <c r="I23" s="3"/>
      <c r="J23" s="3"/>
      <c r="K23" s="3"/>
    </row>
    <row r="24" spans="1:11">
      <c r="A24" s="10"/>
      <c r="B24" s="10"/>
      <c r="C24" s="10"/>
      <c r="D24" s="10"/>
      <c r="E24" s="10"/>
      <c r="F24" s="10"/>
      <c r="G24" s="3"/>
      <c r="H24" s="3"/>
      <c r="I24" s="3"/>
      <c r="J24" s="3"/>
      <c r="K24" s="3"/>
    </row>
    <row r="25" spans="1:11">
      <c r="A25" s="2" t="s">
        <v>7</v>
      </c>
      <c r="B25" s="10"/>
      <c r="C25" s="10"/>
      <c r="D25" s="10"/>
      <c r="E25" s="10"/>
      <c r="F25" s="10"/>
      <c r="G25" s="3"/>
      <c r="H25" s="3"/>
      <c r="I25" s="3"/>
      <c r="J25" s="3"/>
      <c r="K25" s="3"/>
    </row>
    <row r="26" spans="1:11">
      <c r="A26" s="11" t="s">
        <v>8</v>
      </c>
      <c r="B26" s="11" t="s">
        <v>9</v>
      </c>
      <c r="C26" s="11" t="s">
        <v>10</v>
      </c>
      <c r="D26" s="10"/>
      <c r="E26" s="10"/>
      <c r="F26" s="10"/>
      <c r="G26" s="3"/>
      <c r="H26" s="3"/>
      <c r="I26" s="3"/>
      <c r="J26" s="3"/>
      <c r="K26" s="3"/>
    </row>
    <row r="27" spans="1:11">
      <c r="A27" s="12" t="str">
        <f>B1</f>
        <v>GP</v>
      </c>
      <c r="B27" s="13">
        <v>150</v>
      </c>
      <c r="C27" s="14">
        <f>B27*B20</f>
        <v>6000</v>
      </c>
      <c r="D27" s="10"/>
      <c r="E27" s="10"/>
      <c r="F27" s="10"/>
      <c r="G27" s="3"/>
      <c r="H27" s="3"/>
      <c r="I27" s="3"/>
      <c r="J27" s="3"/>
      <c r="K27" s="3"/>
    </row>
    <row r="28" spans="1:11">
      <c r="A28" s="12" t="str">
        <f>C1</f>
        <v>Analista PL.</v>
      </c>
      <c r="B28" s="13">
        <v>105</v>
      </c>
      <c r="C28" s="14">
        <f>B28*C20</f>
        <v>28140</v>
      </c>
      <c r="D28" s="10"/>
      <c r="E28" s="10"/>
      <c r="F28" s="10"/>
      <c r="G28" s="3"/>
      <c r="H28" s="3"/>
      <c r="I28" s="3"/>
      <c r="J28" s="3"/>
      <c r="K28" s="3"/>
    </row>
    <row r="29" spans="1:11">
      <c r="A29" s="12" t="str">
        <f>D1</f>
        <v>Eng. PL</v>
      </c>
      <c r="B29" s="13">
        <v>105</v>
      </c>
      <c r="C29" s="14">
        <f>B29*D20</f>
        <v>0</v>
      </c>
      <c r="D29" s="10"/>
      <c r="E29" s="10"/>
      <c r="F29" s="29" t="s">
        <v>13</v>
      </c>
      <c r="G29" s="30">
        <v>1.8</v>
      </c>
      <c r="H29" s="3"/>
      <c r="I29" s="3"/>
      <c r="J29" s="3"/>
      <c r="K29" s="3"/>
    </row>
    <row r="30" spans="1:11" ht="15.75" thickBot="1">
      <c r="A30" s="24"/>
      <c r="B30" s="25"/>
      <c r="C30" s="19"/>
      <c r="D30" s="10"/>
      <c r="E30" s="10"/>
      <c r="F30" s="10"/>
      <c r="G30" s="3"/>
      <c r="H30" s="3"/>
      <c r="I30" s="3"/>
      <c r="J30" s="3"/>
      <c r="K30" s="3"/>
    </row>
    <row r="31" spans="1:11" ht="15.75" thickBot="1">
      <c r="A31" s="21" t="str">
        <f>F1</f>
        <v>Desloc.  Dias</v>
      </c>
      <c r="B31" s="22">
        <v>120</v>
      </c>
      <c r="C31" s="23">
        <f>B31*F20</f>
        <v>0</v>
      </c>
      <c r="D31" s="10"/>
      <c r="E31" s="10"/>
      <c r="F31" s="54"/>
      <c r="G31" s="54"/>
      <c r="H31" s="54"/>
      <c r="I31" s="31"/>
      <c r="J31" s="31"/>
      <c r="K31" s="3"/>
    </row>
    <row r="32" spans="1:11">
      <c r="A32" s="15"/>
      <c r="B32" s="16"/>
      <c r="C32" s="20">
        <f>SUM(C27:C31)</f>
        <v>34140</v>
      </c>
      <c r="D32" s="10"/>
      <c r="E32" s="10"/>
      <c r="F32" s="54"/>
      <c r="G32" s="54"/>
      <c r="H32" s="54"/>
      <c r="I32" s="31"/>
      <c r="J32" s="5"/>
      <c r="K32" s="3"/>
    </row>
    <row r="34" spans="3:3">
      <c r="C34" s="32"/>
    </row>
  </sheetData>
  <mergeCells count="2">
    <mergeCell ref="F31:H31"/>
    <mergeCell ref="F32:H3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C22" sqref="C22"/>
    </sheetView>
  </sheetViews>
  <sheetFormatPr defaultRowHeight="1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>
      <c r="A2" s="33" t="s">
        <v>14</v>
      </c>
      <c r="B2" s="4"/>
      <c r="C2" s="36">
        <v>0</v>
      </c>
      <c r="D2" s="34"/>
      <c r="E2" s="27"/>
      <c r="F2" s="4"/>
      <c r="G2" s="3"/>
      <c r="H2" s="18"/>
      <c r="I2" s="3"/>
      <c r="J2" s="3"/>
      <c r="K2" s="3"/>
    </row>
    <row r="3" spans="1:11">
      <c r="A3" s="33" t="s">
        <v>20</v>
      </c>
      <c r="B3" s="4"/>
      <c r="C3" s="36">
        <v>16</v>
      </c>
      <c r="D3" s="34"/>
      <c r="E3" s="27"/>
      <c r="F3" s="4"/>
      <c r="G3" s="3"/>
      <c r="H3" s="18"/>
      <c r="I3" s="3"/>
      <c r="J3" s="3"/>
      <c r="K3" s="3"/>
    </row>
    <row r="4" spans="1:11">
      <c r="A4" s="33" t="s">
        <v>21</v>
      </c>
      <c r="B4" s="4"/>
      <c r="C4" s="36">
        <v>8</v>
      </c>
      <c r="D4" s="34"/>
      <c r="E4" s="27"/>
      <c r="F4" s="4"/>
      <c r="G4" s="3"/>
      <c r="H4" s="18"/>
      <c r="I4" s="3"/>
      <c r="J4" s="3"/>
      <c r="K4" s="3"/>
    </row>
    <row r="5" spans="1:11">
      <c r="A5" s="33" t="s">
        <v>32</v>
      </c>
      <c r="B5" s="4"/>
      <c r="C5" s="36">
        <v>40</v>
      </c>
      <c r="D5" s="34"/>
      <c r="E5" s="27"/>
      <c r="F5" s="4"/>
      <c r="G5" s="3"/>
      <c r="H5" s="18"/>
      <c r="I5" s="3"/>
      <c r="J5" s="3"/>
      <c r="K5" s="3"/>
    </row>
    <row r="6" spans="1:11">
      <c r="A6" s="33" t="s">
        <v>29</v>
      </c>
      <c r="B6" s="5"/>
      <c r="C6" s="36">
        <v>40</v>
      </c>
      <c r="D6" s="35"/>
      <c r="E6" s="28"/>
      <c r="F6" s="4"/>
      <c r="G6" s="3"/>
      <c r="H6" s="18"/>
      <c r="I6" s="3"/>
      <c r="J6" s="3"/>
      <c r="K6" s="3"/>
    </row>
    <row r="7" spans="1:11" ht="15.75" customHeight="1">
      <c r="A7" s="33" t="s">
        <v>15</v>
      </c>
      <c r="B7" s="4"/>
      <c r="C7" s="36">
        <v>40</v>
      </c>
      <c r="D7" s="34"/>
      <c r="E7" s="27"/>
      <c r="F7" s="4"/>
      <c r="G7" s="3"/>
      <c r="H7" s="18"/>
      <c r="I7" s="3"/>
      <c r="J7" s="3"/>
      <c r="K7" s="3"/>
    </row>
    <row r="8" spans="1:11">
      <c r="A8" s="33" t="s">
        <v>17</v>
      </c>
      <c r="B8" s="4"/>
      <c r="C8" s="36">
        <v>8</v>
      </c>
      <c r="D8" s="34"/>
      <c r="E8" s="27"/>
      <c r="F8" s="4"/>
      <c r="G8" s="3"/>
      <c r="H8" s="18"/>
      <c r="I8" s="3"/>
      <c r="J8" s="3"/>
      <c r="K8" s="3"/>
    </row>
    <row r="9" spans="1:11">
      <c r="A9" s="33" t="s">
        <v>16</v>
      </c>
      <c r="B9" s="4"/>
      <c r="C9" s="36">
        <v>16</v>
      </c>
      <c r="D9" s="34"/>
      <c r="E9" s="27"/>
      <c r="F9" s="4"/>
      <c r="G9" s="3"/>
      <c r="H9" s="18"/>
      <c r="I9" s="3"/>
      <c r="J9" s="3"/>
      <c r="K9" s="3"/>
    </row>
    <row r="10" spans="1:11">
      <c r="A10" s="33" t="s">
        <v>24</v>
      </c>
      <c r="B10" s="4"/>
      <c r="C10" s="36">
        <v>8</v>
      </c>
      <c r="D10" s="34"/>
      <c r="E10" s="27"/>
      <c r="F10" s="4"/>
      <c r="G10" s="3"/>
      <c r="H10" s="18"/>
      <c r="I10" s="3"/>
      <c r="J10" s="3"/>
      <c r="K10" s="3"/>
    </row>
    <row r="11" spans="1:11">
      <c r="A11" s="33" t="s">
        <v>25</v>
      </c>
      <c r="B11" s="4"/>
      <c r="C11" s="36">
        <v>8</v>
      </c>
      <c r="D11" s="34"/>
      <c r="E11" s="27"/>
      <c r="F11" s="4"/>
      <c r="G11" s="3"/>
      <c r="H11" s="18"/>
      <c r="I11" s="3"/>
      <c r="J11" s="3"/>
      <c r="K11" s="3"/>
    </row>
    <row r="12" spans="1:11">
      <c r="A12" s="33" t="s">
        <v>18</v>
      </c>
      <c r="B12" s="4"/>
      <c r="C12" s="36">
        <v>8</v>
      </c>
      <c r="D12" s="34"/>
      <c r="E12" s="27"/>
      <c r="F12" s="4"/>
      <c r="G12" s="3"/>
      <c r="H12" s="18"/>
      <c r="I12" s="3"/>
      <c r="J12" s="3"/>
      <c r="K12" s="3"/>
    </row>
    <row r="13" spans="1:11">
      <c r="A13" s="33" t="s">
        <v>26</v>
      </c>
      <c r="B13" s="4"/>
      <c r="C13" s="36">
        <v>8</v>
      </c>
      <c r="D13" s="34"/>
      <c r="E13" s="27"/>
      <c r="F13" s="4"/>
      <c r="G13" s="3"/>
      <c r="H13" s="18"/>
      <c r="I13" s="3"/>
      <c r="J13" s="3"/>
      <c r="K13" s="3"/>
    </row>
    <row r="14" spans="1:11">
      <c r="A14" s="33" t="s">
        <v>27</v>
      </c>
      <c r="B14" s="4"/>
      <c r="C14" s="36">
        <v>16</v>
      </c>
      <c r="D14" s="34"/>
      <c r="E14" s="27"/>
      <c r="F14" s="4"/>
      <c r="G14" s="3"/>
      <c r="H14" s="18"/>
      <c r="I14" s="3"/>
      <c r="J14" s="3"/>
      <c r="K14" s="3"/>
    </row>
    <row r="15" spans="1:11">
      <c r="A15" s="33"/>
      <c r="B15" s="4"/>
      <c r="C15" s="36"/>
      <c r="D15" s="34"/>
      <c r="E15" s="27"/>
      <c r="F15" s="4"/>
      <c r="G15" s="3"/>
      <c r="H15" s="18"/>
      <c r="I15" s="3"/>
      <c r="J15" s="3"/>
      <c r="K15" s="3"/>
    </row>
    <row r="16" spans="1:11">
      <c r="A16" s="33"/>
      <c r="B16" s="4"/>
      <c r="C16" s="36"/>
      <c r="D16" s="34"/>
      <c r="E16" s="27"/>
      <c r="F16" s="4"/>
      <c r="G16" s="3"/>
      <c r="H16" s="18"/>
      <c r="I16" s="3"/>
      <c r="J16" s="3"/>
      <c r="K16" s="3"/>
    </row>
    <row r="17" spans="1:11">
      <c r="A17" s="33"/>
      <c r="B17" s="4"/>
      <c r="C17" s="36"/>
      <c r="D17" s="34"/>
      <c r="E17" s="27"/>
      <c r="F17" s="4"/>
      <c r="G17" s="3"/>
      <c r="H17" s="18"/>
      <c r="I17" s="3"/>
      <c r="J17" s="3"/>
      <c r="K17" s="3"/>
    </row>
    <row r="18" spans="1:11">
      <c r="A18" s="33"/>
      <c r="B18" s="4"/>
      <c r="C18" s="36"/>
      <c r="D18" s="34"/>
      <c r="E18" s="27"/>
      <c r="F18" s="4"/>
      <c r="G18" s="3"/>
      <c r="H18" s="18"/>
      <c r="I18" s="3"/>
      <c r="J18" s="3"/>
      <c r="K18" s="3"/>
    </row>
    <row r="19" spans="1:11">
      <c r="A19" s="37" t="s">
        <v>19</v>
      </c>
      <c r="B19" s="4">
        <v>33</v>
      </c>
      <c r="C19" s="4"/>
      <c r="D19" s="34"/>
      <c r="E19" s="27"/>
      <c r="F19" s="4"/>
      <c r="G19" s="3"/>
      <c r="H19" s="18"/>
      <c r="I19" s="3"/>
      <c r="J19" s="3"/>
      <c r="K19" s="3"/>
    </row>
    <row r="20" spans="1:11">
      <c r="A20" s="6"/>
      <c r="B20" s="7">
        <f>SUM(B2:B19)</f>
        <v>33</v>
      </c>
      <c r="C20" s="7">
        <f>SUM(C2:C19)</f>
        <v>216</v>
      </c>
      <c r="D20" s="7">
        <f>SUM(D2:D19)</f>
        <v>0</v>
      </c>
      <c r="E20" s="7"/>
      <c r="F20" s="7">
        <f>SUM(F2:F19)</f>
        <v>0</v>
      </c>
      <c r="G20" s="3"/>
      <c r="H20" s="17">
        <f>SUM(H2:H19)</f>
        <v>0</v>
      </c>
      <c r="I20" s="3"/>
      <c r="J20" s="3"/>
      <c r="K20" s="3"/>
    </row>
    <row r="21" spans="1:11">
      <c r="A21" s="8" t="s">
        <v>4</v>
      </c>
      <c r="B21" s="9">
        <f>(C20+D20+F20)*0.2</f>
        <v>43.2</v>
      </c>
      <c r="C21" s="10"/>
      <c r="D21" s="10"/>
      <c r="E21" s="10"/>
      <c r="F21" s="10"/>
      <c r="G21" s="3"/>
      <c r="H21" s="3"/>
      <c r="I21" s="3"/>
      <c r="J21" s="3"/>
      <c r="K21" s="3"/>
    </row>
    <row r="22" spans="1:11">
      <c r="A22" s="8" t="s">
        <v>5</v>
      </c>
      <c r="B22" s="9">
        <f>(C20+D20+F20)*0.15</f>
        <v>32.4</v>
      </c>
      <c r="C22" s="10"/>
      <c r="D22" s="10"/>
      <c r="E22" s="10"/>
      <c r="F22" s="10"/>
      <c r="G22" s="3"/>
      <c r="H22" s="3"/>
      <c r="I22" s="3"/>
      <c r="J22" s="3"/>
      <c r="K22" s="3"/>
    </row>
    <row r="23" spans="1:11">
      <c r="A23" s="8" t="s">
        <v>6</v>
      </c>
      <c r="B23" s="9">
        <f>(C20+D20+F20)*0.1</f>
        <v>21.6</v>
      </c>
      <c r="C23" s="10"/>
      <c r="D23" s="10"/>
      <c r="E23" s="10"/>
      <c r="F23" s="10"/>
      <c r="G23" s="3"/>
      <c r="H23" s="3"/>
      <c r="I23" s="3"/>
      <c r="J23" s="3"/>
      <c r="K23" s="3"/>
    </row>
    <row r="24" spans="1:11">
      <c r="A24" s="10"/>
      <c r="B24" s="10"/>
      <c r="C24" s="10"/>
      <c r="D24" s="10"/>
      <c r="E24" s="10"/>
      <c r="F24" s="10"/>
      <c r="G24" s="3"/>
      <c r="H24" s="3"/>
      <c r="I24" s="3"/>
      <c r="J24" s="3"/>
      <c r="K24" s="3"/>
    </row>
    <row r="25" spans="1:11">
      <c r="A25" s="2" t="s">
        <v>7</v>
      </c>
      <c r="B25" s="10"/>
      <c r="C25" s="10"/>
      <c r="D25" s="10"/>
      <c r="E25" s="10"/>
      <c r="F25" s="10"/>
      <c r="G25" s="3"/>
      <c r="H25" s="3"/>
      <c r="I25" s="3"/>
      <c r="J25" s="3"/>
      <c r="K25" s="3"/>
    </row>
    <row r="26" spans="1:11">
      <c r="A26" s="11" t="s">
        <v>8</v>
      </c>
      <c r="B26" s="11" t="s">
        <v>9</v>
      </c>
      <c r="C26" s="11" t="s">
        <v>10</v>
      </c>
      <c r="D26" s="10"/>
      <c r="E26" s="10"/>
      <c r="F26" s="10"/>
      <c r="G26" s="3"/>
      <c r="H26" s="3"/>
      <c r="I26" s="3"/>
      <c r="J26" s="3"/>
      <c r="K26" s="3"/>
    </row>
    <row r="27" spans="1:11">
      <c r="A27" s="12" t="str">
        <f>B1</f>
        <v>GP</v>
      </c>
      <c r="B27" s="13">
        <v>150</v>
      </c>
      <c r="C27" s="14">
        <f>B27*B20</f>
        <v>4950</v>
      </c>
      <c r="D27" s="10"/>
      <c r="E27" s="10"/>
      <c r="F27" s="10"/>
      <c r="G27" s="3"/>
      <c r="H27" s="3"/>
      <c r="I27" s="3"/>
      <c r="J27" s="3"/>
      <c r="K27" s="3"/>
    </row>
    <row r="28" spans="1:11">
      <c r="A28" s="12" t="str">
        <f>C1</f>
        <v>Analista PL.</v>
      </c>
      <c r="B28" s="13">
        <v>105</v>
      </c>
      <c r="C28" s="14">
        <f>B28*C20</f>
        <v>22680</v>
      </c>
      <c r="D28" s="10"/>
      <c r="E28" s="10"/>
      <c r="F28" s="10"/>
      <c r="G28" s="3"/>
      <c r="H28" s="3"/>
      <c r="I28" s="3"/>
      <c r="J28" s="3"/>
      <c r="K28" s="3"/>
    </row>
    <row r="29" spans="1:11">
      <c r="A29" s="12" t="str">
        <f>D1</f>
        <v>Eng. PL</v>
      </c>
      <c r="B29" s="13">
        <v>105</v>
      </c>
      <c r="C29" s="14">
        <f>B29*D20</f>
        <v>0</v>
      </c>
      <c r="D29" s="10"/>
      <c r="E29" s="10"/>
      <c r="F29" s="29" t="s">
        <v>13</v>
      </c>
      <c r="G29" s="30">
        <v>1.8</v>
      </c>
      <c r="H29" s="3"/>
      <c r="I29" s="3"/>
      <c r="J29" s="3"/>
      <c r="K29" s="3"/>
    </row>
    <row r="30" spans="1:11" ht="15.75" thickBot="1">
      <c r="A30" s="24"/>
      <c r="B30" s="25"/>
      <c r="C30" s="19"/>
      <c r="D30" s="10"/>
      <c r="E30" s="10"/>
      <c r="F30" s="10"/>
      <c r="G30" s="3"/>
      <c r="H30" s="3"/>
      <c r="I30" s="3"/>
      <c r="J30" s="3"/>
      <c r="K30" s="3"/>
    </row>
    <row r="31" spans="1:11" ht="15.75" thickBot="1">
      <c r="A31" s="21" t="str">
        <f>F1</f>
        <v>Desloc.  Dias</v>
      </c>
      <c r="B31" s="22">
        <v>120</v>
      </c>
      <c r="C31" s="23">
        <f>B31*F20</f>
        <v>0</v>
      </c>
      <c r="D31" s="10"/>
      <c r="E31" s="10"/>
      <c r="F31" s="54"/>
      <c r="G31" s="54"/>
      <c r="H31" s="54"/>
      <c r="I31" s="31"/>
      <c r="J31" s="31"/>
      <c r="K31" s="3"/>
    </row>
    <row r="32" spans="1:11">
      <c r="A32" s="15"/>
      <c r="B32" s="16"/>
      <c r="C32" s="20">
        <f>SUM(C27:C31)</f>
        <v>27630</v>
      </c>
      <c r="D32" s="10"/>
      <c r="E32" s="10"/>
      <c r="F32" s="54"/>
      <c r="G32" s="54"/>
      <c r="H32" s="54"/>
      <c r="I32" s="31"/>
      <c r="J32" s="5"/>
      <c r="K32" s="3"/>
    </row>
    <row r="34" spans="3:3">
      <c r="C34" s="32"/>
    </row>
  </sheetData>
  <mergeCells count="2">
    <mergeCell ref="F31:H31"/>
    <mergeCell ref="F32:H3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D23" sqref="D23"/>
    </sheetView>
  </sheetViews>
  <sheetFormatPr defaultRowHeight="1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>
      <c r="A2" s="33" t="s">
        <v>14</v>
      </c>
      <c r="B2" s="4"/>
      <c r="C2" s="36">
        <v>0</v>
      </c>
      <c r="D2" s="34"/>
      <c r="E2" s="27"/>
      <c r="F2" s="4"/>
      <c r="G2" s="3"/>
      <c r="H2" s="18"/>
      <c r="I2" s="3"/>
      <c r="J2" s="3"/>
      <c r="K2" s="3"/>
    </row>
    <row r="3" spans="1:11">
      <c r="A3" s="33" t="s">
        <v>20</v>
      </c>
      <c r="B3" s="4"/>
      <c r="C3" s="36">
        <v>16</v>
      </c>
      <c r="D3" s="34"/>
      <c r="E3" s="27"/>
      <c r="F3" s="4"/>
      <c r="G3" s="3"/>
      <c r="H3" s="18"/>
      <c r="I3" s="3"/>
      <c r="J3" s="3"/>
      <c r="K3" s="3"/>
    </row>
    <row r="4" spans="1:11">
      <c r="A4" s="33" t="s">
        <v>21</v>
      </c>
      <c r="B4" s="4"/>
      <c r="C4" s="36">
        <v>8</v>
      </c>
      <c r="D4" s="34"/>
      <c r="E4" s="27"/>
      <c r="F4" s="4"/>
      <c r="G4" s="3"/>
      <c r="H4" s="18"/>
      <c r="I4" s="3"/>
      <c r="J4" s="3"/>
      <c r="K4" s="3"/>
    </row>
    <row r="5" spans="1:11">
      <c r="A5" s="33" t="s">
        <v>34</v>
      </c>
      <c r="B5" s="4"/>
      <c r="C5" s="36">
        <v>40</v>
      </c>
      <c r="D5" s="34"/>
      <c r="E5" s="27"/>
      <c r="F5" s="4"/>
      <c r="G5" s="3"/>
      <c r="H5" s="18"/>
      <c r="I5" s="3"/>
      <c r="J5" s="3"/>
      <c r="K5" s="3"/>
    </row>
    <row r="6" spans="1:11">
      <c r="A6" s="33" t="s">
        <v>29</v>
      </c>
      <c r="B6" s="5"/>
      <c r="C6" s="36">
        <v>40</v>
      </c>
      <c r="D6" s="35"/>
      <c r="E6" s="28"/>
      <c r="F6" s="4"/>
      <c r="G6" s="3"/>
      <c r="H6" s="18"/>
      <c r="I6" s="3"/>
      <c r="J6" s="3"/>
      <c r="K6" s="3"/>
    </row>
    <row r="7" spans="1:11" ht="15.75" customHeight="1">
      <c r="A7" s="33" t="s">
        <v>15</v>
      </c>
      <c r="B7" s="4"/>
      <c r="C7" s="36">
        <v>40</v>
      </c>
      <c r="D7" s="34"/>
      <c r="E7" s="27"/>
      <c r="F7" s="4"/>
      <c r="G7" s="3"/>
      <c r="H7" s="18"/>
      <c r="I7" s="3"/>
      <c r="J7" s="3"/>
      <c r="K7" s="3"/>
    </row>
    <row r="8" spans="1:11">
      <c r="A8" s="33" t="s">
        <v>17</v>
      </c>
      <c r="B8" s="4"/>
      <c r="C8" s="36">
        <v>8</v>
      </c>
      <c r="D8" s="34"/>
      <c r="E8" s="27"/>
      <c r="F8" s="4"/>
      <c r="G8" s="3"/>
      <c r="H8" s="18"/>
      <c r="I8" s="3"/>
      <c r="J8" s="3"/>
      <c r="K8" s="3"/>
    </row>
    <row r="9" spans="1:11">
      <c r="A9" s="33" t="s">
        <v>16</v>
      </c>
      <c r="B9" s="4"/>
      <c r="C9" s="36">
        <v>16</v>
      </c>
      <c r="D9" s="34"/>
      <c r="E9" s="27"/>
      <c r="F9" s="4"/>
      <c r="G9" s="3"/>
      <c r="H9" s="18"/>
      <c r="I9" s="3"/>
      <c r="J9" s="3"/>
      <c r="K9" s="3"/>
    </row>
    <row r="10" spans="1:11">
      <c r="A10" s="33" t="s">
        <v>24</v>
      </c>
      <c r="B10" s="4"/>
      <c r="C10" s="36">
        <v>8</v>
      </c>
      <c r="D10" s="34"/>
      <c r="E10" s="27"/>
      <c r="F10" s="4"/>
      <c r="G10" s="3"/>
      <c r="H10" s="18"/>
      <c r="I10" s="3"/>
      <c r="J10" s="3"/>
      <c r="K10" s="3"/>
    </row>
    <row r="11" spans="1:11">
      <c r="A11" s="33" t="s">
        <v>25</v>
      </c>
      <c r="B11" s="4"/>
      <c r="C11" s="36">
        <v>8</v>
      </c>
      <c r="D11" s="34"/>
      <c r="E11" s="27"/>
      <c r="F11" s="4"/>
      <c r="G11" s="3"/>
      <c r="H11" s="18"/>
      <c r="I11" s="3"/>
      <c r="J11" s="3"/>
      <c r="K11" s="3"/>
    </row>
    <row r="12" spans="1:11">
      <c r="A12" s="33" t="s">
        <v>18</v>
      </c>
      <c r="B12" s="4"/>
      <c r="C12" s="36">
        <v>8</v>
      </c>
      <c r="D12" s="34"/>
      <c r="E12" s="27"/>
      <c r="F12" s="4"/>
      <c r="G12" s="3"/>
      <c r="H12" s="18"/>
      <c r="I12" s="3"/>
      <c r="J12" s="3"/>
      <c r="K12" s="3"/>
    </row>
    <row r="13" spans="1:11">
      <c r="A13" s="33" t="s">
        <v>26</v>
      </c>
      <c r="B13" s="4"/>
      <c r="C13" s="36">
        <v>8</v>
      </c>
      <c r="D13" s="34"/>
      <c r="E13" s="27"/>
      <c r="F13" s="4"/>
      <c r="G13" s="3"/>
      <c r="H13" s="18"/>
      <c r="I13" s="3"/>
      <c r="J13" s="3"/>
      <c r="K13" s="3"/>
    </row>
    <row r="14" spans="1:11">
      <c r="A14" s="33" t="s">
        <v>27</v>
      </c>
      <c r="B14" s="4"/>
      <c r="C14" s="36">
        <v>16</v>
      </c>
      <c r="D14" s="34"/>
      <c r="E14" s="27"/>
      <c r="F14" s="4"/>
      <c r="G14" s="3"/>
      <c r="H14" s="18"/>
      <c r="I14" s="3"/>
      <c r="J14" s="3"/>
      <c r="K14" s="3"/>
    </row>
    <row r="15" spans="1:11">
      <c r="A15" s="33"/>
      <c r="B15" s="4"/>
      <c r="C15" s="36"/>
      <c r="D15" s="34"/>
      <c r="E15" s="27"/>
      <c r="F15" s="4"/>
      <c r="G15" s="3"/>
      <c r="H15" s="18"/>
      <c r="I15" s="3"/>
      <c r="J15" s="3"/>
      <c r="K15" s="3"/>
    </row>
    <row r="16" spans="1:11">
      <c r="A16" s="33"/>
      <c r="B16" s="4"/>
      <c r="C16" s="36"/>
      <c r="D16" s="34"/>
      <c r="E16" s="27"/>
      <c r="F16" s="4"/>
      <c r="G16" s="3"/>
      <c r="H16" s="18"/>
      <c r="I16" s="3"/>
      <c r="J16" s="3"/>
      <c r="K16" s="3"/>
    </row>
    <row r="17" spans="1:11">
      <c r="A17" s="33"/>
      <c r="B17" s="4"/>
      <c r="C17" s="36"/>
      <c r="D17" s="34"/>
      <c r="E17" s="27"/>
      <c r="F17" s="4"/>
      <c r="G17" s="3"/>
      <c r="H17" s="18"/>
      <c r="I17" s="3"/>
      <c r="J17" s="3"/>
      <c r="K17" s="3"/>
    </row>
    <row r="18" spans="1:11">
      <c r="A18" s="33"/>
      <c r="B18" s="4"/>
      <c r="C18" s="36"/>
      <c r="D18" s="34"/>
      <c r="E18" s="27"/>
      <c r="F18" s="4"/>
      <c r="G18" s="3"/>
      <c r="H18" s="18"/>
      <c r="I18" s="3"/>
      <c r="J18" s="3"/>
      <c r="K18" s="3"/>
    </row>
    <row r="19" spans="1:11">
      <c r="A19" s="37" t="s">
        <v>19</v>
      </c>
      <c r="B19" s="4">
        <v>33</v>
      </c>
      <c r="C19" s="4"/>
      <c r="D19" s="34"/>
      <c r="E19" s="27"/>
      <c r="F19" s="4"/>
      <c r="G19" s="3"/>
      <c r="H19" s="18"/>
      <c r="I19" s="3"/>
      <c r="J19" s="3"/>
      <c r="K19" s="3"/>
    </row>
    <row r="20" spans="1:11">
      <c r="A20" s="6"/>
      <c r="B20" s="7">
        <f>SUM(B2:B19)</f>
        <v>33</v>
      </c>
      <c r="C20" s="7">
        <f>SUM(C2:C19)</f>
        <v>216</v>
      </c>
      <c r="D20" s="7">
        <f>SUM(D2:D19)</f>
        <v>0</v>
      </c>
      <c r="E20" s="7"/>
      <c r="F20" s="7">
        <f>SUM(F2:F19)</f>
        <v>0</v>
      </c>
      <c r="G20" s="3"/>
      <c r="H20" s="17">
        <f>SUM(H2:H19)</f>
        <v>0</v>
      </c>
      <c r="I20" s="3"/>
      <c r="J20" s="3"/>
      <c r="K20" s="3"/>
    </row>
    <row r="21" spans="1:11">
      <c r="A21" s="8" t="s">
        <v>4</v>
      </c>
      <c r="B21" s="9">
        <f>(C20+D20+F20)*0.2</f>
        <v>43.2</v>
      </c>
      <c r="C21" s="10"/>
      <c r="D21" s="10"/>
      <c r="E21" s="10"/>
      <c r="F21" s="10"/>
      <c r="G21" s="3"/>
      <c r="H21" s="3"/>
      <c r="I21" s="3"/>
      <c r="J21" s="3"/>
      <c r="K21" s="3"/>
    </row>
    <row r="22" spans="1:11">
      <c r="A22" s="8" t="s">
        <v>5</v>
      </c>
      <c r="B22" s="9">
        <f>(C20+D20+F20)*0.15</f>
        <v>32.4</v>
      </c>
      <c r="C22" s="10"/>
      <c r="D22" s="10"/>
      <c r="E22" s="10"/>
      <c r="F22" s="10"/>
      <c r="G22" s="3"/>
      <c r="H22" s="3"/>
      <c r="I22" s="3"/>
      <c r="J22" s="3"/>
      <c r="K22" s="3"/>
    </row>
    <row r="23" spans="1:11">
      <c r="A23" s="8" t="s">
        <v>6</v>
      </c>
      <c r="B23" s="9">
        <f>(C20+D20+F20)*0.1</f>
        <v>21.6</v>
      </c>
      <c r="C23" s="10"/>
      <c r="D23" s="10"/>
      <c r="E23" s="10"/>
      <c r="F23" s="10"/>
      <c r="G23" s="3"/>
      <c r="H23" s="3"/>
      <c r="I23" s="3"/>
      <c r="J23" s="3"/>
      <c r="K23" s="3"/>
    </row>
    <row r="24" spans="1:11">
      <c r="A24" s="10"/>
      <c r="B24" s="10"/>
      <c r="C24" s="10"/>
      <c r="D24" s="10"/>
      <c r="E24" s="10"/>
      <c r="F24" s="10"/>
      <c r="G24" s="3"/>
      <c r="H24" s="3"/>
      <c r="I24" s="3"/>
      <c r="J24" s="3"/>
      <c r="K24" s="3"/>
    </row>
    <row r="25" spans="1:11">
      <c r="A25" s="2" t="s">
        <v>7</v>
      </c>
      <c r="B25" s="10"/>
      <c r="C25" s="10"/>
      <c r="D25" s="10"/>
      <c r="E25" s="10"/>
      <c r="F25" s="10"/>
      <c r="G25" s="3"/>
      <c r="H25" s="3"/>
      <c r="I25" s="3"/>
      <c r="J25" s="3"/>
      <c r="K25" s="3"/>
    </row>
    <row r="26" spans="1:11">
      <c r="A26" s="11" t="s">
        <v>8</v>
      </c>
      <c r="B26" s="11" t="s">
        <v>9</v>
      </c>
      <c r="C26" s="11" t="s">
        <v>10</v>
      </c>
      <c r="D26" s="10"/>
      <c r="E26" s="10"/>
      <c r="F26" s="10"/>
      <c r="G26" s="3"/>
      <c r="H26" s="3"/>
      <c r="I26" s="3"/>
      <c r="J26" s="3"/>
      <c r="K26" s="3"/>
    </row>
    <row r="27" spans="1:11">
      <c r="A27" s="12" t="str">
        <f>B1</f>
        <v>GP</v>
      </c>
      <c r="B27" s="13">
        <v>150</v>
      </c>
      <c r="C27" s="14">
        <f>B27*B20</f>
        <v>4950</v>
      </c>
      <c r="D27" s="10"/>
      <c r="E27" s="10"/>
      <c r="F27" s="10"/>
      <c r="G27" s="3"/>
      <c r="H27" s="3"/>
      <c r="I27" s="3"/>
      <c r="J27" s="3"/>
      <c r="K27" s="3"/>
    </row>
    <row r="28" spans="1:11">
      <c r="A28" s="12" t="str">
        <f>C1</f>
        <v>Analista PL.</v>
      </c>
      <c r="B28" s="13">
        <v>105</v>
      </c>
      <c r="C28" s="14">
        <f>B28*C20</f>
        <v>22680</v>
      </c>
      <c r="D28" s="10"/>
      <c r="E28" s="10"/>
      <c r="F28" s="10"/>
      <c r="G28" s="3"/>
      <c r="H28" s="3"/>
      <c r="I28" s="3"/>
      <c r="J28" s="3"/>
      <c r="K28" s="3"/>
    </row>
    <row r="29" spans="1:11">
      <c r="A29" s="12" t="str">
        <f>D1</f>
        <v>Eng. PL</v>
      </c>
      <c r="B29" s="13">
        <v>105</v>
      </c>
      <c r="C29" s="14">
        <f>B29*D20</f>
        <v>0</v>
      </c>
      <c r="D29" s="10"/>
      <c r="E29" s="10"/>
      <c r="F29" s="29" t="s">
        <v>13</v>
      </c>
      <c r="G29" s="30">
        <v>1.8</v>
      </c>
      <c r="H29" s="3"/>
      <c r="I29" s="3"/>
      <c r="J29" s="3"/>
      <c r="K29" s="3"/>
    </row>
    <row r="30" spans="1:11" ht="15.75" thickBot="1">
      <c r="A30" s="24"/>
      <c r="B30" s="25"/>
      <c r="C30" s="19"/>
      <c r="D30" s="10"/>
      <c r="E30" s="10"/>
      <c r="F30" s="10"/>
      <c r="G30" s="3"/>
      <c r="H30" s="3"/>
      <c r="I30" s="3"/>
      <c r="J30" s="3"/>
      <c r="K30" s="3"/>
    </row>
    <row r="31" spans="1:11" ht="15.75" thickBot="1">
      <c r="A31" s="21" t="str">
        <f>F1</f>
        <v>Desloc.  Dias</v>
      </c>
      <c r="B31" s="22">
        <v>120</v>
      </c>
      <c r="C31" s="23">
        <f>B31*F20</f>
        <v>0</v>
      </c>
      <c r="D31" s="10"/>
      <c r="E31" s="10"/>
      <c r="F31" s="54"/>
      <c r="G31" s="54"/>
      <c r="H31" s="54"/>
      <c r="I31" s="31"/>
      <c r="J31" s="31"/>
      <c r="K31" s="3"/>
    </row>
    <row r="32" spans="1:11">
      <c r="A32" s="15"/>
      <c r="B32" s="16"/>
      <c r="C32" s="20">
        <f>SUM(C27:C31)</f>
        <v>27630</v>
      </c>
      <c r="D32" s="10"/>
      <c r="E32" s="10"/>
      <c r="F32" s="54"/>
      <c r="G32" s="54"/>
      <c r="H32" s="54"/>
      <c r="I32" s="31"/>
      <c r="J32" s="5"/>
      <c r="K32" s="3"/>
    </row>
    <row r="34" spans="3:3">
      <c r="C34" s="32"/>
    </row>
  </sheetData>
  <mergeCells count="2">
    <mergeCell ref="F31:H31"/>
    <mergeCell ref="F32:H3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D22" sqref="D22"/>
    </sheetView>
  </sheetViews>
  <sheetFormatPr defaultRowHeight="1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>
      <c r="A2" s="33" t="s">
        <v>14</v>
      </c>
      <c r="B2" s="4"/>
      <c r="C2" s="36">
        <v>0</v>
      </c>
      <c r="D2" s="34"/>
      <c r="E2" s="27"/>
      <c r="F2" s="4"/>
      <c r="G2" s="3"/>
      <c r="H2" s="18"/>
      <c r="I2" s="3"/>
      <c r="J2" s="3"/>
      <c r="K2" s="3"/>
    </row>
    <row r="3" spans="1:11">
      <c r="A3" s="33" t="s">
        <v>20</v>
      </c>
      <c r="B3" s="4"/>
      <c r="C3" s="36">
        <v>16</v>
      </c>
      <c r="D3" s="34"/>
      <c r="E3" s="27"/>
      <c r="F3" s="4"/>
      <c r="G3" s="3"/>
      <c r="H3" s="18"/>
      <c r="I3" s="3"/>
      <c r="J3" s="3"/>
      <c r="K3" s="3"/>
    </row>
    <row r="4" spans="1:11">
      <c r="A4" s="33" t="s">
        <v>21</v>
      </c>
      <c r="B4" s="4"/>
      <c r="C4" s="36">
        <v>8</v>
      </c>
      <c r="D4" s="34"/>
      <c r="E4" s="27"/>
      <c r="F4" s="4"/>
      <c r="G4" s="3"/>
      <c r="H4" s="18"/>
      <c r="I4" s="3"/>
      <c r="J4" s="3"/>
      <c r="K4" s="3"/>
    </row>
    <row r="5" spans="1:11">
      <c r="A5" s="33" t="s">
        <v>33</v>
      </c>
      <c r="B5" s="4"/>
      <c r="C5" s="36">
        <v>40</v>
      </c>
      <c r="D5" s="34"/>
      <c r="E5" s="27"/>
      <c r="F5" s="4"/>
      <c r="G5" s="3"/>
      <c r="H5" s="18"/>
      <c r="I5" s="3"/>
      <c r="J5" s="3"/>
      <c r="K5" s="3"/>
    </row>
    <row r="6" spans="1:11">
      <c r="A6" s="33" t="s">
        <v>29</v>
      </c>
      <c r="B6" s="5"/>
      <c r="C6" s="36">
        <v>40</v>
      </c>
      <c r="D6" s="35"/>
      <c r="E6" s="28"/>
      <c r="F6" s="4"/>
      <c r="G6" s="3"/>
      <c r="H6" s="18"/>
      <c r="I6" s="3"/>
      <c r="J6" s="3"/>
      <c r="K6" s="3"/>
    </row>
    <row r="7" spans="1:11" ht="15.75" customHeight="1">
      <c r="A7" s="33" t="s">
        <v>15</v>
      </c>
      <c r="B7" s="4"/>
      <c r="C7" s="36">
        <v>40</v>
      </c>
      <c r="D7" s="34"/>
      <c r="E7" s="27"/>
      <c r="F7" s="4"/>
      <c r="G7" s="3"/>
      <c r="H7" s="18"/>
      <c r="I7" s="3"/>
      <c r="J7" s="3"/>
      <c r="K7" s="3"/>
    </row>
    <row r="8" spans="1:11">
      <c r="A8" s="33" t="s">
        <v>17</v>
      </c>
      <c r="B8" s="4"/>
      <c r="C8" s="36">
        <v>8</v>
      </c>
      <c r="D8" s="34"/>
      <c r="E8" s="27"/>
      <c r="F8" s="4"/>
      <c r="G8" s="3"/>
      <c r="H8" s="18"/>
      <c r="I8" s="3"/>
      <c r="J8" s="3"/>
      <c r="K8" s="3"/>
    </row>
    <row r="9" spans="1:11">
      <c r="A9" s="33" t="s">
        <v>16</v>
      </c>
      <c r="B9" s="4"/>
      <c r="C9" s="36">
        <v>16</v>
      </c>
      <c r="D9" s="34"/>
      <c r="E9" s="27"/>
      <c r="F9" s="4"/>
      <c r="G9" s="3"/>
      <c r="H9" s="18"/>
      <c r="I9" s="3"/>
      <c r="J9" s="3"/>
      <c r="K9" s="3"/>
    </row>
    <row r="10" spans="1:11">
      <c r="A10" s="33" t="s">
        <v>24</v>
      </c>
      <c r="B10" s="4"/>
      <c r="C10" s="36">
        <v>8</v>
      </c>
      <c r="D10" s="34"/>
      <c r="E10" s="27"/>
      <c r="F10" s="4"/>
      <c r="G10" s="3"/>
      <c r="H10" s="18"/>
      <c r="I10" s="3"/>
      <c r="J10" s="3"/>
      <c r="K10" s="3"/>
    </row>
    <row r="11" spans="1:11">
      <c r="A11" s="33" t="s">
        <v>25</v>
      </c>
      <c r="B11" s="4"/>
      <c r="C11" s="36">
        <v>8</v>
      </c>
      <c r="D11" s="34"/>
      <c r="E11" s="27"/>
      <c r="F11" s="4"/>
      <c r="G11" s="3"/>
      <c r="H11" s="18"/>
      <c r="I11" s="3"/>
      <c r="J11" s="3"/>
      <c r="K11" s="3"/>
    </row>
    <row r="12" spans="1:11">
      <c r="A12" s="33" t="s">
        <v>18</v>
      </c>
      <c r="B12" s="4"/>
      <c r="C12" s="36">
        <v>8</v>
      </c>
      <c r="D12" s="34"/>
      <c r="E12" s="27"/>
      <c r="F12" s="4"/>
      <c r="G12" s="3"/>
      <c r="H12" s="18"/>
      <c r="I12" s="3"/>
      <c r="J12" s="3"/>
      <c r="K12" s="3"/>
    </row>
    <row r="13" spans="1:11">
      <c r="A13" s="33" t="s">
        <v>26</v>
      </c>
      <c r="B13" s="4"/>
      <c r="C13" s="36">
        <v>8</v>
      </c>
      <c r="D13" s="34"/>
      <c r="E13" s="27"/>
      <c r="F13" s="4"/>
      <c r="G13" s="3"/>
      <c r="H13" s="18"/>
      <c r="I13" s="3"/>
      <c r="J13" s="3"/>
      <c r="K13" s="3"/>
    </row>
    <row r="14" spans="1:11">
      <c r="A14" s="33" t="s">
        <v>27</v>
      </c>
      <c r="B14" s="4"/>
      <c r="C14" s="36">
        <v>16</v>
      </c>
      <c r="D14" s="34"/>
      <c r="E14" s="27"/>
      <c r="F14" s="4"/>
      <c r="G14" s="3"/>
      <c r="H14" s="18"/>
      <c r="I14" s="3"/>
      <c r="J14" s="3"/>
      <c r="K14" s="3"/>
    </row>
    <row r="15" spans="1:11">
      <c r="A15" s="33"/>
      <c r="B15" s="4"/>
      <c r="C15" s="36"/>
      <c r="D15" s="34"/>
      <c r="E15" s="27"/>
      <c r="F15" s="4"/>
      <c r="G15" s="3"/>
      <c r="H15" s="18"/>
      <c r="I15" s="3"/>
      <c r="J15" s="3"/>
      <c r="K15" s="3"/>
    </row>
    <row r="16" spans="1:11">
      <c r="A16" s="33"/>
      <c r="B16" s="4"/>
      <c r="C16" s="36"/>
      <c r="D16" s="34"/>
      <c r="E16" s="27"/>
      <c r="F16" s="4"/>
      <c r="G16" s="3"/>
      <c r="H16" s="18"/>
      <c r="I16" s="3"/>
      <c r="J16" s="3"/>
      <c r="K16" s="3"/>
    </row>
    <row r="17" spans="1:11">
      <c r="A17" s="33"/>
      <c r="B17" s="4"/>
      <c r="C17" s="36"/>
      <c r="D17" s="34"/>
      <c r="E17" s="27"/>
      <c r="F17" s="4"/>
      <c r="G17" s="3"/>
      <c r="H17" s="18"/>
      <c r="I17" s="3"/>
      <c r="J17" s="3"/>
      <c r="K17" s="3"/>
    </row>
    <row r="18" spans="1:11">
      <c r="A18" s="33"/>
      <c r="B18" s="4"/>
      <c r="C18" s="36"/>
      <c r="D18" s="34"/>
      <c r="E18" s="27"/>
      <c r="F18" s="4"/>
      <c r="G18" s="3"/>
      <c r="H18" s="18"/>
      <c r="I18" s="3"/>
      <c r="J18" s="3"/>
      <c r="K18" s="3"/>
    </row>
    <row r="19" spans="1:11">
      <c r="A19" s="37" t="s">
        <v>19</v>
      </c>
      <c r="B19" s="4">
        <v>32</v>
      </c>
      <c r="C19" s="4"/>
      <c r="D19" s="34"/>
      <c r="E19" s="27"/>
      <c r="F19" s="4"/>
      <c r="G19" s="3"/>
      <c r="H19" s="18"/>
      <c r="I19" s="3"/>
      <c r="J19" s="3"/>
      <c r="K19" s="3"/>
    </row>
    <row r="20" spans="1:11">
      <c r="A20" s="6"/>
      <c r="B20" s="7">
        <f>SUM(B2:B19)</f>
        <v>32</v>
      </c>
      <c r="C20" s="7">
        <f>SUM(C2:C19)</f>
        <v>216</v>
      </c>
      <c r="D20" s="7">
        <f>SUM(D2:D19)</f>
        <v>0</v>
      </c>
      <c r="E20" s="7"/>
      <c r="F20" s="7">
        <f>SUM(F2:F19)</f>
        <v>0</v>
      </c>
      <c r="G20" s="3"/>
      <c r="H20" s="17">
        <f>SUM(H2:H19)</f>
        <v>0</v>
      </c>
      <c r="I20" s="3"/>
      <c r="J20" s="3"/>
      <c r="K20" s="3"/>
    </row>
    <row r="21" spans="1:11">
      <c r="A21" s="8" t="s">
        <v>4</v>
      </c>
      <c r="B21" s="9">
        <f>(C20+D20+F20)*0.2</f>
        <v>43.2</v>
      </c>
      <c r="C21" s="10"/>
      <c r="D21" s="10"/>
      <c r="E21" s="10"/>
      <c r="F21" s="10"/>
      <c r="G21" s="3"/>
      <c r="H21" s="3"/>
      <c r="I21" s="3"/>
      <c r="J21" s="3"/>
      <c r="K21" s="3"/>
    </row>
    <row r="22" spans="1:11">
      <c r="A22" s="8" t="s">
        <v>5</v>
      </c>
      <c r="B22" s="9">
        <f>(C20+D20+F20)*0.15</f>
        <v>32.4</v>
      </c>
      <c r="C22" s="10"/>
      <c r="D22" s="10"/>
      <c r="E22" s="10"/>
      <c r="F22" s="10"/>
      <c r="G22" s="3"/>
      <c r="H22" s="3"/>
      <c r="I22" s="3"/>
      <c r="J22" s="3"/>
      <c r="K22" s="3"/>
    </row>
    <row r="23" spans="1:11">
      <c r="A23" s="8" t="s">
        <v>6</v>
      </c>
      <c r="B23" s="9">
        <f>(C20+D20+F20)*0.1</f>
        <v>21.6</v>
      </c>
      <c r="C23" s="10"/>
      <c r="D23" s="10"/>
      <c r="E23" s="10"/>
      <c r="F23" s="10"/>
      <c r="G23" s="3"/>
      <c r="H23" s="3"/>
      <c r="I23" s="3"/>
      <c r="J23" s="3"/>
      <c r="K23" s="3"/>
    </row>
    <row r="24" spans="1:11">
      <c r="A24" s="10"/>
      <c r="B24" s="10"/>
      <c r="C24" s="10"/>
      <c r="D24" s="10"/>
      <c r="E24" s="10"/>
      <c r="F24" s="10"/>
      <c r="G24" s="3"/>
      <c r="H24" s="3"/>
      <c r="I24" s="3"/>
      <c r="J24" s="3"/>
      <c r="K24" s="3"/>
    </row>
    <row r="25" spans="1:11">
      <c r="A25" s="2" t="s">
        <v>7</v>
      </c>
      <c r="B25" s="10"/>
      <c r="C25" s="10"/>
      <c r="D25" s="10"/>
      <c r="E25" s="10"/>
      <c r="F25" s="10"/>
      <c r="G25" s="3"/>
      <c r="H25" s="3"/>
      <c r="I25" s="3"/>
      <c r="J25" s="3"/>
      <c r="K25" s="3"/>
    </row>
    <row r="26" spans="1:11">
      <c r="A26" s="11" t="s">
        <v>8</v>
      </c>
      <c r="B26" s="11" t="s">
        <v>9</v>
      </c>
      <c r="C26" s="11" t="s">
        <v>10</v>
      </c>
      <c r="D26" s="10"/>
      <c r="E26" s="10"/>
      <c r="F26" s="10"/>
      <c r="G26" s="3"/>
      <c r="H26" s="3"/>
      <c r="I26" s="3"/>
      <c r="J26" s="3"/>
      <c r="K26" s="3"/>
    </row>
    <row r="27" spans="1:11">
      <c r="A27" s="12" t="str">
        <f>B1</f>
        <v>GP</v>
      </c>
      <c r="B27" s="13">
        <v>150</v>
      </c>
      <c r="C27" s="14">
        <f>B27*B20</f>
        <v>4800</v>
      </c>
      <c r="D27" s="10"/>
      <c r="E27" s="10"/>
      <c r="F27" s="10"/>
      <c r="G27" s="3"/>
      <c r="H27" s="3"/>
      <c r="I27" s="3"/>
      <c r="J27" s="3"/>
      <c r="K27" s="3"/>
    </row>
    <row r="28" spans="1:11">
      <c r="A28" s="12" t="str">
        <f>C1</f>
        <v>Analista PL.</v>
      </c>
      <c r="B28" s="13">
        <v>105</v>
      </c>
      <c r="C28" s="14">
        <f>B28*C20</f>
        <v>22680</v>
      </c>
      <c r="D28" s="10"/>
      <c r="E28" s="10"/>
      <c r="F28" s="10"/>
      <c r="G28" s="3"/>
      <c r="H28" s="3"/>
      <c r="I28" s="3"/>
      <c r="J28" s="3"/>
      <c r="K28" s="3"/>
    </row>
    <row r="29" spans="1:11">
      <c r="A29" s="12" t="str">
        <f>D1</f>
        <v>Eng. PL</v>
      </c>
      <c r="B29" s="13">
        <v>105</v>
      </c>
      <c r="C29" s="14">
        <f>B29*D20</f>
        <v>0</v>
      </c>
      <c r="D29" s="10"/>
      <c r="E29" s="10"/>
      <c r="F29" s="29" t="s">
        <v>13</v>
      </c>
      <c r="G29" s="30">
        <v>1.8</v>
      </c>
      <c r="H29" s="3"/>
      <c r="I29" s="3"/>
      <c r="J29" s="3"/>
      <c r="K29" s="3"/>
    </row>
    <row r="30" spans="1:11" ht="15.75" thickBot="1">
      <c r="A30" s="24"/>
      <c r="B30" s="25"/>
      <c r="C30" s="19"/>
      <c r="D30" s="10"/>
      <c r="E30" s="10"/>
      <c r="F30" s="10"/>
      <c r="G30" s="3"/>
      <c r="H30" s="3"/>
      <c r="I30" s="3"/>
      <c r="J30" s="3"/>
      <c r="K30" s="3"/>
    </row>
    <row r="31" spans="1:11" ht="15.75" thickBot="1">
      <c r="A31" s="21" t="str">
        <f>F1</f>
        <v>Desloc.  Dias</v>
      </c>
      <c r="B31" s="22">
        <v>120</v>
      </c>
      <c r="C31" s="23">
        <f>B31*F20</f>
        <v>0</v>
      </c>
      <c r="D31" s="10"/>
      <c r="E31" s="10"/>
      <c r="F31" s="54"/>
      <c r="G31" s="54"/>
      <c r="H31" s="54"/>
      <c r="I31" s="31"/>
      <c r="J31" s="31"/>
      <c r="K31" s="3"/>
    </row>
    <row r="32" spans="1:11">
      <c r="A32" s="15"/>
      <c r="B32" s="16"/>
      <c r="C32" s="20">
        <f>SUM(C27:C31)</f>
        <v>27480</v>
      </c>
      <c r="D32" s="10"/>
      <c r="E32" s="10"/>
      <c r="F32" s="54"/>
      <c r="G32" s="54"/>
      <c r="H32" s="54"/>
      <c r="I32" s="31"/>
      <c r="J32" s="5"/>
      <c r="K32" s="3"/>
    </row>
    <row r="34" spans="3:3">
      <c r="C34" s="32"/>
    </row>
  </sheetData>
  <mergeCells count="2">
    <mergeCell ref="F31:H31"/>
    <mergeCell ref="F32:H3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7"/>
  <sheetViews>
    <sheetView workbookViewId="0">
      <selection activeCell="C25" sqref="C25"/>
    </sheetView>
  </sheetViews>
  <sheetFormatPr defaultRowHeight="15"/>
  <cols>
    <col min="1" max="1" width="49.140625" style="1" customWidth="1"/>
    <col min="2" max="2" width="14.42578125" style="1" customWidth="1"/>
    <col min="3" max="3" width="12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43</v>
      </c>
      <c r="F1" s="2" t="s">
        <v>12</v>
      </c>
      <c r="G1" s="3"/>
      <c r="H1" s="2" t="s">
        <v>11</v>
      </c>
      <c r="I1" s="3"/>
      <c r="J1" s="3"/>
      <c r="K1" s="3"/>
    </row>
    <row r="2" spans="1:11">
      <c r="A2" s="33" t="s">
        <v>14</v>
      </c>
      <c r="B2" s="4">
        <v>4</v>
      </c>
      <c r="C2" s="36">
        <v>4</v>
      </c>
      <c r="D2" s="34"/>
      <c r="E2" s="34"/>
      <c r="F2" s="4"/>
      <c r="G2" s="3"/>
      <c r="H2" s="18"/>
      <c r="I2" s="3"/>
      <c r="J2" s="3"/>
      <c r="K2" s="3"/>
    </row>
    <row r="3" spans="1:11">
      <c r="A3" s="33" t="s">
        <v>20</v>
      </c>
      <c r="B3" s="4"/>
      <c r="C3" s="36">
        <v>40</v>
      </c>
      <c r="D3" s="34"/>
      <c r="E3" s="34"/>
      <c r="F3" s="4"/>
      <c r="G3" s="3"/>
      <c r="H3" s="18"/>
      <c r="I3" s="3"/>
      <c r="J3" s="3"/>
      <c r="K3" s="3"/>
    </row>
    <row r="4" spans="1:11">
      <c r="A4" s="33" t="s">
        <v>21</v>
      </c>
      <c r="B4" s="4"/>
      <c r="C4" s="36">
        <v>16</v>
      </c>
      <c r="D4" s="34"/>
      <c r="E4" s="34">
        <v>40</v>
      </c>
      <c r="F4" s="4"/>
      <c r="G4" s="3"/>
      <c r="H4" s="18"/>
      <c r="I4" s="3"/>
      <c r="J4" s="3"/>
      <c r="K4" s="3"/>
    </row>
    <row r="5" spans="1:11">
      <c r="A5" s="38" t="s">
        <v>30</v>
      </c>
      <c r="B5" s="39"/>
      <c r="C5" s="40">
        <f>40 + 40</f>
        <v>80</v>
      </c>
      <c r="D5" s="41"/>
      <c r="E5" s="41"/>
      <c r="F5" s="4"/>
      <c r="G5" s="3"/>
      <c r="H5" s="18"/>
      <c r="I5" s="3"/>
      <c r="J5" s="3"/>
      <c r="K5" s="3"/>
    </row>
    <row r="6" spans="1:11">
      <c r="A6" s="38" t="s">
        <v>31</v>
      </c>
      <c r="B6" s="42"/>
      <c r="C6" s="40">
        <f>80+80</f>
        <v>160</v>
      </c>
      <c r="D6" s="43"/>
      <c r="E6" s="43"/>
      <c r="F6" s="4"/>
      <c r="G6" s="3"/>
      <c r="H6" s="18"/>
      <c r="I6" s="3"/>
      <c r="J6" s="3"/>
      <c r="K6" s="3"/>
    </row>
    <row r="7" spans="1:11">
      <c r="A7" s="38" t="s">
        <v>39</v>
      </c>
      <c r="B7" s="42"/>
      <c r="C7" s="40">
        <v>80</v>
      </c>
      <c r="D7" s="43"/>
      <c r="E7" s="43"/>
      <c r="F7" s="4"/>
      <c r="G7" s="3"/>
      <c r="H7" s="18"/>
      <c r="I7" s="3"/>
      <c r="J7" s="3"/>
      <c r="K7" s="3"/>
    </row>
    <row r="8" spans="1:11">
      <c r="A8" s="38" t="s">
        <v>40</v>
      </c>
      <c r="B8" s="42"/>
      <c r="C8" s="40">
        <v>80</v>
      </c>
      <c r="D8" s="43"/>
      <c r="E8" s="43"/>
      <c r="F8" s="4"/>
      <c r="G8" s="3"/>
      <c r="H8" s="18"/>
      <c r="I8" s="3"/>
      <c r="J8" s="3"/>
      <c r="K8" s="3"/>
    </row>
    <row r="9" spans="1:11">
      <c r="A9" s="38" t="s">
        <v>41</v>
      </c>
      <c r="B9" s="42"/>
      <c r="C9" s="40">
        <v>80</v>
      </c>
      <c r="D9" s="43"/>
      <c r="E9" s="43"/>
      <c r="F9" s="4"/>
      <c r="G9" s="3"/>
      <c r="H9" s="18"/>
      <c r="I9" s="3"/>
      <c r="J9" s="3"/>
      <c r="K9" s="3"/>
    </row>
    <row r="10" spans="1:11" ht="15.75" customHeight="1">
      <c r="A10" s="33" t="s">
        <v>15</v>
      </c>
      <c r="B10" s="4"/>
      <c r="C10" s="36">
        <v>80</v>
      </c>
      <c r="D10" s="34"/>
      <c r="E10" s="34"/>
      <c r="F10" s="4"/>
      <c r="G10" s="3"/>
      <c r="H10" s="18"/>
      <c r="I10" s="3"/>
      <c r="J10" s="3"/>
      <c r="K10" s="3"/>
    </row>
    <row r="11" spans="1:11">
      <c r="A11" s="38" t="s">
        <v>17</v>
      </c>
      <c r="B11" s="39"/>
      <c r="C11" s="40">
        <v>40</v>
      </c>
      <c r="D11" s="41"/>
      <c r="E11" s="41"/>
      <c r="F11" s="4"/>
      <c r="G11" s="3"/>
      <c r="H11" s="18"/>
      <c r="I11" s="3"/>
      <c r="J11" s="3"/>
      <c r="K11" s="3"/>
    </row>
    <row r="12" spans="1:11">
      <c r="A12" s="33" t="s">
        <v>16</v>
      </c>
      <c r="B12" s="4"/>
      <c r="C12" s="36">
        <v>80</v>
      </c>
      <c r="D12" s="34"/>
      <c r="E12" s="34"/>
      <c r="F12" s="4"/>
      <c r="G12" s="3"/>
      <c r="H12" s="18"/>
      <c r="I12" s="3"/>
      <c r="J12" s="3"/>
      <c r="K12" s="3"/>
    </row>
    <row r="13" spans="1:11">
      <c r="A13" s="33" t="s">
        <v>24</v>
      </c>
      <c r="B13" s="4"/>
      <c r="C13" s="36">
        <v>16</v>
      </c>
      <c r="D13" s="34"/>
      <c r="E13" s="34"/>
      <c r="F13" s="4"/>
      <c r="G13" s="3"/>
      <c r="H13" s="18"/>
      <c r="I13" s="3"/>
      <c r="J13" s="3"/>
      <c r="K13" s="3"/>
    </row>
    <row r="14" spans="1:11">
      <c r="A14" s="33" t="s">
        <v>25</v>
      </c>
      <c r="B14" s="4"/>
      <c r="C14" s="36">
        <v>16</v>
      </c>
      <c r="D14" s="34"/>
      <c r="E14" s="34"/>
      <c r="F14" s="4"/>
      <c r="G14" s="3"/>
      <c r="H14" s="18"/>
      <c r="I14" s="3"/>
      <c r="J14" s="3"/>
      <c r="K14" s="3"/>
    </row>
    <row r="15" spans="1:11">
      <c r="A15" s="33" t="s">
        <v>18</v>
      </c>
      <c r="B15" s="4"/>
      <c r="C15" s="36">
        <v>24</v>
      </c>
      <c r="D15" s="34"/>
      <c r="E15" s="34"/>
      <c r="F15" s="4"/>
      <c r="G15" s="3"/>
      <c r="H15" s="18"/>
      <c r="I15" s="3"/>
      <c r="J15" s="3"/>
      <c r="K15" s="3"/>
    </row>
    <row r="16" spans="1:11">
      <c r="A16" s="38" t="s">
        <v>26</v>
      </c>
      <c r="B16" s="39"/>
      <c r="C16" s="40">
        <v>24</v>
      </c>
      <c r="D16" s="41"/>
      <c r="E16" s="41"/>
      <c r="F16" s="4"/>
      <c r="G16" s="3"/>
      <c r="H16" s="18"/>
      <c r="I16" s="3"/>
      <c r="J16" s="3"/>
      <c r="K16" s="3"/>
    </row>
    <row r="17" spans="1:11">
      <c r="A17" s="33" t="s">
        <v>27</v>
      </c>
      <c r="B17" s="4"/>
      <c r="C17" s="36">
        <v>40</v>
      </c>
      <c r="D17" s="34"/>
      <c r="E17" s="34"/>
      <c r="F17" s="4"/>
      <c r="G17" s="3"/>
      <c r="H17" s="18"/>
      <c r="I17" s="3"/>
      <c r="J17" s="3"/>
      <c r="K17" s="3"/>
    </row>
    <row r="18" spans="1:11">
      <c r="A18" s="33"/>
      <c r="B18" s="4"/>
      <c r="C18" s="36"/>
      <c r="D18" s="34"/>
      <c r="E18" s="34"/>
      <c r="F18" s="4"/>
      <c r="G18" s="3"/>
      <c r="H18" s="18"/>
      <c r="I18" s="3"/>
      <c r="J18" s="3"/>
      <c r="K18" s="3"/>
    </row>
    <row r="19" spans="1:11">
      <c r="A19" s="33"/>
      <c r="B19" s="4"/>
      <c r="C19" s="36"/>
      <c r="D19" s="34"/>
      <c r="E19" s="34"/>
      <c r="F19" s="4"/>
      <c r="G19" s="3"/>
      <c r="H19" s="18"/>
      <c r="I19" s="3"/>
      <c r="J19" s="3"/>
      <c r="K19" s="3"/>
    </row>
    <row r="20" spans="1:11">
      <c r="A20" s="33"/>
      <c r="B20" s="4"/>
      <c r="C20" s="36"/>
      <c r="D20" s="34"/>
      <c r="E20" s="34"/>
      <c r="F20" s="4"/>
      <c r="G20" s="3"/>
      <c r="H20" s="18"/>
      <c r="I20" s="3"/>
      <c r="J20" s="3"/>
      <c r="K20" s="3"/>
    </row>
    <row r="21" spans="1:11">
      <c r="A21" s="33"/>
      <c r="B21" s="4"/>
      <c r="C21" s="36"/>
      <c r="D21" s="34"/>
      <c r="E21" s="34"/>
      <c r="F21" s="4"/>
      <c r="G21" s="3"/>
      <c r="H21" s="18"/>
      <c r="I21" s="3"/>
      <c r="J21" s="3"/>
      <c r="K21" s="3"/>
    </row>
    <row r="22" spans="1:11">
      <c r="A22" s="37" t="s">
        <v>19</v>
      </c>
      <c r="B22" s="4">
        <v>125</v>
      </c>
      <c r="C22" s="4"/>
      <c r="D22" s="34"/>
      <c r="E22" s="34"/>
      <c r="F22" s="4"/>
      <c r="G22" s="3"/>
      <c r="H22" s="18"/>
      <c r="I22" s="3"/>
      <c r="J22" s="3"/>
      <c r="K22" s="3"/>
    </row>
    <row r="23" spans="1:11">
      <c r="A23" s="6"/>
      <c r="B23" s="7">
        <f>SUM(B2:B22)</f>
        <v>129</v>
      </c>
      <c r="C23" s="7">
        <f>SUM(C2:C22)</f>
        <v>860</v>
      </c>
      <c r="D23" s="7">
        <f>SUM(D2:D22)</f>
        <v>0</v>
      </c>
      <c r="E23" s="7">
        <f>SUM(E2:E22)</f>
        <v>40</v>
      </c>
      <c r="F23" s="7">
        <f>SUM(F2:F22)</f>
        <v>0</v>
      </c>
      <c r="G23" s="3"/>
      <c r="H23" s="17">
        <f>SUM(H2:H22)</f>
        <v>0</v>
      </c>
      <c r="I23" s="3"/>
      <c r="J23" s="3"/>
      <c r="K23" s="3"/>
    </row>
    <row r="24" spans="1:11">
      <c r="A24" s="8" t="s">
        <v>4</v>
      </c>
      <c r="B24" s="9">
        <f>(C23+D23+F23)*0.2</f>
        <v>172</v>
      </c>
      <c r="C24" s="10"/>
      <c r="D24" s="10"/>
      <c r="E24" s="10"/>
      <c r="F24" s="10"/>
      <c r="G24" s="3"/>
      <c r="H24" s="3"/>
      <c r="I24" s="3"/>
      <c r="J24" s="3"/>
      <c r="K24" s="3"/>
    </row>
    <row r="25" spans="1:11">
      <c r="A25" s="8" t="s">
        <v>5</v>
      </c>
      <c r="B25" s="9">
        <f>(C23+D23+F23)*0.15</f>
        <v>129</v>
      </c>
      <c r="C25" s="10"/>
      <c r="D25" s="10"/>
      <c r="E25" s="10"/>
      <c r="F25" s="10"/>
      <c r="G25" s="3"/>
      <c r="H25" s="3"/>
      <c r="I25" s="3"/>
      <c r="J25" s="3"/>
      <c r="K25" s="3"/>
    </row>
    <row r="26" spans="1:11">
      <c r="A26" s="8" t="s">
        <v>6</v>
      </c>
      <c r="B26" s="9">
        <f>(C23+D23+F23)*0.1</f>
        <v>86</v>
      </c>
      <c r="C26" s="10"/>
      <c r="D26" s="10"/>
      <c r="E26" s="10"/>
      <c r="F26" s="10"/>
      <c r="G26" s="3"/>
      <c r="H26" s="3"/>
      <c r="I26" s="3"/>
      <c r="J26" s="3"/>
      <c r="K26" s="3"/>
    </row>
    <row r="27" spans="1:11">
      <c r="A27" s="10"/>
      <c r="B27" s="10"/>
      <c r="C27" s="10"/>
      <c r="D27" s="10"/>
      <c r="E27" s="10"/>
      <c r="F27" s="10"/>
      <c r="G27" s="3"/>
      <c r="H27" s="3"/>
      <c r="I27" s="3"/>
      <c r="J27" s="3"/>
      <c r="K27" s="3"/>
    </row>
    <row r="28" spans="1:11">
      <c r="A28" s="2" t="s">
        <v>7</v>
      </c>
      <c r="B28" s="10"/>
      <c r="C28" s="10"/>
      <c r="D28" s="10"/>
      <c r="E28" s="10"/>
      <c r="F28" s="10"/>
      <c r="G28" s="3"/>
      <c r="H28" s="3"/>
      <c r="I28" s="3"/>
      <c r="J28" s="3"/>
      <c r="K28" s="3"/>
    </row>
    <row r="29" spans="1:11">
      <c r="A29" s="11" t="s">
        <v>8</v>
      </c>
      <c r="B29" s="11" t="s">
        <v>9</v>
      </c>
      <c r="C29" s="11" t="s">
        <v>10</v>
      </c>
      <c r="D29" s="10"/>
      <c r="E29" s="10"/>
      <c r="F29" s="10"/>
      <c r="G29" s="3"/>
      <c r="H29" s="3"/>
      <c r="I29" s="3"/>
      <c r="J29" s="3"/>
      <c r="K29" s="3"/>
    </row>
    <row r="30" spans="1:11">
      <c r="A30" s="12" t="str">
        <f>B1</f>
        <v>GP</v>
      </c>
      <c r="B30" s="13">
        <v>150</v>
      </c>
      <c r="C30" s="14">
        <f>B30*B23</f>
        <v>19350</v>
      </c>
      <c r="D30" s="10"/>
      <c r="E30" s="10"/>
      <c r="F30" s="10"/>
      <c r="G30" s="3"/>
      <c r="H30" s="3"/>
      <c r="I30" s="3"/>
      <c r="J30" s="3"/>
      <c r="K30" s="3"/>
    </row>
    <row r="31" spans="1:11">
      <c r="A31" s="12" t="str">
        <f>C1</f>
        <v>Analista PL.</v>
      </c>
      <c r="B31" s="13">
        <v>105</v>
      </c>
      <c r="C31" s="14">
        <f>B31*C23</f>
        <v>90300</v>
      </c>
      <c r="D31" s="10"/>
      <c r="E31" s="10"/>
      <c r="F31" s="10"/>
      <c r="G31" s="3"/>
      <c r="H31" s="3"/>
      <c r="I31" s="3"/>
      <c r="J31" s="3"/>
      <c r="K31" s="3"/>
    </row>
    <row r="32" spans="1:11">
      <c r="A32" s="12" t="str">
        <f>D1</f>
        <v>Eng. PL</v>
      </c>
      <c r="B32" s="13">
        <v>105</v>
      </c>
      <c r="C32" s="14">
        <f>B32*D23</f>
        <v>0</v>
      </c>
      <c r="D32" s="10"/>
      <c r="E32" s="10"/>
      <c r="F32" s="29" t="s">
        <v>13</v>
      </c>
      <c r="G32" s="30">
        <v>1.8</v>
      </c>
      <c r="H32" s="3"/>
      <c r="I32" s="3"/>
      <c r="J32" s="3"/>
      <c r="K32" s="3"/>
    </row>
    <row r="33" spans="1:11" ht="15.75" thickBot="1">
      <c r="A33" s="24" t="s">
        <v>43</v>
      </c>
      <c r="B33" s="25">
        <v>210</v>
      </c>
      <c r="C33" s="19">
        <f>E23*B33</f>
        <v>8400</v>
      </c>
      <c r="D33" s="10"/>
      <c r="E33" s="10"/>
      <c r="F33" s="10"/>
      <c r="G33" s="3"/>
      <c r="H33" s="3"/>
      <c r="I33" s="3"/>
      <c r="J33" s="3"/>
      <c r="K33" s="3"/>
    </row>
    <row r="34" spans="1:11" ht="15.75" thickBot="1">
      <c r="A34" s="21" t="str">
        <f>F1</f>
        <v>Desloc.  Dias</v>
      </c>
      <c r="B34" s="22">
        <v>120</v>
      </c>
      <c r="C34" s="23">
        <f>B34*F23</f>
        <v>0</v>
      </c>
      <c r="D34" s="10"/>
      <c r="E34" s="10"/>
      <c r="F34" s="54"/>
      <c r="G34" s="54"/>
      <c r="H34" s="54"/>
      <c r="I34" s="31"/>
      <c r="J34" s="31"/>
      <c r="K34" s="3"/>
    </row>
    <row r="35" spans="1:11">
      <c r="A35" s="15"/>
      <c r="B35" s="16"/>
      <c r="C35" s="20">
        <f>SUM(C30:C34)</f>
        <v>118050</v>
      </c>
      <c r="D35" s="10"/>
      <c r="E35" s="10"/>
      <c r="F35" s="54"/>
      <c r="G35" s="54"/>
      <c r="H35" s="54"/>
      <c r="I35" s="31"/>
      <c r="J35" s="5"/>
      <c r="K35" s="3"/>
    </row>
    <row r="37" spans="1:11">
      <c r="C37" s="32"/>
    </row>
  </sheetData>
  <mergeCells count="2">
    <mergeCell ref="F34:H34"/>
    <mergeCell ref="F35:H3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B3:E13"/>
  <sheetViews>
    <sheetView tabSelected="1" workbookViewId="0">
      <selection activeCell="D9" sqref="D9"/>
    </sheetView>
  </sheetViews>
  <sheetFormatPr defaultRowHeight="15"/>
  <cols>
    <col min="2" max="2" width="33.7109375" customWidth="1"/>
    <col min="3" max="3" width="23.140625" style="48" customWidth="1"/>
    <col min="4" max="4" width="23.28515625" style="46" customWidth="1"/>
    <col min="5" max="5" width="27.42578125" bestFit="1" customWidth="1"/>
  </cols>
  <sheetData>
    <row r="3" spans="2:5" ht="18.75">
      <c r="B3" s="44"/>
      <c r="C3" s="47"/>
    </row>
    <row r="4" spans="2:5" s="53" customFormat="1" ht="18.75">
      <c r="B4" s="45" t="s">
        <v>45</v>
      </c>
      <c r="C4" s="51" t="s">
        <v>36</v>
      </c>
      <c r="D4" s="52" t="s">
        <v>37</v>
      </c>
      <c r="E4" s="45" t="s">
        <v>47</v>
      </c>
    </row>
    <row r="5" spans="2:5">
      <c r="B5" t="s">
        <v>35</v>
      </c>
      <c r="C5" s="48">
        <f>'ATUALIZAÇÃO DO SISTEMA ATUAL'!B20+'ATUALIZAÇÃO DO SISTEMA ATUAL'!C20+'ATUALIZAÇÃO DO SISTEMA ATUAL'!D20+'ATUALIZAÇÃO DO SISTEMA ATUAL'!F20+'ATUALIZAÇÃO DO SISTEMA ATUAL'!H20</f>
        <v>437</v>
      </c>
      <c r="D5" s="46">
        <f>'ATUALIZAÇÃO DO SISTEMA ATUAL'!C32</f>
        <v>48450</v>
      </c>
      <c r="E5" s="55">
        <f>SUM(D5:D9)</f>
        <v>165330</v>
      </c>
    </row>
    <row r="6" spans="2:5">
      <c r="B6" t="s">
        <v>38</v>
      </c>
      <c r="C6" s="48">
        <f>'LOCALIZAÇÃO DE PALLETS'!B20+'LOCALIZAÇÃO DE PALLETS'!C20+'LOCALIZAÇÃO DE PALLETS'!D20+'LOCALIZAÇÃO DE PALLETS'!F20+'LOCALIZAÇÃO DE PALLETS'!H20</f>
        <v>308</v>
      </c>
      <c r="D6" s="46">
        <f>'LOCALIZAÇÃO DE PALLETS'!C32</f>
        <v>34140</v>
      </c>
      <c r="E6" s="55"/>
    </row>
    <row r="7" spans="2:5">
      <c r="B7" t="s">
        <v>39</v>
      </c>
      <c r="C7" s="48">
        <f>RECEBIMENTO!B20+RECEBIMENTO!C20+RECEBIMENTO!D20+RECEBIMENTO!F20+RECEBIMENTO!H20</f>
        <v>249</v>
      </c>
      <c r="D7" s="46">
        <f>RECEBIMENTO!C32</f>
        <v>27630</v>
      </c>
      <c r="E7" s="55"/>
    </row>
    <row r="8" spans="2:5">
      <c r="B8" t="s">
        <v>40</v>
      </c>
      <c r="C8" s="48">
        <f>ABASTECIMENTO!B20+ABASTECIMENTO!C20+ABASTECIMENTO!D20+ABASTECIMENTO!F20+ABASTECIMENTO!H20</f>
        <v>248</v>
      </c>
      <c r="D8" s="46">
        <f>ABASTECIMENTO!C32</f>
        <v>27480</v>
      </c>
      <c r="E8" s="55"/>
    </row>
    <row r="9" spans="2:5">
      <c r="B9" t="s">
        <v>41</v>
      </c>
      <c r="C9" s="48">
        <f>INVENTÁRIO!B20+INVENTÁRIO!C20+INVENTÁRIO!D20+INVENTÁRIO!F20+INVENTÁRIO!H20</f>
        <v>249</v>
      </c>
      <c r="D9" s="46">
        <f>INVENTÁRIO!C32</f>
        <v>27630</v>
      </c>
      <c r="E9" s="55"/>
    </row>
    <row r="12" spans="2:5" s="44" customFormat="1" ht="18.75">
      <c r="B12" s="44" t="s">
        <v>46</v>
      </c>
      <c r="C12" s="47" t="s">
        <v>36</v>
      </c>
      <c r="D12" s="49" t="s">
        <v>44</v>
      </c>
    </row>
    <row r="13" spans="2:5" ht="23.25">
      <c r="B13" t="s">
        <v>42</v>
      </c>
      <c r="C13" s="48">
        <f>'RESUMO GERAL'!B23+'RESUMO GERAL'!C23+'RESUMO GERAL'!D23+'RESUMO GERAL'!E23+'RESUMO GERAL'!F23+'RESUMO GERAL'!H23</f>
        <v>1029</v>
      </c>
      <c r="D13" s="50">
        <f>'RESUMO GERAL'!C35</f>
        <v>118050</v>
      </c>
    </row>
  </sheetData>
  <mergeCells count="1">
    <mergeCell ref="E5:E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ATUALIZAÇÃO DO SISTEMA ATUAL</vt:lpstr>
      <vt:lpstr>LOCALIZAÇÃO DE PALLETS</vt:lpstr>
      <vt:lpstr>RECEBIMENTO</vt:lpstr>
      <vt:lpstr>INVENTÁRIO</vt:lpstr>
      <vt:lpstr>ABASTECIMENTO</vt:lpstr>
      <vt:lpstr>RESUMO GERAL</vt:lpstr>
      <vt:lpstr>RESUMO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tmp</cp:lastModifiedBy>
  <cp:lastPrinted>2011-12-19T18:43:02Z</cp:lastPrinted>
  <dcterms:created xsi:type="dcterms:W3CDTF">2011-11-30T11:05:59Z</dcterms:created>
  <dcterms:modified xsi:type="dcterms:W3CDTF">2013-03-20T14:15:22Z</dcterms:modified>
</cp:coreProperties>
</file>