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240" yWindow="150" windowWidth="19440" windowHeight="7995" tabRatio="736"/>
  </bookViews>
  <sheets>
    <sheet name="ESFORÇO-PLAN-LUIS" sheetId="12" r:id="rId1"/>
  </sheets>
  <definedNames>
    <definedName name="NOME_TPF">#REF!</definedName>
    <definedName name="REQ_COMPLEXIDADE">#REF!</definedName>
    <definedName name="REQ_CONHECIMENTO">#REF!</definedName>
    <definedName name="REQ_ESTADO">#REF!</definedName>
    <definedName name="REQ_STATUS">#REF!</definedName>
    <definedName name="REQ_TIPO">#REF!</definedName>
  </definedNames>
  <calcPr calcId="125725"/>
</workbook>
</file>

<file path=xl/calcChain.xml><?xml version="1.0" encoding="utf-8"?>
<calcChain xmlns="http://schemas.openxmlformats.org/spreadsheetml/2006/main">
  <c r="B31" i="12"/>
  <c r="A31" l="1"/>
  <c r="H17"/>
  <c r="C31" s="1"/>
  <c r="A30"/>
  <c r="A29"/>
  <c r="A28"/>
  <c r="F17"/>
  <c r="C29" s="1"/>
  <c r="G17"/>
  <c r="C30" s="1"/>
  <c r="E17"/>
  <c r="C28" s="1"/>
  <c r="A26"/>
  <c r="B17" l="1"/>
  <c r="D17"/>
  <c r="C17"/>
  <c r="B19" l="1"/>
  <c r="B21"/>
  <c r="B20"/>
  <c r="A27"/>
  <c r="A25"/>
  <c r="C27"/>
  <c r="C25"/>
  <c r="C26" l="1"/>
  <c r="C32" l="1"/>
</calcChain>
</file>

<file path=xl/sharedStrings.xml><?xml version="1.0" encoding="utf-8"?>
<sst xmlns="http://schemas.openxmlformats.org/spreadsheetml/2006/main" count="30" uniqueCount="30">
  <si>
    <t>Atividades</t>
  </si>
  <si>
    <t>GP</t>
  </si>
  <si>
    <t>Eng. PL</t>
  </si>
  <si>
    <t>20% GP</t>
  </si>
  <si>
    <t>15% GP</t>
  </si>
  <si>
    <t>10% GP</t>
  </si>
  <si>
    <t>Resumo Geral</t>
  </si>
  <si>
    <t>Perfil</t>
  </si>
  <si>
    <t>H/h (lista) R$</t>
  </si>
  <si>
    <t>Total (R$)</t>
  </si>
  <si>
    <t>TESTES INTEGRADOS</t>
  </si>
  <si>
    <t>Desenvolvedor</t>
  </si>
  <si>
    <t>Engenheiro Sr</t>
  </si>
  <si>
    <t>Analista Sr.</t>
  </si>
  <si>
    <t>DBA</t>
  </si>
  <si>
    <t>TREINAMENTO</t>
  </si>
  <si>
    <t>Terceiros</t>
  </si>
  <si>
    <t>GESTÃO DO PROJETO</t>
  </si>
  <si>
    <t>KICKOFF</t>
  </si>
  <si>
    <t>ESPECIFICAÇÃO FUNCIONAL</t>
  </si>
  <si>
    <t>CUSTOMIZAÇÃO / DESENVOLVIMENTO</t>
  </si>
  <si>
    <t>HOMOLOGAÇÃO</t>
  </si>
  <si>
    <t>STRESS TEST</t>
  </si>
  <si>
    <t>MATERIAL DE TREINAMENTO</t>
  </si>
  <si>
    <t>INSTALAÇÃO / CONFIGURAÇÃO DO SISTEMA DE VOZ (HOM. / PRD)</t>
  </si>
  <si>
    <t>OIA</t>
  </si>
  <si>
    <t>DOCUMENTAÇÃO DO SISTEMA</t>
  </si>
  <si>
    <t>Preço de Venda</t>
  </si>
  <si>
    <t>SITE SURVEY E RELATÓRIO</t>
  </si>
  <si>
    <t>CONFIGURAR 20 COLETORES</t>
  </si>
</sst>
</file>

<file path=xl/styles.xml><?xml version="1.0" encoding="utf-8"?>
<styleSheet xmlns="http://schemas.openxmlformats.org/spreadsheetml/2006/main">
  <numFmts count="1">
    <numFmt numFmtId="164" formatCode="&quot;R$ &quot;#,##0.00"/>
  </numFmts>
  <fonts count="12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indexed="10"/>
      <name val="Calibri"/>
      <family val="2"/>
      <scheme val="minor"/>
    </font>
    <font>
      <sz val="14"/>
      <color indexed="8"/>
      <name val="Calibri"/>
      <family val="2"/>
    </font>
    <font>
      <sz val="10"/>
      <name val="Arial"/>
      <family val="2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indexed="10"/>
      <name val="Calibri"/>
      <family val="2"/>
      <scheme val="minor"/>
    </font>
    <font>
      <sz val="14"/>
      <name val="Arial"/>
      <family val="2"/>
    </font>
    <font>
      <sz val="14"/>
      <color theme="1"/>
      <name val="Calibri"/>
      <family val="2"/>
      <scheme val="minor"/>
    </font>
    <font>
      <sz val="10"/>
      <color indexed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2" borderId="0" xfId="0" applyFill="1"/>
    <xf numFmtId="0" fontId="0" fillId="3" borderId="0" xfId="0" applyFont="1" applyFill="1"/>
    <xf numFmtId="0" fontId="2" fillId="3" borderId="0" xfId="0" applyFont="1" applyFill="1" applyBorder="1"/>
    <xf numFmtId="0" fontId="2" fillId="3" borderId="0" xfId="0" applyFont="1" applyFill="1"/>
    <xf numFmtId="0" fontId="1" fillId="3" borderId="0" xfId="0" applyFont="1" applyFill="1" applyBorder="1"/>
    <xf numFmtId="0" fontId="5" fillId="4" borderId="4" xfId="0" applyFont="1" applyFill="1" applyBorder="1" applyAlignment="1">
      <alignment horizontal="center"/>
    </xf>
    <xf numFmtId="0" fontId="5" fillId="4" borderId="5" xfId="0" applyFont="1" applyFill="1" applyBorder="1" applyAlignment="1">
      <alignment horizontal="center"/>
    </xf>
    <xf numFmtId="0" fontId="5" fillId="4" borderId="6" xfId="0" applyFont="1" applyFill="1" applyBorder="1" applyAlignment="1">
      <alignment horizontal="center"/>
    </xf>
    <xf numFmtId="0" fontId="5" fillId="4" borderId="4" xfId="0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 wrapText="1"/>
    </xf>
    <xf numFmtId="0" fontId="5" fillId="0" borderId="7" xfId="0" applyFont="1" applyBorder="1"/>
    <xf numFmtId="0" fontId="5" fillId="0" borderId="9" xfId="0" applyFont="1" applyBorder="1"/>
    <xf numFmtId="2" fontId="6" fillId="0" borderId="1" xfId="0" applyNumberFormat="1" applyFont="1" applyBorder="1" applyAlignment="1">
      <alignment horizontal="center"/>
    </xf>
    <xf numFmtId="164" fontId="6" fillId="0" borderId="8" xfId="0" applyNumberFormat="1" applyFont="1" applyBorder="1" applyAlignment="1">
      <alignment horizontal="center"/>
    </xf>
    <xf numFmtId="2" fontId="6" fillId="0" borderId="10" xfId="0" applyNumberFormat="1" applyFont="1" applyBorder="1" applyAlignment="1">
      <alignment horizontal="center"/>
    </xf>
    <xf numFmtId="164" fontId="6" fillId="0" borderId="11" xfId="0" applyNumberFormat="1" applyFont="1" applyBorder="1" applyAlignment="1">
      <alignment horizontal="center"/>
    </xf>
    <xf numFmtId="0" fontId="6" fillId="3" borderId="0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0" fontId="7" fillId="2" borderId="5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/>
    </xf>
    <xf numFmtId="0" fontId="5" fillId="3" borderId="0" xfId="0" applyFont="1" applyFill="1" applyBorder="1" applyAlignment="1">
      <alignment horizontal="center"/>
    </xf>
    <xf numFmtId="9" fontId="8" fillId="3" borderId="0" xfId="0" applyNumberFormat="1" applyFont="1" applyFill="1" applyAlignment="1">
      <alignment horizontal="right"/>
    </xf>
    <xf numFmtId="0" fontId="8" fillId="3" borderId="0" xfId="0" applyFont="1" applyFill="1" applyAlignment="1">
      <alignment horizontal="center"/>
    </xf>
    <xf numFmtId="164" fontId="6" fillId="4" borderId="16" xfId="0" applyNumberFormat="1" applyFont="1" applyFill="1" applyBorder="1" applyAlignment="1">
      <alignment horizontal="center"/>
    </xf>
    <xf numFmtId="0" fontId="5" fillId="0" borderId="17" xfId="0" applyFont="1" applyBorder="1"/>
    <xf numFmtId="2" fontId="6" fillId="0" borderId="3" xfId="0" applyNumberFormat="1" applyFont="1" applyBorder="1" applyAlignment="1">
      <alignment horizontal="center"/>
    </xf>
    <xf numFmtId="164" fontId="6" fillId="0" borderId="18" xfId="0" applyNumberFormat="1" applyFont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9" fillId="2" borderId="3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10" fillId="3" borderId="3" xfId="0" applyFont="1" applyFill="1" applyBorder="1" applyAlignment="1">
      <alignment horizontal="center"/>
    </xf>
    <xf numFmtId="0" fontId="10" fillId="3" borderId="1" xfId="0" applyFont="1" applyFill="1" applyBorder="1" applyAlignment="1">
      <alignment horizontal="center"/>
    </xf>
    <xf numFmtId="0" fontId="0" fillId="3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1" xfId="0" applyFill="1" applyBorder="1" applyAlignment="1">
      <alignment horizontal="center"/>
    </xf>
    <xf numFmtId="0" fontId="4" fillId="5" borderId="4" xfId="0" applyFont="1" applyFill="1" applyBorder="1" applyAlignment="1">
      <alignment vertical="center" wrapText="1"/>
    </xf>
    <xf numFmtId="0" fontId="10" fillId="3" borderId="2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9" fillId="2" borderId="2" xfId="0" applyFont="1" applyFill="1" applyBorder="1" applyAlignment="1">
      <alignment horizontal="center"/>
    </xf>
    <xf numFmtId="0" fontId="5" fillId="4" borderId="12" xfId="0" applyFont="1" applyFill="1" applyBorder="1" applyAlignment="1">
      <alignment horizontal="center"/>
    </xf>
    <xf numFmtId="0" fontId="5" fillId="4" borderId="13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/>
    </xf>
    <xf numFmtId="0" fontId="9" fillId="5" borderId="5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vertical="center"/>
    </xf>
    <xf numFmtId="0" fontId="2" fillId="3" borderId="0" xfId="0" applyFont="1" applyFill="1" applyAlignment="1">
      <alignment horizontal="center"/>
    </xf>
    <xf numFmtId="0" fontId="10" fillId="2" borderId="3" xfId="0" applyFont="1" applyFill="1" applyBorder="1" applyAlignment="1">
      <alignment vertical="center"/>
    </xf>
    <xf numFmtId="0" fontId="7" fillId="2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C6B4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32"/>
  <sheetViews>
    <sheetView tabSelected="1" zoomScale="80" zoomScaleNormal="80" workbookViewId="0">
      <pane ySplit="1" topLeftCell="A2" activePane="bottomLeft" state="frozen"/>
      <selection pane="bottomLeft" activeCell="F21" sqref="F21"/>
    </sheetView>
  </sheetViews>
  <sheetFormatPr defaultRowHeight="15"/>
  <cols>
    <col min="1" max="1" width="77.85546875" style="1" bestFit="1" customWidth="1"/>
    <col min="2" max="2" width="10" style="1" customWidth="1"/>
    <col min="3" max="3" width="18.7109375" style="1" bestFit="1" customWidth="1"/>
    <col min="4" max="4" width="9.28515625" style="1" bestFit="1" customWidth="1"/>
    <col min="5" max="5" width="17.140625" style="1" bestFit="1" customWidth="1"/>
    <col min="6" max="6" width="14.28515625" style="39" customWidth="1"/>
    <col min="7" max="7" width="7.28515625" style="1" customWidth="1"/>
    <col min="8" max="8" width="11.5703125" style="39" customWidth="1"/>
    <col min="9" max="16384" width="9.140625" style="1"/>
  </cols>
  <sheetData>
    <row r="1" spans="1:9" ht="19.5" thickBot="1">
      <c r="A1" s="6" t="s">
        <v>0</v>
      </c>
      <c r="B1" s="7" t="s">
        <v>1</v>
      </c>
      <c r="C1" s="7" t="s">
        <v>11</v>
      </c>
      <c r="D1" s="7" t="s">
        <v>2</v>
      </c>
      <c r="E1" s="7" t="s">
        <v>12</v>
      </c>
      <c r="F1" s="7" t="s">
        <v>13</v>
      </c>
      <c r="G1" s="7" t="s">
        <v>14</v>
      </c>
      <c r="H1" s="8" t="s">
        <v>16</v>
      </c>
      <c r="I1" s="39"/>
    </row>
    <row r="2" spans="1:9" ht="18.75">
      <c r="A2" s="55" t="s">
        <v>18</v>
      </c>
      <c r="B2" s="33"/>
      <c r="C2" s="32">
        <v>4</v>
      </c>
      <c r="D2" s="56">
        <v>4</v>
      </c>
      <c r="E2" s="19"/>
      <c r="F2" s="56">
        <v>4</v>
      </c>
      <c r="G2" s="19"/>
      <c r="H2" s="36"/>
    </row>
    <row r="3" spans="1:9" ht="18.75">
      <c r="A3" s="53" t="s">
        <v>28</v>
      </c>
      <c r="B3" s="33"/>
      <c r="C3" s="34"/>
      <c r="D3" s="52">
        <v>16</v>
      </c>
      <c r="E3" s="20"/>
      <c r="F3" s="52">
        <v>16</v>
      </c>
      <c r="G3" s="20"/>
      <c r="H3" s="36"/>
    </row>
    <row r="4" spans="1:9" ht="18.75">
      <c r="A4" s="53" t="s">
        <v>29</v>
      </c>
      <c r="B4" s="33"/>
      <c r="C4" s="34"/>
      <c r="D4" s="52">
        <v>8</v>
      </c>
      <c r="E4" s="20"/>
      <c r="F4" s="52">
        <v>8</v>
      </c>
      <c r="G4" s="20"/>
      <c r="H4" s="36"/>
    </row>
    <row r="5" spans="1:9" ht="18.75">
      <c r="A5" s="53" t="s">
        <v>19</v>
      </c>
      <c r="B5" s="20"/>
      <c r="C5" s="34"/>
      <c r="D5" s="52"/>
      <c r="E5" s="20"/>
      <c r="F5" s="52">
        <v>40</v>
      </c>
      <c r="G5" s="20"/>
      <c r="H5" s="37"/>
    </row>
    <row r="6" spans="1:9" ht="18.75">
      <c r="A6" s="53" t="s">
        <v>20</v>
      </c>
      <c r="B6" s="20"/>
      <c r="C6" s="52">
        <v>120</v>
      </c>
      <c r="D6" s="52"/>
      <c r="E6" s="20"/>
      <c r="F6" s="52"/>
      <c r="G6" s="20"/>
      <c r="H6" s="37"/>
    </row>
    <row r="7" spans="1:9" ht="18.75">
      <c r="A7" s="53" t="s">
        <v>10</v>
      </c>
      <c r="B7" s="20"/>
      <c r="C7" s="52">
        <v>40</v>
      </c>
      <c r="D7" s="52">
        <v>16</v>
      </c>
      <c r="E7" s="20"/>
      <c r="F7" s="52">
        <v>16</v>
      </c>
      <c r="G7" s="20"/>
      <c r="H7" s="37"/>
    </row>
    <row r="8" spans="1:9" ht="18.75">
      <c r="A8" s="53" t="s">
        <v>21</v>
      </c>
      <c r="B8" s="20"/>
      <c r="C8" s="52">
        <v>40</v>
      </c>
      <c r="D8" s="52"/>
      <c r="E8" s="20"/>
      <c r="F8" s="52">
        <v>8</v>
      </c>
      <c r="G8" s="20"/>
      <c r="H8" s="37"/>
    </row>
    <row r="9" spans="1:9" ht="18.75">
      <c r="A9" s="53" t="s">
        <v>22</v>
      </c>
      <c r="B9" s="20"/>
      <c r="C9" s="52">
        <v>16</v>
      </c>
      <c r="D9" s="52"/>
      <c r="E9" s="20"/>
      <c r="F9" s="52">
        <v>4</v>
      </c>
      <c r="G9" s="20"/>
      <c r="H9" s="37"/>
    </row>
    <row r="10" spans="1:9" ht="18.75">
      <c r="A10" s="53" t="s">
        <v>23</v>
      </c>
      <c r="B10" s="20"/>
      <c r="C10" s="52">
        <v>24</v>
      </c>
      <c r="D10" s="52">
        <v>8</v>
      </c>
      <c r="E10" s="20"/>
      <c r="F10" s="52"/>
      <c r="G10" s="20"/>
      <c r="H10" s="37"/>
    </row>
    <row r="11" spans="1:9" ht="18.75">
      <c r="A11" s="53" t="s">
        <v>15</v>
      </c>
      <c r="B11" s="20"/>
      <c r="C11" s="52">
        <v>8</v>
      </c>
      <c r="D11" s="52">
        <v>8</v>
      </c>
      <c r="E11" s="20"/>
      <c r="G11" s="20"/>
      <c r="H11" s="37"/>
    </row>
    <row r="12" spans="1:9" ht="18.75">
      <c r="A12" s="53" t="s">
        <v>24</v>
      </c>
      <c r="B12" s="20"/>
      <c r="C12" s="52">
        <v>24</v>
      </c>
      <c r="D12" s="52"/>
      <c r="E12" s="20"/>
      <c r="F12" s="40"/>
      <c r="G12" s="20"/>
      <c r="H12" s="48"/>
    </row>
    <row r="13" spans="1:9" ht="18.75">
      <c r="A13" s="53" t="s">
        <v>25</v>
      </c>
      <c r="B13" s="20"/>
      <c r="C13" s="52">
        <v>40</v>
      </c>
      <c r="D13" s="52"/>
      <c r="E13" s="20"/>
      <c r="F13" s="40"/>
      <c r="G13" s="20"/>
      <c r="H13" s="49"/>
    </row>
    <row r="14" spans="1:9" ht="18.75">
      <c r="A14" s="53" t="s">
        <v>26</v>
      </c>
      <c r="B14" s="20"/>
      <c r="C14" s="52">
        <v>24</v>
      </c>
      <c r="D14" s="35"/>
      <c r="E14" s="20"/>
      <c r="G14" s="20"/>
      <c r="H14" s="49"/>
    </row>
    <row r="15" spans="1:9" ht="19.5" thickBot="1">
      <c r="A15" s="51"/>
      <c r="B15" s="21"/>
      <c r="C15" s="43"/>
      <c r="D15" s="44"/>
      <c r="E15" s="21"/>
      <c r="F15" s="21"/>
      <c r="G15" s="21"/>
      <c r="H15" s="42"/>
    </row>
    <row r="16" spans="1:9" ht="19.5" thickBot="1">
      <c r="A16" s="41" t="s">
        <v>17</v>
      </c>
      <c r="B16" s="50">
        <v>75</v>
      </c>
      <c r="C16" s="23"/>
      <c r="D16" s="22"/>
      <c r="E16" s="22"/>
      <c r="F16" s="22"/>
      <c r="G16" s="22"/>
      <c r="H16" s="24"/>
    </row>
    <row r="17" spans="1:8" ht="18.75">
      <c r="A17" s="3"/>
      <c r="B17" s="25">
        <f t="shared" ref="B17:H17" si="0">SUM(B2:B16)</f>
        <v>75</v>
      </c>
      <c r="C17" s="25">
        <f t="shared" si="0"/>
        <v>340</v>
      </c>
      <c r="D17" s="25">
        <f t="shared" si="0"/>
        <v>60</v>
      </c>
      <c r="E17" s="25">
        <f t="shared" si="0"/>
        <v>0</v>
      </c>
      <c r="F17" s="25">
        <f t="shared" si="0"/>
        <v>96</v>
      </c>
      <c r="G17" s="25">
        <f t="shared" si="0"/>
        <v>0</v>
      </c>
      <c r="H17" s="25">
        <f t="shared" si="0"/>
        <v>0</v>
      </c>
    </row>
    <row r="18" spans="1:8" ht="18.75">
      <c r="A18" s="3"/>
      <c r="B18" s="25"/>
      <c r="C18" s="25"/>
      <c r="D18" s="25"/>
      <c r="E18" s="25"/>
      <c r="F18" s="25"/>
      <c r="G18" s="25"/>
      <c r="H18" s="38"/>
    </row>
    <row r="19" spans="1:8" ht="15.75">
      <c r="A19" s="26" t="s">
        <v>3</v>
      </c>
      <c r="B19" s="27">
        <f>(C17+D17+E17+F17+G17+H17)*0.2</f>
        <v>99.2</v>
      </c>
      <c r="C19" s="4"/>
      <c r="D19" s="4"/>
      <c r="E19" s="4"/>
      <c r="F19" s="54"/>
      <c r="G19" s="2"/>
      <c r="H19" s="38"/>
    </row>
    <row r="20" spans="1:8" ht="15.75">
      <c r="A20" s="26" t="s">
        <v>4</v>
      </c>
      <c r="B20" s="27">
        <f>(C17+D17+E17+F17+G17+H17)*0.15</f>
        <v>74.399999999999991</v>
      </c>
      <c r="C20" s="4"/>
      <c r="D20" s="4"/>
      <c r="E20" s="4"/>
      <c r="F20" s="54"/>
      <c r="G20" s="2"/>
      <c r="H20" s="38"/>
    </row>
    <row r="21" spans="1:8" ht="15.75">
      <c r="A21" s="26" t="s">
        <v>5</v>
      </c>
      <c r="B21" s="27">
        <f>(C17+D17+E17+F17+G17+H17)*0.1</f>
        <v>49.6</v>
      </c>
      <c r="C21" s="4"/>
      <c r="D21" s="4"/>
      <c r="E21" s="4"/>
      <c r="F21" s="54"/>
      <c r="G21" s="2"/>
      <c r="H21" s="38"/>
    </row>
    <row r="22" spans="1:8" ht="15.75" thickBot="1">
      <c r="A22" s="4"/>
      <c r="B22" s="4"/>
      <c r="C22" s="4"/>
      <c r="D22" s="4"/>
      <c r="E22" s="4"/>
      <c r="F22" s="54"/>
      <c r="G22" s="2"/>
      <c r="H22" s="38"/>
    </row>
    <row r="23" spans="1:8" ht="19.5" thickBot="1">
      <c r="A23" s="45" t="s">
        <v>6</v>
      </c>
      <c r="B23" s="46"/>
      <c r="C23" s="47"/>
      <c r="D23" s="4"/>
      <c r="E23" s="4"/>
      <c r="F23" s="54"/>
      <c r="G23" s="2"/>
      <c r="H23" s="38"/>
    </row>
    <row r="24" spans="1:8" ht="57" thickBot="1">
      <c r="A24" s="9" t="s">
        <v>7</v>
      </c>
      <c r="B24" s="10" t="s">
        <v>8</v>
      </c>
      <c r="C24" s="11" t="s">
        <v>9</v>
      </c>
      <c r="D24" s="4"/>
      <c r="E24" s="4"/>
      <c r="F24" s="54"/>
      <c r="G24" s="2"/>
      <c r="H24" s="38"/>
    </row>
    <row r="25" spans="1:8" ht="18.75">
      <c r="A25" s="29" t="str">
        <f>B1</f>
        <v>GP</v>
      </c>
      <c r="B25" s="30">
        <v>200</v>
      </c>
      <c r="C25" s="31">
        <f>B25*B17</f>
        <v>15000</v>
      </c>
      <c r="D25" s="4"/>
      <c r="E25" s="4"/>
      <c r="F25" s="54"/>
      <c r="G25" s="2"/>
      <c r="H25" s="38"/>
    </row>
    <row r="26" spans="1:8" ht="18.75">
      <c r="A26" s="12" t="str">
        <f>C1</f>
        <v>Desenvolvedor</v>
      </c>
      <c r="B26" s="14">
        <v>150</v>
      </c>
      <c r="C26" s="15">
        <f>B26*C17</f>
        <v>51000</v>
      </c>
      <c r="D26" s="4"/>
      <c r="E26" s="4"/>
      <c r="F26" s="54"/>
      <c r="G26" s="2"/>
      <c r="H26" s="38"/>
    </row>
    <row r="27" spans="1:8" ht="18.75">
      <c r="A27" s="12" t="str">
        <f>D1</f>
        <v>Eng. PL</v>
      </c>
      <c r="B27" s="14">
        <v>140</v>
      </c>
      <c r="C27" s="15">
        <f>B27*D17</f>
        <v>8400</v>
      </c>
      <c r="D27" s="4"/>
      <c r="E27" s="4"/>
    </row>
    <row r="28" spans="1:8" ht="18.75">
      <c r="A28" s="12" t="str">
        <f>E1</f>
        <v>Engenheiro Sr</v>
      </c>
      <c r="B28" s="14">
        <v>180</v>
      </c>
      <c r="C28" s="15">
        <f>B28*E17</f>
        <v>0</v>
      </c>
      <c r="D28" s="4"/>
      <c r="E28" s="4"/>
    </row>
    <row r="29" spans="1:8" ht="18.75">
      <c r="A29" s="12" t="str">
        <f>F1</f>
        <v>Analista Sr.</v>
      </c>
      <c r="B29" s="14">
        <v>180</v>
      </c>
      <c r="C29" s="15">
        <f>B29*F17</f>
        <v>17280</v>
      </c>
      <c r="D29" s="4"/>
      <c r="E29" s="4"/>
    </row>
    <row r="30" spans="1:8" ht="18.75">
      <c r="A30" s="12" t="str">
        <f>G1</f>
        <v>DBA</v>
      </c>
      <c r="B30" s="14">
        <v>200</v>
      </c>
      <c r="C30" s="15">
        <f>B30*G17</f>
        <v>0</v>
      </c>
      <c r="D30" s="4"/>
      <c r="E30" s="4"/>
    </row>
    <row r="31" spans="1:8" ht="19.5" thickBot="1">
      <c r="A31" s="13" t="str">
        <f>H1</f>
        <v>Terceiros</v>
      </c>
      <c r="B31" s="16">
        <f>150/8</f>
        <v>18.75</v>
      </c>
      <c r="C31" s="17">
        <f>B31*H17</f>
        <v>0</v>
      </c>
      <c r="D31" s="4"/>
      <c r="E31" s="4"/>
    </row>
    <row r="32" spans="1:8" ht="19.5" thickBot="1">
      <c r="A32" s="5"/>
      <c r="B32" s="18"/>
      <c r="C32" s="28">
        <f>SUM(C25:C31)</f>
        <v>91680</v>
      </c>
      <c r="D32" s="4" t="s">
        <v>27</v>
      </c>
      <c r="E32" s="4"/>
    </row>
  </sheetData>
  <mergeCells count="1">
    <mergeCell ref="A23:C2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ESFORÇO-PLAN-LUIS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Ferreira Alves</dc:creator>
  <cp:lastModifiedBy>tmp</cp:lastModifiedBy>
  <cp:lastPrinted>2011-12-19T18:43:02Z</cp:lastPrinted>
  <dcterms:created xsi:type="dcterms:W3CDTF">2011-11-30T11:05:59Z</dcterms:created>
  <dcterms:modified xsi:type="dcterms:W3CDTF">2013-06-04T14:37:27Z</dcterms:modified>
</cp:coreProperties>
</file>