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FAlves\Desktop\"/>
    </mc:Choice>
  </mc:AlternateContent>
  <bookViews>
    <workbookView xWindow="0" yWindow="0" windowWidth="20490" windowHeight="7755" tabRatio="736"/>
  </bookViews>
  <sheets>
    <sheet name="ESFORÇO SOFTWARE" sheetId="12" r:id="rId1"/>
    <sheet name="Plan1" sheetId="13" r:id="rId2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52511"/>
</workbook>
</file>

<file path=xl/calcChain.xml><?xml version="1.0" encoding="utf-8"?>
<calcChain xmlns="http://schemas.openxmlformats.org/spreadsheetml/2006/main">
  <c r="B31" i="12" l="1"/>
  <c r="A31" i="12" l="1"/>
  <c r="H17" i="12"/>
  <c r="C31" i="12" s="1"/>
  <c r="A30" i="12"/>
  <c r="A29" i="12"/>
  <c r="A28" i="12"/>
  <c r="F17" i="12"/>
  <c r="C29" i="12" s="1"/>
  <c r="G17" i="12"/>
  <c r="C30" i="12" s="1"/>
  <c r="E17" i="12"/>
  <c r="C28" i="12" s="1"/>
  <c r="A26" i="12"/>
  <c r="B17" i="12" l="1"/>
  <c r="D17" i="12"/>
  <c r="C17" i="12"/>
  <c r="B19" i="12" l="1"/>
  <c r="B21" i="12"/>
  <c r="B20" i="12"/>
  <c r="A27" i="12"/>
  <c r="A25" i="12"/>
  <c r="C27" i="12"/>
  <c r="C25" i="12"/>
  <c r="C26" i="12" l="1"/>
  <c r="C32" i="12" l="1"/>
  <c r="C35" i="12" s="1"/>
</calcChain>
</file>

<file path=xl/sharedStrings.xml><?xml version="1.0" encoding="utf-8"?>
<sst xmlns="http://schemas.openxmlformats.org/spreadsheetml/2006/main" count="29" uniqueCount="29">
  <si>
    <t>Atividades</t>
  </si>
  <si>
    <t>GP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</si>
  <si>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</si>
  <si>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</si>
  <si>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</si>
  <si>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</si>
  <si>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</si>
  <si>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</si>
  <si>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</si>
  <si>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</si>
  <si>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Desenvolvedor</t>
  </si>
  <si>
    <t>Engenheiro Sr</t>
  </si>
  <si>
    <t>Analista Sr.</t>
  </si>
  <si>
    <t>DBA</t>
  </si>
  <si>
    <t>Terceiros</t>
  </si>
  <si>
    <t>GESTÃO DO PROJETO</t>
  </si>
  <si>
    <t>OIA</t>
  </si>
  <si>
    <t>KICKOFF</t>
  </si>
  <si>
    <t>CUSTOMIZAÇÕES</t>
  </si>
  <si>
    <t>TESTES INTEGRADOS</t>
  </si>
  <si>
    <t>HOMOLOGAÇÃO</t>
  </si>
  <si>
    <t>STRESS TEST</t>
  </si>
  <si>
    <t>MATERIAL DE TREINAMENTO</t>
  </si>
  <si>
    <t>TREINAMENTO</t>
  </si>
  <si>
    <t>INSTALAÇÃO E CONFIGURAÇÃO EM HOMOLOGAÇÃO E PRODUÇÃO</t>
  </si>
  <si>
    <t>CONSULTORIA DBA</t>
  </si>
  <si>
    <t>LEVANTAMENTO DE PROCESSO E ESPECIFICAÇÃO</t>
  </si>
  <si>
    <t>recebimento</t>
  </si>
  <si>
    <t>KAIROS 3 - 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</si>
</sst>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 &quot;#,##0.00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sz val="14"/>
      <color indexed="8"/>
      <name val="Calibri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0"/>
      <color indexed="8"/>
      <name val="Calibri"/>
      <family val="2"/>
    </font>
    <font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3" borderId="0" xfId="0" applyFont="1" applyFill="1"/>
    <xf numFmtId="0" fontId="2" fillId="3" borderId="0" xfId="0" applyFont="1" applyFill="1" applyBorder="1"/>
    <xf numFmtId="0" fontId="2" fillId="3" borderId="0" xfId="0" applyFont="1" applyFill="1"/>
    <xf numFmtId="0" fontId="1" fillId="3" borderId="0" xfId="0" applyFont="1" applyFill="1" applyBorder="1"/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9" xfId="0" applyFont="1" applyBorder="1"/>
    <xf numFmtId="2" fontId="6" fillId="0" borderId="1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9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center"/>
    </xf>
    <xf numFmtId="164" fontId="6" fillId="4" borderId="16" xfId="0" applyNumberFormat="1" applyFont="1" applyFill="1" applyBorder="1" applyAlignment="1">
      <alignment horizontal="center"/>
    </xf>
    <xf numFmtId="0" fontId="5" fillId="0" borderId="17" xfId="0" applyFont="1" applyBorder="1"/>
    <xf numFmtId="2" fontId="6" fillId="0" borderId="3" xfId="0" applyNumberFormat="1" applyFont="1" applyBorder="1" applyAlignment="1">
      <alignment horizontal="center"/>
    </xf>
    <xf numFmtId="164" fontId="6" fillId="0" borderId="18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5" borderId="4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0" fontId="10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164" fontId="12" fillId="6" borderId="16" xfId="0" applyNumberFormat="1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zoomScale="80" zoomScaleNormal="80" workbookViewId="0">
      <pane ySplit="1" topLeftCell="A2" activePane="bottomLeft" state="frozen"/>
      <selection pane="bottomLeft" activeCell="K6" sqref="K6"/>
    </sheetView>
  </sheetViews>
  <sheetFormatPr defaultRowHeight="15" x14ac:dyDescent="0.25"/>
  <cols>
    <col min="1" max="1" width="77.85546875" style="1" bestFit="1" customWidth="1"/>
    <col min="2" max="2" width="10" style="1" customWidth="1"/>
    <col min="3" max="3" width="22.28515625" style="1" bestFit="1" customWidth="1"/>
    <col min="4" max="4" width="9.28515625" style="1" bestFit="1" customWidth="1"/>
    <col min="5" max="5" width="17.140625" style="1" bestFit="1" customWidth="1"/>
    <col min="6" max="6" width="14.28515625" style="38" customWidth="1"/>
    <col min="7" max="7" width="7.28515625" style="1" customWidth="1"/>
    <col min="8" max="8" width="11.5703125" style="38" customWidth="1"/>
    <col min="9" max="16384" width="9.140625" style="1"/>
  </cols>
  <sheetData>
    <row r="1" spans="1:9" ht="19.5" thickBot="1" x14ac:dyDescent="0.35">
      <c r="A1" s="6" t="s">
        <v>0</v>
      </c>
      <c r="B1" s="7" t="s">
        <v>1</v>
      </c>
      <c r="C1" s="7" t="s">
        <v>10</v>
      </c>
      <c r="D1" s="7" t="s">
        <v>2</v>
      </c>
      <c r="E1" s="7" t="s">
        <v>11</v>
      </c>
      <c r="F1" s="7" t="s">
        <v>12</v>
      </c>
      <c r="G1" s="7" t="s">
        <v>13</v>
      </c>
      <c r="H1" s="8" t="s">
        <v>14</v>
      </c>
      <c r="I1" s="38"/>
    </row>
    <row r="2" spans="1:9" ht="18.75" x14ac:dyDescent="0.3">
      <c r="A2" s="48" t="s">
        <v>17</v>
      </c>
      <c r="B2" s="33">
        <v>4</v>
      </c>
      <c r="C2" s="32"/>
      <c r="D2" s="49"/>
      <c r="E2" s="19"/>
      <c r="F2" s="49">
        <v>4</v>
      </c>
      <c r="G2" s="19"/>
      <c r="H2" s="35"/>
    </row>
    <row r="3" spans="1:9" ht="18.75" x14ac:dyDescent="0.3">
      <c r="A3" s="46" t="s">
        <v>26</v>
      </c>
      <c r="B3" s="33"/>
      <c r="C3" s="32">
        <v>16</v>
      </c>
      <c r="D3" s="45"/>
      <c r="E3" s="20"/>
      <c r="F3" s="45"/>
      <c r="G3" s="20"/>
      <c r="H3" s="35"/>
    </row>
    <row r="4" spans="1:9" ht="18.75" x14ac:dyDescent="0.3">
      <c r="A4" s="46" t="s">
        <v>18</v>
      </c>
      <c r="B4" s="33"/>
      <c r="C4" s="34">
        <v>120</v>
      </c>
      <c r="D4" s="45"/>
      <c r="E4" s="20"/>
      <c r="F4" s="45"/>
      <c r="G4" s="20"/>
      <c r="H4" s="35"/>
    </row>
    <row r="5" spans="1:9" ht="18.75" x14ac:dyDescent="0.3">
      <c r="A5" s="46" t="s">
        <v>19</v>
      </c>
      <c r="B5" s="33"/>
      <c r="C5" s="34">
        <v>40</v>
      </c>
      <c r="D5" s="45"/>
      <c r="E5" s="20"/>
      <c r="F5" s="45"/>
      <c r="G5" s="20"/>
      <c r="H5" s="35"/>
    </row>
    <row r="6" spans="1:9" ht="18.75" x14ac:dyDescent="0.3">
      <c r="A6" s="46" t="s">
        <v>20</v>
      </c>
      <c r="B6" s="33"/>
      <c r="C6" s="34">
        <v>40</v>
      </c>
      <c r="D6" s="45"/>
      <c r="E6" s="20"/>
      <c r="F6" s="45"/>
      <c r="G6" s="20"/>
      <c r="H6" s="35"/>
    </row>
    <row r="7" spans="1:9" ht="18.75" x14ac:dyDescent="0.3">
      <c r="A7" s="46" t="s">
        <v>21</v>
      </c>
      <c r="B7" s="33"/>
      <c r="C7" s="34">
        <v>8</v>
      </c>
      <c r="D7" s="45"/>
      <c r="E7" s="20"/>
      <c r="F7" s="45"/>
      <c r="G7" s="20"/>
      <c r="H7" s="35"/>
    </row>
    <row r="8" spans="1:9" ht="18.75" x14ac:dyDescent="0.3">
      <c r="A8" s="46" t="s">
        <v>22</v>
      </c>
      <c r="B8" s="33"/>
      <c r="C8" s="34">
        <v>24</v>
      </c>
      <c r="D8" s="45"/>
      <c r="E8" s="20"/>
      <c r="F8" s="45"/>
      <c r="G8" s="20"/>
      <c r="H8" s="35"/>
    </row>
    <row r="9" spans="1:9" ht="18.75" x14ac:dyDescent="0.3">
      <c r="A9" s="46" t="s">
        <v>23</v>
      </c>
      <c r="B9" s="33"/>
      <c r="C9" s="34">
        <v>16</v>
      </c>
      <c r="D9" s="45"/>
      <c r="E9" s="20"/>
      <c r="F9" s="45"/>
      <c r="G9" s="20"/>
      <c r="H9" s="35"/>
    </row>
    <row r="10" spans="1:9" ht="18.75" x14ac:dyDescent="0.3">
      <c r="A10" s="46" t="s">
        <v>24</v>
      </c>
      <c r="B10" s="20"/>
      <c r="C10" s="34">
        <v>24</v>
      </c>
      <c r="D10" s="45"/>
      <c r="E10" s="20"/>
      <c r="F10" s="45"/>
      <c r="G10" s="20"/>
      <c r="H10" s="36"/>
    </row>
    <row r="11" spans="1:9" ht="18.75" customHeight="1" x14ac:dyDescent="0.3">
      <c r="A11" s="46" t="s">
        <v>25</v>
      </c>
      <c r="B11" s="20"/>
      <c r="C11" s="32"/>
      <c r="D11" s="32"/>
      <c r="E11" s="32"/>
      <c r="F11" s="45"/>
      <c r="G11" s="20">
        <v>16</v>
      </c>
      <c r="H11" s="36"/>
    </row>
    <row r="12" spans="1:9" ht="18.75" x14ac:dyDescent="0.3">
      <c r="A12" s="46" t="s">
        <v>16</v>
      </c>
      <c r="B12" s="20"/>
      <c r="C12" s="32">
        <v>40</v>
      </c>
      <c r="D12" s="32"/>
      <c r="E12" s="32"/>
      <c r="F12" s="45"/>
      <c r="G12" s="20"/>
      <c r="H12" s="36"/>
    </row>
    <row r="13" spans="1:9" ht="18.75" x14ac:dyDescent="0.3">
      <c r="A13" s="46"/>
      <c r="B13" s="20"/>
      <c r="C13" s="32"/>
      <c r="D13" s="32"/>
      <c r="E13" s="32"/>
      <c r="F13" s="45"/>
      <c r="G13" s="20"/>
      <c r="H13" s="36"/>
    </row>
    <row r="14" spans="1:9" ht="18.75" x14ac:dyDescent="0.3">
      <c r="A14" s="46"/>
      <c r="B14" s="20"/>
      <c r="C14" s="32"/>
      <c r="D14" s="32"/>
      <c r="E14" s="32"/>
      <c r="G14" s="20"/>
      <c r="H14" s="36"/>
    </row>
    <row r="15" spans="1:9" ht="19.5" thickBot="1" x14ac:dyDescent="0.35">
      <c r="A15" s="44"/>
      <c r="B15" s="21"/>
      <c r="C15" s="41"/>
      <c r="D15" s="42"/>
      <c r="E15" s="21"/>
      <c r="F15" s="21"/>
      <c r="G15" s="21"/>
      <c r="H15" s="40"/>
    </row>
    <row r="16" spans="1:9" ht="19.5" thickBot="1" x14ac:dyDescent="0.35">
      <c r="A16" s="39" t="s">
        <v>15</v>
      </c>
      <c r="B16" s="43">
        <v>51</v>
      </c>
      <c r="C16" s="23"/>
      <c r="D16" s="22"/>
      <c r="E16" s="22"/>
      <c r="F16" s="22"/>
      <c r="G16" s="22"/>
      <c r="H16" s="24"/>
    </row>
    <row r="17" spans="1:8" ht="18.75" x14ac:dyDescent="0.3">
      <c r="A17" s="3"/>
      <c r="B17" s="25">
        <f t="shared" ref="B17:H17" si="0">SUM(B2:B16)</f>
        <v>55</v>
      </c>
      <c r="C17" s="25">
        <f t="shared" si="0"/>
        <v>328</v>
      </c>
      <c r="D17" s="25">
        <f t="shared" si="0"/>
        <v>0</v>
      </c>
      <c r="E17" s="25">
        <f t="shared" si="0"/>
        <v>0</v>
      </c>
      <c r="F17" s="25">
        <f t="shared" si="0"/>
        <v>4</v>
      </c>
      <c r="G17" s="25">
        <f t="shared" si="0"/>
        <v>16</v>
      </c>
      <c r="H17" s="25">
        <f t="shared" si="0"/>
        <v>0</v>
      </c>
    </row>
    <row r="18" spans="1:8" ht="18.75" x14ac:dyDescent="0.3">
      <c r="A18" s="3"/>
      <c r="B18" s="25"/>
      <c r="C18" s="25"/>
      <c r="D18" s="25"/>
      <c r="E18" s="25"/>
      <c r="F18" s="25"/>
      <c r="G18" s="25"/>
      <c r="H18" s="37"/>
    </row>
    <row r="19" spans="1:8" ht="15.75" x14ac:dyDescent="0.25">
      <c r="A19" s="26" t="s">
        <v>3</v>
      </c>
      <c r="B19" s="27">
        <f>(C17+D17+E17+F17+G17+H17)*0.2</f>
        <v>69.600000000000009</v>
      </c>
      <c r="C19" s="4"/>
      <c r="D19" s="4"/>
      <c r="E19" s="4"/>
      <c r="F19" s="47"/>
      <c r="G19" s="2"/>
      <c r="H19" s="37"/>
    </row>
    <row r="20" spans="1:8" ht="15.75" x14ac:dyDescent="0.25">
      <c r="A20" s="26" t="s">
        <v>4</v>
      </c>
      <c r="B20" s="27">
        <f>(C17+D17+E17+F17+G17+H17)*0.15</f>
        <v>52.199999999999996</v>
      </c>
      <c r="C20" s="4"/>
      <c r="D20" s="4"/>
      <c r="E20" s="4"/>
      <c r="F20" s="47"/>
      <c r="G20" s="2"/>
      <c r="H20" s="37"/>
    </row>
    <row r="21" spans="1:8" ht="15.75" x14ac:dyDescent="0.25">
      <c r="A21" s="26" t="s">
        <v>5</v>
      </c>
      <c r="B21" s="27">
        <f>(C17+D17+E17+F17+G17+H17)*0.1</f>
        <v>34.800000000000004</v>
      </c>
      <c r="C21" s="4"/>
      <c r="D21" s="4"/>
      <c r="E21" s="4"/>
      <c r="F21" s="47"/>
      <c r="G21" s="2"/>
      <c r="H21" s="37"/>
    </row>
    <row r="22" spans="1:8" ht="15.75" thickBot="1" x14ac:dyDescent="0.3">
      <c r="A22" s="4"/>
      <c r="B22" s="4"/>
      <c r="C22" s="4"/>
      <c r="D22" s="4"/>
      <c r="E22" s="4"/>
      <c r="F22" s="47"/>
      <c r="G22" s="2"/>
      <c r="H22" s="37"/>
    </row>
    <row r="23" spans="1:8" ht="19.5" thickBot="1" x14ac:dyDescent="0.35">
      <c r="A23" s="51" t="s">
        <v>6</v>
      </c>
      <c r="B23" s="52"/>
      <c r="C23" s="53"/>
      <c r="D23" s="4"/>
      <c r="E23" s="4"/>
      <c r="F23" s="47"/>
      <c r="G23" s="2"/>
      <c r="H23" s="37"/>
    </row>
    <row r="24" spans="1:8" ht="57" thickBot="1" x14ac:dyDescent="0.3">
      <c r="A24" s="9" t="s">
        <v>7</v>
      </c>
      <c r="B24" s="10" t="s">
        <v>8</v>
      </c>
      <c r="C24" s="11" t="s">
        <v>9</v>
      </c>
      <c r="D24" s="4"/>
      <c r="E24" s="4"/>
      <c r="F24" s="47"/>
      <c r="G24" s="2"/>
      <c r="H24" s="37"/>
    </row>
    <row r="25" spans="1:8" ht="18.75" x14ac:dyDescent="0.3">
      <c r="A25" s="29" t="str">
        <f>B1</f>
        <v>GP</v>
      </c>
      <c r="B25" s="30">
        <v>200</v>
      </c>
      <c r="C25" s="31">
        <f>B25*B17</f>
        <v>11000</v>
      </c>
      <c r="D25" s="4"/>
      <c r="E25" s="4"/>
      <c r="F25" s="47"/>
      <c r="G25" s="2"/>
      <c r="H25" s="37"/>
    </row>
    <row r="26" spans="1:8" ht="18.75" x14ac:dyDescent="0.3">
      <c r="A26" s="12" t="str">
        <f>C1</f>
        <v>Desenvolvedor</v>
      </c>
      <c r="B26" s="14">
        <v>150</v>
      </c>
      <c r="C26" s="15">
        <f>B26*C17</f>
        <v>49200</v>
      </c>
      <c r="D26" s="4"/>
      <c r="E26" s="4"/>
      <c r="F26" s="47"/>
      <c r="G26" s="2"/>
      <c r="H26" s="37"/>
    </row>
    <row r="27" spans="1:8" ht="18.75" x14ac:dyDescent="0.3">
      <c r="A27" s="12" t="str">
        <f>D1</f>
        <v>Eng. PL</v>
      </c>
      <c r="B27" s="14">
        <v>140</v>
      </c>
      <c r="C27" s="15">
        <f>B27*D17</f>
        <v>0</v>
      </c>
      <c r="D27" s="4"/>
      <c r="E27" s="4"/>
    </row>
    <row r="28" spans="1:8" ht="18.75" x14ac:dyDescent="0.3">
      <c r="A28" s="12" t="str">
        <f>E1</f>
        <v>Engenheiro Sr</v>
      </c>
      <c r="B28" s="14">
        <v>180</v>
      </c>
      <c r="C28" s="15">
        <f>B28*E17</f>
        <v>0</v>
      </c>
      <c r="D28" s="4"/>
      <c r="E28" s="4"/>
    </row>
    <row r="29" spans="1:8" ht="18.75" x14ac:dyDescent="0.3">
      <c r="A29" s="12" t="str">
        <f>F1</f>
        <v>Analista Sr.</v>
      </c>
      <c r="B29" s="14">
        <v>180</v>
      </c>
      <c r="C29" s="15">
        <f>B29*F17</f>
        <v>720</v>
      </c>
      <c r="D29" s="4"/>
      <c r="E29" s="4"/>
    </row>
    <row r="30" spans="1:8" ht="18.75" x14ac:dyDescent="0.3">
      <c r="A30" s="12" t="str">
        <f>G1</f>
        <v>DBA</v>
      </c>
      <c r="B30" s="14">
        <v>200</v>
      </c>
      <c r="C30" s="15">
        <f>B30*G17</f>
        <v>3200</v>
      </c>
      <c r="D30" s="4"/>
      <c r="E30" s="4"/>
    </row>
    <row r="31" spans="1:8" ht="19.5" thickBot="1" x14ac:dyDescent="0.35">
      <c r="A31" s="13" t="str">
        <f>H1</f>
        <v>Terceiros</v>
      </c>
      <c r="B31" s="16">
        <f>150/8</f>
        <v>18.75</v>
      </c>
      <c r="C31" s="17">
        <f>B31*H17</f>
        <v>0</v>
      </c>
      <c r="D31" s="4"/>
      <c r="E31" s="4"/>
    </row>
    <row r="32" spans="1:8" ht="19.5" thickBot="1" x14ac:dyDescent="0.35">
      <c r="A32" s="5"/>
      <c r="B32" s="18"/>
      <c r="C32" s="28">
        <f>SUM(C25:C31)</f>
        <v>64120</v>
      </c>
      <c r="D32" s="4"/>
      <c r="E32" s="4"/>
    </row>
    <row r="33" spans="3:4" ht="19.5" thickBot="1" x14ac:dyDescent="0.35">
      <c r="C33" s="28">
        <v>20000</v>
      </c>
      <c r="D33" s="1" t="s">
        <v>28</v>
      </c>
    </row>
    <row r="34" spans="3:4" ht="15.75" thickBot="1" x14ac:dyDescent="0.3"/>
    <row r="35" spans="3:4" ht="24" thickBot="1" x14ac:dyDescent="0.4">
      <c r="C35" s="50">
        <f>C32+C33</f>
        <v>84120</v>
      </c>
    </row>
  </sheetData>
  <mergeCells count="1">
    <mergeCell ref="A23:C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"/>
  <sheetViews>
    <sheetView workbookViewId="0">
      <selection activeCell="C5" sqref="C5"/>
    </sheetView>
  </sheetViews>
  <sheetFormatPr defaultRowHeight="15" x14ac:dyDescent="0.25"/>
  <sheetData>
    <row r="4" spans="3:3" x14ac:dyDescent="0.25">
      <c r="C4" t="s">
        <v>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ESFORÇO SOFTWARE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RFAlves</cp:lastModifiedBy>
  <cp:lastPrinted>2011-12-19T18:43:02Z</cp:lastPrinted>
  <dcterms:created xsi:type="dcterms:W3CDTF">2011-11-30T11:05:59Z</dcterms:created>
  <dcterms:modified xsi:type="dcterms:W3CDTF">2014-05-20T19:16:08Z</dcterms:modified>
</cp:coreProperties>
</file>