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995" tabRatio="868"/>
  </bookViews>
  <sheets>
    <sheet name="ESFORÇO-PLAN-LUIS" sheetId="12" r:id="rId1"/>
    <sheet name="Plan1" sheetId="13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6" i="12" l="1"/>
  <c r="C23" i="12" s="1"/>
  <c r="A27" i="12" l="1"/>
  <c r="A25" i="12"/>
  <c r="A24" i="12"/>
  <c r="A23" i="12"/>
  <c r="D16" i="12"/>
  <c r="C25" i="12" s="1"/>
  <c r="C16" i="12" l="1"/>
  <c r="C24" i="12" s="1"/>
  <c r="H16" i="12" l="1"/>
  <c r="F16" i="12"/>
  <c r="B19" i="12" s="1"/>
  <c r="C27" i="12" l="1"/>
  <c r="C28" i="12" s="1"/>
  <c r="B17" i="12"/>
  <c r="B18" i="12"/>
</calcChain>
</file>

<file path=xl/sharedStrings.xml><?xml version="1.0" encoding="utf-8"?>
<sst xmlns="http://schemas.openxmlformats.org/spreadsheetml/2006/main" count="32" uniqueCount="32">
  <si>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</si>
  <si>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</si>
  <si>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</si>
  <si>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</si>
  <si>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</si>
  <si>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</si>
  <si>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</si>
  <si>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</si>
  <si>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</si>
  <si>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</si>
  <si>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</si>
  <si>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</si>
  <si>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</si>
  <si>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</si>
  <si>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</si>
  <si>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</si>
  <si>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</si>
  <si>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</si>
  <si>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</si>
  <si>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</si>
  <si>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</si>
  <si>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</si>
  <si>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</si>
  <si>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</si>
  <si>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</si>
  <si>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</si>
  <si>
    <t>REUNIÃO DE ACOMPANHAMENTO</t>
  </si>
  <si>
    <t>recebimento</t>
  </si>
  <si>
    <t>armazenagem</t>
  </si>
  <si>
    <t>separação</t>
  </si>
  <si>
    <t>carregamento</t>
  </si>
  <si>
    <t>movimentação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</si>
</sst>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16" sqref="C16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2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2" t="s">
        <v>13</v>
      </c>
      <c r="B2" s="4">
        <v>4</v>
      </c>
      <c r="C2" s="35">
        <v>4</v>
      </c>
      <c r="D2" s="33"/>
      <c r="E2" s="28"/>
      <c r="F2" s="4"/>
      <c r="G2" s="3"/>
      <c r="H2" s="19"/>
      <c r="I2" s="3"/>
      <c r="J2" s="3"/>
      <c r="K2" s="3"/>
    </row>
    <row r="3" spans="1:11" x14ac:dyDescent="0.25">
      <c r="A3" s="32" t="s">
        <v>14</v>
      </c>
      <c r="B3" s="4"/>
      <c r="C3" s="35">
        <v>40</v>
      </c>
      <c r="D3" s="33"/>
      <c r="E3" s="28"/>
      <c r="F3" s="4"/>
      <c r="G3" s="3"/>
      <c r="H3" s="19"/>
      <c r="I3" s="3"/>
      <c r="J3" s="3"/>
      <c r="K3" s="3"/>
    </row>
    <row r="4" spans="1:11" x14ac:dyDescent="0.25">
      <c r="A4" s="32" t="s">
        <v>15</v>
      </c>
      <c r="B4" s="4"/>
      <c r="C4" s="35">
        <v>24</v>
      </c>
      <c r="D4" s="33"/>
      <c r="E4" s="28"/>
      <c r="F4" s="4"/>
      <c r="G4" s="3"/>
      <c r="H4" s="19"/>
      <c r="I4" s="3"/>
      <c r="J4" s="3"/>
      <c r="K4" s="3"/>
    </row>
    <row r="5" spans="1:11" x14ac:dyDescent="0.25">
      <c r="A5" s="32" t="s">
        <v>16</v>
      </c>
      <c r="B5" s="5"/>
      <c r="C5" s="35">
        <v>400</v>
      </c>
      <c r="D5" s="34"/>
      <c r="E5" s="29"/>
      <c r="F5" s="4"/>
      <c r="G5" s="3"/>
      <c r="H5" s="19"/>
      <c r="I5" s="3"/>
      <c r="J5" s="3"/>
      <c r="K5" s="3"/>
    </row>
    <row r="6" spans="1:11" x14ac:dyDescent="0.25">
      <c r="A6" s="32" t="s">
        <v>17</v>
      </c>
      <c r="B6" s="4"/>
      <c r="C6" s="35">
        <v>8</v>
      </c>
      <c r="D6" s="33"/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2" t="s">
        <v>18</v>
      </c>
      <c r="B7" s="4"/>
      <c r="C7" s="35">
        <v>40</v>
      </c>
      <c r="D7" s="33"/>
      <c r="E7" s="28"/>
      <c r="F7" s="4"/>
      <c r="G7" s="3"/>
      <c r="H7" s="19"/>
      <c r="I7" s="3"/>
      <c r="J7" s="3"/>
      <c r="K7" s="3"/>
    </row>
    <row r="8" spans="1:11" x14ac:dyDescent="0.25">
      <c r="A8" s="32" t="s">
        <v>19</v>
      </c>
      <c r="B8" s="4"/>
      <c r="C8" s="35">
        <v>40</v>
      </c>
      <c r="D8" s="33"/>
      <c r="E8" s="28"/>
      <c r="F8" s="4"/>
      <c r="G8" s="3"/>
      <c r="H8" s="19"/>
      <c r="I8" s="3"/>
      <c r="J8" s="3"/>
      <c r="K8" s="3"/>
    </row>
    <row r="9" spans="1:11" x14ac:dyDescent="0.25">
      <c r="A9" s="32" t="s">
        <v>20</v>
      </c>
      <c r="B9" s="4"/>
      <c r="C9" s="35">
        <v>24</v>
      </c>
      <c r="D9" s="33"/>
      <c r="E9" s="28"/>
      <c r="F9" s="4"/>
      <c r="G9" s="3"/>
      <c r="H9" s="19"/>
      <c r="I9" s="3"/>
      <c r="J9" s="3"/>
      <c r="K9" s="3"/>
    </row>
    <row r="10" spans="1:11" x14ac:dyDescent="0.25">
      <c r="A10" s="32" t="s">
        <v>21</v>
      </c>
      <c r="B10" s="4"/>
      <c r="C10" s="35">
        <v>16</v>
      </c>
      <c r="D10" s="33"/>
      <c r="E10" s="28"/>
      <c r="F10" s="4"/>
      <c r="G10" s="3"/>
      <c r="H10" s="19"/>
      <c r="I10" s="3"/>
      <c r="J10" s="3"/>
      <c r="K10" s="3"/>
    </row>
    <row r="11" spans="1:11" x14ac:dyDescent="0.25">
      <c r="A11" s="32" t="s">
        <v>22</v>
      </c>
      <c r="B11" s="4"/>
      <c r="C11" s="35">
        <v>8</v>
      </c>
      <c r="D11" s="33"/>
      <c r="E11" s="28"/>
      <c r="F11" s="4"/>
      <c r="G11" s="3"/>
      <c r="H11" s="19"/>
      <c r="I11" s="3"/>
      <c r="J11" s="3"/>
      <c r="K11" s="3"/>
    </row>
    <row r="12" spans="1:11" x14ac:dyDescent="0.25">
      <c r="A12" s="32" t="s">
        <v>23</v>
      </c>
      <c r="B12" s="4"/>
      <c r="C12" s="35">
        <v>8</v>
      </c>
      <c r="D12" s="33"/>
      <c r="E12" s="28"/>
      <c r="F12" s="4"/>
      <c r="G12" s="3"/>
      <c r="H12" s="19"/>
      <c r="I12" s="3"/>
      <c r="J12" s="3"/>
      <c r="K12" s="3"/>
    </row>
    <row r="13" spans="1:11" x14ac:dyDescent="0.25">
      <c r="A13" s="32" t="s">
        <v>24</v>
      </c>
      <c r="B13" s="4"/>
      <c r="C13" s="35">
        <v>40</v>
      </c>
      <c r="D13" s="33"/>
      <c r="E13" s="28"/>
      <c r="F13" s="4"/>
      <c r="G13" s="3"/>
      <c r="H13" s="19"/>
      <c r="I13" s="3"/>
      <c r="J13" s="3"/>
      <c r="K13" s="3"/>
    </row>
    <row r="14" spans="1:11" x14ac:dyDescent="0.25">
      <c r="A14" s="32" t="s">
        <v>25</v>
      </c>
      <c r="B14" s="4"/>
      <c r="C14" s="35">
        <v>16</v>
      </c>
      <c r="D14" s="33"/>
      <c r="E14" s="28"/>
      <c r="F14" s="4"/>
      <c r="G14" s="3"/>
      <c r="H14" s="19"/>
      <c r="I14" s="3"/>
      <c r="J14" s="3"/>
      <c r="K14" s="3"/>
    </row>
    <row r="15" spans="1:11" x14ac:dyDescent="0.25">
      <c r="A15" s="32" t="s">
        <v>26</v>
      </c>
      <c r="B15" s="37">
        <v>66.8</v>
      </c>
      <c r="C15" s="36"/>
      <c r="D15" s="33"/>
      <c r="E15" s="28"/>
      <c r="F15" s="4"/>
      <c r="G15" s="3"/>
      <c r="H15" s="19"/>
      <c r="I15" s="3"/>
      <c r="J15" s="3"/>
      <c r="K15" s="3"/>
    </row>
    <row r="16" spans="1:11" x14ac:dyDescent="0.25">
      <c r="A16" s="7"/>
      <c r="B16" s="38">
        <f>SUM(B2:B15)</f>
        <v>70.8</v>
      </c>
      <c r="C16" s="8">
        <f>SUM(C2:C14)</f>
        <v>668</v>
      </c>
      <c r="D16" s="8">
        <f>SUM(D2:D15)</f>
        <v>0</v>
      </c>
      <c r="E16" s="8"/>
      <c r="F16" s="8">
        <f>SUM(F2:F15)</f>
        <v>0</v>
      </c>
      <c r="G16" s="3"/>
      <c r="H16" s="18">
        <f>SUM(H2:H15)</f>
        <v>0</v>
      </c>
      <c r="I16" s="3"/>
      <c r="J16" s="3"/>
      <c r="K16" s="3"/>
    </row>
    <row r="17" spans="1:11" x14ac:dyDescent="0.25">
      <c r="A17" s="9" t="s">
        <v>4</v>
      </c>
      <c r="B17" s="10">
        <f>(C16+D16+F16)*0.2</f>
        <v>133.6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5</v>
      </c>
      <c r="B18" s="10">
        <f>(C16+D16+F16)*0.15</f>
        <v>100.2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9" t="s">
        <v>6</v>
      </c>
      <c r="B19" s="10">
        <f>(C16+D16+F16)*0.1</f>
        <v>66.8</v>
      </c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11"/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2" t="s">
        <v>7</v>
      </c>
      <c r="B21" s="11"/>
      <c r="C21" s="11"/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2" t="s">
        <v>8</v>
      </c>
      <c r="B22" s="12" t="s">
        <v>9</v>
      </c>
      <c r="C22" s="12" t="s">
        <v>10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B1</f>
        <v>GP</v>
      </c>
      <c r="B23" s="14">
        <v>150</v>
      </c>
      <c r="C23" s="15">
        <f>B23*B16</f>
        <v>10620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C1</f>
        <v>Analista PL.</v>
      </c>
      <c r="B24" s="14">
        <v>105</v>
      </c>
      <c r="C24" s="15">
        <f>B24*C16</f>
        <v>70140</v>
      </c>
      <c r="D24" s="11"/>
      <c r="E24" s="11"/>
      <c r="F24" s="11"/>
      <c r="G24" s="3"/>
      <c r="H24" s="3"/>
      <c r="I24" s="3"/>
      <c r="J24" s="3"/>
      <c r="K24" s="3"/>
    </row>
    <row r="25" spans="1:11" x14ac:dyDescent="0.25">
      <c r="A25" s="13" t="str">
        <f>D1</f>
        <v>Eng. PL</v>
      </c>
      <c r="B25" s="14">
        <v>105</v>
      </c>
      <c r="C25" s="15">
        <f>B25*D16</f>
        <v>0</v>
      </c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5"/>
      <c r="B26" s="26"/>
      <c r="C26" s="20"/>
      <c r="D26" s="11"/>
      <c r="E26" s="11"/>
      <c r="F26" s="11"/>
      <c r="G26" s="3"/>
      <c r="H26" s="3"/>
      <c r="I26" s="3"/>
      <c r="J26" s="3"/>
      <c r="K26" s="3"/>
    </row>
    <row r="27" spans="1:11" ht="15.75" thickBot="1" x14ac:dyDescent="0.3">
      <c r="A27" s="22" t="str">
        <f>F1</f>
        <v>Desloc.  Dias</v>
      </c>
      <c r="B27" s="23">
        <v>120</v>
      </c>
      <c r="C27" s="24">
        <f>B27*F16</f>
        <v>0</v>
      </c>
      <c r="D27" s="11"/>
      <c r="E27" s="11"/>
      <c r="F27" s="39"/>
      <c r="G27" s="39"/>
      <c r="H27" s="39"/>
      <c r="I27" s="30"/>
      <c r="J27" s="30"/>
      <c r="K27" s="3"/>
    </row>
    <row r="28" spans="1:11" x14ac:dyDescent="0.25">
      <c r="A28" s="16"/>
      <c r="B28" s="17"/>
      <c r="C28" s="21">
        <f>SUM(C23:C27)</f>
        <v>80760</v>
      </c>
      <c r="D28" s="11"/>
      <c r="E28" s="11"/>
      <c r="F28" s="39"/>
      <c r="G28" s="39"/>
      <c r="H28" s="39"/>
      <c r="I28" s="30"/>
      <c r="J28" s="5"/>
      <c r="K28" s="3"/>
    </row>
    <row r="30" spans="1:11" x14ac:dyDescent="0.25">
      <c r="C30" s="31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2" sqref="C2:C6"/>
    </sheetView>
  </sheetViews>
  <sheetFormatPr defaultRowHeight="15" x14ac:dyDescent="0.25"/>
  <cols>
    <col min="2" max="2" width="14.28515625" bestFit="1" customWidth="1"/>
  </cols>
  <sheetData>
    <row r="2" spans="2:3" x14ac:dyDescent="0.25">
      <c r="B2" t="s">
        <v>27</v>
      </c>
      <c r="C2">
        <v>80</v>
      </c>
    </row>
    <row r="3" spans="2:3" x14ac:dyDescent="0.25">
      <c r="B3" t="s">
        <v>28</v>
      </c>
      <c r="C3">
        <v>80</v>
      </c>
    </row>
    <row r="4" spans="2:3" x14ac:dyDescent="0.25">
      <c r="B4" t="s">
        <v>29</v>
      </c>
      <c r="C4">
        <v>80</v>
      </c>
    </row>
    <row r="5" spans="2:3" x14ac:dyDescent="0.25">
      <c r="B5" t="s">
        <v>30</v>
      </c>
      <c r="C5">
        <v>80</v>
      </c>
    </row>
    <row r="6" spans="2:3" x14ac:dyDescent="0.25">
      <c r="B6" t="s">
        <v>31</v>
      </c>
      <c r="C6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ESFORÇO-PLAN-LUIS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2012-11-21T18:25:31Z</dcterms:modified>
</cp:coreProperties>
</file>