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CD 02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F24" i="13"/>
  <c r="E24"/>
  <c r="D24"/>
  <c r="C24"/>
  <c r="B24"/>
  <c r="B38" l="1"/>
  <c r="A38"/>
  <c r="A37"/>
  <c r="A36"/>
  <c r="A35"/>
  <c r="A34"/>
  <c r="A33"/>
  <c r="A32"/>
  <c r="H24"/>
  <c r="G24"/>
  <c r="C37" s="1"/>
  <c r="C36"/>
  <c r="C35"/>
  <c r="C34"/>
  <c r="C33"/>
  <c r="C32"/>
  <c r="C38" l="1"/>
  <c r="C39" s="1"/>
  <c r="C43" s="1"/>
  <c r="B26"/>
  <c r="B27"/>
  <c r="B28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<sst xmlns="http://schemas.openxmlformats.org/spreadsheetml/2006/main" count="29" uniqueCount="29">
  <si>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</si>
  <si>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</si>
  <si>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</si>
  <si>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</si>
  <si>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</si>
  <si>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</si>
  <si>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</si>
  <si>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</si>
  <si>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</si>
  <si>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</si>
  <si>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</si>
  <si>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</si>
  <si>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</si>
  <si>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</si>
  <si>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</si>
  <si>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</si>
  <si>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</si>
  <si>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Especificação Funcional</t>
  </si>
  <si>
    <t>Homologação</t>
  </si>
  <si>
    <t>Configuração Ambiente Homologação</t>
  </si>
  <si>
    <t>Configuração Ambiente Produção</t>
  </si>
  <si>
    <t>Validação das interfaces de integração</t>
  </si>
  <si>
    <t>Treinamento</t>
  </si>
  <si>
    <t>Kickoff</t>
  </si>
  <si>
    <t>Customização Kairos 3</t>
  </si>
  <si>
    <t>Material de Treinamento</t>
  </si>
  <si>
    <t>LICENÇA KAIROS 3</t>
  </si>
  <si>
    <t>Banco de Dados</t>
  </si>
  <si>
    <t>OIA 2 semanas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</si>
</sst>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 &quot;#,##0.00"/>
  </numFmts>
  <fonts count="1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44" fontId="13" fillId="2" borderId="0" xfId="1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zoomScale="80" zoomScaleNormal="80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77.85546875" style="1" bestFit="1" customWidth="1"/>
    <col min="2" max="2" width="10" style="1" customWidth="1"/>
    <col min="3" max="3" width="27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>
      <c r="A1" s="54" t="s">
        <v>0</v>
      </c>
      <c r="B1" s="55" t="s">
        <v>1</v>
      </c>
      <c r="C1" s="55" t="s">
        <v>10</v>
      </c>
      <c r="D1" s="55" t="s">
        <v>2</v>
      </c>
      <c r="E1" s="55" t="s">
        <v>11</v>
      </c>
      <c r="F1" s="55" t="s">
        <v>12</v>
      </c>
      <c r="G1" s="6" t="s">
        <v>13</v>
      </c>
      <c r="H1" s="7" t="s">
        <v>14</v>
      </c>
      <c r="I1" s="38"/>
    </row>
    <row r="2" spans="1:9" ht="18.75">
      <c r="A2" s="49" t="s">
        <v>23</v>
      </c>
      <c r="B2" s="34">
        <v>8</v>
      </c>
      <c r="C2" s="33"/>
      <c r="D2" s="48"/>
      <c r="E2" s="19"/>
      <c r="F2" s="48">
        <v>8</v>
      </c>
      <c r="G2" s="19"/>
      <c r="H2" s="35"/>
    </row>
    <row r="3" spans="1:9" ht="18.75">
      <c r="A3" s="49" t="s">
        <v>17</v>
      </c>
      <c r="B3" s="34"/>
      <c r="C3" s="33"/>
      <c r="D3" s="48"/>
      <c r="E3" s="19"/>
      <c r="F3" s="48">
        <v>40</v>
      </c>
      <c r="G3" s="19"/>
      <c r="H3" s="35"/>
    </row>
    <row r="4" spans="1:9" ht="18.75">
      <c r="A4" s="49" t="s">
        <v>27</v>
      </c>
      <c r="B4" s="32"/>
      <c r="C4" s="33"/>
      <c r="D4" s="48"/>
      <c r="E4" s="19"/>
      <c r="F4" s="48"/>
      <c r="G4" s="19">
        <v>24</v>
      </c>
      <c r="H4" s="35"/>
    </row>
    <row r="5" spans="1:9" ht="18.75">
      <c r="A5" s="49" t="s">
        <v>24</v>
      </c>
      <c r="B5" s="32"/>
      <c r="C5" s="33">
        <v>80</v>
      </c>
      <c r="D5" s="48"/>
      <c r="E5" s="19"/>
      <c r="F5" s="48"/>
      <c r="G5" s="19"/>
      <c r="H5" s="35"/>
    </row>
    <row r="6" spans="1:9" ht="18.75">
      <c r="A6" s="49" t="s">
        <v>18</v>
      </c>
      <c r="B6" s="32"/>
      <c r="C6" s="33">
        <v>80</v>
      </c>
      <c r="D6" s="48"/>
      <c r="E6" s="19"/>
      <c r="F6" s="48"/>
      <c r="G6" s="19"/>
      <c r="H6" s="36"/>
    </row>
    <row r="7" spans="1:9" ht="18.75">
      <c r="A7" s="49" t="s">
        <v>19</v>
      </c>
      <c r="B7" s="19"/>
      <c r="C7" s="33">
        <v>16</v>
      </c>
      <c r="D7" s="48"/>
      <c r="E7" s="19"/>
      <c r="F7" s="48"/>
      <c r="G7" s="19"/>
      <c r="H7" s="36"/>
    </row>
    <row r="8" spans="1:9" ht="18.75">
      <c r="A8" s="49" t="s">
        <v>20</v>
      </c>
      <c r="B8" s="19"/>
      <c r="C8" s="48">
        <v>16</v>
      </c>
      <c r="D8" s="48"/>
      <c r="E8" s="19"/>
      <c r="F8" s="48"/>
      <c r="G8" s="18"/>
      <c r="H8" s="35"/>
    </row>
    <row r="9" spans="1:9" ht="18.75">
      <c r="A9" s="51" t="s">
        <v>21</v>
      </c>
      <c r="B9" s="32"/>
      <c r="C9" s="31">
        <v>40</v>
      </c>
      <c r="D9" s="52"/>
      <c r="E9" s="18"/>
      <c r="F9" s="52"/>
      <c r="G9" s="19"/>
      <c r="H9" s="35"/>
    </row>
    <row r="10" spans="1:9" ht="18.75">
      <c r="A10" s="51" t="s">
        <v>25</v>
      </c>
      <c r="B10" s="32"/>
      <c r="C10" s="31">
        <v>16</v>
      </c>
      <c r="D10" s="52"/>
      <c r="E10" s="18"/>
      <c r="F10" s="52"/>
      <c r="G10" s="19"/>
      <c r="H10" s="35"/>
    </row>
    <row r="11" spans="1:9" ht="18.75">
      <c r="A11" s="49" t="s">
        <v>22</v>
      </c>
      <c r="B11" s="32"/>
      <c r="C11" s="48">
        <v>16</v>
      </c>
      <c r="D11" s="48"/>
      <c r="E11" s="19"/>
      <c r="F11" s="48"/>
      <c r="G11" s="19"/>
      <c r="H11" s="35"/>
    </row>
    <row r="12" spans="1:9" ht="18.75">
      <c r="A12" s="49" t="s">
        <v>28</v>
      </c>
      <c r="B12" s="32"/>
      <c r="C12" s="33">
        <v>80</v>
      </c>
      <c r="D12" s="48"/>
      <c r="E12" s="19"/>
      <c r="F12" s="48"/>
      <c r="G12" s="19"/>
      <c r="H12" s="36"/>
    </row>
    <row r="13" spans="1:9" ht="18.75">
      <c r="A13" s="49"/>
      <c r="B13" s="19"/>
      <c r="C13" s="53"/>
      <c r="D13" s="48"/>
      <c r="E13" s="19"/>
      <c r="F13" s="48"/>
      <c r="G13" s="19"/>
      <c r="H13" s="36"/>
    </row>
    <row r="14" spans="1:9" ht="18.75">
      <c r="A14" s="49"/>
      <c r="B14" s="19"/>
      <c r="C14" s="53"/>
      <c r="D14" s="48"/>
      <c r="E14" s="19"/>
      <c r="F14" s="48"/>
      <c r="G14" s="19"/>
      <c r="H14" s="36"/>
    </row>
    <row r="15" spans="1:9" ht="18.75">
      <c r="A15" s="49"/>
      <c r="B15" s="19"/>
      <c r="C15" s="53"/>
      <c r="D15" s="53"/>
      <c r="E15" s="19"/>
      <c r="F15" s="48"/>
      <c r="G15" s="19"/>
      <c r="H15" s="36"/>
    </row>
    <row r="16" spans="1:9" ht="18.75">
      <c r="A16" s="49"/>
      <c r="B16" s="19"/>
      <c r="C16" s="48"/>
      <c r="D16" s="48"/>
      <c r="E16" s="19"/>
      <c r="F16" s="48"/>
      <c r="G16" s="19"/>
      <c r="H16" s="36"/>
    </row>
    <row r="17" spans="1:8" ht="18.75">
      <c r="A17" s="49"/>
      <c r="B17" s="19"/>
      <c r="C17" s="53"/>
      <c r="D17" s="48"/>
      <c r="E17" s="19"/>
      <c r="G17" s="19"/>
      <c r="H17" s="36"/>
    </row>
    <row r="18" spans="1:8" ht="18.75">
      <c r="A18" s="49"/>
      <c r="B18" s="19"/>
      <c r="C18" s="48"/>
      <c r="D18" s="48"/>
      <c r="E18" s="19"/>
      <c r="F18" s="48"/>
      <c r="G18" s="19"/>
      <c r="H18" s="36"/>
    </row>
    <row r="19" spans="1:8" ht="18.75">
      <c r="A19" s="49"/>
      <c r="B19" s="19"/>
      <c r="C19" s="48"/>
      <c r="D19" s="48"/>
      <c r="E19" s="19"/>
      <c r="F19" s="39"/>
      <c r="G19" s="19"/>
      <c r="H19" s="44"/>
    </row>
    <row r="20" spans="1:8" ht="18.75">
      <c r="A20" s="49"/>
      <c r="B20" s="19"/>
      <c r="C20" s="48"/>
      <c r="D20" s="48"/>
      <c r="E20" s="19"/>
      <c r="F20" s="39"/>
      <c r="G20" s="19"/>
      <c r="H20" s="45"/>
    </row>
    <row r="21" spans="1:8" ht="18.75">
      <c r="A21" s="49"/>
      <c r="B21" s="19"/>
      <c r="C21" s="48"/>
      <c r="D21" s="34"/>
      <c r="E21" s="19"/>
      <c r="G21" s="19"/>
      <c r="H21" s="45"/>
    </row>
    <row r="22" spans="1:8" ht="19.5" thickBot="1">
      <c r="A22" s="47"/>
      <c r="B22" s="20"/>
      <c r="C22" s="42"/>
      <c r="D22" s="43"/>
      <c r="E22" s="20"/>
      <c r="F22" s="20"/>
      <c r="G22" s="20"/>
      <c r="H22" s="41"/>
    </row>
    <row r="23" spans="1:8" ht="19.5" thickBot="1">
      <c r="A23" s="40" t="s">
        <v>15</v>
      </c>
      <c r="B23" s="46">
        <v>54</v>
      </c>
      <c r="C23" s="22"/>
      <c r="D23" s="21"/>
      <c r="E23" s="21"/>
      <c r="F23" s="21"/>
      <c r="G23" s="21"/>
      <c r="H23" s="23"/>
    </row>
    <row r="24" spans="1:8" ht="18.75">
      <c r="A24" s="3"/>
      <c r="B24" s="24">
        <f>SUM(B2:B23)</f>
        <v>62</v>
      </c>
      <c r="C24" s="24">
        <f>SUM(C2:C23)</f>
        <v>344</v>
      </c>
      <c r="D24" s="24">
        <f>SUM(D2:D23)</f>
        <v>0</v>
      </c>
      <c r="E24" s="24">
        <f>SUM(E2:E23)</f>
        <v>0</v>
      </c>
      <c r="F24" s="24">
        <f>SUM(F2:F23)</f>
        <v>48</v>
      </c>
      <c r="G24" s="24">
        <f t="shared" ref="G24:H24" si="0">SUM(G2:G23)</f>
        <v>24</v>
      </c>
      <c r="H24" s="24">
        <f t="shared" si="0"/>
        <v>0</v>
      </c>
    </row>
    <row r="25" spans="1:8" ht="18.75">
      <c r="A25" s="3"/>
      <c r="B25" s="24"/>
      <c r="C25" s="24"/>
      <c r="D25" s="24"/>
      <c r="E25" s="24"/>
      <c r="F25" s="24"/>
      <c r="G25" s="24"/>
      <c r="H25" s="37"/>
    </row>
    <row r="26" spans="1:8" ht="15.75">
      <c r="A26" s="25" t="s">
        <v>3</v>
      </c>
      <c r="B26" s="26">
        <f>(C24+D24+E24+F24+G24+H24)*0.2</f>
        <v>83.2</v>
      </c>
      <c r="C26" s="4"/>
      <c r="D26" s="4"/>
      <c r="E26" s="4"/>
      <c r="F26" s="50"/>
      <c r="G26" s="2"/>
      <c r="H26" s="37"/>
    </row>
    <row r="27" spans="1:8" ht="15.75">
      <c r="A27" s="25" t="s">
        <v>4</v>
      </c>
      <c r="B27" s="26">
        <f>(C24+D24+E24+F24+G24+H24)*0.15</f>
        <v>62.4</v>
      </c>
      <c r="C27" s="4"/>
      <c r="D27" s="4"/>
      <c r="E27" s="4"/>
      <c r="F27" s="50"/>
      <c r="G27" s="2"/>
      <c r="H27" s="37"/>
    </row>
    <row r="28" spans="1:8" ht="15.75">
      <c r="A28" s="25" t="s">
        <v>5</v>
      </c>
      <c r="B28" s="26">
        <f>(C24+D24+E24+F24+G24+H24)*0.1</f>
        <v>41.6</v>
      </c>
      <c r="C28" s="4"/>
      <c r="D28" s="4"/>
      <c r="E28" s="4"/>
      <c r="F28" s="50"/>
      <c r="G28" s="2"/>
      <c r="H28" s="37"/>
    </row>
    <row r="29" spans="1:8" ht="15.75" thickBot="1">
      <c r="A29" s="4"/>
      <c r="B29" s="4"/>
      <c r="C29" s="4"/>
      <c r="D29" s="4"/>
      <c r="E29" s="4"/>
      <c r="F29" s="50"/>
      <c r="G29" s="2"/>
      <c r="H29" s="37"/>
    </row>
    <row r="30" spans="1:8" ht="19.5" thickBot="1">
      <c r="A30" s="58" t="s">
        <v>6</v>
      </c>
      <c r="B30" s="59"/>
      <c r="C30" s="60"/>
      <c r="D30" s="4"/>
      <c r="E30" s="4"/>
      <c r="F30" s="50"/>
      <c r="G30" s="2"/>
      <c r="H30" s="37"/>
    </row>
    <row r="31" spans="1:8" ht="57" thickBot="1">
      <c r="A31" s="8" t="s">
        <v>7</v>
      </c>
      <c r="B31" s="9" t="s">
        <v>8</v>
      </c>
      <c r="C31" s="10" t="s">
        <v>9</v>
      </c>
      <c r="D31" s="4"/>
      <c r="E31" s="4"/>
      <c r="F31" s="50"/>
      <c r="G31" s="2"/>
      <c r="H31" s="37"/>
    </row>
    <row r="32" spans="1:8" ht="18.75">
      <c r="A32" s="28" t="str">
        <f>B1</f>
        <v>GP</v>
      </c>
      <c r="B32" s="29">
        <v>200</v>
      </c>
      <c r="C32" s="30">
        <f>B32*B24</f>
        <v>12400</v>
      </c>
      <c r="D32" s="4"/>
      <c r="E32" s="4"/>
      <c r="F32" s="50"/>
      <c r="G32" s="2"/>
      <c r="H32" s="37"/>
    </row>
    <row r="33" spans="1:8" ht="18.75">
      <c r="A33" s="11" t="str">
        <f>C1</f>
        <v>Desenvolvedor</v>
      </c>
      <c r="B33" s="13">
        <v>150</v>
      </c>
      <c r="C33" s="14">
        <f>B33*C24</f>
        <v>51600</v>
      </c>
      <c r="D33" s="4"/>
      <c r="E33" s="4"/>
      <c r="F33" s="50"/>
      <c r="G33" s="2"/>
      <c r="H33" s="37"/>
    </row>
    <row r="34" spans="1:8" ht="18.75">
      <c r="A34" s="11" t="str">
        <f>D1</f>
        <v>Eng. PL</v>
      </c>
      <c r="B34" s="13">
        <v>140</v>
      </c>
      <c r="C34" s="14">
        <f>B34*D24</f>
        <v>0</v>
      </c>
      <c r="D34" s="4"/>
      <c r="E34" s="4"/>
    </row>
    <row r="35" spans="1:8" ht="18.75">
      <c r="A35" s="11" t="str">
        <f>E1</f>
        <v>Engenheiro Sr</v>
      </c>
      <c r="B35" s="13">
        <v>180</v>
      </c>
      <c r="C35" s="14">
        <f>B35*E24</f>
        <v>0</v>
      </c>
      <c r="D35" s="4"/>
      <c r="E35" s="4"/>
    </row>
    <row r="36" spans="1:8" ht="18.75">
      <c r="A36" s="11" t="str">
        <f>F1</f>
        <v>Analista Sr.</v>
      </c>
      <c r="B36" s="13">
        <v>180</v>
      </c>
      <c r="C36" s="14">
        <f>B36*F24</f>
        <v>8640</v>
      </c>
      <c r="D36" s="4"/>
      <c r="E36" s="4"/>
    </row>
    <row r="37" spans="1:8" ht="18.75">
      <c r="A37" s="11" t="str">
        <f>G1</f>
        <v>DBA</v>
      </c>
      <c r="B37" s="13">
        <v>200</v>
      </c>
      <c r="C37" s="14">
        <f>B37*G24</f>
        <v>4800</v>
      </c>
      <c r="D37" s="4"/>
      <c r="E37" s="4"/>
    </row>
    <row r="38" spans="1:8" ht="19.5" thickBot="1">
      <c r="A38" s="12" t="str">
        <f>H1</f>
        <v>Terceiros</v>
      </c>
      <c r="B38" s="15">
        <f>150/8</f>
        <v>18.75</v>
      </c>
      <c r="C38" s="16">
        <f>B38*H24</f>
        <v>0</v>
      </c>
      <c r="D38" s="4"/>
      <c r="E38" s="4"/>
    </row>
    <row r="39" spans="1:8" ht="19.5" thickBot="1">
      <c r="A39" s="5"/>
      <c r="B39" s="17"/>
      <c r="C39" s="27">
        <f>SUM(C32:C38)</f>
        <v>77440</v>
      </c>
      <c r="D39" s="4" t="s">
        <v>16</v>
      </c>
      <c r="E39" s="4"/>
    </row>
    <row r="40" spans="1:8" ht="19.5" thickBot="1">
      <c r="C40" s="56">
        <v>20000</v>
      </c>
      <c r="D40" s="1" t="s">
        <v>26</v>
      </c>
    </row>
    <row r="43" spans="1:8" ht="28.5">
      <c r="C43" s="57">
        <f>C39+C40</f>
        <v>97440</v>
      </c>
    </row>
  </sheetData>
  <mergeCells count="1">
    <mergeCell ref="A30:C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 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2013-06-24T18:40:24Z</dcterms:modified>
</cp:coreProperties>
</file>