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p3\downsampling\"/>
    </mc:Choice>
  </mc:AlternateContent>
  <bookViews>
    <workbookView xWindow="1200" yWindow="1005" windowWidth="10005" windowHeight="13800" firstSheet="6" activeTab="6"/>
  </bookViews>
  <sheets>
    <sheet name="Summary Legend" sheetId="37" r:id="rId1"/>
    <sheet name="Summary LAICab (4)" sheetId="33" r:id="rId2"/>
    <sheet name="Summary LAICw (4)" sheetId="32" r:id="rId3"/>
    <sheet name="Sheet5" sheetId="42" r:id="rId4"/>
    <sheet name="Sheet6" sheetId="43" r:id="rId5"/>
    <sheet name="Sheet4" sheetId="41" r:id="rId6"/>
    <sheet name="Results" sheetId="44" r:id="rId7"/>
  </sheets>
  <calcPr calcId="162913"/>
</workbook>
</file>

<file path=xl/calcChain.xml><?xml version="1.0" encoding="utf-8"?>
<calcChain xmlns="http://schemas.openxmlformats.org/spreadsheetml/2006/main">
  <c r="I139" i="32" l="1"/>
  <c r="N139" i="32" s="1"/>
  <c r="H139" i="32"/>
  <c r="M139" i="32" s="1"/>
  <c r="G139" i="32"/>
  <c r="E139" i="32"/>
  <c r="M119" i="32"/>
  <c r="L119" i="32"/>
  <c r="Q119" i="32" s="1"/>
  <c r="K119" i="32"/>
  <c r="K129" i="32" s="1"/>
  <c r="P129" i="32" s="1"/>
  <c r="J119" i="32"/>
  <c r="J129" i="32" s="1"/>
  <c r="O129" i="32" s="1"/>
  <c r="I119" i="32"/>
  <c r="N119" i="32" s="1"/>
  <c r="H119" i="32"/>
  <c r="H129" i="32" s="1"/>
  <c r="M129" i="32" s="1"/>
  <c r="G119" i="32"/>
  <c r="G129" i="32" s="1"/>
  <c r="E119" i="32"/>
  <c r="E129" i="32" s="1"/>
  <c r="L110" i="32"/>
  <c r="K110" i="32"/>
  <c r="J110" i="32"/>
  <c r="I110" i="32"/>
  <c r="H110" i="32"/>
  <c r="G110" i="32"/>
  <c r="F110" i="32"/>
  <c r="U109" i="32"/>
  <c r="T109" i="32"/>
  <c r="S109" i="32"/>
  <c r="R109" i="32"/>
  <c r="Q109" i="32"/>
  <c r="P109" i="32"/>
  <c r="O109" i="32"/>
  <c r="N109" i="32"/>
  <c r="C109" i="32"/>
  <c r="U108" i="32"/>
  <c r="T108" i="32"/>
  <c r="S108" i="32"/>
  <c r="R108" i="32"/>
  <c r="Q108" i="32"/>
  <c r="P108" i="32"/>
  <c r="O108" i="32"/>
  <c r="N108" i="32"/>
  <c r="C108" i="32"/>
  <c r="U107" i="32"/>
  <c r="T107" i="32"/>
  <c r="S107" i="32"/>
  <c r="R107" i="32"/>
  <c r="Q107" i="32"/>
  <c r="P107" i="32"/>
  <c r="O107" i="32"/>
  <c r="N107" i="32"/>
  <c r="C107" i="32"/>
  <c r="U106" i="32"/>
  <c r="T106" i="32"/>
  <c r="S106" i="32"/>
  <c r="R106" i="32"/>
  <c r="Q106" i="32"/>
  <c r="P106" i="32"/>
  <c r="O106" i="32"/>
  <c r="N106" i="32"/>
  <c r="C106" i="32"/>
  <c r="U105" i="32"/>
  <c r="T105" i="32"/>
  <c r="S105" i="32"/>
  <c r="R105" i="32"/>
  <c r="Q105" i="32"/>
  <c r="P105" i="32"/>
  <c r="O105" i="32"/>
  <c r="N105" i="32"/>
  <c r="C105" i="32"/>
  <c r="U104" i="32"/>
  <c r="T104" i="32"/>
  <c r="S104" i="32"/>
  <c r="R104" i="32"/>
  <c r="Q104" i="32"/>
  <c r="P104" i="32"/>
  <c r="O104" i="32"/>
  <c r="N104" i="32"/>
  <c r="C104" i="32"/>
  <c r="U103" i="32"/>
  <c r="T103" i="32"/>
  <c r="S103" i="32"/>
  <c r="R103" i="32"/>
  <c r="Q103" i="32"/>
  <c r="P103" i="32"/>
  <c r="O103" i="32"/>
  <c r="N103" i="32"/>
  <c r="C103" i="32"/>
  <c r="C99" i="32"/>
  <c r="L98" i="32"/>
  <c r="K98" i="32"/>
  <c r="J98" i="32"/>
  <c r="I98" i="32"/>
  <c r="H98" i="32"/>
  <c r="G98" i="32"/>
  <c r="F98" i="32"/>
  <c r="E98" i="32"/>
  <c r="C98" i="32"/>
  <c r="L97" i="32"/>
  <c r="K97" i="32"/>
  <c r="J97" i="32"/>
  <c r="I97" i="32"/>
  <c r="H97" i="32"/>
  <c r="G97" i="32"/>
  <c r="F97" i="32"/>
  <c r="E97" i="32"/>
  <c r="C97" i="32"/>
  <c r="L96" i="32"/>
  <c r="K96" i="32"/>
  <c r="J96" i="32"/>
  <c r="I96" i="32"/>
  <c r="H96" i="32"/>
  <c r="G96" i="32"/>
  <c r="F96" i="32"/>
  <c r="E96" i="32"/>
  <c r="C96" i="32"/>
  <c r="L95" i="32"/>
  <c r="K95" i="32"/>
  <c r="J95" i="32"/>
  <c r="I95" i="32"/>
  <c r="H95" i="32"/>
  <c r="G95" i="32"/>
  <c r="F95" i="32"/>
  <c r="O95" i="32" s="1"/>
  <c r="E95" i="32"/>
  <c r="C95" i="32"/>
  <c r="L94" i="32"/>
  <c r="K94" i="32"/>
  <c r="J94" i="32"/>
  <c r="I94" i="32"/>
  <c r="H94" i="32"/>
  <c r="G94" i="32"/>
  <c r="F94" i="32"/>
  <c r="E94" i="32"/>
  <c r="C94" i="32"/>
  <c r="L93" i="32"/>
  <c r="U99" i="32" s="1"/>
  <c r="K93" i="32"/>
  <c r="T99" i="32" s="1"/>
  <c r="J93" i="32"/>
  <c r="S93" i="32" s="1"/>
  <c r="I93" i="32"/>
  <c r="R93" i="32" s="1"/>
  <c r="H93" i="32"/>
  <c r="H100" i="32" s="1"/>
  <c r="G93" i="32"/>
  <c r="G100" i="32" s="1"/>
  <c r="F93" i="32"/>
  <c r="F100" i="32" s="1"/>
  <c r="E93" i="32"/>
  <c r="C93" i="32"/>
  <c r="C89" i="32"/>
  <c r="L88" i="32"/>
  <c r="K88" i="32"/>
  <c r="J88" i="32"/>
  <c r="I88" i="32"/>
  <c r="H88" i="32"/>
  <c r="G88" i="32"/>
  <c r="F88" i="32"/>
  <c r="E88" i="32"/>
  <c r="C88" i="32"/>
  <c r="L87" i="32"/>
  <c r="K87" i="32"/>
  <c r="J87" i="32"/>
  <c r="I87" i="32"/>
  <c r="H87" i="32"/>
  <c r="G87" i="32"/>
  <c r="F87" i="32"/>
  <c r="E87" i="32"/>
  <c r="C87" i="32"/>
  <c r="L86" i="32"/>
  <c r="K86" i="32"/>
  <c r="J86" i="32"/>
  <c r="I86" i="32"/>
  <c r="H86" i="32"/>
  <c r="G86" i="32"/>
  <c r="F86" i="32"/>
  <c r="E86" i="32"/>
  <c r="C86" i="32"/>
  <c r="L85" i="32"/>
  <c r="K85" i="32"/>
  <c r="J85" i="32"/>
  <c r="I85" i="32"/>
  <c r="H85" i="32"/>
  <c r="G85" i="32"/>
  <c r="F85" i="32"/>
  <c r="E85" i="32"/>
  <c r="C85" i="32"/>
  <c r="L84" i="32"/>
  <c r="K84" i="32"/>
  <c r="J84" i="32"/>
  <c r="I84" i="32"/>
  <c r="H84" i="32"/>
  <c r="G84" i="32"/>
  <c r="F84" i="32"/>
  <c r="E84" i="32"/>
  <c r="C84" i="32"/>
  <c r="L83" i="32"/>
  <c r="U89" i="32" s="1"/>
  <c r="K83" i="32"/>
  <c r="T89" i="32" s="1"/>
  <c r="J83" i="32"/>
  <c r="S89" i="32" s="1"/>
  <c r="I83" i="32"/>
  <c r="R89" i="32" s="1"/>
  <c r="H83" i="32"/>
  <c r="Q89" i="32" s="1"/>
  <c r="G83" i="32"/>
  <c r="P83" i="32" s="1"/>
  <c r="F83" i="32"/>
  <c r="O83" i="32" s="1"/>
  <c r="E83" i="32"/>
  <c r="N83" i="32" s="1"/>
  <c r="C83" i="32"/>
  <c r="C79" i="32"/>
  <c r="L78" i="32"/>
  <c r="K78" i="32"/>
  <c r="J78" i="32"/>
  <c r="I78" i="32"/>
  <c r="H78" i="32"/>
  <c r="G78" i="32"/>
  <c r="F78" i="32"/>
  <c r="E78" i="32"/>
  <c r="C78" i="32"/>
  <c r="L77" i="32"/>
  <c r="K77" i="32"/>
  <c r="J77" i="32"/>
  <c r="I77" i="32"/>
  <c r="H77" i="32"/>
  <c r="G77" i="32"/>
  <c r="F77" i="32"/>
  <c r="E77" i="32"/>
  <c r="C77" i="32"/>
  <c r="L76" i="32"/>
  <c r="K76" i="32"/>
  <c r="J76" i="32"/>
  <c r="I76" i="32"/>
  <c r="H76" i="32"/>
  <c r="G76" i="32"/>
  <c r="F76" i="32"/>
  <c r="E76" i="32"/>
  <c r="C76" i="32"/>
  <c r="L75" i="32"/>
  <c r="K75" i="32"/>
  <c r="J75" i="32"/>
  <c r="I75" i="32"/>
  <c r="H75" i="32"/>
  <c r="G75" i="32"/>
  <c r="F75" i="32"/>
  <c r="E75" i="32"/>
  <c r="C75" i="32"/>
  <c r="L74" i="32"/>
  <c r="K74" i="32"/>
  <c r="J74" i="32"/>
  <c r="I74" i="32"/>
  <c r="H74" i="32"/>
  <c r="G74" i="32"/>
  <c r="F74" i="32"/>
  <c r="E74" i="32"/>
  <c r="C74" i="32"/>
  <c r="L73" i="32"/>
  <c r="U73" i="32" s="1"/>
  <c r="K73" i="32"/>
  <c r="T73" i="32" s="1"/>
  <c r="J73" i="32"/>
  <c r="S73" i="32" s="1"/>
  <c r="I73" i="32"/>
  <c r="R79" i="32" s="1"/>
  <c r="H73" i="32"/>
  <c r="Q79" i="32" s="1"/>
  <c r="G73" i="32"/>
  <c r="P79" i="32" s="1"/>
  <c r="F73" i="32"/>
  <c r="O79" i="32" s="1"/>
  <c r="E73" i="32"/>
  <c r="N79" i="32" s="1"/>
  <c r="C73" i="32"/>
  <c r="C69" i="32"/>
  <c r="L68" i="32"/>
  <c r="K68" i="32"/>
  <c r="J68" i="32"/>
  <c r="I68" i="32"/>
  <c r="H68" i="32"/>
  <c r="G68" i="32"/>
  <c r="F68" i="32"/>
  <c r="E68" i="32"/>
  <c r="C68" i="32"/>
  <c r="L67" i="32"/>
  <c r="K67" i="32"/>
  <c r="J67" i="32"/>
  <c r="I67" i="32"/>
  <c r="H67" i="32"/>
  <c r="G67" i="32"/>
  <c r="F67" i="32"/>
  <c r="E67" i="32"/>
  <c r="C67" i="32"/>
  <c r="L66" i="32"/>
  <c r="K66" i="32"/>
  <c r="J66" i="32"/>
  <c r="I66" i="32"/>
  <c r="H66" i="32"/>
  <c r="G66" i="32"/>
  <c r="F66" i="32"/>
  <c r="E66" i="32"/>
  <c r="C66" i="32"/>
  <c r="L65" i="32"/>
  <c r="K65" i="32"/>
  <c r="J65" i="32"/>
  <c r="I65" i="32"/>
  <c r="H65" i="32"/>
  <c r="G65" i="32"/>
  <c r="F65" i="32"/>
  <c r="E65" i="32"/>
  <c r="C65" i="32"/>
  <c r="L64" i="32"/>
  <c r="K64" i="32"/>
  <c r="J64" i="32"/>
  <c r="I64" i="32"/>
  <c r="H64" i="32"/>
  <c r="G64" i="32"/>
  <c r="F64" i="32"/>
  <c r="E64" i="32"/>
  <c r="C64" i="32"/>
  <c r="L63" i="32"/>
  <c r="K63" i="32"/>
  <c r="K70" i="32" s="1"/>
  <c r="J63" i="32"/>
  <c r="S63" i="32" s="1"/>
  <c r="I63" i="32"/>
  <c r="R63" i="32" s="1"/>
  <c r="H63" i="32"/>
  <c r="Q63" i="32" s="1"/>
  <c r="G63" i="32"/>
  <c r="P63" i="32" s="1"/>
  <c r="F63" i="32"/>
  <c r="O69" i="32" s="1"/>
  <c r="E63" i="32"/>
  <c r="N69" i="32" s="1"/>
  <c r="C63" i="32"/>
  <c r="C59" i="32"/>
  <c r="L58" i="32"/>
  <c r="K58" i="32"/>
  <c r="J58" i="32"/>
  <c r="I58" i="32"/>
  <c r="H58" i="32"/>
  <c r="G58" i="32"/>
  <c r="F58" i="32"/>
  <c r="E58" i="32"/>
  <c r="C58" i="32"/>
  <c r="L57" i="32"/>
  <c r="K57" i="32"/>
  <c r="J57" i="32"/>
  <c r="I57" i="32"/>
  <c r="H57" i="32"/>
  <c r="G57" i="32"/>
  <c r="F57" i="32"/>
  <c r="E57" i="32"/>
  <c r="C57" i="32"/>
  <c r="L56" i="32"/>
  <c r="K56" i="32"/>
  <c r="J56" i="32"/>
  <c r="I56" i="32"/>
  <c r="H56" i="32"/>
  <c r="G56" i="32"/>
  <c r="F56" i="32"/>
  <c r="E56" i="32"/>
  <c r="C56" i="32"/>
  <c r="L55" i="32"/>
  <c r="K55" i="32"/>
  <c r="J55" i="32"/>
  <c r="I55" i="32"/>
  <c r="H55" i="32"/>
  <c r="G55" i="32"/>
  <c r="F55" i="32"/>
  <c r="E55" i="32"/>
  <c r="C55" i="32"/>
  <c r="L54" i="32"/>
  <c r="K54" i="32"/>
  <c r="J54" i="32"/>
  <c r="I54" i="32"/>
  <c r="H54" i="32"/>
  <c r="G54" i="32"/>
  <c r="F54" i="32"/>
  <c r="E54" i="32"/>
  <c r="C54" i="32"/>
  <c r="L53" i="32"/>
  <c r="K53" i="32"/>
  <c r="J53" i="32"/>
  <c r="I53" i="32"/>
  <c r="I60" i="32" s="1"/>
  <c r="H53" i="32"/>
  <c r="H60" i="32" s="1"/>
  <c r="G53" i="32"/>
  <c r="P53" i="32" s="1"/>
  <c r="F53" i="32"/>
  <c r="O53" i="32" s="1"/>
  <c r="E53" i="32"/>
  <c r="N53" i="32" s="1"/>
  <c r="C53" i="32"/>
  <c r="C49" i="32"/>
  <c r="L48" i="32"/>
  <c r="K48" i="32"/>
  <c r="J48" i="32"/>
  <c r="I48" i="32"/>
  <c r="H48" i="32"/>
  <c r="G48" i="32"/>
  <c r="F48" i="32"/>
  <c r="E48" i="32"/>
  <c r="C48" i="32"/>
  <c r="L47" i="32"/>
  <c r="K47" i="32"/>
  <c r="J47" i="32"/>
  <c r="I47" i="32"/>
  <c r="H47" i="32"/>
  <c r="G47" i="32"/>
  <c r="F47" i="32"/>
  <c r="E47" i="32"/>
  <c r="C47" i="32"/>
  <c r="L46" i="32"/>
  <c r="K46" i="32"/>
  <c r="J46" i="32"/>
  <c r="I46" i="32"/>
  <c r="H46" i="32"/>
  <c r="G46" i="32"/>
  <c r="F46" i="32"/>
  <c r="E46" i="32"/>
  <c r="C46" i="32"/>
  <c r="L45" i="32"/>
  <c r="K45" i="32"/>
  <c r="J45" i="32"/>
  <c r="I45" i="32"/>
  <c r="H45" i="32"/>
  <c r="G45" i="32"/>
  <c r="F45" i="32"/>
  <c r="E45" i="32"/>
  <c r="C45" i="32"/>
  <c r="L44" i="32"/>
  <c r="K44" i="32"/>
  <c r="J44" i="32"/>
  <c r="I44" i="32"/>
  <c r="H44" i="32"/>
  <c r="G44" i="32"/>
  <c r="F44" i="32"/>
  <c r="E44" i="32"/>
  <c r="C44" i="32"/>
  <c r="L43" i="32"/>
  <c r="K43" i="32"/>
  <c r="J43" i="32"/>
  <c r="I43" i="32"/>
  <c r="H43" i="32"/>
  <c r="G43" i="32"/>
  <c r="F43" i="32"/>
  <c r="F50" i="32" s="1"/>
  <c r="E43" i="32"/>
  <c r="C43" i="32"/>
  <c r="C39" i="32"/>
  <c r="L38" i="32"/>
  <c r="K38" i="32"/>
  <c r="J38" i="32"/>
  <c r="I38" i="32"/>
  <c r="H38" i="32"/>
  <c r="G38" i="32"/>
  <c r="F38" i="32"/>
  <c r="E38" i="32"/>
  <c r="C38" i="32"/>
  <c r="L37" i="32"/>
  <c r="K37" i="32"/>
  <c r="J37" i="32"/>
  <c r="I37" i="32"/>
  <c r="H37" i="32"/>
  <c r="G37" i="32"/>
  <c r="F37" i="32"/>
  <c r="E37" i="32"/>
  <c r="C37" i="32"/>
  <c r="L36" i="32"/>
  <c r="K36" i="32"/>
  <c r="J36" i="32"/>
  <c r="I36" i="32"/>
  <c r="H36" i="32"/>
  <c r="G36" i="32"/>
  <c r="F36" i="32"/>
  <c r="E36" i="32"/>
  <c r="C36" i="32"/>
  <c r="L35" i="32"/>
  <c r="K35" i="32"/>
  <c r="J35" i="32"/>
  <c r="I35" i="32"/>
  <c r="H35" i="32"/>
  <c r="G35" i="32"/>
  <c r="F35" i="32"/>
  <c r="E35" i="32"/>
  <c r="C35" i="32"/>
  <c r="L34" i="32"/>
  <c r="K34" i="32"/>
  <c r="J34" i="32"/>
  <c r="I34" i="32"/>
  <c r="H34" i="32"/>
  <c r="G34" i="32"/>
  <c r="F34" i="32"/>
  <c r="E34" i="32"/>
  <c r="C34" i="32"/>
  <c r="L33" i="32"/>
  <c r="L40" i="32" s="1"/>
  <c r="K33" i="32"/>
  <c r="J33" i="32"/>
  <c r="I33" i="32"/>
  <c r="H33" i="32"/>
  <c r="G33" i="32"/>
  <c r="F33" i="32"/>
  <c r="O34" i="32" s="1"/>
  <c r="E33" i="32"/>
  <c r="C33" i="32"/>
  <c r="C29" i="32"/>
  <c r="L28" i="32"/>
  <c r="K28" i="32"/>
  <c r="J28" i="32"/>
  <c r="I28" i="32"/>
  <c r="H28" i="32"/>
  <c r="G28" i="32"/>
  <c r="F28" i="32"/>
  <c r="E28" i="32"/>
  <c r="C28" i="32"/>
  <c r="L27" i="32"/>
  <c r="K27" i="32"/>
  <c r="J27" i="32"/>
  <c r="I27" i="32"/>
  <c r="H27" i="32"/>
  <c r="G27" i="32"/>
  <c r="F27" i="32"/>
  <c r="E27" i="32"/>
  <c r="C27" i="32"/>
  <c r="L26" i="32"/>
  <c r="K26" i="32"/>
  <c r="J26" i="32"/>
  <c r="I26" i="32"/>
  <c r="H26" i="32"/>
  <c r="Q26" i="32" s="1"/>
  <c r="G26" i="32"/>
  <c r="F26" i="32"/>
  <c r="E26" i="32"/>
  <c r="C26" i="32"/>
  <c r="C136" i="32" s="1"/>
  <c r="D136" i="32" s="1"/>
  <c r="L25" i="32"/>
  <c r="K25" i="32"/>
  <c r="J25" i="32"/>
  <c r="I25" i="32"/>
  <c r="H25" i="32"/>
  <c r="G25" i="32"/>
  <c r="F25" i="32"/>
  <c r="E25" i="32"/>
  <c r="C25" i="32"/>
  <c r="L24" i="32"/>
  <c r="K24" i="32"/>
  <c r="J24" i="32"/>
  <c r="I24" i="32"/>
  <c r="H24" i="32"/>
  <c r="G24" i="32"/>
  <c r="F24" i="32"/>
  <c r="E24" i="32"/>
  <c r="C24" i="32"/>
  <c r="L23" i="32"/>
  <c r="K23" i="32"/>
  <c r="J23" i="32"/>
  <c r="J30" i="32" s="1"/>
  <c r="I23" i="32"/>
  <c r="I30" i="32" s="1"/>
  <c r="H23" i="32"/>
  <c r="G23" i="32"/>
  <c r="F23" i="32"/>
  <c r="E23" i="32"/>
  <c r="C23" i="32"/>
  <c r="C19" i="32"/>
  <c r="L18" i="32"/>
  <c r="K18" i="32"/>
  <c r="J18" i="32"/>
  <c r="I18" i="32"/>
  <c r="H18" i="32"/>
  <c r="G18" i="32"/>
  <c r="F18" i="32"/>
  <c r="E18" i="32"/>
  <c r="C18" i="32"/>
  <c r="L17" i="32"/>
  <c r="K17" i="32"/>
  <c r="J17" i="32"/>
  <c r="I17" i="32"/>
  <c r="H17" i="32"/>
  <c r="G17" i="32"/>
  <c r="F17" i="32"/>
  <c r="E17" i="32"/>
  <c r="C17" i="32"/>
  <c r="L16" i="32"/>
  <c r="K16" i="32"/>
  <c r="J16" i="32"/>
  <c r="I16" i="32"/>
  <c r="H16" i="32"/>
  <c r="G16" i="32"/>
  <c r="F16" i="32"/>
  <c r="E16" i="32"/>
  <c r="C16" i="32"/>
  <c r="C126" i="32" s="1"/>
  <c r="D126" i="32" s="1"/>
  <c r="L15" i="32"/>
  <c r="K15" i="32"/>
  <c r="J15" i="32"/>
  <c r="I15" i="32"/>
  <c r="H15" i="32"/>
  <c r="G15" i="32"/>
  <c r="F15" i="32"/>
  <c r="E15" i="32"/>
  <c r="C15" i="32"/>
  <c r="L14" i="32"/>
  <c r="K14" i="32"/>
  <c r="J14" i="32"/>
  <c r="I14" i="32"/>
  <c r="H14" i="32"/>
  <c r="G14" i="32"/>
  <c r="F14" i="32"/>
  <c r="E14" i="32"/>
  <c r="C14" i="32"/>
  <c r="L13" i="32"/>
  <c r="L20" i="32" s="1"/>
  <c r="K13" i="32"/>
  <c r="J13" i="32"/>
  <c r="S19" i="32" s="1"/>
  <c r="I13" i="32"/>
  <c r="H13" i="32"/>
  <c r="G13" i="32"/>
  <c r="G20" i="32" s="1"/>
  <c r="F13" i="32"/>
  <c r="F20" i="32" s="1"/>
  <c r="E13" i="32"/>
  <c r="C13" i="32"/>
  <c r="L10" i="32"/>
  <c r="K10" i="32"/>
  <c r="J10" i="32"/>
  <c r="I10" i="32"/>
  <c r="H10" i="32"/>
  <c r="G10" i="32"/>
  <c r="U9" i="32"/>
  <c r="T9" i="32"/>
  <c r="S9" i="32"/>
  <c r="R9" i="32"/>
  <c r="Q9" i="32"/>
  <c r="P9" i="32"/>
  <c r="F9" i="32"/>
  <c r="F119" i="32" s="1"/>
  <c r="C9" i="32"/>
  <c r="U8" i="32"/>
  <c r="T8" i="32"/>
  <c r="S8" i="32"/>
  <c r="R8" i="32"/>
  <c r="Q8" i="32"/>
  <c r="P8" i="32"/>
  <c r="F8" i="32"/>
  <c r="C8" i="32"/>
  <c r="C118" i="32" s="1"/>
  <c r="U7" i="32"/>
  <c r="T7" i="32"/>
  <c r="S7" i="32"/>
  <c r="R7" i="32"/>
  <c r="Q7" i="32"/>
  <c r="P7" i="32"/>
  <c r="F7" i="32"/>
  <c r="C7" i="32"/>
  <c r="U6" i="32"/>
  <c r="T6" i="32"/>
  <c r="S6" i="32"/>
  <c r="R6" i="32"/>
  <c r="Q6" i="32"/>
  <c r="P6" i="32"/>
  <c r="F6" i="32"/>
  <c r="C6" i="32"/>
  <c r="C116" i="32" s="1"/>
  <c r="U5" i="32"/>
  <c r="T5" i="32"/>
  <c r="S5" i="32"/>
  <c r="R5" i="32"/>
  <c r="Q5" i="32"/>
  <c r="P5" i="32"/>
  <c r="F5" i="32"/>
  <c r="C5" i="32"/>
  <c r="C115" i="32" s="1"/>
  <c r="U4" i="32"/>
  <c r="T4" i="32"/>
  <c r="S4" i="32"/>
  <c r="R4" i="32"/>
  <c r="Q4" i="32"/>
  <c r="P4" i="32"/>
  <c r="F4" i="32"/>
  <c r="C4" i="32"/>
  <c r="C114" i="32" s="1"/>
  <c r="U3" i="32"/>
  <c r="T3" i="32"/>
  <c r="S3" i="32"/>
  <c r="R3" i="32"/>
  <c r="Q3" i="32"/>
  <c r="P3" i="32"/>
  <c r="F3" i="32"/>
  <c r="E3" i="32"/>
  <c r="N3" i="32" s="1"/>
  <c r="C3" i="32"/>
  <c r="N58" i="32" l="1"/>
  <c r="Q83" i="32"/>
  <c r="Q87" i="32"/>
  <c r="R87" i="32"/>
  <c r="N44" i="32"/>
  <c r="U58" i="32"/>
  <c r="R99" i="32"/>
  <c r="U95" i="32"/>
  <c r="Q85" i="32"/>
  <c r="R85" i="32"/>
  <c r="S15" i="32"/>
  <c r="T95" i="32"/>
  <c r="O85" i="32"/>
  <c r="Q56" i="32"/>
  <c r="T15" i="32"/>
  <c r="U17" i="32"/>
  <c r="U19" i="32"/>
  <c r="N36" i="32"/>
  <c r="T26" i="32"/>
  <c r="J60" i="32"/>
  <c r="L60" i="32"/>
  <c r="P26" i="32"/>
  <c r="T66" i="32"/>
  <c r="O44" i="32"/>
  <c r="P44" i="32"/>
  <c r="S26" i="32"/>
  <c r="R56" i="32"/>
  <c r="O8" i="32"/>
  <c r="U66" i="32"/>
  <c r="U18" i="32"/>
  <c r="S48" i="32"/>
  <c r="N96" i="32"/>
  <c r="R16" i="32"/>
  <c r="P93" i="32"/>
  <c r="T16" i="32"/>
  <c r="T46" i="32"/>
  <c r="S97" i="32"/>
  <c r="N87" i="32"/>
  <c r="N26" i="32"/>
  <c r="O26" i="32"/>
  <c r="T19" i="32"/>
  <c r="P77" i="32"/>
  <c r="Q77" i="32"/>
  <c r="P56" i="32"/>
  <c r="S98" i="32"/>
  <c r="F117" i="32"/>
  <c r="F127" i="32" s="1"/>
  <c r="U26" i="32"/>
  <c r="S16" i="32"/>
  <c r="T56" i="32"/>
  <c r="S78" i="32"/>
  <c r="J118" i="32"/>
  <c r="J128" i="32" s="1"/>
  <c r="N46" i="32"/>
  <c r="R24" i="32"/>
  <c r="E118" i="32"/>
  <c r="E128" i="32" s="1"/>
  <c r="O46" i="32"/>
  <c r="S57" i="32"/>
  <c r="S17" i="32"/>
  <c r="O28" i="32"/>
  <c r="T17" i="32"/>
  <c r="T24" i="32"/>
  <c r="G118" i="32"/>
  <c r="G138" i="32" s="1"/>
  <c r="T64" i="32"/>
  <c r="U24" i="32"/>
  <c r="P68" i="32"/>
  <c r="E113" i="32"/>
  <c r="E133" i="32" s="1"/>
  <c r="Q68" i="32"/>
  <c r="N97" i="32"/>
  <c r="P47" i="32"/>
  <c r="Q93" i="32"/>
  <c r="O98" i="32"/>
  <c r="Q54" i="32"/>
  <c r="P97" i="32"/>
  <c r="H115" i="32"/>
  <c r="H125" i="32" s="1"/>
  <c r="F40" i="32"/>
  <c r="R54" i="32"/>
  <c r="Q97" i="32"/>
  <c r="S54" i="32"/>
  <c r="R97" i="32"/>
  <c r="J115" i="32"/>
  <c r="J125" i="32" s="1"/>
  <c r="Q36" i="32"/>
  <c r="R36" i="32"/>
  <c r="O87" i="32"/>
  <c r="T97" i="32"/>
  <c r="L115" i="32"/>
  <c r="L135" i="32" s="1"/>
  <c r="P87" i="32"/>
  <c r="U97" i="32"/>
  <c r="K118" i="32"/>
  <c r="K128" i="32" s="1"/>
  <c r="L118" i="32"/>
  <c r="L138" i="32" s="1"/>
  <c r="N6" i="32"/>
  <c r="F10" i="32"/>
  <c r="G115" i="32"/>
  <c r="G125" i="32" s="1"/>
  <c r="N77" i="32"/>
  <c r="I115" i="32"/>
  <c r="I125" i="32" s="1"/>
  <c r="O77" i="32"/>
  <c r="S87" i="32"/>
  <c r="G50" i="32"/>
  <c r="N73" i="32"/>
  <c r="T87" i="32"/>
  <c r="Q46" i="32"/>
  <c r="U15" i="32"/>
  <c r="P36" i="32"/>
  <c r="I50" i="32"/>
  <c r="L113" i="32"/>
  <c r="L133" i="32" s="1"/>
  <c r="S46" i="32"/>
  <c r="N67" i="32"/>
  <c r="N16" i="32"/>
  <c r="O16" i="32"/>
  <c r="S36" i="32"/>
  <c r="U46" i="32"/>
  <c r="N98" i="32"/>
  <c r="P16" i="32"/>
  <c r="T36" i="32"/>
  <c r="Q16" i="32"/>
  <c r="I116" i="32"/>
  <c r="I126" i="32" s="1"/>
  <c r="L116" i="32"/>
  <c r="L136" i="32" s="1"/>
  <c r="P98" i="32"/>
  <c r="F114" i="32"/>
  <c r="F124" i="32" s="1"/>
  <c r="H50" i="32"/>
  <c r="N4" i="32"/>
  <c r="R49" i="32"/>
  <c r="P88" i="32"/>
  <c r="F118" i="32"/>
  <c r="F128" i="32" s="1"/>
  <c r="N37" i="32"/>
  <c r="S47" i="32"/>
  <c r="K60" i="32"/>
  <c r="N75" i="32"/>
  <c r="T13" i="32"/>
  <c r="E117" i="32"/>
  <c r="E137" i="32" s="1"/>
  <c r="O39" i="32"/>
  <c r="T47" i="32"/>
  <c r="U59" i="32"/>
  <c r="O75" i="32"/>
  <c r="N99" i="32"/>
  <c r="U13" i="32"/>
  <c r="P37" i="32"/>
  <c r="U47" i="32"/>
  <c r="U64" i="32"/>
  <c r="P75" i="32"/>
  <c r="S85" i="32"/>
  <c r="N95" i="32"/>
  <c r="O99" i="32"/>
  <c r="G117" i="32"/>
  <c r="G127" i="32" s="1"/>
  <c r="Q37" i="32"/>
  <c r="Q75" i="32"/>
  <c r="T85" i="32"/>
  <c r="P99" i="32"/>
  <c r="N14" i="32"/>
  <c r="H117" i="32"/>
  <c r="H127" i="32" s="1"/>
  <c r="R37" i="32"/>
  <c r="N65" i="32"/>
  <c r="R75" i="32"/>
  <c r="T78" i="32"/>
  <c r="U85" i="32"/>
  <c r="P95" i="32"/>
  <c r="O14" i="32"/>
  <c r="I117" i="32"/>
  <c r="I127" i="32" s="1"/>
  <c r="J40" i="32"/>
  <c r="T54" i="32"/>
  <c r="O65" i="32"/>
  <c r="S75" i="32"/>
  <c r="P14" i="32"/>
  <c r="E114" i="32"/>
  <c r="E134" i="32" s="1"/>
  <c r="J117" i="32"/>
  <c r="J127" i="32" s="1"/>
  <c r="T34" i="32"/>
  <c r="Q44" i="32"/>
  <c r="P65" i="32"/>
  <c r="S68" i="32"/>
  <c r="K115" i="32"/>
  <c r="K125" i="32" s="1"/>
  <c r="R98" i="32"/>
  <c r="F115" i="32"/>
  <c r="F135" i="32" s="1"/>
  <c r="H20" i="32"/>
  <c r="O27" i="32"/>
  <c r="K117" i="32"/>
  <c r="K127" i="32" s="1"/>
  <c r="U34" i="32"/>
  <c r="N38" i="32"/>
  <c r="R44" i="32"/>
  <c r="N48" i="32"/>
  <c r="E115" i="32"/>
  <c r="E135" i="32" s="1"/>
  <c r="P58" i="32"/>
  <c r="Q65" i="32"/>
  <c r="T68" i="32"/>
  <c r="U75" i="32"/>
  <c r="N88" i="32"/>
  <c r="S94" i="32"/>
  <c r="R14" i="32"/>
  <c r="G114" i="32"/>
  <c r="G124" i="32" s="1"/>
  <c r="L117" i="32"/>
  <c r="L127" i="32" s="1"/>
  <c r="N34" i="32"/>
  <c r="O38" i="32"/>
  <c r="S44" i="32"/>
  <c r="O48" i="32"/>
  <c r="O55" i="32"/>
  <c r="Q58" i="32"/>
  <c r="R65" i="32"/>
  <c r="U68" i="32"/>
  <c r="O88" i="32"/>
  <c r="N9" i="32"/>
  <c r="S13" i="32"/>
  <c r="Q24" i="32"/>
  <c r="U27" i="32"/>
  <c r="P38" i="32"/>
  <c r="P48" i="32"/>
  <c r="R58" i="32"/>
  <c r="P84" i="32"/>
  <c r="O9" i="32"/>
  <c r="K20" i="32"/>
  <c r="P34" i="32"/>
  <c r="H118" i="32"/>
  <c r="H138" i="32" s="1"/>
  <c r="Q48" i="32"/>
  <c r="S58" i="32"/>
  <c r="N93" i="32"/>
  <c r="K116" i="32"/>
  <c r="K136" i="32" s="1"/>
  <c r="U14" i="32"/>
  <c r="S24" i="32"/>
  <c r="I118" i="32"/>
  <c r="I128" i="32" s="1"/>
  <c r="R48" i="32"/>
  <c r="T58" i="32"/>
  <c r="O93" i="32"/>
  <c r="D98" i="32"/>
  <c r="D54" i="32"/>
  <c r="D114" i="32"/>
  <c r="D14" i="32"/>
  <c r="D104" i="32"/>
  <c r="D24" i="32"/>
  <c r="D34" i="32"/>
  <c r="D44" i="32"/>
  <c r="D64" i="32"/>
  <c r="D74" i="32"/>
  <c r="D38" i="32"/>
  <c r="D48" i="32"/>
  <c r="D108" i="32"/>
  <c r="D68" i="32"/>
  <c r="D78" i="32"/>
  <c r="D88" i="32"/>
  <c r="D118" i="32"/>
  <c r="D8" i="32"/>
  <c r="C124" i="32"/>
  <c r="D124" i="32" s="1"/>
  <c r="D58" i="32"/>
  <c r="C134" i="32"/>
  <c r="D134" i="32" s="1"/>
  <c r="D96" i="32"/>
  <c r="D35" i="32"/>
  <c r="D65" i="32"/>
  <c r="D75" i="32"/>
  <c r="D85" i="32"/>
  <c r="D95" i="32"/>
  <c r="D115" i="32"/>
  <c r="D15" i="32"/>
  <c r="D25" i="32"/>
  <c r="C125" i="32"/>
  <c r="D125" i="32" s="1"/>
  <c r="F139" i="32"/>
  <c r="F129" i="32"/>
  <c r="D45" i="32"/>
  <c r="D28" i="32"/>
  <c r="D18" i="32"/>
  <c r="D116" i="32"/>
  <c r="D36" i="32"/>
  <c r="D46" i="32"/>
  <c r="D6" i="32"/>
  <c r="D56" i="32"/>
  <c r="D66" i="32"/>
  <c r="D76" i="32"/>
  <c r="D106" i="32"/>
  <c r="D16" i="32"/>
  <c r="D86" i="32"/>
  <c r="D94" i="32"/>
  <c r="D84" i="32"/>
  <c r="C129" i="32"/>
  <c r="D129" i="32" s="1"/>
  <c r="D105" i="32"/>
  <c r="S14" i="32"/>
  <c r="R26" i="32"/>
  <c r="N28" i="32"/>
  <c r="U36" i="32"/>
  <c r="Q38" i="32"/>
  <c r="N43" i="32"/>
  <c r="T48" i="32"/>
  <c r="Q53" i="32"/>
  <c r="T63" i="32"/>
  <c r="P69" i="32"/>
  <c r="S79" i="32"/>
  <c r="F90" i="32"/>
  <c r="I100" i="32"/>
  <c r="H114" i="32"/>
  <c r="P119" i="32"/>
  <c r="T14" i="32"/>
  <c r="R38" i="32"/>
  <c r="O43" i="32"/>
  <c r="U48" i="32"/>
  <c r="R53" i="32"/>
  <c r="N55" i="32"/>
  <c r="N59" i="32"/>
  <c r="U63" i="32"/>
  <c r="Q69" i="32"/>
  <c r="T75" i="32"/>
  <c r="T79" i="32"/>
  <c r="G90" i="32"/>
  <c r="J100" i="32"/>
  <c r="I114" i="32"/>
  <c r="D4" i="32"/>
  <c r="I20" i="32"/>
  <c r="T44" i="32"/>
  <c r="D55" i="32"/>
  <c r="O58" i="32"/>
  <c r="R68" i="32"/>
  <c r="U78" i="32"/>
  <c r="U93" i="32"/>
  <c r="Q95" i="32"/>
  <c r="Q99" i="32"/>
  <c r="J113" i="32"/>
  <c r="J139" i="32"/>
  <c r="O139" i="32" s="1"/>
  <c r="J20" i="32"/>
  <c r="O24" i="32"/>
  <c r="R34" i="32"/>
  <c r="U44" i="32"/>
  <c r="P73" i="32"/>
  <c r="S83" i="32"/>
  <c r="R95" i="32"/>
  <c r="K113" i="32"/>
  <c r="C117" i="32"/>
  <c r="D37" i="32" s="1"/>
  <c r="O119" i="32"/>
  <c r="K139" i="32"/>
  <c r="P139" i="32" s="1"/>
  <c r="N7" i="32"/>
  <c r="S34" i="32"/>
  <c r="O36" i="32"/>
  <c r="R46" i="32"/>
  <c r="U56" i="32"/>
  <c r="N63" i="32"/>
  <c r="Q73" i="32"/>
  <c r="T83" i="32"/>
  <c r="P85" i="32"/>
  <c r="P89" i="32"/>
  <c r="S95" i="32"/>
  <c r="O97" i="32"/>
  <c r="S99" i="32"/>
  <c r="D5" i="32"/>
  <c r="P28" i="32"/>
  <c r="S38" i="32"/>
  <c r="P43" i="32"/>
  <c r="S53" i="32"/>
  <c r="O59" i="32"/>
  <c r="R69" i="32"/>
  <c r="U79" i="32"/>
  <c r="H90" i="32"/>
  <c r="K100" i="32"/>
  <c r="J114" i="32"/>
  <c r="N18" i="32"/>
  <c r="Q28" i="32"/>
  <c r="N33" i="32"/>
  <c r="T38" i="32"/>
  <c r="Q43" i="32"/>
  <c r="T53" i="32"/>
  <c r="P55" i="32"/>
  <c r="P59" i="32"/>
  <c r="S65" i="32"/>
  <c r="O67" i="32"/>
  <c r="S69" i="32"/>
  <c r="R77" i="32"/>
  <c r="F80" i="32"/>
  <c r="U87" i="32"/>
  <c r="I90" i="32"/>
  <c r="N94" i="32"/>
  <c r="L100" i="32"/>
  <c r="K114" i="32"/>
  <c r="N5" i="32"/>
  <c r="O18" i="32"/>
  <c r="R28" i="32"/>
  <c r="O33" i="32"/>
  <c r="U38" i="32"/>
  <c r="R43" i="32"/>
  <c r="N45" i="32"/>
  <c r="N49" i="32"/>
  <c r="U53" i="32"/>
  <c r="Q55" i="32"/>
  <c r="Q59" i="32"/>
  <c r="T65" i="32"/>
  <c r="P67" i="32"/>
  <c r="T69" i="32"/>
  <c r="S77" i="32"/>
  <c r="G80" i="32"/>
  <c r="J90" i="32"/>
  <c r="O94" i="32"/>
  <c r="L114" i="32"/>
  <c r="L30" i="32"/>
  <c r="O5" i="32"/>
  <c r="N8" i="32"/>
  <c r="P18" i="32"/>
  <c r="S28" i="32"/>
  <c r="P33" i="32"/>
  <c r="S43" i="32"/>
  <c r="O45" i="32"/>
  <c r="O49" i="32"/>
  <c r="R55" i="32"/>
  <c r="N57" i="32"/>
  <c r="R59" i="32"/>
  <c r="U65" i="32"/>
  <c r="Q67" i="32"/>
  <c r="U69" i="32"/>
  <c r="T77" i="32"/>
  <c r="H80" i="32"/>
  <c r="K90" i="32"/>
  <c r="P94" i="32"/>
  <c r="I129" i="32"/>
  <c r="N129" i="32" s="1"/>
  <c r="U16" i="32"/>
  <c r="Q18" i="32"/>
  <c r="N23" i="32"/>
  <c r="T28" i="32"/>
  <c r="Q33" i="32"/>
  <c r="T43" i="32"/>
  <c r="P45" i="32"/>
  <c r="P49" i="32"/>
  <c r="S55" i="32"/>
  <c r="O57" i="32"/>
  <c r="S59" i="32"/>
  <c r="R67" i="32"/>
  <c r="F70" i="32"/>
  <c r="U77" i="32"/>
  <c r="I80" i="32"/>
  <c r="N84" i="32"/>
  <c r="L90" i="32"/>
  <c r="Q94" i="32"/>
  <c r="R18" i="32"/>
  <c r="O23" i="32"/>
  <c r="U28" i="32"/>
  <c r="R33" i="32"/>
  <c r="N35" i="32"/>
  <c r="N39" i="32"/>
  <c r="U43" i="32"/>
  <c r="Q45" i="32"/>
  <c r="Q49" i="32"/>
  <c r="T55" i="32"/>
  <c r="P57" i="32"/>
  <c r="T59" i="32"/>
  <c r="S67" i="32"/>
  <c r="G70" i="32"/>
  <c r="J80" i="32"/>
  <c r="O84" i="32"/>
  <c r="R94" i="32"/>
  <c r="S18" i="32"/>
  <c r="P23" i="32"/>
  <c r="S33" i="32"/>
  <c r="O35" i="32"/>
  <c r="R45" i="32"/>
  <c r="N47" i="32"/>
  <c r="U55" i="32"/>
  <c r="Q57" i="32"/>
  <c r="T67" i="32"/>
  <c r="H70" i="32"/>
  <c r="K80" i="32"/>
  <c r="O96" i="32"/>
  <c r="L129" i="32"/>
  <c r="Q129" i="32" s="1"/>
  <c r="N13" i="32"/>
  <c r="T18" i="32"/>
  <c r="Q23" i="32"/>
  <c r="T33" i="32"/>
  <c r="P35" i="32"/>
  <c r="P39" i="32"/>
  <c r="S45" i="32"/>
  <c r="O47" i="32"/>
  <c r="S49" i="32"/>
  <c r="R57" i="32"/>
  <c r="F60" i="32"/>
  <c r="U67" i="32"/>
  <c r="I70" i="32"/>
  <c r="N74" i="32"/>
  <c r="L80" i="32"/>
  <c r="Q84" i="32"/>
  <c r="T94" i="32"/>
  <c r="P96" i="32"/>
  <c r="C135" i="32"/>
  <c r="D135" i="32" s="1"/>
  <c r="O13" i="32"/>
  <c r="R23" i="32"/>
  <c r="N25" i="32"/>
  <c r="N29" i="32"/>
  <c r="U33" i="32"/>
  <c r="Q35" i="32"/>
  <c r="Q39" i="32"/>
  <c r="T45" i="32"/>
  <c r="T49" i="32"/>
  <c r="G60" i="32"/>
  <c r="J70" i="32"/>
  <c r="O74" i="32"/>
  <c r="R84" i="32"/>
  <c r="N86" i="32"/>
  <c r="U94" i="32"/>
  <c r="Q96" i="32"/>
  <c r="P13" i="32"/>
  <c r="S23" i="32"/>
  <c r="O25" i="32"/>
  <c r="O29" i="32"/>
  <c r="R35" i="32"/>
  <c r="R39" i="32"/>
  <c r="U45" i="32"/>
  <c r="Q47" i="32"/>
  <c r="U49" i="32"/>
  <c r="T57" i="32"/>
  <c r="P74" i="32"/>
  <c r="S84" i="32"/>
  <c r="O86" i="32"/>
  <c r="R96" i="32"/>
  <c r="Q13" i="32"/>
  <c r="T23" i="32"/>
  <c r="P25" i="32"/>
  <c r="P29" i="32"/>
  <c r="S35" i="32"/>
  <c r="O37" i="32"/>
  <c r="S39" i="32"/>
  <c r="R47" i="32"/>
  <c r="U57" i="32"/>
  <c r="N64" i="32"/>
  <c r="L70" i="32"/>
  <c r="Q74" i="32"/>
  <c r="T84" i="32"/>
  <c r="P86" i="32"/>
  <c r="S96" i="32"/>
  <c r="U23" i="32"/>
  <c r="O64" i="32"/>
  <c r="R74" i="32"/>
  <c r="U84" i="32"/>
  <c r="Q86" i="32"/>
  <c r="T96" i="32"/>
  <c r="C119" i="32"/>
  <c r="D89" i="32" s="1"/>
  <c r="T93" i="32"/>
  <c r="I113" i="32"/>
  <c r="N24" i="32"/>
  <c r="Q34" i="32"/>
  <c r="P46" i="32"/>
  <c r="S56" i="32"/>
  <c r="O73" i="32"/>
  <c r="R83" i="32"/>
  <c r="N85" i="32"/>
  <c r="N89" i="32"/>
  <c r="R13" i="32"/>
  <c r="N15" i="32"/>
  <c r="N19" i="32"/>
  <c r="Q25" i="32"/>
  <c r="Q29" i="32"/>
  <c r="T35" i="32"/>
  <c r="T39" i="32"/>
  <c r="N76" i="32"/>
  <c r="O15" i="32"/>
  <c r="O19" i="32"/>
  <c r="R25" i="32"/>
  <c r="N27" i="32"/>
  <c r="R29" i="32"/>
  <c r="U35" i="32"/>
  <c r="U39" i="32"/>
  <c r="P64" i="32"/>
  <c r="S74" i="32"/>
  <c r="O76" i="32"/>
  <c r="R86" i="32"/>
  <c r="U96" i="32"/>
  <c r="Q98" i="32"/>
  <c r="O3" i="32"/>
  <c r="P15" i="32"/>
  <c r="P19" i="32"/>
  <c r="S25" i="32"/>
  <c r="S29" i="32"/>
  <c r="N54" i="32"/>
  <c r="Q64" i="32"/>
  <c r="T74" i="32"/>
  <c r="P76" i="32"/>
  <c r="S86" i="32"/>
  <c r="O6" i="32"/>
  <c r="Q15" i="32"/>
  <c r="Q19" i="32"/>
  <c r="T25" i="32"/>
  <c r="P27" i="32"/>
  <c r="T29" i="32"/>
  <c r="S37" i="32"/>
  <c r="G40" i="32"/>
  <c r="J50" i="32"/>
  <c r="O54" i="32"/>
  <c r="R64" i="32"/>
  <c r="N66" i="32"/>
  <c r="U74" i="32"/>
  <c r="Q76" i="32"/>
  <c r="T86" i="32"/>
  <c r="R15" i="32"/>
  <c r="N17" i="32"/>
  <c r="R19" i="32"/>
  <c r="U25" i="32"/>
  <c r="Q27" i="32"/>
  <c r="U29" i="32"/>
  <c r="T37" i="32"/>
  <c r="H40" i="32"/>
  <c r="K50" i="32"/>
  <c r="P54" i="32"/>
  <c r="S64" i="32"/>
  <c r="O66" i="32"/>
  <c r="R76" i="32"/>
  <c r="N78" i="32"/>
  <c r="U86" i="32"/>
  <c r="Q88" i="32"/>
  <c r="T98" i="32"/>
  <c r="C113" i="32"/>
  <c r="E116" i="32"/>
  <c r="O17" i="32"/>
  <c r="R27" i="32"/>
  <c r="F30" i="32"/>
  <c r="U37" i="32"/>
  <c r="I40" i="32"/>
  <c r="L50" i="32"/>
  <c r="P66" i="32"/>
  <c r="S76" i="32"/>
  <c r="O78" i="32"/>
  <c r="R88" i="32"/>
  <c r="U98" i="32"/>
  <c r="F116" i="32"/>
  <c r="P17" i="32"/>
  <c r="D26" i="32"/>
  <c r="S27" i="32"/>
  <c r="G30" i="32"/>
  <c r="N56" i="32"/>
  <c r="Q66" i="32"/>
  <c r="T76" i="32"/>
  <c r="P78" i="32"/>
  <c r="S88" i="32"/>
  <c r="G116" i="32"/>
  <c r="Q17" i="32"/>
  <c r="T27" i="32"/>
  <c r="H30" i="32"/>
  <c r="K40" i="32"/>
  <c r="O56" i="32"/>
  <c r="R66" i="32"/>
  <c r="N68" i="32"/>
  <c r="U76" i="32"/>
  <c r="Q78" i="32"/>
  <c r="T88" i="32"/>
  <c r="F113" i="32"/>
  <c r="H116" i="32"/>
  <c r="R17" i="32"/>
  <c r="S66" i="32"/>
  <c r="O68" i="32"/>
  <c r="R78" i="32"/>
  <c r="U88" i="32"/>
  <c r="G113" i="32"/>
  <c r="C128" i="32"/>
  <c r="D128" i="32" s="1"/>
  <c r="U54" i="32"/>
  <c r="H113" i="32"/>
  <c r="J116" i="32"/>
  <c r="L139" i="32"/>
  <c r="Q139" i="32" s="1"/>
  <c r="O7" i="32"/>
  <c r="O63" i="32"/>
  <c r="R73" i="32"/>
  <c r="U83" i="32"/>
  <c r="O89" i="32"/>
  <c r="P24" i="32"/>
  <c r="K30" i="32"/>
  <c r="O4" i="32"/>
  <c r="Q14" i="32"/>
  <c r="AR139" i="37"/>
  <c r="AQ139" i="37"/>
  <c r="AP139" i="37"/>
  <c r="AO139" i="37"/>
  <c r="AN139" i="37"/>
  <c r="AM139" i="37"/>
  <c r="AL139" i="37"/>
  <c r="AK139" i="37"/>
  <c r="AJ139" i="37"/>
  <c r="AI139" i="37"/>
  <c r="AH139" i="37"/>
  <c r="AG139" i="37"/>
  <c r="AF139" i="37"/>
  <c r="AE139" i="37"/>
  <c r="AD139" i="37"/>
  <c r="AC139" i="37"/>
  <c r="AB139" i="37"/>
  <c r="AA139" i="37"/>
  <c r="Z139" i="37"/>
  <c r="Y139" i="37"/>
  <c r="X139" i="37"/>
  <c r="W139" i="37"/>
  <c r="V139" i="37"/>
  <c r="L139" i="37"/>
  <c r="AR138" i="37"/>
  <c r="AQ138" i="37"/>
  <c r="AP138" i="37"/>
  <c r="AO138" i="37"/>
  <c r="AN138" i="37"/>
  <c r="AM138" i="37"/>
  <c r="AL138" i="37"/>
  <c r="AK138" i="37"/>
  <c r="AJ138" i="37"/>
  <c r="AI138" i="37"/>
  <c r="AH138" i="37"/>
  <c r="AG138" i="37"/>
  <c r="AF138" i="37"/>
  <c r="AE138" i="37"/>
  <c r="AD138" i="37"/>
  <c r="AC138" i="37"/>
  <c r="AB138" i="37"/>
  <c r="AA138" i="37"/>
  <c r="Z138" i="37"/>
  <c r="Y138" i="37"/>
  <c r="X138" i="37"/>
  <c r="W138" i="37"/>
  <c r="V138" i="37"/>
  <c r="AR137" i="37"/>
  <c r="AQ137" i="37"/>
  <c r="AP137" i="37"/>
  <c r="AO137" i="37"/>
  <c r="AN137" i="37"/>
  <c r="AM137" i="37"/>
  <c r="AL137" i="37"/>
  <c r="AK137" i="37"/>
  <c r="AJ137" i="37"/>
  <c r="AI137" i="37"/>
  <c r="AH137" i="37"/>
  <c r="AG137" i="37"/>
  <c r="AF137" i="37"/>
  <c r="AE137" i="37"/>
  <c r="AD137" i="37"/>
  <c r="AC137" i="37"/>
  <c r="AB137" i="37"/>
  <c r="AA137" i="37"/>
  <c r="Z137" i="37"/>
  <c r="Y137" i="37"/>
  <c r="X137" i="37"/>
  <c r="W137" i="37"/>
  <c r="V137" i="37"/>
  <c r="F137" i="37"/>
  <c r="AR136" i="37"/>
  <c r="AQ136" i="37"/>
  <c r="AP136" i="37"/>
  <c r="AO136" i="37"/>
  <c r="AN136" i="37"/>
  <c r="AM136" i="37"/>
  <c r="AL136" i="37"/>
  <c r="AK136" i="37"/>
  <c r="AJ136" i="37"/>
  <c r="AI136" i="37"/>
  <c r="AH136" i="37"/>
  <c r="AG136" i="37"/>
  <c r="AF136" i="37"/>
  <c r="AE136" i="37"/>
  <c r="AD136" i="37"/>
  <c r="AC136" i="37"/>
  <c r="AB136" i="37"/>
  <c r="AA136" i="37"/>
  <c r="Z136" i="37"/>
  <c r="Y136" i="37"/>
  <c r="X136" i="37"/>
  <c r="W136" i="37"/>
  <c r="V136" i="37"/>
  <c r="AR135" i="37"/>
  <c r="AQ135" i="37"/>
  <c r="AP135" i="37"/>
  <c r="AO135" i="37"/>
  <c r="AN135" i="37"/>
  <c r="AM135" i="37"/>
  <c r="AL135" i="37"/>
  <c r="AK135" i="37"/>
  <c r="AJ135" i="37"/>
  <c r="AI135" i="37"/>
  <c r="AH135" i="37"/>
  <c r="AG135" i="37"/>
  <c r="AF135" i="37"/>
  <c r="AE135" i="37"/>
  <c r="AD135" i="37"/>
  <c r="AC135" i="37"/>
  <c r="AB135" i="37"/>
  <c r="AA135" i="37"/>
  <c r="Z135" i="37"/>
  <c r="Y135" i="37"/>
  <c r="X135" i="37"/>
  <c r="W135" i="37"/>
  <c r="V135" i="37"/>
  <c r="H135" i="37"/>
  <c r="AR134" i="37"/>
  <c r="AQ134" i="37"/>
  <c r="AP134" i="37"/>
  <c r="AO134" i="37"/>
  <c r="AN134" i="37"/>
  <c r="AM134" i="37"/>
  <c r="AL134" i="37"/>
  <c r="AK134" i="37"/>
  <c r="AJ134" i="37"/>
  <c r="AI134" i="37"/>
  <c r="AH134" i="37"/>
  <c r="AG134" i="37"/>
  <c r="AF134" i="37"/>
  <c r="AE134" i="37"/>
  <c r="AD134" i="37"/>
  <c r="AC134" i="37"/>
  <c r="AB134" i="37"/>
  <c r="AA134" i="37"/>
  <c r="Z134" i="37"/>
  <c r="Y134" i="37"/>
  <c r="X134" i="37"/>
  <c r="W134" i="37"/>
  <c r="V134" i="37"/>
  <c r="I134" i="37"/>
  <c r="AR133" i="37"/>
  <c r="AQ133" i="37"/>
  <c r="AP133" i="37"/>
  <c r="AO133" i="37"/>
  <c r="AN133" i="37"/>
  <c r="AM133" i="37"/>
  <c r="AL133" i="37"/>
  <c r="AK133" i="37"/>
  <c r="AJ133" i="37"/>
  <c r="AI133" i="37"/>
  <c r="AH133" i="37"/>
  <c r="AG133" i="37"/>
  <c r="AF133" i="37"/>
  <c r="AE133" i="37"/>
  <c r="AD133" i="37"/>
  <c r="AC133" i="37"/>
  <c r="AB133" i="37"/>
  <c r="AA133" i="37"/>
  <c r="Z133" i="37"/>
  <c r="Y133" i="37"/>
  <c r="X133" i="37"/>
  <c r="W133" i="37"/>
  <c r="V133" i="37"/>
  <c r="J133" i="37"/>
  <c r="AR129" i="37"/>
  <c r="AQ129" i="37"/>
  <c r="AP129" i="37"/>
  <c r="AO129" i="37"/>
  <c r="AN129" i="37"/>
  <c r="AM129" i="37"/>
  <c r="AL129" i="37"/>
  <c r="AK129" i="37"/>
  <c r="AJ129" i="37"/>
  <c r="AI129" i="37"/>
  <c r="AH129" i="37"/>
  <c r="AG129" i="37"/>
  <c r="AF129" i="37"/>
  <c r="AE129" i="37"/>
  <c r="AD129" i="37"/>
  <c r="AC129" i="37"/>
  <c r="AB129" i="37"/>
  <c r="AA129" i="37"/>
  <c r="Z129" i="37"/>
  <c r="Y129" i="37"/>
  <c r="X129" i="37"/>
  <c r="W129" i="37"/>
  <c r="V129" i="37"/>
  <c r="AR128" i="37"/>
  <c r="AQ128" i="37"/>
  <c r="AP128" i="37"/>
  <c r="AO128" i="37"/>
  <c r="AN128" i="37"/>
  <c r="AM128" i="37"/>
  <c r="AL128" i="37"/>
  <c r="AK128" i="37"/>
  <c r="AJ128" i="37"/>
  <c r="AI128" i="37"/>
  <c r="AH128" i="37"/>
  <c r="AG128" i="37"/>
  <c r="AF128" i="37"/>
  <c r="AE128" i="37"/>
  <c r="AD128" i="37"/>
  <c r="AC128" i="37"/>
  <c r="AB128" i="37"/>
  <c r="AA128" i="37"/>
  <c r="Z128" i="37"/>
  <c r="Y128" i="37"/>
  <c r="X128" i="37"/>
  <c r="W128" i="37"/>
  <c r="V128" i="37"/>
  <c r="L128" i="37"/>
  <c r="J128" i="37"/>
  <c r="F128" i="37"/>
  <c r="AR127" i="37"/>
  <c r="AQ127" i="37"/>
  <c r="AP127" i="37"/>
  <c r="AO127" i="37"/>
  <c r="AN127" i="37"/>
  <c r="AM127" i="37"/>
  <c r="AL127" i="37"/>
  <c r="AK127" i="37"/>
  <c r="AJ127" i="37"/>
  <c r="AI127" i="37"/>
  <c r="AH127" i="37"/>
  <c r="AG127" i="37"/>
  <c r="AF127" i="37"/>
  <c r="AE127" i="37"/>
  <c r="AD127" i="37"/>
  <c r="AC127" i="37"/>
  <c r="AB127" i="37"/>
  <c r="AA127" i="37"/>
  <c r="Z127" i="37"/>
  <c r="Y127" i="37"/>
  <c r="X127" i="37"/>
  <c r="W127" i="37"/>
  <c r="V127" i="37"/>
  <c r="E127" i="37"/>
  <c r="AR126" i="37"/>
  <c r="AQ126" i="37"/>
  <c r="AP126" i="37"/>
  <c r="AO126" i="37"/>
  <c r="AN126" i="37"/>
  <c r="AM126" i="37"/>
  <c r="AL126" i="37"/>
  <c r="AK126" i="37"/>
  <c r="AJ126" i="37"/>
  <c r="AI126" i="37"/>
  <c r="AH126" i="37"/>
  <c r="AG126" i="37"/>
  <c r="AF126" i="37"/>
  <c r="AE126" i="37"/>
  <c r="AD126" i="37"/>
  <c r="AC126" i="37"/>
  <c r="AB126" i="37"/>
  <c r="AA126" i="37"/>
  <c r="Z126" i="37"/>
  <c r="Y126" i="37"/>
  <c r="X126" i="37"/>
  <c r="W126" i="37"/>
  <c r="V126" i="37"/>
  <c r="F126" i="37"/>
  <c r="AR125" i="37"/>
  <c r="AQ125" i="37"/>
  <c r="AP125" i="37"/>
  <c r="AO125" i="37"/>
  <c r="AN125" i="37"/>
  <c r="AM125" i="37"/>
  <c r="AL125" i="37"/>
  <c r="AK125" i="37"/>
  <c r="AJ125" i="37"/>
  <c r="AI125" i="37"/>
  <c r="AH125" i="37"/>
  <c r="AG125" i="37"/>
  <c r="AF125" i="37"/>
  <c r="AE125" i="37"/>
  <c r="AD125" i="37"/>
  <c r="AC125" i="37"/>
  <c r="AB125" i="37"/>
  <c r="AA125" i="37"/>
  <c r="Z125" i="37"/>
  <c r="Y125" i="37"/>
  <c r="X125" i="37"/>
  <c r="W125" i="37"/>
  <c r="V125" i="37"/>
  <c r="G125" i="37"/>
  <c r="AR124" i="37"/>
  <c r="AQ124" i="37"/>
  <c r="AP124" i="37"/>
  <c r="AO124" i="37"/>
  <c r="AN124" i="37"/>
  <c r="AM124" i="37"/>
  <c r="AL124" i="37"/>
  <c r="AK124" i="37"/>
  <c r="AJ124" i="37"/>
  <c r="AI124" i="37"/>
  <c r="AH124" i="37"/>
  <c r="AG124" i="37"/>
  <c r="AF124" i="37"/>
  <c r="AE124" i="37"/>
  <c r="AD124" i="37"/>
  <c r="AC124" i="37"/>
  <c r="AB124" i="37"/>
  <c r="AA124" i="37"/>
  <c r="Z124" i="37"/>
  <c r="Y124" i="37"/>
  <c r="X124" i="37"/>
  <c r="W124" i="37"/>
  <c r="V124" i="37"/>
  <c r="J124" i="37"/>
  <c r="H124" i="37"/>
  <c r="F124" i="37"/>
  <c r="AR123" i="37"/>
  <c r="AQ123" i="37"/>
  <c r="AP123" i="37"/>
  <c r="AO123" i="37"/>
  <c r="AN123" i="37"/>
  <c r="AM123" i="37"/>
  <c r="AL123" i="37"/>
  <c r="AK123" i="37"/>
  <c r="AJ123" i="37"/>
  <c r="AI123" i="37"/>
  <c r="AH123" i="37"/>
  <c r="AG123" i="37"/>
  <c r="AF123" i="37"/>
  <c r="AE123" i="37"/>
  <c r="AD123" i="37"/>
  <c r="AC123" i="37"/>
  <c r="AB123" i="37"/>
  <c r="AA123" i="37"/>
  <c r="Z123" i="37"/>
  <c r="Y123" i="37"/>
  <c r="X123" i="37"/>
  <c r="W123" i="37"/>
  <c r="V123" i="37"/>
  <c r="L123" i="37"/>
  <c r="K123" i="37"/>
  <c r="I123" i="37"/>
  <c r="H123" i="37"/>
  <c r="L119" i="37"/>
  <c r="L129" i="37" s="1"/>
  <c r="K119" i="37"/>
  <c r="K139" i="37" s="1"/>
  <c r="J119" i="37"/>
  <c r="J129" i="37" s="1"/>
  <c r="I119" i="37"/>
  <c r="I129" i="37" s="1"/>
  <c r="H119" i="37"/>
  <c r="H129" i="37" s="1"/>
  <c r="G119" i="37"/>
  <c r="G129" i="37" s="1"/>
  <c r="F119" i="37"/>
  <c r="F129" i="37" s="1"/>
  <c r="E119" i="37"/>
  <c r="E129" i="37" s="1"/>
  <c r="L118" i="37"/>
  <c r="L138" i="37" s="1"/>
  <c r="K118" i="37"/>
  <c r="K128" i="37" s="1"/>
  <c r="J118" i="37"/>
  <c r="J138" i="37" s="1"/>
  <c r="I118" i="37"/>
  <c r="I128" i="37" s="1"/>
  <c r="H118" i="37"/>
  <c r="H128" i="37" s="1"/>
  <c r="G118" i="37"/>
  <c r="G128" i="37" s="1"/>
  <c r="F118" i="37"/>
  <c r="F138" i="37" s="1"/>
  <c r="E118" i="37"/>
  <c r="E128" i="37" s="1"/>
  <c r="L117" i="37"/>
  <c r="L127" i="37" s="1"/>
  <c r="K117" i="37"/>
  <c r="K127" i="37" s="1"/>
  <c r="J117" i="37"/>
  <c r="J127" i="37" s="1"/>
  <c r="I117" i="37"/>
  <c r="I127" i="37" s="1"/>
  <c r="H117" i="37"/>
  <c r="H127" i="37" s="1"/>
  <c r="G117" i="37"/>
  <c r="G127" i="37" s="1"/>
  <c r="F117" i="37"/>
  <c r="F127" i="37" s="1"/>
  <c r="E117" i="37"/>
  <c r="E137" i="37" s="1"/>
  <c r="L116" i="37"/>
  <c r="L126" i="37" s="1"/>
  <c r="K116" i="37"/>
  <c r="K126" i="37" s="1"/>
  <c r="J116" i="37"/>
  <c r="J126" i="37" s="1"/>
  <c r="I116" i="37"/>
  <c r="I126" i="37" s="1"/>
  <c r="H116" i="37"/>
  <c r="H126" i="37" s="1"/>
  <c r="G116" i="37"/>
  <c r="G126" i="37" s="1"/>
  <c r="F116" i="37"/>
  <c r="F136" i="37" s="1"/>
  <c r="E116" i="37"/>
  <c r="E126" i="37" s="1"/>
  <c r="L115" i="37"/>
  <c r="L125" i="37" s="1"/>
  <c r="K115" i="37"/>
  <c r="K125" i="37" s="1"/>
  <c r="J115" i="37"/>
  <c r="J125" i="37" s="1"/>
  <c r="I115" i="37"/>
  <c r="I125" i="37" s="1"/>
  <c r="H115" i="37"/>
  <c r="H125" i="37" s="1"/>
  <c r="G115" i="37"/>
  <c r="G135" i="37" s="1"/>
  <c r="F115" i="37"/>
  <c r="F125" i="37" s="1"/>
  <c r="E115" i="37"/>
  <c r="E125" i="37" s="1"/>
  <c r="L114" i="37"/>
  <c r="L124" i="37" s="1"/>
  <c r="K114" i="37"/>
  <c r="K124" i="37" s="1"/>
  <c r="J114" i="37"/>
  <c r="J134" i="37" s="1"/>
  <c r="I114" i="37"/>
  <c r="I124" i="37" s="1"/>
  <c r="H114" i="37"/>
  <c r="H134" i="37" s="1"/>
  <c r="G114" i="37"/>
  <c r="G124" i="37" s="1"/>
  <c r="F114" i="37"/>
  <c r="F134" i="37" s="1"/>
  <c r="E114" i="37"/>
  <c r="E124" i="37" s="1"/>
  <c r="L113" i="37"/>
  <c r="L133" i="37" s="1"/>
  <c r="K113" i="37"/>
  <c r="K133" i="37" s="1"/>
  <c r="J113" i="37"/>
  <c r="J123" i="37" s="1"/>
  <c r="I113" i="37"/>
  <c r="I133" i="37" s="1"/>
  <c r="H113" i="37"/>
  <c r="H133" i="37" s="1"/>
  <c r="G113" i="37"/>
  <c r="G123" i="37" s="1"/>
  <c r="F113" i="37"/>
  <c r="F123" i="37" s="1"/>
  <c r="E113" i="37"/>
  <c r="E123" i="37" s="1"/>
  <c r="L110" i="37"/>
  <c r="K110" i="37"/>
  <c r="J110" i="37"/>
  <c r="I110" i="37"/>
  <c r="H110" i="37"/>
  <c r="G110" i="37"/>
  <c r="F110" i="37"/>
  <c r="U109" i="37"/>
  <c r="T109" i="37"/>
  <c r="S109" i="37"/>
  <c r="R109" i="37"/>
  <c r="Q109" i="37"/>
  <c r="P109" i="37"/>
  <c r="O109" i="37"/>
  <c r="N109" i="37"/>
  <c r="C109" i="37"/>
  <c r="U108" i="37"/>
  <c r="T108" i="37"/>
  <c r="S108" i="37"/>
  <c r="R108" i="37"/>
  <c r="Q108" i="37"/>
  <c r="P108" i="37"/>
  <c r="O108" i="37"/>
  <c r="N108" i="37"/>
  <c r="C108" i="37"/>
  <c r="U107" i="37"/>
  <c r="T107" i="37"/>
  <c r="S107" i="37"/>
  <c r="R107" i="37"/>
  <c r="Q107" i="37"/>
  <c r="P107" i="37"/>
  <c r="O107" i="37"/>
  <c r="N107" i="37"/>
  <c r="C107" i="37"/>
  <c r="U106" i="37"/>
  <c r="T106" i="37"/>
  <c r="S106" i="37"/>
  <c r="R106" i="37"/>
  <c r="Q106" i="37"/>
  <c r="P106" i="37"/>
  <c r="O106" i="37"/>
  <c r="N106" i="37"/>
  <c r="C106" i="37"/>
  <c r="U105" i="37"/>
  <c r="T105" i="37"/>
  <c r="S105" i="37"/>
  <c r="R105" i="37"/>
  <c r="Q105" i="37"/>
  <c r="P105" i="37"/>
  <c r="O105" i="37"/>
  <c r="N105" i="37"/>
  <c r="C105" i="37"/>
  <c r="U104" i="37"/>
  <c r="T104" i="37"/>
  <c r="S104" i="37"/>
  <c r="R104" i="37"/>
  <c r="Q104" i="37"/>
  <c r="P104" i="37"/>
  <c r="O104" i="37"/>
  <c r="N104" i="37"/>
  <c r="C104" i="37"/>
  <c r="U103" i="37"/>
  <c r="T103" i="37"/>
  <c r="S103" i="37"/>
  <c r="R103" i="37"/>
  <c r="Q103" i="37"/>
  <c r="P103" i="37"/>
  <c r="O103" i="37"/>
  <c r="N103" i="37"/>
  <c r="C103" i="37"/>
  <c r="L100" i="37"/>
  <c r="K100" i="37"/>
  <c r="J100" i="37"/>
  <c r="I100" i="37"/>
  <c r="H100" i="37"/>
  <c r="G100" i="37"/>
  <c r="F100" i="37"/>
  <c r="U99" i="37"/>
  <c r="T99" i="37"/>
  <c r="S99" i="37"/>
  <c r="R99" i="37"/>
  <c r="Q99" i="37"/>
  <c r="P99" i="37"/>
  <c r="O99" i="37"/>
  <c r="N99" i="37"/>
  <c r="C99" i="37"/>
  <c r="U98" i="37"/>
  <c r="T98" i="37"/>
  <c r="S98" i="37"/>
  <c r="R98" i="37"/>
  <c r="Q98" i="37"/>
  <c r="P98" i="37"/>
  <c r="O98" i="37"/>
  <c r="N98" i="37"/>
  <c r="C98" i="37"/>
  <c r="U97" i="37"/>
  <c r="T97" i="37"/>
  <c r="S97" i="37"/>
  <c r="R97" i="37"/>
  <c r="Q97" i="37"/>
  <c r="P97" i="37"/>
  <c r="O97" i="37"/>
  <c r="N97" i="37"/>
  <c r="C97" i="37"/>
  <c r="U96" i="37"/>
  <c r="T96" i="37"/>
  <c r="S96" i="37"/>
  <c r="R96" i="37"/>
  <c r="Q96" i="37"/>
  <c r="P96" i="37"/>
  <c r="O96" i="37"/>
  <c r="N96" i="37"/>
  <c r="C96" i="37"/>
  <c r="U95" i="37"/>
  <c r="T95" i="37"/>
  <c r="S95" i="37"/>
  <c r="R95" i="37"/>
  <c r="Q95" i="37"/>
  <c r="P95" i="37"/>
  <c r="O95" i="37"/>
  <c r="N95" i="37"/>
  <c r="C95" i="37"/>
  <c r="U94" i="37"/>
  <c r="T94" i="37"/>
  <c r="S94" i="37"/>
  <c r="R94" i="37"/>
  <c r="Q94" i="37"/>
  <c r="P94" i="37"/>
  <c r="O94" i="37"/>
  <c r="N94" i="37"/>
  <c r="C94" i="37"/>
  <c r="U93" i="37"/>
  <c r="T93" i="37"/>
  <c r="S93" i="37"/>
  <c r="R93" i="37"/>
  <c r="Q93" i="37"/>
  <c r="P93" i="37"/>
  <c r="O93" i="37"/>
  <c r="N93" i="37"/>
  <c r="C93" i="37"/>
  <c r="L90" i="37"/>
  <c r="K90" i="37"/>
  <c r="J90" i="37"/>
  <c r="I90" i="37"/>
  <c r="H90" i="37"/>
  <c r="G90" i="37"/>
  <c r="F90" i="37"/>
  <c r="U89" i="37"/>
  <c r="T89" i="37"/>
  <c r="S89" i="37"/>
  <c r="R89" i="37"/>
  <c r="Q89" i="37"/>
  <c r="P89" i="37"/>
  <c r="O89" i="37"/>
  <c r="N89" i="37"/>
  <c r="C89" i="37"/>
  <c r="U88" i="37"/>
  <c r="T88" i="37"/>
  <c r="S88" i="37"/>
  <c r="R88" i="37"/>
  <c r="Q88" i="37"/>
  <c r="P88" i="37"/>
  <c r="O88" i="37"/>
  <c r="N88" i="37"/>
  <c r="C88" i="37"/>
  <c r="U87" i="37"/>
  <c r="T87" i="37"/>
  <c r="S87" i="37"/>
  <c r="R87" i="37"/>
  <c r="Q87" i="37"/>
  <c r="P87" i="37"/>
  <c r="O87" i="37"/>
  <c r="N87" i="37"/>
  <c r="C87" i="37"/>
  <c r="U86" i="37"/>
  <c r="T86" i="37"/>
  <c r="S86" i="37"/>
  <c r="R86" i="37"/>
  <c r="Q86" i="37"/>
  <c r="P86" i="37"/>
  <c r="O86" i="37"/>
  <c r="N86" i="37"/>
  <c r="C86" i="37"/>
  <c r="U85" i="37"/>
  <c r="T85" i="37"/>
  <c r="S85" i="37"/>
  <c r="R85" i="37"/>
  <c r="Q85" i="37"/>
  <c r="P85" i="37"/>
  <c r="O85" i="37"/>
  <c r="N85" i="37"/>
  <c r="C85" i="37"/>
  <c r="U84" i="37"/>
  <c r="T84" i="37"/>
  <c r="S84" i="37"/>
  <c r="R84" i="37"/>
  <c r="Q84" i="37"/>
  <c r="P84" i="37"/>
  <c r="O84" i="37"/>
  <c r="N84" i="37"/>
  <c r="C84" i="37"/>
  <c r="U83" i="37"/>
  <c r="T83" i="37"/>
  <c r="S83" i="37"/>
  <c r="R83" i="37"/>
  <c r="Q83" i="37"/>
  <c r="P83" i="37"/>
  <c r="O83" i="37"/>
  <c r="N83" i="37"/>
  <c r="C83" i="37"/>
  <c r="L80" i="37"/>
  <c r="K80" i="37"/>
  <c r="J80" i="37"/>
  <c r="I80" i="37"/>
  <c r="H80" i="37"/>
  <c r="G80" i="37"/>
  <c r="F80" i="37"/>
  <c r="U79" i="37"/>
  <c r="T79" i="37"/>
  <c r="S79" i="37"/>
  <c r="R79" i="37"/>
  <c r="Q79" i="37"/>
  <c r="P79" i="37"/>
  <c r="O79" i="37"/>
  <c r="N79" i="37"/>
  <c r="C79" i="37"/>
  <c r="U78" i="37"/>
  <c r="T78" i="37"/>
  <c r="S78" i="37"/>
  <c r="R78" i="37"/>
  <c r="Q78" i="37"/>
  <c r="P78" i="37"/>
  <c r="O78" i="37"/>
  <c r="N78" i="37"/>
  <c r="C78" i="37"/>
  <c r="U77" i="37"/>
  <c r="T77" i="37"/>
  <c r="S77" i="37"/>
  <c r="R77" i="37"/>
  <c r="Q77" i="37"/>
  <c r="P77" i="37"/>
  <c r="O77" i="37"/>
  <c r="N77" i="37"/>
  <c r="C77" i="37"/>
  <c r="U76" i="37"/>
  <c r="T76" i="37"/>
  <c r="S76" i="37"/>
  <c r="R76" i="37"/>
  <c r="Q76" i="37"/>
  <c r="P76" i="37"/>
  <c r="O76" i="37"/>
  <c r="N76" i="37"/>
  <c r="C76" i="37"/>
  <c r="U75" i="37"/>
  <c r="T75" i="37"/>
  <c r="S75" i="37"/>
  <c r="R75" i="37"/>
  <c r="Q75" i="37"/>
  <c r="P75" i="37"/>
  <c r="O75" i="37"/>
  <c r="N75" i="37"/>
  <c r="C75" i="37"/>
  <c r="U74" i="37"/>
  <c r="T74" i="37"/>
  <c r="S74" i="37"/>
  <c r="R74" i="37"/>
  <c r="Q74" i="37"/>
  <c r="P74" i="37"/>
  <c r="O74" i="37"/>
  <c r="N74" i="37"/>
  <c r="C74" i="37"/>
  <c r="U73" i="37"/>
  <c r="T73" i="37"/>
  <c r="S73" i="37"/>
  <c r="R73" i="37"/>
  <c r="Q73" i="37"/>
  <c r="P73" i="37"/>
  <c r="O73" i="37"/>
  <c r="N73" i="37"/>
  <c r="C73" i="37"/>
  <c r="L70" i="37"/>
  <c r="K70" i="37"/>
  <c r="J70" i="37"/>
  <c r="I70" i="37"/>
  <c r="H70" i="37"/>
  <c r="G70" i="37"/>
  <c r="F70" i="37"/>
  <c r="U69" i="37"/>
  <c r="T69" i="37"/>
  <c r="S69" i="37"/>
  <c r="R69" i="37"/>
  <c r="Q69" i="37"/>
  <c r="P69" i="37"/>
  <c r="O69" i="37"/>
  <c r="N69" i="37"/>
  <c r="C69" i="37"/>
  <c r="U68" i="37"/>
  <c r="T68" i="37"/>
  <c r="S68" i="37"/>
  <c r="R68" i="37"/>
  <c r="Q68" i="37"/>
  <c r="P68" i="37"/>
  <c r="O68" i="37"/>
  <c r="N68" i="37"/>
  <c r="C68" i="37"/>
  <c r="U67" i="37"/>
  <c r="T67" i="37"/>
  <c r="S67" i="37"/>
  <c r="R67" i="37"/>
  <c r="Q67" i="37"/>
  <c r="P67" i="37"/>
  <c r="O67" i="37"/>
  <c r="N67" i="37"/>
  <c r="C67" i="37"/>
  <c r="U66" i="37"/>
  <c r="T66" i="37"/>
  <c r="S66" i="37"/>
  <c r="R66" i="37"/>
  <c r="Q66" i="37"/>
  <c r="P66" i="37"/>
  <c r="O66" i="37"/>
  <c r="N66" i="37"/>
  <c r="C66" i="37"/>
  <c r="U65" i="37"/>
  <c r="T65" i="37"/>
  <c r="S65" i="37"/>
  <c r="R65" i="37"/>
  <c r="Q65" i="37"/>
  <c r="P65" i="37"/>
  <c r="O65" i="37"/>
  <c r="N65" i="37"/>
  <c r="C65" i="37"/>
  <c r="U64" i="37"/>
  <c r="T64" i="37"/>
  <c r="S64" i="37"/>
  <c r="R64" i="37"/>
  <c r="Q64" i="37"/>
  <c r="P64" i="37"/>
  <c r="O64" i="37"/>
  <c r="N64" i="37"/>
  <c r="C64" i="37"/>
  <c r="U63" i="37"/>
  <c r="T63" i="37"/>
  <c r="S63" i="37"/>
  <c r="R63" i="37"/>
  <c r="Q63" i="37"/>
  <c r="P63" i="37"/>
  <c r="O63" i="37"/>
  <c r="N63" i="37"/>
  <c r="C63" i="37"/>
  <c r="L60" i="37"/>
  <c r="K60" i="37"/>
  <c r="J60" i="37"/>
  <c r="I60" i="37"/>
  <c r="H60" i="37"/>
  <c r="G60" i="37"/>
  <c r="F60" i="37"/>
  <c r="U59" i="37"/>
  <c r="T59" i="37"/>
  <c r="S59" i="37"/>
  <c r="R59" i="37"/>
  <c r="Q59" i="37"/>
  <c r="P59" i="37"/>
  <c r="O59" i="37"/>
  <c r="N59" i="37"/>
  <c r="C59" i="37"/>
  <c r="U58" i="37"/>
  <c r="T58" i="37"/>
  <c r="S58" i="37"/>
  <c r="R58" i="37"/>
  <c r="Q58" i="37"/>
  <c r="P58" i="37"/>
  <c r="O58" i="37"/>
  <c r="N58" i="37"/>
  <c r="C58" i="37"/>
  <c r="U57" i="37"/>
  <c r="T57" i="37"/>
  <c r="S57" i="37"/>
  <c r="R57" i="37"/>
  <c r="Q57" i="37"/>
  <c r="P57" i="37"/>
  <c r="O57" i="37"/>
  <c r="N57" i="37"/>
  <c r="C57" i="37"/>
  <c r="U56" i="37"/>
  <c r="T56" i="37"/>
  <c r="S56" i="37"/>
  <c r="R56" i="37"/>
  <c r="Q56" i="37"/>
  <c r="P56" i="37"/>
  <c r="O56" i="37"/>
  <c r="N56" i="37"/>
  <c r="C56" i="37"/>
  <c r="U55" i="37"/>
  <c r="T55" i="37"/>
  <c r="S55" i="37"/>
  <c r="R55" i="37"/>
  <c r="Q55" i="37"/>
  <c r="P55" i="37"/>
  <c r="O55" i="37"/>
  <c r="N55" i="37"/>
  <c r="C55" i="37"/>
  <c r="U54" i="37"/>
  <c r="T54" i="37"/>
  <c r="S54" i="37"/>
  <c r="R54" i="37"/>
  <c r="Q54" i="37"/>
  <c r="P54" i="37"/>
  <c r="O54" i="37"/>
  <c r="N54" i="37"/>
  <c r="C54" i="37"/>
  <c r="U53" i="37"/>
  <c r="T53" i="37"/>
  <c r="S53" i="37"/>
  <c r="R53" i="37"/>
  <c r="Q53" i="37"/>
  <c r="P53" i="37"/>
  <c r="O53" i="37"/>
  <c r="N53" i="37"/>
  <c r="C53" i="37"/>
  <c r="L50" i="37"/>
  <c r="K50" i="37"/>
  <c r="J50" i="37"/>
  <c r="I50" i="37"/>
  <c r="H50" i="37"/>
  <c r="G50" i="37"/>
  <c r="F50" i="37"/>
  <c r="U49" i="37"/>
  <c r="T49" i="37"/>
  <c r="S49" i="37"/>
  <c r="R49" i="37"/>
  <c r="Q49" i="37"/>
  <c r="P49" i="37"/>
  <c r="O49" i="37"/>
  <c r="N49" i="37"/>
  <c r="C49" i="37"/>
  <c r="U48" i="37"/>
  <c r="T48" i="37"/>
  <c r="S48" i="37"/>
  <c r="R48" i="37"/>
  <c r="Q48" i="37"/>
  <c r="P48" i="37"/>
  <c r="O48" i="37"/>
  <c r="N48" i="37"/>
  <c r="C48" i="37"/>
  <c r="U47" i="37"/>
  <c r="T47" i="37"/>
  <c r="S47" i="37"/>
  <c r="R47" i="37"/>
  <c r="Q47" i="37"/>
  <c r="P47" i="37"/>
  <c r="O47" i="37"/>
  <c r="N47" i="37"/>
  <c r="C47" i="37"/>
  <c r="U46" i="37"/>
  <c r="T46" i="37"/>
  <c r="S46" i="37"/>
  <c r="R46" i="37"/>
  <c r="Q46" i="37"/>
  <c r="P46" i="37"/>
  <c r="O46" i="37"/>
  <c r="N46" i="37"/>
  <c r="U45" i="37"/>
  <c r="T45" i="37"/>
  <c r="S45" i="37"/>
  <c r="R45" i="37"/>
  <c r="Q45" i="37"/>
  <c r="P45" i="37"/>
  <c r="O45" i="37"/>
  <c r="N45" i="37"/>
  <c r="C45" i="37"/>
  <c r="U44" i="37"/>
  <c r="T44" i="37"/>
  <c r="S44" i="37"/>
  <c r="R44" i="37"/>
  <c r="Q44" i="37"/>
  <c r="P44" i="37"/>
  <c r="O44" i="37"/>
  <c r="N44" i="37"/>
  <c r="C44" i="37"/>
  <c r="U43" i="37"/>
  <c r="T43" i="37"/>
  <c r="S43" i="37"/>
  <c r="R43" i="37"/>
  <c r="Q43" i="37"/>
  <c r="P43" i="37"/>
  <c r="O43" i="37"/>
  <c r="N43" i="37"/>
  <c r="C43" i="37"/>
  <c r="L40" i="37"/>
  <c r="K40" i="37"/>
  <c r="J40" i="37"/>
  <c r="I40" i="37"/>
  <c r="H40" i="37"/>
  <c r="G40" i="37"/>
  <c r="F40" i="37"/>
  <c r="U39" i="37"/>
  <c r="T39" i="37"/>
  <c r="S39" i="37"/>
  <c r="R39" i="37"/>
  <c r="Q39" i="37"/>
  <c r="P39" i="37"/>
  <c r="O39" i="37"/>
  <c r="N39" i="37"/>
  <c r="C39" i="37"/>
  <c r="U38" i="37"/>
  <c r="T38" i="37"/>
  <c r="S38" i="37"/>
  <c r="R38" i="37"/>
  <c r="Q38" i="37"/>
  <c r="P38" i="37"/>
  <c r="O38" i="37"/>
  <c r="N38" i="37"/>
  <c r="C38" i="37"/>
  <c r="U37" i="37"/>
  <c r="T37" i="37"/>
  <c r="S37" i="37"/>
  <c r="R37" i="37"/>
  <c r="Q37" i="37"/>
  <c r="P37" i="37"/>
  <c r="O37" i="37"/>
  <c r="N37" i="37"/>
  <c r="C37" i="37"/>
  <c r="U36" i="37"/>
  <c r="T36" i="37"/>
  <c r="S36" i="37"/>
  <c r="R36" i="37"/>
  <c r="Q36" i="37"/>
  <c r="P36" i="37"/>
  <c r="O36" i="37"/>
  <c r="N36" i="37"/>
  <c r="C36" i="37"/>
  <c r="U35" i="37"/>
  <c r="T35" i="37"/>
  <c r="S35" i="37"/>
  <c r="R35" i="37"/>
  <c r="Q35" i="37"/>
  <c r="P35" i="37"/>
  <c r="O35" i="37"/>
  <c r="N35" i="37"/>
  <c r="C35" i="37"/>
  <c r="U34" i="37"/>
  <c r="T34" i="37"/>
  <c r="S34" i="37"/>
  <c r="R34" i="37"/>
  <c r="Q34" i="37"/>
  <c r="P34" i="37"/>
  <c r="O34" i="37"/>
  <c r="N34" i="37"/>
  <c r="C34" i="37"/>
  <c r="U33" i="37"/>
  <c r="T33" i="37"/>
  <c r="S33" i="37"/>
  <c r="R33" i="37"/>
  <c r="Q33" i="37"/>
  <c r="P33" i="37"/>
  <c r="O33" i="37"/>
  <c r="N33" i="37"/>
  <c r="C33" i="37"/>
  <c r="L30" i="37"/>
  <c r="K30" i="37"/>
  <c r="J30" i="37"/>
  <c r="I30" i="37"/>
  <c r="H30" i="37"/>
  <c r="G30" i="37"/>
  <c r="F30" i="37"/>
  <c r="U29" i="37"/>
  <c r="T29" i="37"/>
  <c r="S29" i="37"/>
  <c r="R29" i="37"/>
  <c r="Q29" i="37"/>
  <c r="P29" i="37"/>
  <c r="O29" i="37"/>
  <c r="N29" i="37"/>
  <c r="C29" i="37"/>
  <c r="U28" i="37"/>
  <c r="T28" i="37"/>
  <c r="S28" i="37"/>
  <c r="R28" i="37"/>
  <c r="Q28" i="37"/>
  <c r="P28" i="37"/>
  <c r="O28" i="37"/>
  <c r="N28" i="37"/>
  <c r="C28" i="37"/>
  <c r="U27" i="37"/>
  <c r="T27" i="37"/>
  <c r="S27" i="37"/>
  <c r="R27" i="37"/>
  <c r="Q27" i="37"/>
  <c r="P27" i="37"/>
  <c r="O27" i="37"/>
  <c r="N27" i="37"/>
  <c r="C27" i="37"/>
  <c r="U26" i="37"/>
  <c r="T26" i="37"/>
  <c r="S26" i="37"/>
  <c r="R26" i="37"/>
  <c r="Q26" i="37"/>
  <c r="P26" i="37"/>
  <c r="O26" i="37"/>
  <c r="N26" i="37"/>
  <c r="C26" i="37"/>
  <c r="U25" i="37"/>
  <c r="T25" i="37"/>
  <c r="S25" i="37"/>
  <c r="R25" i="37"/>
  <c r="Q25" i="37"/>
  <c r="P25" i="37"/>
  <c r="O25" i="37"/>
  <c r="N25" i="37"/>
  <c r="C25" i="37"/>
  <c r="U24" i="37"/>
  <c r="T24" i="37"/>
  <c r="S24" i="37"/>
  <c r="R24" i="37"/>
  <c r="Q24" i="37"/>
  <c r="P24" i="37"/>
  <c r="O24" i="37"/>
  <c r="N24" i="37"/>
  <c r="C24" i="37"/>
  <c r="U23" i="37"/>
  <c r="T23" i="37"/>
  <c r="S23" i="37"/>
  <c r="R23" i="37"/>
  <c r="Q23" i="37"/>
  <c r="P23" i="37"/>
  <c r="O23" i="37"/>
  <c r="N23" i="37"/>
  <c r="C23" i="37"/>
  <c r="L20" i="37"/>
  <c r="K20" i="37"/>
  <c r="J20" i="37"/>
  <c r="I20" i="37"/>
  <c r="H20" i="37"/>
  <c r="G20" i="37"/>
  <c r="F20" i="37"/>
  <c r="U19" i="37"/>
  <c r="T19" i="37"/>
  <c r="S19" i="37"/>
  <c r="R19" i="37"/>
  <c r="Q19" i="37"/>
  <c r="P19" i="37"/>
  <c r="O19" i="37"/>
  <c r="N19" i="37"/>
  <c r="C19" i="37"/>
  <c r="U18" i="37"/>
  <c r="T18" i="37"/>
  <c r="S18" i="37"/>
  <c r="R18" i="37"/>
  <c r="Q18" i="37"/>
  <c r="P18" i="37"/>
  <c r="O18" i="37"/>
  <c r="N18" i="37"/>
  <c r="C18" i="37"/>
  <c r="C128" i="37" s="1"/>
  <c r="D128" i="37" s="1"/>
  <c r="U17" i="37"/>
  <c r="T17" i="37"/>
  <c r="S17" i="37"/>
  <c r="R17" i="37"/>
  <c r="Q17" i="37"/>
  <c r="P17" i="37"/>
  <c r="O17" i="37"/>
  <c r="N17" i="37"/>
  <c r="C17" i="37"/>
  <c r="U16" i="37"/>
  <c r="T16" i="37"/>
  <c r="S16" i="37"/>
  <c r="R16" i="37"/>
  <c r="Q16" i="37"/>
  <c r="P16" i="37"/>
  <c r="O16" i="37"/>
  <c r="N16" i="37"/>
  <c r="C16" i="37"/>
  <c r="U15" i="37"/>
  <c r="T15" i="37"/>
  <c r="S15" i="37"/>
  <c r="R15" i="37"/>
  <c r="Q15" i="37"/>
  <c r="P15" i="37"/>
  <c r="O15" i="37"/>
  <c r="N15" i="37"/>
  <c r="C15" i="37"/>
  <c r="U14" i="37"/>
  <c r="T14" i="37"/>
  <c r="S14" i="37"/>
  <c r="R14" i="37"/>
  <c r="Q14" i="37"/>
  <c r="P14" i="37"/>
  <c r="O14" i="37"/>
  <c r="N14" i="37"/>
  <c r="C14" i="37"/>
  <c r="U13" i="37"/>
  <c r="T13" i="37"/>
  <c r="S13" i="37"/>
  <c r="R13" i="37"/>
  <c r="Q13" i="37"/>
  <c r="P13" i="37"/>
  <c r="O13" i="37"/>
  <c r="N13" i="37"/>
  <c r="C13" i="37"/>
  <c r="L10" i="37"/>
  <c r="K10" i="37"/>
  <c r="J10" i="37"/>
  <c r="I10" i="37"/>
  <c r="H10" i="37"/>
  <c r="G10" i="37"/>
  <c r="F10" i="37"/>
  <c r="U9" i="37"/>
  <c r="T9" i="37"/>
  <c r="S9" i="37"/>
  <c r="R9" i="37"/>
  <c r="Q9" i="37"/>
  <c r="P9" i="37"/>
  <c r="O9" i="37"/>
  <c r="N9" i="37"/>
  <c r="C9" i="37"/>
  <c r="U8" i="37"/>
  <c r="T8" i="37"/>
  <c r="S8" i="37"/>
  <c r="R8" i="37"/>
  <c r="Q8" i="37"/>
  <c r="P8" i="37"/>
  <c r="O8" i="37"/>
  <c r="N8" i="37"/>
  <c r="C8" i="37"/>
  <c r="C118" i="37" s="1"/>
  <c r="U7" i="37"/>
  <c r="T7" i="37"/>
  <c r="S7" i="37"/>
  <c r="R7" i="37"/>
  <c r="Q7" i="37"/>
  <c r="P7" i="37"/>
  <c r="O7" i="37"/>
  <c r="N7" i="37"/>
  <c r="C7" i="37"/>
  <c r="C117" i="37" s="1"/>
  <c r="U6" i="37"/>
  <c r="T6" i="37"/>
  <c r="S6" i="37"/>
  <c r="R6" i="37"/>
  <c r="Q6" i="37"/>
  <c r="P6" i="37"/>
  <c r="O6" i="37"/>
  <c r="N6" i="37"/>
  <c r="C6" i="37"/>
  <c r="U5" i="37"/>
  <c r="T5" i="37"/>
  <c r="S5" i="37"/>
  <c r="R5" i="37"/>
  <c r="Q5" i="37"/>
  <c r="P5" i="37"/>
  <c r="O5" i="37"/>
  <c r="N5" i="37"/>
  <c r="C5" i="37"/>
  <c r="U4" i="37"/>
  <c r="T4" i="37"/>
  <c r="S4" i="37"/>
  <c r="R4" i="37"/>
  <c r="Q4" i="37"/>
  <c r="P4" i="37"/>
  <c r="O4" i="37"/>
  <c r="N4" i="37"/>
  <c r="C4" i="37"/>
  <c r="C114" i="37" s="1"/>
  <c r="U3" i="37"/>
  <c r="T3" i="37"/>
  <c r="S3" i="37"/>
  <c r="R3" i="37"/>
  <c r="Q3" i="37"/>
  <c r="P3" i="37"/>
  <c r="O3" i="37"/>
  <c r="N3" i="37"/>
  <c r="C3" i="37"/>
  <c r="C113" i="37" s="1"/>
  <c r="F110" i="33"/>
  <c r="F100" i="33"/>
  <c r="F90" i="33"/>
  <c r="F80" i="33"/>
  <c r="F70" i="33"/>
  <c r="F60" i="33"/>
  <c r="F50" i="33"/>
  <c r="F40" i="33"/>
  <c r="F30" i="33"/>
  <c r="F20" i="33"/>
  <c r="F10" i="33"/>
  <c r="E139" i="33"/>
  <c r="G138" i="33"/>
  <c r="I137" i="33"/>
  <c r="K136" i="33"/>
  <c r="E135" i="33"/>
  <c r="G134" i="33"/>
  <c r="I133" i="33"/>
  <c r="K129" i="33"/>
  <c r="J129" i="33"/>
  <c r="F129" i="33"/>
  <c r="E129" i="33"/>
  <c r="L128" i="33"/>
  <c r="H128" i="33"/>
  <c r="G128" i="33"/>
  <c r="E128" i="33"/>
  <c r="J127" i="33"/>
  <c r="I127" i="33"/>
  <c r="G127" i="33"/>
  <c r="F127" i="33"/>
  <c r="L126" i="33"/>
  <c r="K126" i="33"/>
  <c r="I126" i="33"/>
  <c r="H126" i="33"/>
  <c r="K125" i="33"/>
  <c r="J125" i="33"/>
  <c r="F125" i="33"/>
  <c r="E125" i="33"/>
  <c r="L124" i="33"/>
  <c r="H124" i="33"/>
  <c r="G124" i="33"/>
  <c r="E124" i="33"/>
  <c r="J123" i="33"/>
  <c r="I123" i="33"/>
  <c r="G123" i="33"/>
  <c r="F123" i="33"/>
  <c r="L119" i="33"/>
  <c r="L139" i="33" s="1"/>
  <c r="K119" i="33"/>
  <c r="K139" i="33" s="1"/>
  <c r="J119" i="33"/>
  <c r="J139" i="33" s="1"/>
  <c r="I119" i="33"/>
  <c r="I129" i="33" s="1"/>
  <c r="H119" i="33"/>
  <c r="H129" i="33" s="1"/>
  <c r="G119" i="33"/>
  <c r="G129" i="33" s="1"/>
  <c r="F119" i="33"/>
  <c r="F139" i="33" s="1"/>
  <c r="E119" i="33"/>
  <c r="L118" i="33"/>
  <c r="L138" i="33" s="1"/>
  <c r="K118" i="33"/>
  <c r="K128" i="33" s="1"/>
  <c r="J118" i="33"/>
  <c r="J128" i="33" s="1"/>
  <c r="I118" i="33"/>
  <c r="I128" i="33" s="1"/>
  <c r="H118" i="33"/>
  <c r="H138" i="33" s="1"/>
  <c r="G118" i="33"/>
  <c r="F118" i="33"/>
  <c r="F138" i="33" s="1"/>
  <c r="E118" i="33"/>
  <c r="E138" i="33" s="1"/>
  <c r="L117" i="33"/>
  <c r="L127" i="33" s="1"/>
  <c r="K117" i="33"/>
  <c r="K127" i="33" s="1"/>
  <c r="J117" i="33"/>
  <c r="J137" i="33" s="1"/>
  <c r="I117" i="33"/>
  <c r="H117" i="33"/>
  <c r="H137" i="33" s="1"/>
  <c r="G117" i="33"/>
  <c r="G137" i="33" s="1"/>
  <c r="F117" i="33"/>
  <c r="F137" i="33" s="1"/>
  <c r="E117" i="33"/>
  <c r="E127" i="33" s="1"/>
  <c r="L116" i="33"/>
  <c r="L136" i="33" s="1"/>
  <c r="K116" i="33"/>
  <c r="J116" i="33"/>
  <c r="J136" i="33" s="1"/>
  <c r="I116" i="33"/>
  <c r="I136" i="33" s="1"/>
  <c r="H116" i="33"/>
  <c r="H136" i="33" s="1"/>
  <c r="G116" i="33"/>
  <c r="G126" i="33" s="1"/>
  <c r="F116" i="33"/>
  <c r="F126" i="33" s="1"/>
  <c r="E116" i="33"/>
  <c r="E126" i="33" s="1"/>
  <c r="L115" i="33"/>
  <c r="L135" i="33" s="1"/>
  <c r="K115" i="33"/>
  <c r="K135" i="33" s="1"/>
  <c r="J115" i="33"/>
  <c r="J135" i="33" s="1"/>
  <c r="I115" i="33"/>
  <c r="I125" i="33" s="1"/>
  <c r="H115" i="33"/>
  <c r="H125" i="33" s="1"/>
  <c r="G115" i="33"/>
  <c r="G125" i="33" s="1"/>
  <c r="F115" i="33"/>
  <c r="F135" i="33" s="1"/>
  <c r="E115" i="33"/>
  <c r="L114" i="33"/>
  <c r="L134" i="33" s="1"/>
  <c r="K114" i="33"/>
  <c r="K124" i="33" s="1"/>
  <c r="J114" i="33"/>
  <c r="J124" i="33" s="1"/>
  <c r="I114" i="33"/>
  <c r="I124" i="33" s="1"/>
  <c r="H114" i="33"/>
  <c r="H134" i="33" s="1"/>
  <c r="G114" i="33"/>
  <c r="F114" i="33"/>
  <c r="F134" i="33" s="1"/>
  <c r="E114" i="33"/>
  <c r="E134" i="33" s="1"/>
  <c r="L113" i="33"/>
  <c r="L123" i="33" s="1"/>
  <c r="K113" i="33"/>
  <c r="K123" i="33" s="1"/>
  <c r="J113" i="33"/>
  <c r="J133" i="33" s="1"/>
  <c r="I113" i="33"/>
  <c r="H113" i="33"/>
  <c r="H133" i="33" s="1"/>
  <c r="G113" i="33"/>
  <c r="G133" i="33" s="1"/>
  <c r="F113" i="33"/>
  <c r="F133" i="33" s="1"/>
  <c r="E113" i="33"/>
  <c r="E123" i="33" s="1"/>
  <c r="L110" i="33"/>
  <c r="K110" i="33"/>
  <c r="J110" i="33"/>
  <c r="I110" i="33"/>
  <c r="H110" i="33"/>
  <c r="G110" i="33"/>
  <c r="U109" i="33"/>
  <c r="T109" i="33"/>
  <c r="S109" i="33"/>
  <c r="R109" i="33"/>
  <c r="Q109" i="33"/>
  <c r="P109" i="33"/>
  <c r="O109" i="33"/>
  <c r="N109" i="33"/>
  <c r="C109" i="33"/>
  <c r="U108" i="33"/>
  <c r="T108" i="33"/>
  <c r="S108" i="33"/>
  <c r="R108" i="33"/>
  <c r="Q108" i="33"/>
  <c r="P108" i="33"/>
  <c r="O108" i="33"/>
  <c r="N108" i="33"/>
  <c r="C108" i="33"/>
  <c r="U107" i="33"/>
  <c r="T107" i="33"/>
  <c r="S107" i="33"/>
  <c r="R107" i="33"/>
  <c r="Q107" i="33"/>
  <c r="P107" i="33"/>
  <c r="O107" i="33"/>
  <c r="N107" i="33"/>
  <c r="C107" i="33"/>
  <c r="U106" i="33"/>
  <c r="T106" i="33"/>
  <c r="S106" i="33"/>
  <c r="R106" i="33"/>
  <c r="Q106" i="33"/>
  <c r="P106" i="33"/>
  <c r="O106" i="33"/>
  <c r="N106" i="33"/>
  <c r="C106" i="33"/>
  <c r="U105" i="33"/>
  <c r="T105" i="33"/>
  <c r="S105" i="33"/>
  <c r="R105" i="33"/>
  <c r="Q105" i="33"/>
  <c r="P105" i="33"/>
  <c r="O105" i="33"/>
  <c r="N105" i="33"/>
  <c r="C105" i="33"/>
  <c r="U104" i="33"/>
  <c r="T104" i="33"/>
  <c r="S104" i="33"/>
  <c r="R104" i="33"/>
  <c r="Q104" i="33"/>
  <c r="P104" i="33"/>
  <c r="O104" i="33"/>
  <c r="N104" i="33"/>
  <c r="C104" i="33"/>
  <c r="U103" i="33"/>
  <c r="T103" i="33"/>
  <c r="S103" i="33"/>
  <c r="R103" i="33"/>
  <c r="Q103" i="33"/>
  <c r="P103" i="33"/>
  <c r="O103" i="33"/>
  <c r="N103" i="33"/>
  <c r="C103" i="33"/>
  <c r="L100" i="33"/>
  <c r="K100" i="33"/>
  <c r="J100" i="33"/>
  <c r="I100" i="33"/>
  <c r="H100" i="33"/>
  <c r="G100" i="33"/>
  <c r="U99" i="33"/>
  <c r="T99" i="33"/>
  <c r="S99" i="33"/>
  <c r="R99" i="33"/>
  <c r="Q99" i="33"/>
  <c r="P99" i="33"/>
  <c r="O99" i="33"/>
  <c r="N99" i="33"/>
  <c r="C99" i="33"/>
  <c r="U98" i="33"/>
  <c r="T98" i="33"/>
  <c r="S98" i="33"/>
  <c r="R98" i="33"/>
  <c r="Q98" i="33"/>
  <c r="P98" i="33"/>
  <c r="O98" i="33"/>
  <c r="N98" i="33"/>
  <c r="C98" i="33"/>
  <c r="U97" i="33"/>
  <c r="T97" i="33"/>
  <c r="S97" i="33"/>
  <c r="R97" i="33"/>
  <c r="Q97" i="33"/>
  <c r="P97" i="33"/>
  <c r="O97" i="33"/>
  <c r="N97" i="33"/>
  <c r="C97" i="33"/>
  <c r="U96" i="33"/>
  <c r="T96" i="33"/>
  <c r="S96" i="33"/>
  <c r="R96" i="33"/>
  <c r="Q96" i="33"/>
  <c r="P96" i="33"/>
  <c r="O96" i="33"/>
  <c r="N96" i="33"/>
  <c r="C96" i="33"/>
  <c r="U95" i="33"/>
  <c r="T95" i="33"/>
  <c r="S95" i="33"/>
  <c r="R95" i="33"/>
  <c r="Q95" i="33"/>
  <c r="P95" i="33"/>
  <c r="O95" i="33"/>
  <c r="N95" i="33"/>
  <c r="C95" i="33"/>
  <c r="U94" i="33"/>
  <c r="T94" i="33"/>
  <c r="S94" i="33"/>
  <c r="R94" i="33"/>
  <c r="Q94" i="33"/>
  <c r="P94" i="33"/>
  <c r="O94" i="33"/>
  <c r="N94" i="33"/>
  <c r="C94" i="33"/>
  <c r="U93" i="33"/>
  <c r="T93" i="33"/>
  <c r="S93" i="33"/>
  <c r="R93" i="33"/>
  <c r="Q93" i="33"/>
  <c r="P93" i="33"/>
  <c r="O93" i="33"/>
  <c r="N93" i="33"/>
  <c r="C93" i="33"/>
  <c r="L90" i="33"/>
  <c r="K90" i="33"/>
  <c r="J90" i="33"/>
  <c r="I90" i="33"/>
  <c r="H90" i="33"/>
  <c r="G90" i="33"/>
  <c r="U89" i="33"/>
  <c r="T89" i="33"/>
  <c r="S89" i="33"/>
  <c r="R89" i="33"/>
  <c r="Q89" i="33"/>
  <c r="P89" i="33"/>
  <c r="O89" i="33"/>
  <c r="N89" i="33"/>
  <c r="C89" i="33"/>
  <c r="U88" i="33"/>
  <c r="T88" i="33"/>
  <c r="S88" i="33"/>
  <c r="R88" i="33"/>
  <c r="Q88" i="33"/>
  <c r="P88" i="33"/>
  <c r="O88" i="33"/>
  <c r="N88" i="33"/>
  <c r="C88" i="33"/>
  <c r="U87" i="33"/>
  <c r="T87" i="33"/>
  <c r="S87" i="33"/>
  <c r="R87" i="33"/>
  <c r="Q87" i="33"/>
  <c r="P87" i="33"/>
  <c r="O87" i="33"/>
  <c r="N87" i="33"/>
  <c r="C87" i="33"/>
  <c r="U86" i="33"/>
  <c r="T86" i="33"/>
  <c r="S86" i="33"/>
  <c r="R86" i="33"/>
  <c r="Q86" i="33"/>
  <c r="P86" i="33"/>
  <c r="O86" i="33"/>
  <c r="N86" i="33"/>
  <c r="C86" i="33"/>
  <c r="U85" i="33"/>
  <c r="T85" i="33"/>
  <c r="S85" i="33"/>
  <c r="R85" i="33"/>
  <c r="Q85" i="33"/>
  <c r="P85" i="33"/>
  <c r="O85" i="33"/>
  <c r="N85" i="33"/>
  <c r="C85" i="33"/>
  <c r="U84" i="33"/>
  <c r="T84" i="33"/>
  <c r="S84" i="33"/>
  <c r="R84" i="33"/>
  <c r="Q84" i="33"/>
  <c r="P84" i="33"/>
  <c r="O84" i="33"/>
  <c r="N84" i="33"/>
  <c r="C84" i="33"/>
  <c r="U83" i="33"/>
  <c r="T83" i="33"/>
  <c r="S83" i="33"/>
  <c r="R83" i="33"/>
  <c r="Q83" i="33"/>
  <c r="P83" i="33"/>
  <c r="O83" i="33"/>
  <c r="N83" i="33"/>
  <c r="C83" i="33"/>
  <c r="L80" i="33"/>
  <c r="K80" i="33"/>
  <c r="J80" i="33"/>
  <c r="I80" i="33"/>
  <c r="H80" i="33"/>
  <c r="G80" i="33"/>
  <c r="U79" i="33"/>
  <c r="T79" i="33"/>
  <c r="S79" i="33"/>
  <c r="R79" i="33"/>
  <c r="Q79" i="33"/>
  <c r="P79" i="33"/>
  <c r="O79" i="33"/>
  <c r="N79" i="33"/>
  <c r="C79" i="33"/>
  <c r="U78" i="33"/>
  <c r="T78" i="33"/>
  <c r="S78" i="33"/>
  <c r="R78" i="33"/>
  <c r="Q78" i="33"/>
  <c r="P78" i="33"/>
  <c r="O78" i="33"/>
  <c r="N78" i="33"/>
  <c r="C78" i="33"/>
  <c r="U77" i="33"/>
  <c r="T77" i="33"/>
  <c r="S77" i="33"/>
  <c r="R77" i="33"/>
  <c r="Q77" i="33"/>
  <c r="P77" i="33"/>
  <c r="O77" i="33"/>
  <c r="N77" i="33"/>
  <c r="C77" i="33"/>
  <c r="U76" i="33"/>
  <c r="T76" i="33"/>
  <c r="S76" i="33"/>
  <c r="R76" i="33"/>
  <c r="Q76" i="33"/>
  <c r="P76" i="33"/>
  <c r="O76" i="33"/>
  <c r="N76" i="33"/>
  <c r="C76" i="33"/>
  <c r="U75" i="33"/>
  <c r="T75" i="33"/>
  <c r="S75" i="33"/>
  <c r="R75" i="33"/>
  <c r="Q75" i="33"/>
  <c r="P75" i="33"/>
  <c r="O75" i="33"/>
  <c r="N75" i="33"/>
  <c r="C75" i="33"/>
  <c r="U74" i="33"/>
  <c r="T74" i="33"/>
  <c r="S74" i="33"/>
  <c r="R74" i="33"/>
  <c r="Q74" i="33"/>
  <c r="P74" i="33"/>
  <c r="O74" i="33"/>
  <c r="N74" i="33"/>
  <c r="C74" i="33"/>
  <c r="U73" i="33"/>
  <c r="T73" i="33"/>
  <c r="S73" i="33"/>
  <c r="R73" i="33"/>
  <c r="Q73" i="33"/>
  <c r="P73" i="33"/>
  <c r="O73" i="33"/>
  <c r="N73" i="33"/>
  <c r="C73" i="33"/>
  <c r="L70" i="33"/>
  <c r="K70" i="33"/>
  <c r="J70" i="33"/>
  <c r="I70" i="33"/>
  <c r="H70" i="33"/>
  <c r="G70" i="33"/>
  <c r="U69" i="33"/>
  <c r="T69" i="33"/>
  <c r="S69" i="33"/>
  <c r="R69" i="33"/>
  <c r="Q69" i="33"/>
  <c r="P69" i="33"/>
  <c r="O69" i="33"/>
  <c r="N69" i="33"/>
  <c r="C69" i="33"/>
  <c r="U68" i="33"/>
  <c r="T68" i="33"/>
  <c r="S68" i="33"/>
  <c r="R68" i="33"/>
  <c r="Q68" i="33"/>
  <c r="P68" i="33"/>
  <c r="O68" i="33"/>
  <c r="N68" i="33"/>
  <c r="C68" i="33"/>
  <c r="U67" i="33"/>
  <c r="T67" i="33"/>
  <c r="S67" i="33"/>
  <c r="R67" i="33"/>
  <c r="Q67" i="33"/>
  <c r="P67" i="33"/>
  <c r="O67" i="33"/>
  <c r="N67" i="33"/>
  <c r="C67" i="33"/>
  <c r="U66" i="33"/>
  <c r="T66" i="33"/>
  <c r="S66" i="33"/>
  <c r="R66" i="33"/>
  <c r="Q66" i="33"/>
  <c r="P66" i="33"/>
  <c r="O66" i="33"/>
  <c r="N66" i="33"/>
  <c r="C66" i="33"/>
  <c r="U65" i="33"/>
  <c r="T65" i="33"/>
  <c r="S65" i="33"/>
  <c r="R65" i="33"/>
  <c r="Q65" i="33"/>
  <c r="P65" i="33"/>
  <c r="O65" i="33"/>
  <c r="N65" i="33"/>
  <c r="C65" i="33"/>
  <c r="U64" i="33"/>
  <c r="T64" i="33"/>
  <c r="S64" i="33"/>
  <c r="R64" i="33"/>
  <c r="Q64" i="33"/>
  <c r="P64" i="33"/>
  <c r="O64" i="33"/>
  <c r="N64" i="33"/>
  <c r="C64" i="33"/>
  <c r="U63" i="33"/>
  <c r="T63" i="33"/>
  <c r="S63" i="33"/>
  <c r="R63" i="33"/>
  <c r="Q63" i="33"/>
  <c r="P63" i="33"/>
  <c r="O63" i="33"/>
  <c r="N63" i="33"/>
  <c r="C63" i="33"/>
  <c r="L60" i="33"/>
  <c r="K60" i="33"/>
  <c r="J60" i="33"/>
  <c r="I60" i="33"/>
  <c r="H60" i="33"/>
  <c r="G60" i="33"/>
  <c r="U59" i="33"/>
  <c r="T59" i="33"/>
  <c r="S59" i="33"/>
  <c r="R59" i="33"/>
  <c r="Q59" i="33"/>
  <c r="P59" i="33"/>
  <c r="O59" i="33"/>
  <c r="N59" i="33"/>
  <c r="C59" i="33"/>
  <c r="U58" i="33"/>
  <c r="T58" i="33"/>
  <c r="S58" i="33"/>
  <c r="R58" i="33"/>
  <c r="Q58" i="33"/>
  <c r="P58" i="33"/>
  <c r="O58" i="33"/>
  <c r="N58" i="33"/>
  <c r="C58" i="33"/>
  <c r="U57" i="33"/>
  <c r="T57" i="33"/>
  <c r="S57" i="33"/>
  <c r="R57" i="33"/>
  <c r="Q57" i="33"/>
  <c r="P57" i="33"/>
  <c r="O57" i="33"/>
  <c r="N57" i="33"/>
  <c r="C57" i="33"/>
  <c r="U56" i="33"/>
  <c r="T56" i="33"/>
  <c r="S56" i="33"/>
  <c r="R56" i="33"/>
  <c r="Q56" i="33"/>
  <c r="P56" i="33"/>
  <c r="O56" i="33"/>
  <c r="N56" i="33"/>
  <c r="C56" i="33"/>
  <c r="U55" i="33"/>
  <c r="T55" i="33"/>
  <c r="S55" i="33"/>
  <c r="R55" i="33"/>
  <c r="Q55" i="33"/>
  <c r="P55" i="33"/>
  <c r="O55" i="33"/>
  <c r="N55" i="33"/>
  <c r="C55" i="33"/>
  <c r="U54" i="33"/>
  <c r="T54" i="33"/>
  <c r="S54" i="33"/>
  <c r="R54" i="33"/>
  <c r="Q54" i="33"/>
  <c r="P54" i="33"/>
  <c r="O54" i="33"/>
  <c r="N54" i="33"/>
  <c r="C54" i="33"/>
  <c r="U53" i="33"/>
  <c r="T53" i="33"/>
  <c r="S53" i="33"/>
  <c r="R53" i="33"/>
  <c r="Q53" i="33"/>
  <c r="P53" i="33"/>
  <c r="O53" i="33"/>
  <c r="N53" i="33"/>
  <c r="C53" i="33"/>
  <c r="L50" i="33"/>
  <c r="K50" i="33"/>
  <c r="J50" i="33"/>
  <c r="I50" i="33"/>
  <c r="H50" i="33"/>
  <c r="G50" i="33"/>
  <c r="U49" i="33"/>
  <c r="T49" i="33"/>
  <c r="S49" i="33"/>
  <c r="R49" i="33"/>
  <c r="Q49" i="33"/>
  <c r="P49" i="33"/>
  <c r="O49" i="33"/>
  <c r="N49" i="33"/>
  <c r="C49" i="33"/>
  <c r="U48" i="33"/>
  <c r="T48" i="33"/>
  <c r="S48" i="33"/>
  <c r="R48" i="33"/>
  <c r="Q48" i="33"/>
  <c r="P48" i="33"/>
  <c r="O48" i="33"/>
  <c r="N48" i="33"/>
  <c r="C48" i="33"/>
  <c r="U47" i="33"/>
  <c r="T47" i="33"/>
  <c r="S47" i="33"/>
  <c r="R47" i="33"/>
  <c r="Q47" i="33"/>
  <c r="P47" i="33"/>
  <c r="O47" i="33"/>
  <c r="N47" i="33"/>
  <c r="C47" i="33"/>
  <c r="U46" i="33"/>
  <c r="T46" i="33"/>
  <c r="S46" i="33"/>
  <c r="R46" i="33"/>
  <c r="Q46" i="33"/>
  <c r="P46" i="33"/>
  <c r="O46" i="33"/>
  <c r="N46" i="33"/>
  <c r="C46" i="33"/>
  <c r="U45" i="33"/>
  <c r="T45" i="33"/>
  <c r="S45" i="33"/>
  <c r="R45" i="33"/>
  <c r="Q45" i="33"/>
  <c r="P45" i="33"/>
  <c r="O45" i="33"/>
  <c r="N45" i="33"/>
  <c r="C45" i="33"/>
  <c r="U44" i="33"/>
  <c r="T44" i="33"/>
  <c r="S44" i="33"/>
  <c r="R44" i="33"/>
  <c r="Q44" i="33"/>
  <c r="P44" i="33"/>
  <c r="O44" i="33"/>
  <c r="N44" i="33"/>
  <c r="C44" i="33"/>
  <c r="U43" i="33"/>
  <c r="T43" i="33"/>
  <c r="S43" i="33"/>
  <c r="R43" i="33"/>
  <c r="Q43" i="33"/>
  <c r="P43" i="33"/>
  <c r="O43" i="33"/>
  <c r="N43" i="33"/>
  <c r="C43" i="33"/>
  <c r="L40" i="33"/>
  <c r="K40" i="33"/>
  <c r="J40" i="33"/>
  <c r="I40" i="33"/>
  <c r="H40" i="33"/>
  <c r="G40" i="33"/>
  <c r="U39" i="33"/>
  <c r="T39" i="33"/>
  <c r="S39" i="33"/>
  <c r="R39" i="33"/>
  <c r="Q39" i="33"/>
  <c r="P39" i="33"/>
  <c r="O39" i="33"/>
  <c r="N39" i="33"/>
  <c r="C39" i="33"/>
  <c r="U38" i="33"/>
  <c r="T38" i="33"/>
  <c r="S38" i="33"/>
  <c r="R38" i="33"/>
  <c r="Q38" i="33"/>
  <c r="P38" i="33"/>
  <c r="O38" i="33"/>
  <c r="N38" i="33"/>
  <c r="C38" i="33"/>
  <c r="U37" i="33"/>
  <c r="T37" i="33"/>
  <c r="S37" i="33"/>
  <c r="R37" i="33"/>
  <c r="Q37" i="33"/>
  <c r="P37" i="33"/>
  <c r="O37" i="33"/>
  <c r="N37" i="33"/>
  <c r="C37" i="33"/>
  <c r="U36" i="33"/>
  <c r="T36" i="33"/>
  <c r="S36" i="33"/>
  <c r="R36" i="33"/>
  <c r="Q36" i="33"/>
  <c r="P36" i="33"/>
  <c r="O36" i="33"/>
  <c r="N36" i="33"/>
  <c r="C36" i="33"/>
  <c r="U35" i="33"/>
  <c r="T35" i="33"/>
  <c r="S35" i="33"/>
  <c r="R35" i="33"/>
  <c r="Q35" i="33"/>
  <c r="P35" i="33"/>
  <c r="O35" i="33"/>
  <c r="N35" i="33"/>
  <c r="C35" i="33"/>
  <c r="U34" i="33"/>
  <c r="T34" i="33"/>
  <c r="S34" i="33"/>
  <c r="R34" i="33"/>
  <c r="Q34" i="33"/>
  <c r="P34" i="33"/>
  <c r="O34" i="33"/>
  <c r="N34" i="33"/>
  <c r="C34" i="33"/>
  <c r="U33" i="33"/>
  <c r="T33" i="33"/>
  <c r="S33" i="33"/>
  <c r="R33" i="33"/>
  <c r="Q33" i="33"/>
  <c r="P33" i="33"/>
  <c r="O33" i="33"/>
  <c r="N33" i="33"/>
  <c r="C33" i="33"/>
  <c r="L30" i="33"/>
  <c r="K30" i="33"/>
  <c r="J30" i="33"/>
  <c r="I30" i="33"/>
  <c r="H30" i="33"/>
  <c r="G30" i="33"/>
  <c r="U29" i="33"/>
  <c r="T29" i="33"/>
  <c r="S29" i="33"/>
  <c r="R29" i="33"/>
  <c r="Q29" i="33"/>
  <c r="P29" i="33"/>
  <c r="O29" i="33"/>
  <c r="N29" i="33"/>
  <c r="C29" i="33"/>
  <c r="U28" i="33"/>
  <c r="T28" i="33"/>
  <c r="S28" i="33"/>
  <c r="R28" i="33"/>
  <c r="Q28" i="33"/>
  <c r="P28" i="33"/>
  <c r="O28" i="33"/>
  <c r="N28" i="33"/>
  <c r="C28" i="33"/>
  <c r="U27" i="33"/>
  <c r="T27" i="33"/>
  <c r="S27" i="33"/>
  <c r="R27" i="33"/>
  <c r="Q27" i="33"/>
  <c r="P27" i="33"/>
  <c r="O27" i="33"/>
  <c r="N27" i="33"/>
  <c r="C27" i="33"/>
  <c r="U26" i="33"/>
  <c r="T26" i="33"/>
  <c r="S26" i="33"/>
  <c r="R26" i="33"/>
  <c r="Q26" i="33"/>
  <c r="P26" i="33"/>
  <c r="O26" i="33"/>
  <c r="N26" i="33"/>
  <c r="C26" i="33"/>
  <c r="U25" i="33"/>
  <c r="T25" i="33"/>
  <c r="S25" i="33"/>
  <c r="R25" i="33"/>
  <c r="Q25" i="33"/>
  <c r="P25" i="33"/>
  <c r="O25" i="33"/>
  <c r="N25" i="33"/>
  <c r="C25" i="33"/>
  <c r="U24" i="33"/>
  <c r="T24" i="33"/>
  <c r="S24" i="33"/>
  <c r="R24" i="33"/>
  <c r="Q24" i="33"/>
  <c r="P24" i="33"/>
  <c r="O24" i="33"/>
  <c r="N24" i="33"/>
  <c r="C24" i="33"/>
  <c r="U23" i="33"/>
  <c r="T23" i="33"/>
  <c r="S23" i="33"/>
  <c r="R23" i="33"/>
  <c r="Q23" i="33"/>
  <c r="P23" i="33"/>
  <c r="O23" i="33"/>
  <c r="N23" i="33"/>
  <c r="C23" i="33"/>
  <c r="L20" i="33"/>
  <c r="K20" i="33"/>
  <c r="J20" i="33"/>
  <c r="I20" i="33"/>
  <c r="H20" i="33"/>
  <c r="G20" i="33"/>
  <c r="U19" i="33"/>
  <c r="T19" i="33"/>
  <c r="S19" i="33"/>
  <c r="R19" i="33"/>
  <c r="Q19" i="33"/>
  <c r="P19" i="33"/>
  <c r="O19" i="33"/>
  <c r="N19" i="33"/>
  <c r="C19" i="33"/>
  <c r="U18" i="33"/>
  <c r="T18" i="33"/>
  <c r="S18" i="33"/>
  <c r="R18" i="33"/>
  <c r="Q18" i="33"/>
  <c r="P18" i="33"/>
  <c r="O18" i="33"/>
  <c r="N18" i="33"/>
  <c r="C18" i="33"/>
  <c r="U17" i="33"/>
  <c r="T17" i="33"/>
  <c r="S17" i="33"/>
  <c r="R17" i="33"/>
  <c r="Q17" i="33"/>
  <c r="P17" i="33"/>
  <c r="O17" i="33"/>
  <c r="N17" i="33"/>
  <c r="C17" i="33"/>
  <c r="U16" i="33"/>
  <c r="T16" i="33"/>
  <c r="S16" i="33"/>
  <c r="R16" i="33"/>
  <c r="Q16" i="33"/>
  <c r="P16" i="33"/>
  <c r="O16" i="33"/>
  <c r="N16" i="33"/>
  <c r="C16" i="33"/>
  <c r="U15" i="33"/>
  <c r="T15" i="33"/>
  <c r="S15" i="33"/>
  <c r="R15" i="33"/>
  <c r="Q15" i="33"/>
  <c r="P15" i="33"/>
  <c r="O15" i="33"/>
  <c r="N15" i="33"/>
  <c r="C15" i="33"/>
  <c r="U14" i="33"/>
  <c r="T14" i="33"/>
  <c r="S14" i="33"/>
  <c r="R14" i="33"/>
  <c r="Q14" i="33"/>
  <c r="P14" i="33"/>
  <c r="O14" i="33"/>
  <c r="N14" i="33"/>
  <c r="C14" i="33"/>
  <c r="U13" i="33"/>
  <c r="T13" i="33"/>
  <c r="S13" i="33"/>
  <c r="R13" i="33"/>
  <c r="Q13" i="33"/>
  <c r="P13" i="33"/>
  <c r="O13" i="33"/>
  <c r="N13" i="33"/>
  <c r="C13" i="33"/>
  <c r="L10" i="33"/>
  <c r="K10" i="33"/>
  <c r="J10" i="33"/>
  <c r="I10" i="33"/>
  <c r="H10" i="33"/>
  <c r="G10" i="33"/>
  <c r="U9" i="33"/>
  <c r="T9" i="33"/>
  <c r="S9" i="33"/>
  <c r="R9" i="33"/>
  <c r="Q9" i="33"/>
  <c r="P9" i="33"/>
  <c r="O9" i="33"/>
  <c r="N9" i="33"/>
  <c r="C9" i="33"/>
  <c r="U8" i="33"/>
  <c r="T8" i="33"/>
  <c r="S8" i="33"/>
  <c r="R8" i="33"/>
  <c r="Q8" i="33"/>
  <c r="P8" i="33"/>
  <c r="O8" i="33"/>
  <c r="N8" i="33"/>
  <c r="C8" i="33"/>
  <c r="U7" i="33"/>
  <c r="T7" i="33"/>
  <c r="S7" i="33"/>
  <c r="R7" i="33"/>
  <c r="Q7" i="33"/>
  <c r="P7" i="33"/>
  <c r="O7" i="33"/>
  <c r="N7" i="33"/>
  <c r="C7" i="33"/>
  <c r="C117" i="33" s="1"/>
  <c r="U6" i="33"/>
  <c r="T6" i="33"/>
  <c r="S6" i="33"/>
  <c r="R6" i="33"/>
  <c r="Q6" i="33"/>
  <c r="P6" i="33"/>
  <c r="O6" i="33"/>
  <c r="N6" i="33"/>
  <c r="C6" i="33"/>
  <c r="C116" i="33" s="1"/>
  <c r="U5" i="33"/>
  <c r="T5" i="33"/>
  <c r="S5" i="33"/>
  <c r="R5" i="33"/>
  <c r="Q5" i="33"/>
  <c r="P5" i="33"/>
  <c r="O5" i="33"/>
  <c r="N5" i="33"/>
  <c r="C5" i="33"/>
  <c r="U4" i="33"/>
  <c r="T4" i="33"/>
  <c r="S4" i="33"/>
  <c r="R4" i="33"/>
  <c r="Q4" i="33"/>
  <c r="P4" i="33"/>
  <c r="O4" i="33"/>
  <c r="N4" i="33"/>
  <c r="C4" i="33"/>
  <c r="U3" i="33"/>
  <c r="T3" i="33"/>
  <c r="S3" i="33"/>
  <c r="R3" i="33"/>
  <c r="Q3" i="33"/>
  <c r="P3" i="33"/>
  <c r="O3" i="33"/>
  <c r="N3" i="33"/>
  <c r="C3" i="33"/>
  <c r="C113" i="33" s="1"/>
  <c r="AR139" i="33"/>
  <c r="AQ139" i="33"/>
  <c r="AP139" i="33"/>
  <c r="AO139" i="33"/>
  <c r="AN139" i="33"/>
  <c r="AM139" i="33"/>
  <c r="AL139" i="33"/>
  <c r="AK139" i="33"/>
  <c r="AJ139" i="33"/>
  <c r="AI139" i="33"/>
  <c r="AH139" i="33"/>
  <c r="AG139" i="33"/>
  <c r="AF139" i="33"/>
  <c r="AE139" i="33"/>
  <c r="AD139" i="33"/>
  <c r="AC139" i="33"/>
  <c r="AB139" i="33"/>
  <c r="AA139" i="33"/>
  <c r="Z139" i="33"/>
  <c r="Y139" i="33"/>
  <c r="X139" i="33"/>
  <c r="W139" i="33"/>
  <c r="V139" i="33"/>
  <c r="AR138" i="33"/>
  <c r="AQ138" i="33"/>
  <c r="AP138" i="33"/>
  <c r="AO138" i="33"/>
  <c r="AN138" i="33"/>
  <c r="AM138" i="33"/>
  <c r="AL138" i="33"/>
  <c r="AK138" i="33"/>
  <c r="AJ138" i="33"/>
  <c r="AI138" i="33"/>
  <c r="AH138" i="33"/>
  <c r="AG138" i="33"/>
  <c r="AF138" i="33"/>
  <c r="AE138" i="33"/>
  <c r="AD138" i="33"/>
  <c r="AC138" i="33"/>
  <c r="AB138" i="33"/>
  <c r="AA138" i="33"/>
  <c r="Z138" i="33"/>
  <c r="Y138" i="33"/>
  <c r="X138" i="33"/>
  <c r="W138" i="33"/>
  <c r="V138" i="33"/>
  <c r="AR137" i="33"/>
  <c r="AQ137" i="33"/>
  <c r="AP137" i="33"/>
  <c r="AO137" i="33"/>
  <c r="AN137" i="33"/>
  <c r="AM137" i="33"/>
  <c r="AL137" i="33"/>
  <c r="AK137" i="33"/>
  <c r="AJ137" i="33"/>
  <c r="AI137" i="33"/>
  <c r="AH137" i="33"/>
  <c r="AG137" i="33"/>
  <c r="AF137" i="33"/>
  <c r="AE137" i="33"/>
  <c r="AD137" i="33"/>
  <c r="AC137" i="33"/>
  <c r="AB137" i="33"/>
  <c r="AA137" i="33"/>
  <c r="Z137" i="33"/>
  <c r="Y137" i="33"/>
  <c r="X137" i="33"/>
  <c r="W137" i="33"/>
  <c r="V137" i="33"/>
  <c r="AR136" i="33"/>
  <c r="AQ136" i="33"/>
  <c r="AP136" i="33"/>
  <c r="AO136" i="33"/>
  <c r="AN136" i="33"/>
  <c r="AM136" i="33"/>
  <c r="AL136" i="33"/>
  <c r="AK136" i="33"/>
  <c r="AJ136" i="33"/>
  <c r="AI136" i="33"/>
  <c r="AH136" i="33"/>
  <c r="AG136" i="33"/>
  <c r="AF136" i="33"/>
  <c r="AE136" i="33"/>
  <c r="AD136" i="33"/>
  <c r="AC136" i="33"/>
  <c r="AB136" i="33"/>
  <c r="AA136" i="33"/>
  <c r="Z136" i="33"/>
  <c r="Y136" i="33"/>
  <c r="X136" i="33"/>
  <c r="W136" i="33"/>
  <c r="V136" i="33"/>
  <c r="AR135" i="33"/>
  <c r="AQ135" i="33"/>
  <c r="AP135" i="33"/>
  <c r="AO135" i="33"/>
  <c r="AN135" i="33"/>
  <c r="AM135" i="33"/>
  <c r="AL135" i="33"/>
  <c r="AK135" i="33"/>
  <c r="AJ135" i="33"/>
  <c r="AI135" i="33"/>
  <c r="AH135" i="33"/>
  <c r="AG135" i="33"/>
  <c r="AF135" i="33"/>
  <c r="AE135" i="33"/>
  <c r="AD135" i="33"/>
  <c r="AC135" i="33"/>
  <c r="AB135" i="33"/>
  <c r="AA135" i="33"/>
  <c r="Z135" i="33"/>
  <c r="Y135" i="33"/>
  <c r="X135" i="33"/>
  <c r="W135" i="33"/>
  <c r="V135" i="33"/>
  <c r="AR134" i="33"/>
  <c r="AQ134" i="33"/>
  <c r="AP134" i="33"/>
  <c r="AO134" i="33"/>
  <c r="AN134" i="33"/>
  <c r="AM134" i="33"/>
  <c r="AL134" i="33"/>
  <c r="AK134" i="33"/>
  <c r="AJ134" i="33"/>
  <c r="AI134" i="33"/>
  <c r="AH134" i="33"/>
  <c r="AG134" i="33"/>
  <c r="AF134" i="33"/>
  <c r="AE134" i="33"/>
  <c r="AD134" i="33"/>
  <c r="AC134" i="33"/>
  <c r="AB134" i="33"/>
  <c r="AA134" i="33"/>
  <c r="Z134" i="33"/>
  <c r="Y134" i="33"/>
  <c r="X134" i="33"/>
  <c r="W134" i="33"/>
  <c r="V134" i="33"/>
  <c r="AR133" i="33"/>
  <c r="AQ133" i="33"/>
  <c r="AP133" i="33"/>
  <c r="AO133" i="33"/>
  <c r="AN133" i="33"/>
  <c r="AM133" i="33"/>
  <c r="AL133" i="33"/>
  <c r="AK133" i="33"/>
  <c r="AJ133" i="33"/>
  <c r="AI133" i="33"/>
  <c r="AH133" i="33"/>
  <c r="AG133" i="33"/>
  <c r="AF133" i="33"/>
  <c r="AE133" i="33"/>
  <c r="AD133" i="33"/>
  <c r="AC133" i="33"/>
  <c r="AB133" i="33"/>
  <c r="AA133" i="33"/>
  <c r="Z133" i="33"/>
  <c r="Y133" i="33"/>
  <c r="X133" i="33"/>
  <c r="W133" i="33"/>
  <c r="V133" i="33"/>
  <c r="AR129" i="33"/>
  <c r="AQ129" i="33"/>
  <c r="AP129" i="33"/>
  <c r="AO129" i="33"/>
  <c r="AN129" i="33"/>
  <c r="AM129" i="33"/>
  <c r="AL129" i="33"/>
  <c r="AK129" i="33"/>
  <c r="AJ129" i="33"/>
  <c r="AI129" i="33"/>
  <c r="AH129" i="33"/>
  <c r="AG129" i="33"/>
  <c r="AF129" i="33"/>
  <c r="AE129" i="33"/>
  <c r="AD129" i="33"/>
  <c r="AC129" i="33"/>
  <c r="AB129" i="33"/>
  <c r="AA129" i="33"/>
  <c r="Z129" i="33"/>
  <c r="Y129" i="33"/>
  <c r="X129" i="33"/>
  <c r="W129" i="33"/>
  <c r="V129" i="33"/>
  <c r="AR128" i="33"/>
  <c r="AQ128" i="33"/>
  <c r="AP128" i="33"/>
  <c r="AO128" i="33"/>
  <c r="AN128" i="33"/>
  <c r="AM128" i="33"/>
  <c r="AL128" i="33"/>
  <c r="AK128" i="33"/>
  <c r="AJ128" i="33"/>
  <c r="AI128" i="33"/>
  <c r="AH128" i="33"/>
  <c r="AG128" i="33"/>
  <c r="AF128" i="33"/>
  <c r="AE128" i="33"/>
  <c r="AD128" i="33"/>
  <c r="AC128" i="33"/>
  <c r="AB128" i="33"/>
  <c r="AA128" i="33"/>
  <c r="Z128" i="33"/>
  <c r="Y128" i="33"/>
  <c r="X128" i="33"/>
  <c r="W128" i="33"/>
  <c r="V128" i="33"/>
  <c r="AR127" i="33"/>
  <c r="AQ127" i="33"/>
  <c r="AP127" i="33"/>
  <c r="AO127" i="33"/>
  <c r="AN127" i="33"/>
  <c r="AM127" i="33"/>
  <c r="AL127" i="33"/>
  <c r="AK127" i="33"/>
  <c r="AJ127" i="33"/>
  <c r="AI127" i="33"/>
  <c r="AH127" i="33"/>
  <c r="AG127" i="33"/>
  <c r="AF127" i="33"/>
  <c r="AE127" i="33"/>
  <c r="AD127" i="33"/>
  <c r="AC127" i="33"/>
  <c r="AB127" i="33"/>
  <c r="AA127" i="33"/>
  <c r="Z127" i="33"/>
  <c r="Y127" i="33"/>
  <c r="X127" i="33"/>
  <c r="W127" i="33"/>
  <c r="V127" i="33"/>
  <c r="AR126" i="33"/>
  <c r="AQ126" i="33"/>
  <c r="AP126" i="33"/>
  <c r="AO126" i="33"/>
  <c r="AN126" i="33"/>
  <c r="AM126" i="33"/>
  <c r="AL126" i="33"/>
  <c r="AK126" i="33"/>
  <c r="AJ126" i="33"/>
  <c r="AI126" i="33"/>
  <c r="AH126" i="33"/>
  <c r="AG126" i="33"/>
  <c r="AF126" i="33"/>
  <c r="AE126" i="33"/>
  <c r="AD126" i="33"/>
  <c r="AC126" i="33"/>
  <c r="AB126" i="33"/>
  <c r="AA126" i="33"/>
  <c r="Z126" i="33"/>
  <c r="Y126" i="33"/>
  <c r="X126" i="33"/>
  <c r="W126" i="33"/>
  <c r="V126" i="33"/>
  <c r="AR125" i="33"/>
  <c r="AQ125" i="33"/>
  <c r="AP125" i="33"/>
  <c r="AO125" i="33"/>
  <c r="AN125" i="33"/>
  <c r="AM125" i="33"/>
  <c r="AL125" i="33"/>
  <c r="AK125" i="33"/>
  <c r="AJ125" i="33"/>
  <c r="AI125" i="33"/>
  <c r="AH125" i="33"/>
  <c r="AG125" i="33"/>
  <c r="AF125" i="33"/>
  <c r="AE125" i="33"/>
  <c r="AD125" i="33"/>
  <c r="AC125" i="33"/>
  <c r="AB125" i="33"/>
  <c r="AA125" i="33"/>
  <c r="Z125" i="33"/>
  <c r="Y125" i="33"/>
  <c r="X125" i="33"/>
  <c r="W125" i="33"/>
  <c r="V125" i="33"/>
  <c r="AR124" i="33"/>
  <c r="AQ124" i="33"/>
  <c r="AP124" i="33"/>
  <c r="AO124" i="33"/>
  <c r="AN124" i="33"/>
  <c r="AM124" i="33"/>
  <c r="AL124" i="33"/>
  <c r="AK124" i="33"/>
  <c r="AJ124" i="33"/>
  <c r="AI124" i="33"/>
  <c r="AH124" i="33"/>
  <c r="AG124" i="33"/>
  <c r="AF124" i="33"/>
  <c r="AE124" i="33"/>
  <c r="AD124" i="33"/>
  <c r="AC124" i="33"/>
  <c r="AB124" i="33"/>
  <c r="AA124" i="33"/>
  <c r="Z124" i="33"/>
  <c r="Y124" i="33"/>
  <c r="X124" i="33"/>
  <c r="W124" i="33"/>
  <c r="V124" i="33"/>
  <c r="AR123" i="33"/>
  <c r="AQ123" i="33"/>
  <c r="AP123" i="33"/>
  <c r="AO123" i="33"/>
  <c r="AN123" i="33"/>
  <c r="AM123" i="33"/>
  <c r="AL123" i="33"/>
  <c r="AK123" i="33"/>
  <c r="AJ123" i="33"/>
  <c r="AI123" i="33"/>
  <c r="AH123" i="33"/>
  <c r="AG123" i="33"/>
  <c r="AF123" i="33"/>
  <c r="AE123" i="33"/>
  <c r="AD123" i="33"/>
  <c r="AC123" i="33"/>
  <c r="AB123" i="33"/>
  <c r="AA123" i="33"/>
  <c r="Z123" i="33"/>
  <c r="Y123" i="33"/>
  <c r="X123" i="33"/>
  <c r="W123" i="33"/>
  <c r="V123" i="33"/>
  <c r="AR139" i="32"/>
  <c r="AQ139" i="32"/>
  <c r="AP139" i="32"/>
  <c r="AO139" i="32"/>
  <c r="AN139" i="32"/>
  <c r="AM139" i="32"/>
  <c r="AL139" i="32"/>
  <c r="AK139" i="32"/>
  <c r="AJ139" i="32"/>
  <c r="AI139" i="32"/>
  <c r="AH139" i="32"/>
  <c r="AG139" i="32"/>
  <c r="AF139" i="32"/>
  <c r="AE139" i="32"/>
  <c r="AD139" i="32"/>
  <c r="AC139" i="32"/>
  <c r="AB139" i="32"/>
  <c r="AA139" i="32"/>
  <c r="Z139" i="32"/>
  <c r="Y139" i="32"/>
  <c r="X139" i="32"/>
  <c r="W139" i="32"/>
  <c r="V139" i="32"/>
  <c r="AR138" i="32"/>
  <c r="AQ138" i="32"/>
  <c r="AP138" i="32"/>
  <c r="AO138" i="32"/>
  <c r="AN138" i="32"/>
  <c r="AM138" i="32"/>
  <c r="AL138" i="32"/>
  <c r="AK138" i="32"/>
  <c r="AJ138" i="32"/>
  <c r="AI138" i="32"/>
  <c r="AH138" i="32"/>
  <c r="AG138" i="32"/>
  <c r="AF138" i="32"/>
  <c r="AE138" i="32"/>
  <c r="AD138" i="32"/>
  <c r="AC138" i="32"/>
  <c r="AB138" i="32"/>
  <c r="AA138" i="32"/>
  <c r="Z138" i="32"/>
  <c r="Y138" i="32"/>
  <c r="X138" i="32"/>
  <c r="W138" i="32"/>
  <c r="V138" i="32"/>
  <c r="AR137" i="32"/>
  <c r="AQ137" i="32"/>
  <c r="AP137" i="32"/>
  <c r="AO137" i="32"/>
  <c r="AN137" i="32"/>
  <c r="AM137" i="32"/>
  <c r="AL137" i="32"/>
  <c r="AK137" i="32"/>
  <c r="AJ137" i="32"/>
  <c r="AI137" i="32"/>
  <c r="AH137" i="32"/>
  <c r="AG137" i="32"/>
  <c r="AF137" i="32"/>
  <c r="AE137" i="32"/>
  <c r="AD137" i="32"/>
  <c r="AC137" i="32"/>
  <c r="AB137" i="32"/>
  <c r="AA137" i="32"/>
  <c r="Z137" i="32"/>
  <c r="Y137" i="32"/>
  <c r="X137" i="32"/>
  <c r="W137" i="32"/>
  <c r="V137" i="32"/>
  <c r="AR136" i="32"/>
  <c r="AQ136" i="32"/>
  <c r="AP136" i="32"/>
  <c r="AO136" i="32"/>
  <c r="AN136" i="32"/>
  <c r="AM136" i="32"/>
  <c r="AL136" i="32"/>
  <c r="AK136" i="32"/>
  <c r="AJ136" i="32"/>
  <c r="AI136" i="32"/>
  <c r="AH136" i="32"/>
  <c r="AG136" i="32"/>
  <c r="AF136" i="32"/>
  <c r="AE136" i="32"/>
  <c r="AD136" i="32"/>
  <c r="AC136" i="32"/>
  <c r="AB136" i="32"/>
  <c r="AA136" i="32"/>
  <c r="Z136" i="32"/>
  <c r="Y136" i="32"/>
  <c r="X136" i="32"/>
  <c r="W136" i="32"/>
  <c r="V136" i="32"/>
  <c r="AR135" i="32"/>
  <c r="AQ135" i="32"/>
  <c r="AP135" i="32"/>
  <c r="AO135" i="32"/>
  <c r="AN135" i="32"/>
  <c r="AM135" i="32"/>
  <c r="AL135" i="32"/>
  <c r="AK135" i="32"/>
  <c r="AJ135" i="32"/>
  <c r="AI135" i="32"/>
  <c r="AH135" i="32"/>
  <c r="AG135" i="32"/>
  <c r="AF135" i="32"/>
  <c r="AE135" i="32"/>
  <c r="AD135" i="32"/>
  <c r="AC135" i="32"/>
  <c r="AB135" i="32"/>
  <c r="AA135" i="32"/>
  <c r="Z135" i="32"/>
  <c r="Y135" i="32"/>
  <c r="X135" i="32"/>
  <c r="W135" i="32"/>
  <c r="V135" i="32"/>
  <c r="AR134" i="32"/>
  <c r="AQ134" i="32"/>
  <c r="AP134" i="32"/>
  <c r="AO134" i="32"/>
  <c r="AN134" i="32"/>
  <c r="AM134" i="32"/>
  <c r="AL134" i="32"/>
  <c r="AK134" i="32"/>
  <c r="AJ134" i="32"/>
  <c r="AI134" i="32"/>
  <c r="AH134" i="32"/>
  <c r="AG134" i="32"/>
  <c r="AF134" i="32"/>
  <c r="AE134" i="32"/>
  <c r="AD134" i="32"/>
  <c r="AC134" i="32"/>
  <c r="AB134" i="32"/>
  <c r="AA134" i="32"/>
  <c r="Z134" i="32"/>
  <c r="Y134" i="32"/>
  <c r="X134" i="32"/>
  <c r="W134" i="32"/>
  <c r="V134" i="32"/>
  <c r="AR133" i="32"/>
  <c r="AQ133" i="32"/>
  <c r="AP133" i="32"/>
  <c r="AO133" i="32"/>
  <c r="AN133" i="32"/>
  <c r="AM133" i="32"/>
  <c r="AL133" i="32"/>
  <c r="AK133" i="32"/>
  <c r="AJ133" i="32"/>
  <c r="AI133" i="32"/>
  <c r="AH133" i="32"/>
  <c r="AG133" i="32"/>
  <c r="AF133" i="32"/>
  <c r="AE133" i="32"/>
  <c r="AD133" i="32"/>
  <c r="AC133" i="32"/>
  <c r="AB133" i="32"/>
  <c r="AA133" i="32"/>
  <c r="Z133" i="32"/>
  <c r="Y133" i="32"/>
  <c r="X133" i="32"/>
  <c r="W133" i="32"/>
  <c r="V133" i="32"/>
  <c r="AR129" i="32"/>
  <c r="AQ129" i="32"/>
  <c r="AP129" i="32"/>
  <c r="AO129" i="32"/>
  <c r="AN129" i="32"/>
  <c r="AM129" i="32"/>
  <c r="AL129" i="32"/>
  <c r="AK129" i="32"/>
  <c r="AJ129" i="32"/>
  <c r="AI129" i="32"/>
  <c r="AH129" i="32"/>
  <c r="AG129" i="32"/>
  <c r="AF129" i="32"/>
  <c r="AE129" i="32"/>
  <c r="AD129" i="32"/>
  <c r="AC129" i="32"/>
  <c r="AB129" i="32"/>
  <c r="AA129" i="32"/>
  <c r="Z129" i="32"/>
  <c r="Y129" i="32"/>
  <c r="X129" i="32"/>
  <c r="W129" i="32"/>
  <c r="V129" i="32"/>
  <c r="AR128" i="32"/>
  <c r="AQ128" i="32"/>
  <c r="AP128" i="32"/>
  <c r="AO128" i="32"/>
  <c r="AN128" i="32"/>
  <c r="AM128" i="32"/>
  <c r="AL128" i="32"/>
  <c r="AK128" i="32"/>
  <c r="AJ128" i="32"/>
  <c r="AI128" i="32"/>
  <c r="AH128" i="32"/>
  <c r="AG128" i="32"/>
  <c r="AF128" i="32"/>
  <c r="AE128" i="32"/>
  <c r="AD128" i="32"/>
  <c r="AC128" i="32"/>
  <c r="AB128" i="32"/>
  <c r="AA128" i="32"/>
  <c r="Z128" i="32"/>
  <c r="Y128" i="32"/>
  <c r="X128" i="32"/>
  <c r="W128" i="32"/>
  <c r="V128" i="32"/>
  <c r="AR127" i="32"/>
  <c r="AQ127" i="32"/>
  <c r="AP127" i="32"/>
  <c r="AO127" i="32"/>
  <c r="AN127" i="32"/>
  <c r="AM127" i="32"/>
  <c r="AL127" i="32"/>
  <c r="AK127" i="32"/>
  <c r="AJ127" i="32"/>
  <c r="AI127" i="32"/>
  <c r="AH127" i="32"/>
  <c r="AG127" i="32"/>
  <c r="AF127" i="32"/>
  <c r="AE127" i="32"/>
  <c r="AD127" i="32"/>
  <c r="AC127" i="32"/>
  <c r="AB127" i="32"/>
  <c r="AA127" i="32"/>
  <c r="Z127" i="32"/>
  <c r="Y127" i="32"/>
  <c r="X127" i="32"/>
  <c r="W127" i="32"/>
  <c r="V127" i="32"/>
  <c r="AR126" i="32"/>
  <c r="AQ126" i="32"/>
  <c r="AP126" i="32"/>
  <c r="AO126" i="32"/>
  <c r="AN126" i="32"/>
  <c r="AM126" i="32"/>
  <c r="AL126" i="32"/>
  <c r="AK126" i="32"/>
  <c r="AJ126" i="32"/>
  <c r="AI126" i="32"/>
  <c r="AH126" i="32"/>
  <c r="AG126" i="32"/>
  <c r="AF126" i="32"/>
  <c r="AE126" i="32"/>
  <c r="AD126" i="32"/>
  <c r="AC126" i="32"/>
  <c r="AB126" i="32"/>
  <c r="AA126" i="32"/>
  <c r="Z126" i="32"/>
  <c r="Y126" i="32"/>
  <c r="X126" i="32"/>
  <c r="W126" i="32"/>
  <c r="V126" i="32"/>
  <c r="AR125" i="32"/>
  <c r="AQ125" i="32"/>
  <c r="AP125" i="32"/>
  <c r="AO125" i="32"/>
  <c r="AN125" i="32"/>
  <c r="AM125" i="32"/>
  <c r="AL125" i="32"/>
  <c r="AK125" i="32"/>
  <c r="AJ125" i="32"/>
  <c r="AI125" i="32"/>
  <c r="AH125" i="32"/>
  <c r="AG125" i="32"/>
  <c r="AF125" i="32"/>
  <c r="AE125" i="32"/>
  <c r="AD125" i="32"/>
  <c r="AC125" i="32"/>
  <c r="AB125" i="32"/>
  <c r="AA125" i="32"/>
  <c r="Z125" i="32"/>
  <c r="Y125" i="32"/>
  <c r="X125" i="32"/>
  <c r="W125" i="32"/>
  <c r="V125" i="32"/>
  <c r="AR124" i="32"/>
  <c r="AQ124" i="32"/>
  <c r="AP124" i="32"/>
  <c r="AO124" i="32"/>
  <c r="AN124" i="32"/>
  <c r="AM124" i="32"/>
  <c r="AL124" i="32"/>
  <c r="AK124" i="32"/>
  <c r="AJ124" i="32"/>
  <c r="AI124" i="32"/>
  <c r="AH124" i="32"/>
  <c r="AG124" i="32"/>
  <c r="AF124" i="32"/>
  <c r="AE124" i="32"/>
  <c r="AD124" i="32"/>
  <c r="AC124" i="32"/>
  <c r="AB124" i="32"/>
  <c r="AA124" i="32"/>
  <c r="Z124" i="32"/>
  <c r="Y124" i="32"/>
  <c r="X124" i="32"/>
  <c r="W124" i="32"/>
  <c r="V124" i="32"/>
  <c r="AR123" i="32"/>
  <c r="AQ123" i="32"/>
  <c r="AP123" i="32"/>
  <c r="AO123" i="32"/>
  <c r="AN123" i="32"/>
  <c r="AM123" i="32"/>
  <c r="AL123" i="32"/>
  <c r="AK123" i="32"/>
  <c r="AJ123" i="32"/>
  <c r="AI123" i="32"/>
  <c r="AH123" i="32"/>
  <c r="AG123" i="32"/>
  <c r="AF123" i="32"/>
  <c r="AE123" i="32"/>
  <c r="AD123" i="32"/>
  <c r="AC123" i="32"/>
  <c r="AB123" i="32"/>
  <c r="AA123" i="32"/>
  <c r="Z123" i="32"/>
  <c r="Y123" i="32"/>
  <c r="X123" i="32"/>
  <c r="W123" i="32"/>
  <c r="V123" i="32"/>
  <c r="D69" i="32" l="1"/>
  <c r="C114" i="33"/>
  <c r="D54" i="33" s="1"/>
  <c r="C118" i="33"/>
  <c r="D88" i="33" s="1"/>
  <c r="D58" i="37"/>
  <c r="D53" i="33"/>
  <c r="D66" i="33"/>
  <c r="D14" i="37"/>
  <c r="D74" i="37"/>
  <c r="D78" i="37"/>
  <c r="D13" i="33"/>
  <c r="E124" i="32"/>
  <c r="D77" i="33"/>
  <c r="D34" i="37"/>
  <c r="D94" i="37"/>
  <c r="D38" i="37"/>
  <c r="D93" i="33"/>
  <c r="D98" i="37"/>
  <c r="I137" i="32"/>
  <c r="D37" i="33"/>
  <c r="D54" i="37"/>
  <c r="D79" i="32"/>
  <c r="L128" i="32"/>
  <c r="K138" i="32"/>
  <c r="L123" i="32"/>
  <c r="F138" i="32"/>
  <c r="J138" i="32"/>
  <c r="E138" i="32"/>
  <c r="L125" i="32"/>
  <c r="J135" i="32"/>
  <c r="L126" i="32"/>
  <c r="H135" i="32"/>
  <c r="F137" i="32"/>
  <c r="F125" i="32"/>
  <c r="G128" i="32"/>
  <c r="E127" i="32"/>
  <c r="I138" i="32"/>
  <c r="I135" i="32"/>
  <c r="E123" i="32"/>
  <c r="L137" i="32"/>
  <c r="G135" i="32"/>
  <c r="G134" i="32"/>
  <c r="I136" i="32"/>
  <c r="H128" i="32"/>
  <c r="H137" i="32"/>
  <c r="G137" i="32"/>
  <c r="E125" i="32"/>
  <c r="K137" i="32"/>
  <c r="K126" i="32"/>
  <c r="K135" i="32"/>
  <c r="J137" i="32"/>
  <c r="F134" i="32"/>
  <c r="J136" i="32"/>
  <c r="J126" i="32"/>
  <c r="F136" i="32"/>
  <c r="F126" i="32"/>
  <c r="D73" i="32"/>
  <c r="H120" i="32"/>
  <c r="H133" i="32"/>
  <c r="H123" i="32"/>
  <c r="D47" i="32"/>
  <c r="G120" i="32"/>
  <c r="G123" i="32"/>
  <c r="G133" i="32"/>
  <c r="L124" i="32"/>
  <c r="L134" i="32"/>
  <c r="D117" i="32"/>
  <c r="D77" i="32"/>
  <c r="D87" i="32"/>
  <c r="D97" i="32"/>
  <c r="D107" i="32"/>
  <c r="D27" i="32"/>
  <c r="K133" i="32"/>
  <c r="K123" i="32"/>
  <c r="K130" i="32" s="1"/>
  <c r="K120" i="32"/>
  <c r="C139" i="32"/>
  <c r="D139" i="32" s="1"/>
  <c r="H124" i="32"/>
  <c r="H134" i="32"/>
  <c r="H136" i="32"/>
  <c r="H126" i="32"/>
  <c r="J124" i="32"/>
  <c r="J134" i="32"/>
  <c r="F120" i="32"/>
  <c r="F133" i="32"/>
  <c r="F123" i="32"/>
  <c r="F130" i="32" s="1"/>
  <c r="E136" i="32"/>
  <c r="E126" i="32"/>
  <c r="D17" i="32"/>
  <c r="D53" i="32"/>
  <c r="D113" i="32"/>
  <c r="D63" i="32"/>
  <c r="D83" i="32"/>
  <c r="D3" i="32"/>
  <c r="D93" i="32"/>
  <c r="D103" i="32"/>
  <c r="C138" i="32"/>
  <c r="D138" i="32" s="1"/>
  <c r="D9" i="32"/>
  <c r="D39" i="32"/>
  <c r="J133" i="32"/>
  <c r="J123" i="32"/>
  <c r="J120" i="32"/>
  <c r="D23" i="32"/>
  <c r="D57" i="32"/>
  <c r="C127" i="32"/>
  <c r="D127" i="32" s="1"/>
  <c r="C123" i="32"/>
  <c r="D123" i="32" s="1"/>
  <c r="I120" i="32"/>
  <c r="I133" i="32"/>
  <c r="I123" i="32"/>
  <c r="I130" i="32" s="1"/>
  <c r="G136" i="32"/>
  <c r="G126" i="32"/>
  <c r="D67" i="32"/>
  <c r="D99" i="32"/>
  <c r="D119" i="32"/>
  <c r="D19" i="32"/>
  <c r="D29" i="32"/>
  <c r="D49" i="32"/>
  <c r="D109" i="32"/>
  <c r="D59" i="32"/>
  <c r="D13" i="32"/>
  <c r="L120" i="32"/>
  <c r="K124" i="32"/>
  <c r="K134" i="32"/>
  <c r="D43" i="32"/>
  <c r="I124" i="32"/>
  <c r="I134" i="32"/>
  <c r="D33" i="32"/>
  <c r="D7" i="32"/>
  <c r="D13" i="37"/>
  <c r="D37" i="37"/>
  <c r="D53" i="37"/>
  <c r="D77" i="37"/>
  <c r="D93" i="37"/>
  <c r="D83" i="37"/>
  <c r="D3" i="37"/>
  <c r="D113" i="37"/>
  <c r="D43" i="37"/>
  <c r="D103" i="37"/>
  <c r="D23" i="37"/>
  <c r="D67" i="37"/>
  <c r="D114" i="37"/>
  <c r="D64" i="37"/>
  <c r="D104" i="37"/>
  <c r="D24" i="37"/>
  <c r="D84" i="37"/>
  <c r="D4" i="37"/>
  <c r="C138" i="37"/>
  <c r="D138" i="37" s="1"/>
  <c r="D44" i="37"/>
  <c r="C127" i="37"/>
  <c r="D127" i="37" s="1"/>
  <c r="D33" i="37"/>
  <c r="D57" i="37"/>
  <c r="D73" i="37"/>
  <c r="D97" i="37"/>
  <c r="D87" i="37"/>
  <c r="D7" i="37"/>
  <c r="D117" i="37"/>
  <c r="D47" i="37"/>
  <c r="D107" i="37"/>
  <c r="D27" i="37"/>
  <c r="D63" i="37"/>
  <c r="D118" i="37"/>
  <c r="D68" i="37"/>
  <c r="D108" i="37"/>
  <c r="D28" i="37"/>
  <c r="D88" i="37"/>
  <c r="D8" i="37"/>
  <c r="D48" i="37"/>
  <c r="C115" i="37"/>
  <c r="D95" i="37" s="1"/>
  <c r="C119" i="37"/>
  <c r="D59" i="37" s="1"/>
  <c r="K129" i="37"/>
  <c r="G136" i="37"/>
  <c r="E138" i="37"/>
  <c r="I135" i="37"/>
  <c r="H136" i="37"/>
  <c r="G137" i="37"/>
  <c r="E139" i="37"/>
  <c r="C116" i="37"/>
  <c r="D36" i="37" s="1"/>
  <c r="C123" i="37"/>
  <c r="D123" i="37" s="1"/>
  <c r="K134" i="37"/>
  <c r="J135" i="37"/>
  <c r="I136" i="37"/>
  <c r="H137" i="37"/>
  <c r="G138" i="37"/>
  <c r="F139" i="37"/>
  <c r="D17" i="37"/>
  <c r="C124" i="37"/>
  <c r="D124" i="37" s="1"/>
  <c r="E133" i="37"/>
  <c r="L134" i="37"/>
  <c r="K135" i="37"/>
  <c r="J136" i="37"/>
  <c r="I137" i="37"/>
  <c r="H138" i="37"/>
  <c r="G139" i="37"/>
  <c r="C125" i="37"/>
  <c r="D125" i="37" s="1"/>
  <c r="F133" i="37"/>
  <c r="E134" i="37"/>
  <c r="L135" i="37"/>
  <c r="K136" i="37"/>
  <c r="J137" i="37"/>
  <c r="I138" i="37"/>
  <c r="H139" i="37"/>
  <c r="D18" i="37"/>
  <c r="G133" i="37"/>
  <c r="E135" i="37"/>
  <c r="L136" i="37"/>
  <c r="K137" i="37"/>
  <c r="I139" i="37"/>
  <c r="G134" i="37"/>
  <c r="F135" i="37"/>
  <c r="E136" i="37"/>
  <c r="L137" i="37"/>
  <c r="K138" i="37"/>
  <c r="J139" i="37"/>
  <c r="D36" i="33"/>
  <c r="D104" i="33"/>
  <c r="D48" i="33"/>
  <c r="D68" i="33"/>
  <c r="D78" i="33"/>
  <c r="D113" i="33"/>
  <c r="D63" i="33"/>
  <c r="D83" i="33"/>
  <c r="D3" i="33"/>
  <c r="D103" i="33"/>
  <c r="D23" i="33"/>
  <c r="C125" i="33"/>
  <c r="D125" i="33" s="1"/>
  <c r="D43" i="33"/>
  <c r="D16" i="33"/>
  <c r="C138" i="33"/>
  <c r="D138" i="33" s="1"/>
  <c r="D56" i="33"/>
  <c r="D96" i="33"/>
  <c r="D17" i="33"/>
  <c r="D33" i="33"/>
  <c r="D57" i="33"/>
  <c r="D73" i="33"/>
  <c r="D97" i="33"/>
  <c r="D86" i="33"/>
  <c r="D6" i="33"/>
  <c r="D116" i="33"/>
  <c r="D106" i="33"/>
  <c r="D26" i="33"/>
  <c r="D46" i="33"/>
  <c r="D84" i="33"/>
  <c r="D114" i="33"/>
  <c r="D64" i="33"/>
  <c r="D58" i="33"/>
  <c r="D74" i="33"/>
  <c r="D98" i="33"/>
  <c r="D117" i="33"/>
  <c r="D67" i="33"/>
  <c r="D87" i="33"/>
  <c r="D107" i="33"/>
  <c r="D27" i="33"/>
  <c r="D7" i="33"/>
  <c r="D47" i="33"/>
  <c r="C129" i="33"/>
  <c r="D129" i="33" s="1"/>
  <c r="D76" i="33"/>
  <c r="H123" i="33"/>
  <c r="F124" i="33"/>
  <c r="L125" i="33"/>
  <c r="J126" i="33"/>
  <c r="H127" i="33"/>
  <c r="F128" i="33"/>
  <c r="L129" i="33"/>
  <c r="C115" i="33"/>
  <c r="D75" i="33" s="1"/>
  <c r="C119" i="33"/>
  <c r="D9" i="33" s="1"/>
  <c r="C126" i="33"/>
  <c r="D126" i="33" s="1"/>
  <c r="K133" i="33"/>
  <c r="I134" i="33"/>
  <c r="G135" i="33"/>
  <c r="E136" i="33"/>
  <c r="K137" i="33"/>
  <c r="I138" i="33"/>
  <c r="G139" i="33"/>
  <c r="L133" i="33"/>
  <c r="J134" i="33"/>
  <c r="H135" i="33"/>
  <c r="F136" i="33"/>
  <c r="L137" i="33"/>
  <c r="J138" i="33"/>
  <c r="H139" i="33"/>
  <c r="D24" i="33"/>
  <c r="C123" i="33"/>
  <c r="D123" i="33" s="1"/>
  <c r="C127" i="33"/>
  <c r="D127" i="33" s="1"/>
  <c r="E133" i="33"/>
  <c r="K134" i="33"/>
  <c r="I135" i="33"/>
  <c r="G136" i="33"/>
  <c r="E137" i="33"/>
  <c r="K138" i="33"/>
  <c r="I139" i="33"/>
  <c r="C124" i="33"/>
  <c r="D124" i="33" s="1"/>
  <c r="C128" i="33"/>
  <c r="D128" i="33" s="1"/>
  <c r="D94" i="33" l="1"/>
  <c r="D4" i="33"/>
  <c r="D18" i="33"/>
  <c r="D44" i="33"/>
  <c r="D108" i="33"/>
  <c r="D34" i="33"/>
  <c r="D38" i="33"/>
  <c r="D28" i="33"/>
  <c r="D14" i="33"/>
  <c r="D118" i="33"/>
  <c r="D8" i="33"/>
  <c r="D105" i="37"/>
  <c r="D35" i="37"/>
  <c r="D25" i="37"/>
  <c r="D15" i="37"/>
  <c r="D95" i="33"/>
  <c r="D29" i="37"/>
  <c r="L130" i="32"/>
  <c r="D85" i="33"/>
  <c r="D15" i="33"/>
  <c r="D99" i="33"/>
  <c r="D55" i="37"/>
  <c r="D39" i="33"/>
  <c r="D56" i="37"/>
  <c r="D16" i="37"/>
  <c r="C137" i="32"/>
  <c r="D137" i="32" s="1"/>
  <c r="J130" i="32"/>
  <c r="G130" i="32"/>
  <c r="H130" i="32"/>
  <c r="C133" i="32"/>
  <c r="D133" i="32" s="1"/>
  <c r="C135" i="37"/>
  <c r="D135" i="37" s="1"/>
  <c r="D76" i="37"/>
  <c r="D19" i="37"/>
  <c r="D6" i="37"/>
  <c r="D96" i="37"/>
  <c r="C137" i="37"/>
  <c r="D137" i="37" s="1"/>
  <c r="D109" i="37"/>
  <c r="D99" i="37"/>
  <c r="C134" i="37"/>
  <c r="D134" i="37" s="1"/>
  <c r="D75" i="37"/>
  <c r="D106" i="37"/>
  <c r="D26" i="37"/>
  <c r="D116" i="37"/>
  <c r="D66" i="37"/>
  <c r="D46" i="37"/>
  <c r="C126" i="37"/>
  <c r="D126" i="37" s="1"/>
  <c r="D79" i="37"/>
  <c r="C129" i="37"/>
  <c r="D129" i="37" s="1"/>
  <c r="D49" i="37"/>
  <c r="D89" i="37"/>
  <c r="D9" i="37"/>
  <c r="D119" i="37"/>
  <c r="D69" i="37"/>
  <c r="C139" i="37"/>
  <c r="D139" i="37" s="1"/>
  <c r="D45" i="37"/>
  <c r="D85" i="37"/>
  <c r="D5" i="37"/>
  <c r="D115" i="37"/>
  <c r="D65" i="37"/>
  <c r="C133" i="37"/>
  <c r="D133" i="37" s="1"/>
  <c r="D86" i="37"/>
  <c r="D39" i="37"/>
  <c r="D105" i="33"/>
  <c r="D25" i="33"/>
  <c r="D115" i="33"/>
  <c r="D45" i="33"/>
  <c r="D65" i="33"/>
  <c r="D5" i="33"/>
  <c r="D55" i="33"/>
  <c r="D35" i="33"/>
  <c r="D89" i="33"/>
  <c r="C133" i="33"/>
  <c r="D133" i="33" s="1"/>
  <c r="C135" i="33"/>
  <c r="D135" i="33" s="1"/>
  <c r="D19" i="33"/>
  <c r="C137" i="33"/>
  <c r="D137" i="33" s="1"/>
  <c r="C136" i="33"/>
  <c r="D136" i="33" s="1"/>
  <c r="C139" i="33"/>
  <c r="D139" i="33" s="1"/>
  <c r="D109" i="33"/>
  <c r="D29" i="33"/>
  <c r="D119" i="33"/>
  <c r="D49" i="33"/>
  <c r="D69" i="33"/>
  <c r="D59" i="33"/>
  <c r="D79" i="33"/>
  <c r="C134" i="33"/>
  <c r="D134" i="33" s="1"/>
  <c r="C136" i="37" l="1"/>
  <c r="D136" i="37" s="1"/>
</calcChain>
</file>

<file path=xl/sharedStrings.xml><?xml version="1.0" encoding="utf-8"?>
<sst xmlns="http://schemas.openxmlformats.org/spreadsheetml/2006/main" count="710" uniqueCount="107">
  <si>
    <t>LAI</t>
  </si>
  <si>
    <t>FCOVER</t>
  </si>
  <si>
    <t>FAPAR</t>
  </si>
  <si>
    <t>LAI_Cab</t>
  </si>
  <si>
    <t>LAI_Cw</t>
  </si>
  <si>
    <t>Method</t>
  </si>
  <si>
    <t>N</t>
  </si>
  <si>
    <t>MAE</t>
  </si>
  <si>
    <t>r</t>
  </si>
  <si>
    <t>PSNR</t>
  </si>
  <si>
    <t>UQI</t>
  </si>
  <si>
    <t>R1-20</t>
  </si>
  <si>
    <t>R2-10</t>
  </si>
  <si>
    <t>D1-10</t>
  </si>
  <si>
    <t>D2-10</t>
  </si>
  <si>
    <t>D3-10</t>
  </si>
  <si>
    <t>D4-10</t>
  </si>
  <si>
    <t>CALIB</t>
  </si>
  <si>
    <t>010543783100_01</t>
  </si>
  <si>
    <t>20170612T19UFU</t>
  </si>
  <si>
    <t>Wabush</t>
  </si>
  <si>
    <t>011352506010_01</t>
  </si>
  <si>
    <t>20180930T09UUA</t>
  </si>
  <si>
    <t>Queen Charlotte Island</t>
  </si>
  <si>
    <t>011689736040_01</t>
  </si>
  <si>
    <t>20180605T16UFD</t>
  </si>
  <si>
    <t>Attapixkawat</t>
  </si>
  <si>
    <t>011834405010_01</t>
  </si>
  <si>
    <t>20170811T11UMA</t>
  </si>
  <si>
    <t>Fox Creek South</t>
  </si>
  <si>
    <t>011834625010_01</t>
  </si>
  <si>
    <t>Fox Creek North</t>
  </si>
  <si>
    <t>012081746010_01</t>
  </si>
  <si>
    <t>20180818T17UQT</t>
  </si>
  <si>
    <t>Eastmain</t>
  </si>
  <si>
    <t>012125419070_01</t>
  </si>
  <si>
    <t>20170921T20TMS</t>
  </si>
  <si>
    <t>Charlettown</t>
  </si>
  <si>
    <t>012852273050_05</t>
  </si>
  <si>
    <t>20200925T20TLS</t>
  </si>
  <si>
    <t>Kouchibouguac</t>
  </si>
  <si>
    <t>056238935010_01</t>
  </si>
  <si>
    <t>20160924T17TNJ</t>
  </si>
  <si>
    <t>Kitchener</t>
  </si>
  <si>
    <t>057642272020_01</t>
  </si>
  <si>
    <t>20170715T21UWT</t>
  </si>
  <si>
    <t>Red Bay</t>
  </si>
  <si>
    <t>057680547120_01</t>
  </si>
  <si>
    <t>20170807T08WMU</t>
  </si>
  <si>
    <t>Eagle Plain</t>
  </si>
  <si>
    <t>R</t>
  </si>
  <si>
    <t xml:space="preserve"> </t>
  </si>
  <si>
    <t>All sites</t>
  </si>
  <si>
    <t>Relative N</t>
  </si>
  <si>
    <t>Bias fAPAR</t>
  </si>
  <si>
    <t>RMSE fAPAR</t>
  </si>
  <si>
    <t>r2 fAPAR</t>
  </si>
  <si>
    <t>Bias fCOVER</t>
  </si>
  <si>
    <t>RMSE fCOVER</t>
  </si>
  <si>
    <t>r2 fCOVER</t>
  </si>
  <si>
    <t>Bias CWC</t>
  </si>
  <si>
    <t>RMSE CWC</t>
  </si>
  <si>
    <t>r2 CWC</t>
  </si>
  <si>
    <t>Bias CCC</t>
  </si>
  <si>
    <t>RMSE CCC</t>
  </si>
  <si>
    <t>r2 CCC</t>
  </si>
  <si>
    <t>SSIM CCC</t>
  </si>
  <si>
    <t>Bias LAI</t>
  </si>
  <si>
    <t>RMSE LAI</t>
  </si>
  <si>
    <t>r2 LAI</t>
  </si>
  <si>
    <t>R1-10</t>
  </si>
  <si>
    <t>Site</t>
  </si>
  <si>
    <t>RMSE/100 CCC</t>
  </si>
  <si>
    <t>Bias CWC kg/m2</t>
  </si>
  <si>
    <t>RMSE CWC kg/m2</t>
  </si>
  <si>
    <t>SSI fCOVER</t>
  </si>
  <si>
    <t>SSI fAPAR</t>
  </si>
  <si>
    <t>SSI CWC</t>
  </si>
  <si>
    <t>SSI LAI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</si>
  <si>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</si>
  <si>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</si>
  <si>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</si>
  <si>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</si>
  <si>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</si>
  <si>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</si>
  <si>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</si>
  <si>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</si>
  <si>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</si>
  <si>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</si>
  <si>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</si>
  <si>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</si>
  <si>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</si>
  <si>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</si>
  <si>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</si>
  <si>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</si>
  <si>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</si>
  <si>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</si>
  <si>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</si>
  <si>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</si>
  <si>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</si>
  <si>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</si>
  <si>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</si>
  <si>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</si>
  <si>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</si>
  <si>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Ref</t>
  </si>
  <si>
    <t>CWC</t>
  </si>
  <si>
    <t>Validation Results.  Coloured cells indicate best treatment for given metric and site.  All metrics are unitless except for CWC Bias and RMSE that are in kg.m-2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</si>
</sst>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right"/>
    </xf>
    <xf numFmtId="1" fontId="16" fillId="0" borderId="0" xfId="0" applyNumberFormat="1" applyFont="1" applyAlignment="1">
      <alignment horizontal="right"/>
    </xf>
    <xf numFmtId="1" fontId="0" fillId="0" borderId="0" xfId="0" applyNumberFormat="1"/>
    <xf numFmtId="164" fontId="16" fillId="0" borderId="0" xfId="0" applyNumberFormat="1" applyFont="1" applyAlignment="1">
      <alignment horizontal="right"/>
    </xf>
    <xf numFmtId="16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4053444277875"/>
          <c:y val="3.0492350721241467E-2"/>
          <c:w val="0.85159844003548413"/>
          <c:h val="0.4661808301903809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12"/>
              <c:spPr>
                <a:solidFill>
                  <a:schemeClr val="bg1">
                    <a:lumMod val="6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AC2-4506-862C-C006E504A5AC}"/>
              </c:ext>
            </c:extLst>
          </c:dPt>
          <c:dPt>
            <c:idx val="1"/>
            <c:marker>
              <c:symbol val="circle"/>
              <c:size val="12"/>
              <c:spPr>
                <a:solidFill>
                  <a:srgbClr val="FFC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AC2-4506-862C-C006E504A5AC}"/>
              </c:ext>
            </c:extLst>
          </c:dPt>
          <c:dPt>
            <c:idx val="2"/>
            <c:marker>
              <c:symbol val="circle"/>
              <c:size val="12"/>
              <c:spPr>
                <a:solidFill>
                  <a:srgbClr val="7030A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AC2-4506-862C-C006E504A5AC}"/>
              </c:ext>
            </c:extLst>
          </c:dPt>
          <c:dPt>
            <c:idx val="3"/>
            <c:marker>
              <c:symbol val="circle"/>
              <c:size val="12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AC2-4506-862C-C006E504A5AC}"/>
              </c:ext>
            </c:extLst>
          </c:dPt>
          <c:dPt>
            <c:idx val="4"/>
            <c:marker>
              <c:symbol val="circle"/>
              <c:size val="12"/>
              <c:spPr>
                <a:solidFill>
                  <a:srgbClr val="0070C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AC2-4506-862C-C006E504A5AC}"/>
              </c:ext>
            </c:extLst>
          </c:dPt>
          <c:dPt>
            <c:idx val="5"/>
            <c:marker>
              <c:symbol val="circle"/>
              <c:size val="12"/>
              <c:spPr>
                <a:solidFill>
                  <a:srgbClr val="00B0F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AC2-4506-862C-C006E504A5AC}"/>
              </c:ext>
            </c:extLst>
          </c:dPt>
          <c:dPt>
            <c:idx val="6"/>
            <c:marker>
              <c:symbol val="circle"/>
              <c:size val="12"/>
              <c:spPr>
                <a:solidFill>
                  <a:srgbClr val="FFFF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AC2-4506-862C-C006E504A5AC}"/>
              </c:ext>
            </c:extLst>
          </c:dPt>
          <c:dPt>
            <c:idx val="7"/>
            <c:marker>
              <c:symbol val="circle"/>
              <c:size val="12"/>
              <c:spPr>
                <a:solidFill>
                  <a:srgbClr val="92D05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AC2-4506-862C-C006E504A5AC}"/>
              </c:ext>
            </c:extLst>
          </c:dPt>
          <c:dPt>
            <c:idx val="8"/>
            <c:marker>
              <c:symbol val="circle"/>
              <c:size val="12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AC2-4506-862C-C006E504A5AC}"/>
              </c:ext>
            </c:extLst>
          </c:dPt>
          <c:dPt>
            <c:idx val="9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AC2-4506-862C-C006E504A5AC}"/>
              </c:ext>
            </c:extLst>
          </c:dPt>
          <c:dPt>
            <c:idx val="10"/>
            <c:marker>
              <c:symbol val="circle"/>
              <c:size val="12"/>
              <c:spPr>
                <a:solidFill>
                  <a:srgbClr val="00206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AC2-4506-862C-C006E504A5AC}"/>
              </c:ext>
            </c:extLst>
          </c:dPt>
          <c:xVal>
            <c:numRef>
              <c:f>('Summary Legend'!$F$10,'Summary Legend'!$F$20,'Summary Legend'!$F$30,'Summary Legend'!$F$40,'Summary Legend'!$F$50,'Summary Legend'!$F$60,'Summary Legend'!$F$70,'Summary Legend'!$F$80,'Summary Legend'!$F$90,'Summary Legend'!$F$100,'Summary Legend'!$F$110)</c:f>
              <c:numCache>
                <c:formatCode>0.0000</c:formatCode>
                <c:ptCount val="11"/>
                <c:pt idx="0">
                  <c:v>9.9962</c:v>
                </c:pt>
                <c:pt idx="1">
                  <c:v>37.843533333333333</c:v>
                </c:pt>
                <c:pt idx="2">
                  <c:v>11.762233333333333</c:v>
                </c:pt>
                <c:pt idx="3">
                  <c:v>24.368316666666669</c:v>
                </c:pt>
                <c:pt idx="4">
                  <c:v>21.811933333333332</c:v>
                </c:pt>
                <c:pt idx="5">
                  <c:v>13.998199999999999</c:v>
                </c:pt>
                <c:pt idx="6">
                  <c:v>30.266050000000003</c:v>
                </c:pt>
                <c:pt idx="7">
                  <c:v>24.474133333333331</c:v>
                </c:pt>
                <c:pt idx="8">
                  <c:v>37.438850000000002</c:v>
                </c:pt>
                <c:pt idx="9">
                  <c:v>26.446066666666667</c:v>
                </c:pt>
                <c:pt idx="10">
                  <c:v>10.921766666666668</c:v>
                </c:pt>
              </c:numCache>
            </c:numRef>
          </c:xVal>
          <c:yVal>
            <c:numRef>
              <c:f>('Summary Legend'!$J$10,'Summary Legend'!$J$20,'Summary Legend'!$J$30,'Summary Legend'!$J$40,'Summary Legend'!$J$50,'Summary Legend'!$J$60,'Summary Legend'!$J$70,'Summary Legend'!$J$80,'Summary Legend'!$J$90,'Summary Legend'!$J$100,'Summary Legend'!$J$110)</c:f>
              <c:numCache>
                <c:formatCode>0.0000</c:formatCode>
                <c:ptCount val="11"/>
                <c:pt idx="0">
                  <c:v>0.35775000000000001</c:v>
                </c:pt>
                <c:pt idx="1">
                  <c:v>0.76639999999999997</c:v>
                </c:pt>
                <c:pt idx="2">
                  <c:v>0.2838</c:v>
                </c:pt>
                <c:pt idx="3">
                  <c:v>7.2933333333333336E-2</c:v>
                </c:pt>
                <c:pt idx="4">
                  <c:v>0.17794999999999997</c:v>
                </c:pt>
                <c:pt idx="5">
                  <c:v>0.15404999999999999</c:v>
                </c:pt>
                <c:pt idx="6">
                  <c:v>0.46818333333333323</c:v>
                </c:pt>
                <c:pt idx="7">
                  <c:v>0.27273333333333333</c:v>
                </c:pt>
                <c:pt idx="8">
                  <c:v>0.32636666666666664</c:v>
                </c:pt>
                <c:pt idx="9">
                  <c:v>0.52298333333333324</c:v>
                </c:pt>
                <c:pt idx="10">
                  <c:v>0.14785000000000001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AC2-4506-862C-C006E504A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3551"/>
        <c:axId val="122392735"/>
      </c:scatterChart>
      <c:valAx>
        <c:axId val="12240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RMSE CCC  g/m2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92735"/>
        <c:crosses val="autoZero"/>
        <c:crossBetween val="midCat"/>
      </c:valAx>
      <c:valAx>
        <c:axId val="122392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SSI CCC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3551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6.0244404933254309E-2"/>
          <c:y val="0.82312995311524539"/>
          <c:w val="0.30781637678044593"/>
          <c:h val="0.15897295095866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noFill/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4053444277875"/>
          <c:y val="3.0492350721241467E-2"/>
          <c:w val="0.85159844003548413"/>
          <c:h val="0.833071274159600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12"/>
              <c:spPr>
                <a:solidFill>
                  <a:schemeClr val="bg1">
                    <a:lumMod val="6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0FD-4D75-AC3B-6C21B575B3F3}"/>
              </c:ext>
            </c:extLst>
          </c:dPt>
          <c:dPt>
            <c:idx val="1"/>
            <c:marker>
              <c:symbol val="circle"/>
              <c:size val="12"/>
              <c:spPr>
                <a:solidFill>
                  <a:srgbClr val="FFC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0FD-4D75-AC3B-6C21B575B3F3}"/>
              </c:ext>
            </c:extLst>
          </c:dPt>
          <c:dPt>
            <c:idx val="2"/>
            <c:marker>
              <c:symbol val="circle"/>
              <c:size val="12"/>
              <c:spPr>
                <a:solidFill>
                  <a:srgbClr val="7030A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0FD-4D75-AC3B-6C21B575B3F3}"/>
              </c:ext>
            </c:extLst>
          </c:dPt>
          <c:dPt>
            <c:idx val="3"/>
            <c:marker>
              <c:symbol val="circle"/>
              <c:size val="12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0FD-4D75-AC3B-6C21B575B3F3}"/>
              </c:ext>
            </c:extLst>
          </c:dPt>
          <c:dPt>
            <c:idx val="4"/>
            <c:marker>
              <c:symbol val="circle"/>
              <c:size val="12"/>
              <c:spPr>
                <a:solidFill>
                  <a:srgbClr val="0070C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0FD-4D75-AC3B-6C21B575B3F3}"/>
              </c:ext>
            </c:extLst>
          </c:dPt>
          <c:dPt>
            <c:idx val="5"/>
            <c:marker>
              <c:symbol val="circle"/>
              <c:size val="12"/>
              <c:spPr>
                <a:solidFill>
                  <a:srgbClr val="00B0F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0FD-4D75-AC3B-6C21B575B3F3}"/>
              </c:ext>
            </c:extLst>
          </c:dPt>
          <c:dPt>
            <c:idx val="6"/>
            <c:marker>
              <c:symbol val="circle"/>
              <c:size val="12"/>
              <c:spPr>
                <a:solidFill>
                  <a:srgbClr val="FFFF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0FD-4D75-AC3B-6C21B575B3F3}"/>
              </c:ext>
            </c:extLst>
          </c:dPt>
          <c:dPt>
            <c:idx val="7"/>
            <c:marker>
              <c:symbol val="circle"/>
              <c:size val="12"/>
              <c:spPr>
                <a:solidFill>
                  <a:srgbClr val="92D05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0FD-4D75-AC3B-6C21B575B3F3}"/>
              </c:ext>
            </c:extLst>
          </c:dPt>
          <c:dPt>
            <c:idx val="8"/>
            <c:marker>
              <c:symbol val="circle"/>
              <c:size val="12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0FD-4D75-AC3B-6C21B575B3F3}"/>
              </c:ext>
            </c:extLst>
          </c:dPt>
          <c:dPt>
            <c:idx val="9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0FD-4D75-AC3B-6C21B575B3F3}"/>
              </c:ext>
            </c:extLst>
          </c:dPt>
          <c:dPt>
            <c:idx val="10"/>
            <c:marker>
              <c:symbol val="circle"/>
              <c:size val="12"/>
              <c:spPr>
                <a:solidFill>
                  <a:srgbClr val="00206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0FD-4D75-AC3B-6C21B575B3F3}"/>
              </c:ext>
            </c:extLst>
          </c:dPt>
          <c:xVal>
            <c:numRef>
              <c:f>('Summary LAICab (4)'!$F$10,'Summary LAICab (4)'!$F$30,'Summary LAICab (4)'!$F$40,'Summary LAICab (4)'!$F$50,'Summary LAICab (4)'!$F$60,'Summary LAICab (4)'!$F$70,'Summary LAICab (4)'!$F$80,'Summary LAICab (4)'!$F$90,'Summary LAICab (4)'!$F$100,'Summary LAICab (4)'!$F$110)</c:f>
              <c:numCache>
                <c:formatCode>0.0000</c:formatCode>
                <c:ptCount val="10"/>
                <c:pt idx="0">
                  <c:v>9.9962</c:v>
                </c:pt>
                <c:pt idx="1">
                  <c:v>11.762233333333333</c:v>
                </c:pt>
                <c:pt idx="2">
                  <c:v>24.368316666666669</c:v>
                </c:pt>
                <c:pt idx="3">
                  <c:v>21.811933333333332</c:v>
                </c:pt>
                <c:pt idx="4">
                  <c:v>13.998199999999999</c:v>
                </c:pt>
                <c:pt idx="5">
                  <c:v>30.266050000000003</c:v>
                </c:pt>
                <c:pt idx="6">
                  <c:v>24.474133333333331</c:v>
                </c:pt>
                <c:pt idx="7">
                  <c:v>37.438850000000002</c:v>
                </c:pt>
                <c:pt idx="8">
                  <c:v>26.446066666666667</c:v>
                </c:pt>
                <c:pt idx="9">
                  <c:v>10.921766666666668</c:v>
                </c:pt>
              </c:numCache>
            </c:numRef>
          </c:xVal>
          <c:yVal>
            <c:numRef>
              <c:f>('Summary LAICab (4)'!$J$10,'Summary LAICab (4)'!$J$30,'Summary LAICab (4)'!$J$40,'Summary LAICab (4)'!$J$50,'Summary LAICab (4)'!$J$60,'Summary LAICab (4)'!$J$70,'Summary LAICab (4)'!$J$80,'Summary LAICab (4)'!$J$90,'Summary LAICab (4)'!$J$100,'Summary LAICab (4)'!$J$110)</c:f>
              <c:numCache>
                <c:formatCode>0.0000</c:formatCode>
                <c:ptCount val="10"/>
                <c:pt idx="0">
                  <c:v>0.35775000000000001</c:v>
                </c:pt>
                <c:pt idx="1">
                  <c:v>0.2838</c:v>
                </c:pt>
                <c:pt idx="2">
                  <c:v>7.2933333333333336E-2</c:v>
                </c:pt>
                <c:pt idx="3">
                  <c:v>0.17794999999999997</c:v>
                </c:pt>
                <c:pt idx="4">
                  <c:v>0.15404999999999999</c:v>
                </c:pt>
                <c:pt idx="5">
                  <c:v>0.46818333333333323</c:v>
                </c:pt>
                <c:pt idx="6">
                  <c:v>0.27273333333333333</c:v>
                </c:pt>
                <c:pt idx="7">
                  <c:v>0.32636666666666664</c:v>
                </c:pt>
                <c:pt idx="8">
                  <c:v>0.52298333333333324</c:v>
                </c:pt>
                <c:pt idx="9">
                  <c:v>0.14785000000000001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FD-4D75-AC3B-6C21B575B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3551"/>
        <c:axId val="122392735"/>
      </c:scatterChart>
      <c:valAx>
        <c:axId val="12240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RMSE CCC  g/m2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92735"/>
        <c:crosses val="autoZero"/>
        <c:crossBetween val="midCat"/>
      </c:valAx>
      <c:valAx>
        <c:axId val="122392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SSI CCC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355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69105423782203"/>
          <c:y val="2.672320971737973E-2"/>
          <c:w val="0.82978949405871882"/>
          <c:h val="0.833071274159600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12"/>
              <c:spPr>
                <a:solidFill>
                  <a:schemeClr val="bg1">
                    <a:lumMod val="6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A80-42D8-B5CB-724DAEE69948}"/>
              </c:ext>
            </c:extLst>
          </c:dPt>
          <c:dPt>
            <c:idx val="1"/>
            <c:marker>
              <c:symbol val="circle"/>
              <c:size val="12"/>
              <c:spPr>
                <a:solidFill>
                  <a:srgbClr val="FFC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A80-42D8-B5CB-724DAEE69948}"/>
              </c:ext>
            </c:extLst>
          </c:dPt>
          <c:dPt>
            <c:idx val="2"/>
            <c:marker>
              <c:symbol val="circle"/>
              <c:size val="12"/>
              <c:spPr>
                <a:solidFill>
                  <a:srgbClr val="7030A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A80-42D8-B5CB-724DAEE69948}"/>
              </c:ext>
            </c:extLst>
          </c:dPt>
          <c:dPt>
            <c:idx val="3"/>
            <c:marker>
              <c:symbol val="circle"/>
              <c:size val="12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A80-42D8-B5CB-724DAEE69948}"/>
              </c:ext>
            </c:extLst>
          </c:dPt>
          <c:dPt>
            <c:idx val="4"/>
            <c:marker>
              <c:symbol val="circle"/>
              <c:size val="12"/>
              <c:spPr>
                <a:solidFill>
                  <a:srgbClr val="0070C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A80-42D8-B5CB-724DAEE69948}"/>
              </c:ext>
            </c:extLst>
          </c:dPt>
          <c:dPt>
            <c:idx val="5"/>
            <c:marker>
              <c:symbol val="circle"/>
              <c:size val="12"/>
              <c:spPr>
                <a:solidFill>
                  <a:srgbClr val="00B0F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A80-42D8-B5CB-724DAEE69948}"/>
              </c:ext>
            </c:extLst>
          </c:dPt>
          <c:dPt>
            <c:idx val="6"/>
            <c:marker>
              <c:symbol val="circle"/>
              <c:size val="12"/>
              <c:spPr>
                <a:solidFill>
                  <a:srgbClr val="FFFF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A80-42D8-B5CB-724DAEE69948}"/>
              </c:ext>
            </c:extLst>
          </c:dPt>
          <c:dPt>
            <c:idx val="7"/>
            <c:marker>
              <c:symbol val="circle"/>
              <c:size val="12"/>
              <c:spPr>
                <a:solidFill>
                  <a:srgbClr val="92D05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A80-42D8-B5CB-724DAEE69948}"/>
              </c:ext>
            </c:extLst>
          </c:dPt>
          <c:dPt>
            <c:idx val="8"/>
            <c:marker>
              <c:symbol val="circle"/>
              <c:size val="12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A80-42D8-B5CB-724DAEE69948}"/>
              </c:ext>
            </c:extLst>
          </c:dPt>
          <c:dPt>
            <c:idx val="9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A80-42D8-B5CB-724DAEE69948}"/>
              </c:ext>
            </c:extLst>
          </c:dPt>
          <c:dPt>
            <c:idx val="10"/>
            <c:marker>
              <c:symbol val="circle"/>
              <c:size val="12"/>
              <c:spPr>
                <a:solidFill>
                  <a:srgbClr val="00206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A80-42D8-B5CB-724DAEE69948}"/>
              </c:ext>
            </c:extLst>
          </c:dPt>
          <c:xVal>
            <c:numRef>
              <c:f>('Summary LAICw (4)'!$F$10,'Summary LAICw (4)'!$F$30,'Summary LAICw (4)'!$F$40,'Summary LAICw (4)'!$F$50,'Summary LAICw (4)'!$F$60,'Summary LAICw (4)'!$F$70,'Summary LAICw (4)'!$F$80,'Summary LAICw (4)'!$F$90,'Summary LAICw (4)'!$F$100,'Summary LAICw (4)'!$F$110)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9.8166666666666662E-3</c:v>
                </c:pt>
              </c:numCache>
            </c:numRef>
          </c:xVal>
          <c:yVal>
            <c:numRef>
              <c:f>('Summary LAICw (4)'!$J$10,'Summary LAICw (4)'!$J$30,'Summary LAICw (4)'!$J$40,'Summary LAICw (4)'!$J$50,'Summary LAICw (4)'!$J$60,'Summary LAICw (4)'!$J$70,'Summary LAICw (4)'!$J$80,'Summary LAICw (4)'!$J$90,'Summary LAICw (4)'!$J$100,'Summary LAICw (4)'!$J$110)</c:f>
              <c:numCache>
                <c:formatCode>0.0000</c:formatCode>
                <c:ptCount val="10"/>
                <c:pt idx="0">
                  <c:v>0.77731666666666666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0.61083333333333323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A80-42D8-B5CB-724DAEE69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3551"/>
        <c:axId val="122392735"/>
      </c:scatterChart>
      <c:valAx>
        <c:axId val="12240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RMSE CWC kg.m-2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92735"/>
        <c:crosses val="autoZero"/>
        <c:crossBetween val="midCat"/>
      </c:valAx>
      <c:valAx>
        <c:axId val="122392735"/>
        <c:scaling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SSI CWC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355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Sheet4!$B$1:$B$11</c:f>
              <c:numCache>
                <c:formatCode>General</c:formatCode>
                <c:ptCount val="11"/>
                <c:pt idx="0">
                  <c:v>4.2748737130225501E-3</c:v>
                </c:pt>
                <c:pt idx="1">
                  <c:v>5.0340559148069425E-2</c:v>
                </c:pt>
                <c:pt idx="2">
                  <c:v>1.6204499400375529E-2</c:v>
                </c:pt>
                <c:pt idx="3">
                  <c:v>1.2633300232381623E-2</c:v>
                </c:pt>
                <c:pt idx="4">
                  <c:v>1.8436213641498167E-2</c:v>
                </c:pt>
                <c:pt idx="5">
                  <c:v>1.3962837158503869E-2</c:v>
                </c:pt>
                <c:pt idx="6">
                  <c:v>2.3978946500529216E-2</c:v>
                </c:pt>
                <c:pt idx="7">
                  <c:v>3.6001466469932776E-2</c:v>
                </c:pt>
                <c:pt idx="8">
                  <c:v>1.6173498536172119E-2</c:v>
                </c:pt>
                <c:pt idx="9">
                  <c:v>2.6302821153544678E-2</c:v>
                </c:pt>
                <c:pt idx="10">
                  <c:v>9.8166666666666662E-3</c:v>
                </c:pt>
              </c:numCache>
            </c:numRef>
          </c:xVal>
          <c:yVal>
            <c:numRef>
              <c:f>Sheet4!$C$1:$C$11</c:f>
              <c:numCache>
                <c:formatCode>General</c:formatCode>
                <c:ptCount val="11"/>
                <c:pt idx="0">
                  <c:v>0.77731666666666666</c:v>
                </c:pt>
                <c:pt idx="1">
                  <c:v>0.7939666666666666</c:v>
                </c:pt>
                <c:pt idx="2">
                  <c:v>0.70816666666666661</c:v>
                </c:pt>
                <c:pt idx="3">
                  <c:v>0.27783333333333332</c:v>
                </c:pt>
                <c:pt idx="4">
                  <c:v>0.57239999999999991</c:v>
                </c:pt>
                <c:pt idx="5">
                  <c:v>0.51751666666666674</c:v>
                </c:pt>
                <c:pt idx="6">
                  <c:v>0.65946666666666676</c:v>
                </c:pt>
                <c:pt idx="7">
                  <c:v>0.33978333333333338</c:v>
                </c:pt>
                <c:pt idx="8">
                  <c:v>0.68590000000000007</c:v>
                </c:pt>
                <c:pt idx="9">
                  <c:v>0.68128333333333335</c:v>
                </c:pt>
                <c:pt idx="10">
                  <c:v>0.61083333333333323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9-43A2-89CC-39448CD4C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747248"/>
        <c:axId val="697747576"/>
      </c:scatterChart>
      <c:valAx>
        <c:axId val="69774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47576"/>
        <c:crosses val="autoZero"/>
        <c:crossBetween val="midCat"/>
      </c:valAx>
      <c:valAx>
        <c:axId val="69774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4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Sheet4!$E$1:$E$11</c:f>
              <c:numCache>
                <c:formatCode>General</c:formatCode>
                <c:ptCount val="11"/>
                <c:pt idx="0">
                  <c:v>0.31111666666666665</c:v>
                </c:pt>
                <c:pt idx="1">
                  <c:v>0.51260000000000006</c:v>
                </c:pt>
                <c:pt idx="2">
                  <c:v>0.24250000000000002</c:v>
                </c:pt>
                <c:pt idx="3">
                  <c:v>0.21871666666666667</c:v>
                </c:pt>
                <c:pt idx="4">
                  <c:v>0.30106666666666665</c:v>
                </c:pt>
                <c:pt idx="5">
                  <c:v>0.32218333333333332</c:v>
                </c:pt>
                <c:pt idx="6">
                  <c:v>0.45056666666666673</c:v>
                </c:pt>
                <c:pt idx="7">
                  <c:v>0.55253333333333343</c:v>
                </c:pt>
                <c:pt idx="8">
                  <c:v>0.4227999999999999</c:v>
                </c:pt>
                <c:pt idx="9">
                  <c:v>0.49314999999999998</c:v>
                </c:pt>
                <c:pt idx="10">
                  <c:v>0.11103333333333332</c:v>
                </c:pt>
              </c:numCache>
            </c:numRef>
          </c:xVal>
          <c:yVal>
            <c:numRef>
              <c:f>Sheet4!$F$1:$F$11</c:f>
              <c:numCache>
                <c:formatCode>General</c:formatCode>
                <c:ptCount val="11"/>
                <c:pt idx="0">
                  <c:v>0.45601666666666674</c:v>
                </c:pt>
                <c:pt idx="1">
                  <c:v>0.7686666666666665</c:v>
                </c:pt>
                <c:pt idx="2">
                  <c:v>0.36551666666666671</c:v>
                </c:pt>
                <c:pt idx="3">
                  <c:v>9.3983333333333322E-2</c:v>
                </c:pt>
                <c:pt idx="4">
                  <c:v>0.23810000000000001</c:v>
                </c:pt>
                <c:pt idx="5">
                  <c:v>0.18259999999999998</c:v>
                </c:pt>
                <c:pt idx="6">
                  <c:v>0.49054999999999999</c:v>
                </c:pt>
                <c:pt idx="7">
                  <c:v>0.27875</c:v>
                </c:pt>
                <c:pt idx="8">
                  <c:v>0.37634999999999996</c:v>
                </c:pt>
                <c:pt idx="9">
                  <c:v>0.55031666666666668</c:v>
                </c:pt>
                <c:pt idx="10">
                  <c:v>0.15525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78-4588-9827-29262E05C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877240"/>
        <c:axId val="707873960"/>
      </c:scatterChart>
      <c:valAx>
        <c:axId val="70787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73960"/>
        <c:crosses val="autoZero"/>
        <c:crossBetween val="midCat"/>
      </c:valAx>
      <c:valAx>
        <c:axId val="70787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7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12</xdr:row>
      <xdr:rowOff>38101</xdr:rowOff>
    </xdr:from>
    <xdr:to>
      <xdr:col>17</xdr:col>
      <xdr:colOff>209550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EE222-1885-4DBD-8F97-2EBEB8DF3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16</xdr:row>
      <xdr:rowOff>90488</xdr:rowOff>
    </xdr:from>
    <xdr:to>
      <xdr:col>8</xdr:col>
      <xdr:colOff>307181</xdr:colOff>
      <xdr:row>35</xdr:row>
      <xdr:rowOff>21431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C4D365-A94E-45C9-828D-ED088EF3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114301</xdr:colOff>
      <xdr:row>5</xdr:row>
      <xdr:rowOff>104776</xdr:rowOff>
    </xdr:from>
    <xdr:to>
      <xdr:col>20</xdr:col>
      <xdr:colOff>221457</xdr:colOff>
      <xdr:row>24</xdr:row>
      <xdr:rowOff>26194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6542D1-2F81-4094-9CAA-E5128F21E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20</xdr:row>
      <xdr:rowOff>152400</xdr:rowOff>
    </xdr:from>
    <xdr:to>
      <xdr:col>13</xdr:col>
      <xdr:colOff>595312</xdr:colOff>
      <xdr:row>35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566737</xdr:colOff>
      <xdr:row>20</xdr:row>
      <xdr:rowOff>47625</xdr:rowOff>
    </xdr:from>
    <xdr:to>
      <xdr:col>9</xdr:col>
      <xdr:colOff>261937</xdr:colOff>
      <xdr:row>34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9"/>
  <sheetViews>
    <sheetView workbookViewId="0">
      <selection activeCell="L61" sqref="L61"/>
    </sheetView>
  </sheetViews>
  <sheetFormatPr defaultRowHeight="15" x14ac:dyDescent="0.25"/>
  <sheetData>
    <row r="1" spans="1:44" s="3" customFormat="1" x14ac:dyDescent="0.25">
      <c r="A1" s="1"/>
      <c r="B1" s="1"/>
      <c r="C1" s="4"/>
      <c r="D1" s="4"/>
      <c r="E1" s="6" t="s">
        <v>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2" customFormat="1" x14ac:dyDescent="0.25">
      <c r="A2" s="1" t="s">
        <v>18</v>
      </c>
      <c r="B2" s="1" t="s">
        <v>5</v>
      </c>
      <c r="C2" s="4" t="s">
        <v>6</v>
      </c>
      <c r="D2" s="4" t="s">
        <v>53</v>
      </c>
      <c r="E2" s="6" t="s">
        <v>63</v>
      </c>
      <c r="F2" s="6" t="s">
        <v>72</v>
      </c>
      <c r="G2" s="6" t="s">
        <v>7</v>
      </c>
      <c r="H2" s="6" t="s">
        <v>65</v>
      </c>
      <c r="I2" s="6" t="s">
        <v>8</v>
      </c>
      <c r="J2" s="6" t="s">
        <v>66</v>
      </c>
      <c r="K2" s="6" t="s">
        <v>9</v>
      </c>
      <c r="L2" s="6" t="s">
        <v>10</v>
      </c>
      <c r="M2" s="6"/>
      <c r="N2" s="6" t="s">
        <v>63</v>
      </c>
      <c r="O2" s="6" t="s">
        <v>64</v>
      </c>
      <c r="P2" s="6" t="s">
        <v>7</v>
      </c>
      <c r="Q2" s="6" t="s">
        <v>65</v>
      </c>
      <c r="R2" s="6" t="s">
        <v>8</v>
      </c>
      <c r="S2" s="6" t="s">
        <v>66</v>
      </c>
      <c r="T2" s="6" t="s">
        <v>9</v>
      </c>
      <c r="U2" s="6" t="s">
        <v>10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x14ac:dyDescent="0.25">
      <c r="A3" s="1" t="s">
        <v>19</v>
      </c>
      <c r="B3" s="1" t="s">
        <v>11</v>
      </c>
      <c r="C3" s="7" t="e">
        <f>#REF!</f>
        <v>#REF!</v>
      </c>
      <c r="D3" s="7" t="e">
        <f>C3/$C113</f>
        <v>#REF!</v>
      </c>
      <c r="E3" s="7">
        <v>-0.53690000000000004</v>
      </c>
      <c r="F3" s="7">
        <v>9.2172000000000001</v>
      </c>
      <c r="G3" s="7">
        <v>7.0099</v>
      </c>
      <c r="H3" s="7">
        <v>0.54349999999999998</v>
      </c>
      <c r="I3" s="7">
        <v>0.77849999999999997</v>
      </c>
      <c r="J3" s="7">
        <v>0.42030000000000001</v>
      </c>
      <c r="K3" s="7">
        <v>-23.558700000000002</v>
      </c>
      <c r="L3" s="7">
        <v>0.7782</v>
      </c>
      <c r="M3" s="7"/>
      <c r="N3" s="7">
        <f>(E3/(MIN(E$3:E$8)))</f>
        <v>0.90600742490718866</v>
      </c>
      <c r="O3" s="7">
        <f t="shared" ref="O3:P9" si="0">(F3/(MIN(F$3:F$8)))</f>
        <v>1.0910253071660236</v>
      </c>
      <c r="P3" s="7">
        <f t="shared" si="0"/>
        <v>1.0975949644568315</v>
      </c>
      <c r="Q3" s="7">
        <f>1/(H3/(MAX(H$3:H$8)))</f>
        <v>1.0069917203311869</v>
      </c>
      <c r="R3" s="7">
        <f t="shared" ref="R3:U9" si="1">1/(I3/(MAX(I$3:I$8)))</f>
        <v>1.0211946050096341</v>
      </c>
      <c r="S3" s="7">
        <f t="shared" si="1"/>
        <v>1</v>
      </c>
      <c r="T3" s="7">
        <f t="shared" si="1"/>
        <v>1</v>
      </c>
      <c r="U3" s="7">
        <f t="shared" si="1"/>
        <v>1.0077101002313029</v>
      </c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x14ac:dyDescent="0.25">
      <c r="A4" s="1" t="s">
        <v>20</v>
      </c>
      <c r="B4" s="1" t="s">
        <v>12</v>
      </c>
      <c r="C4" s="7" t="e">
        <f>#REF!</f>
        <v>#REF!</v>
      </c>
      <c r="D4" s="7" t="e">
        <f t="shared" ref="D4:D9" si="2">C4/$C114</f>
        <v>#REF!</v>
      </c>
      <c r="E4" s="7">
        <v>-0.59260000000000002</v>
      </c>
      <c r="F4" s="7">
        <v>8.9663000000000004</v>
      </c>
      <c r="G4" s="7">
        <v>6.8296000000000001</v>
      </c>
      <c r="H4" s="7">
        <v>0.54390000000000005</v>
      </c>
      <c r="I4" s="7">
        <v>0.78520000000000001</v>
      </c>
      <c r="J4" s="7">
        <v>0.32719999999999999</v>
      </c>
      <c r="K4" s="7">
        <v>-24.234400000000001</v>
      </c>
      <c r="L4" s="7">
        <v>0.78420000000000001</v>
      </c>
      <c r="M4" s="7"/>
      <c r="N4" s="7">
        <f t="shared" ref="N4:N9" si="3">(E4/(MIN(E$3:E$8)))</f>
        <v>1</v>
      </c>
      <c r="O4" s="7">
        <f t="shared" si="0"/>
        <v>1.0613266731374731</v>
      </c>
      <c r="P4" s="7">
        <f t="shared" si="0"/>
        <v>1.0693639808348732</v>
      </c>
      <c r="Q4" s="7">
        <f t="shared" ref="Q4:Q9" si="4">1/(H4/(MAX(H$3:H$8)))</f>
        <v>1.0062511491082919</v>
      </c>
      <c r="R4" s="7">
        <f t="shared" si="1"/>
        <v>1.0124808965868568</v>
      </c>
      <c r="S4" s="7">
        <f t="shared" si="1"/>
        <v>1.2845354523227386</v>
      </c>
      <c r="T4" s="7">
        <f t="shared" si="1"/>
        <v>0.97211814610636116</v>
      </c>
      <c r="U4" s="7">
        <f t="shared" si="1"/>
        <v>1</v>
      </c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x14ac:dyDescent="0.25">
      <c r="A5" s="1"/>
      <c r="B5" s="1" t="s">
        <v>13</v>
      </c>
      <c r="C5" s="7" t="e">
        <f>#REF!</f>
        <v>#REF!</v>
      </c>
      <c r="D5" s="7" t="e">
        <f t="shared" si="2"/>
        <v>#REF!</v>
      </c>
      <c r="E5" s="7">
        <v>0.22839999999999999</v>
      </c>
      <c r="F5" s="7">
        <v>11.6023</v>
      </c>
      <c r="G5" s="7">
        <v>8.8013999999999992</v>
      </c>
      <c r="H5" s="7">
        <v>0.49390000000000001</v>
      </c>
      <c r="I5" s="7">
        <v>0.71519999999999995</v>
      </c>
      <c r="J5" s="7">
        <v>0.33929999999999999</v>
      </c>
      <c r="K5" s="7">
        <v>-25.219200000000001</v>
      </c>
      <c r="L5" s="7">
        <v>0.70550000000000002</v>
      </c>
      <c r="M5" s="7"/>
      <c r="N5" s="7">
        <f t="shared" si="3"/>
        <v>-0.3854201822477219</v>
      </c>
      <c r="O5" s="7">
        <f t="shared" si="0"/>
        <v>1.3733458014725031</v>
      </c>
      <c r="P5" s="7">
        <f t="shared" si="0"/>
        <v>1.3781041555757367</v>
      </c>
      <c r="Q5" s="7">
        <f t="shared" si="4"/>
        <v>1.1081190524397651</v>
      </c>
      <c r="R5" s="7">
        <f t="shared" si="1"/>
        <v>1.1115771812080539</v>
      </c>
      <c r="S5" s="7">
        <f t="shared" si="1"/>
        <v>1.2387267904509285</v>
      </c>
      <c r="T5" s="7">
        <f t="shared" si="1"/>
        <v>0.93415730871716796</v>
      </c>
      <c r="U5" s="7">
        <f t="shared" si="1"/>
        <v>1.1115520907158043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x14ac:dyDescent="0.25">
      <c r="A6" s="1"/>
      <c r="B6" s="1" t="s">
        <v>14</v>
      </c>
      <c r="C6" s="7" t="e">
        <f>#REF!</f>
        <v>#REF!</v>
      </c>
      <c r="D6" s="7" t="e">
        <f t="shared" si="2"/>
        <v>#REF!</v>
      </c>
      <c r="E6" s="7">
        <v>0.19700000000000001</v>
      </c>
      <c r="F6" s="7">
        <v>12.007999999999999</v>
      </c>
      <c r="G6" s="7">
        <v>9.1213999999999995</v>
      </c>
      <c r="H6" s="7">
        <v>0.45490000000000003</v>
      </c>
      <c r="I6" s="7">
        <v>0.69320000000000004</v>
      </c>
      <c r="J6" s="7">
        <v>0.30690000000000001</v>
      </c>
      <c r="K6" s="7">
        <v>-25.253699999999998</v>
      </c>
      <c r="L6" s="7">
        <v>0.68459999999999999</v>
      </c>
      <c r="M6" s="7"/>
      <c r="N6" s="7">
        <f t="shared" si="3"/>
        <v>-0.33243334458319274</v>
      </c>
      <c r="O6" s="7">
        <f t="shared" si="0"/>
        <v>1.4213678653440969</v>
      </c>
      <c r="P6" s="7">
        <f t="shared" si="0"/>
        <v>1.4282090627250807</v>
      </c>
      <c r="Q6" s="7">
        <f t="shared" si="4"/>
        <v>1.2031215651791602</v>
      </c>
      <c r="R6" s="7">
        <f t="shared" si="1"/>
        <v>1.1468551644547029</v>
      </c>
      <c r="S6" s="7">
        <f t="shared" si="1"/>
        <v>1.3695014662756599</v>
      </c>
      <c r="T6" s="7">
        <f t="shared" si="1"/>
        <v>0.9328811223701875</v>
      </c>
      <c r="U6" s="7">
        <f t="shared" si="1"/>
        <v>1.1454864154250657</v>
      </c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x14ac:dyDescent="0.25">
      <c r="A7" s="1"/>
      <c r="B7" s="1" t="s">
        <v>15</v>
      </c>
      <c r="C7" s="7" t="e">
        <f>#REF!</f>
        <v>#REF!</v>
      </c>
      <c r="D7" s="7" t="e">
        <f t="shared" si="2"/>
        <v>#REF!</v>
      </c>
      <c r="E7" s="7">
        <v>-0.49619999999999997</v>
      </c>
      <c r="F7" s="7">
        <v>8.4481999999999999</v>
      </c>
      <c r="G7" s="7">
        <v>6.3865999999999996</v>
      </c>
      <c r="H7" s="7">
        <v>0.38469999999999999</v>
      </c>
      <c r="I7" s="7">
        <v>0.79500000000000004</v>
      </c>
      <c r="J7" s="7">
        <v>0.39279999999999998</v>
      </c>
      <c r="K7" s="7">
        <v>-23.901499999999999</v>
      </c>
      <c r="L7" s="7">
        <v>0.76980000000000004</v>
      </c>
      <c r="M7" s="7"/>
      <c r="N7" s="7">
        <f t="shared" si="3"/>
        <v>0.83732703341208226</v>
      </c>
      <c r="O7" s="7">
        <f t="shared" si="0"/>
        <v>1</v>
      </c>
      <c r="P7" s="7">
        <f t="shared" si="0"/>
        <v>1</v>
      </c>
      <c r="Q7" s="7">
        <f t="shared" si="4"/>
        <v>1.4226670132570836</v>
      </c>
      <c r="R7" s="7">
        <f t="shared" si="1"/>
        <v>1</v>
      </c>
      <c r="S7" s="7">
        <f t="shared" si="1"/>
        <v>1.0700101832993891</v>
      </c>
      <c r="T7" s="7">
        <f t="shared" si="1"/>
        <v>0.98565780390352076</v>
      </c>
      <c r="U7" s="7">
        <f t="shared" si="1"/>
        <v>1.0187061574434917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x14ac:dyDescent="0.25">
      <c r="A8" s="1"/>
      <c r="B8" s="1" t="s">
        <v>16</v>
      </c>
      <c r="C8" s="7" t="e">
        <f>#REF!</f>
        <v>#REF!</v>
      </c>
      <c r="D8" s="7" t="e">
        <f t="shared" si="2"/>
        <v>#REF!</v>
      </c>
      <c r="E8" s="7">
        <v>-0.33639999999999998</v>
      </c>
      <c r="F8" s="7">
        <v>9.7352000000000007</v>
      </c>
      <c r="G8" s="7">
        <v>7.3239999999999998</v>
      </c>
      <c r="H8" s="7">
        <v>0.54730000000000001</v>
      </c>
      <c r="I8" s="7">
        <v>0.76549999999999996</v>
      </c>
      <c r="J8" s="7">
        <v>0.36</v>
      </c>
      <c r="K8" s="7">
        <v>-24.683399999999999</v>
      </c>
      <c r="L8" s="7">
        <v>0.76480000000000004</v>
      </c>
      <c r="M8" s="7"/>
      <c r="N8" s="7">
        <f t="shared" si="3"/>
        <v>0.56766790415119806</v>
      </c>
      <c r="O8" s="7">
        <f t="shared" si="0"/>
        <v>1.1523401434625129</v>
      </c>
      <c r="P8" s="7">
        <f t="shared" si="0"/>
        <v>1.1467760623806094</v>
      </c>
      <c r="Q8" s="7">
        <f t="shared" si="4"/>
        <v>1</v>
      </c>
      <c r="R8" s="7">
        <f t="shared" si="1"/>
        <v>1.0385369039843242</v>
      </c>
      <c r="S8" s="7">
        <f t="shared" si="1"/>
        <v>1.1675000000000002</v>
      </c>
      <c r="T8" s="7">
        <f t="shared" si="1"/>
        <v>0.95443496438902276</v>
      </c>
      <c r="U8" s="7">
        <f t="shared" si="1"/>
        <v>1.0253661087866108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x14ac:dyDescent="0.25">
      <c r="A9" s="1"/>
      <c r="B9" s="1" t="s">
        <v>17</v>
      </c>
      <c r="C9" s="7" t="e">
        <f>#REF!</f>
        <v>#REF!</v>
      </c>
      <c r="D9" s="7" t="e">
        <f t="shared" si="2"/>
        <v>#REF!</v>
      </c>
      <c r="E9" s="7">
        <v>0</v>
      </c>
      <c r="F9" s="7">
        <v>3.0304000000000002</v>
      </c>
      <c r="G9" s="7">
        <v>2.2450000000000001</v>
      </c>
      <c r="H9" s="7">
        <v>0.95069999999999999</v>
      </c>
      <c r="I9" s="7">
        <v>0.97499999999999998</v>
      </c>
      <c r="J9" s="7">
        <v>0.72699999999999998</v>
      </c>
      <c r="K9" s="7">
        <v>-21.922000000000001</v>
      </c>
      <c r="L9" s="7">
        <v>0.97470000000000001</v>
      </c>
      <c r="M9" s="7"/>
      <c r="N9" s="7">
        <f t="shared" si="3"/>
        <v>0</v>
      </c>
      <c r="O9" s="7">
        <f t="shared" si="0"/>
        <v>0.35870362917544568</v>
      </c>
      <c r="P9" s="7">
        <f t="shared" si="0"/>
        <v>0.35151723921961608</v>
      </c>
      <c r="Q9" s="7">
        <f t="shared" si="4"/>
        <v>0.5756810771010834</v>
      </c>
      <c r="R9" s="7">
        <f t="shared" si="1"/>
        <v>0.81538461538461537</v>
      </c>
      <c r="S9" s="7">
        <f t="shared" si="1"/>
        <v>0.57812929848693262</v>
      </c>
      <c r="T9" s="7">
        <f t="shared" si="1"/>
        <v>1.0746601587446403</v>
      </c>
      <c r="U9" s="7">
        <f t="shared" si="1"/>
        <v>0.80455524776854415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x14ac:dyDescent="0.25">
      <c r="A10" s="1"/>
      <c r="B10" s="1"/>
      <c r="C10" s="5"/>
      <c r="D10" s="5"/>
      <c r="E10" s="7"/>
      <c r="F10" s="7">
        <f>AVERAGE(F3:F8)</f>
        <v>9.9962</v>
      </c>
      <c r="G10" s="7">
        <f t="shared" ref="G10:L10" si="5">AVERAGE(G3:G8)</f>
        <v>7.5788166666666674</v>
      </c>
      <c r="H10" s="7">
        <f t="shared" si="5"/>
        <v>0.49469999999999997</v>
      </c>
      <c r="I10" s="7">
        <f t="shared" si="5"/>
        <v>0.75543333333333329</v>
      </c>
      <c r="J10" s="7">
        <f t="shared" si="5"/>
        <v>0.35775000000000001</v>
      </c>
      <c r="K10" s="7">
        <f t="shared" si="5"/>
        <v>-24.475149999999999</v>
      </c>
      <c r="L10" s="7">
        <f t="shared" si="5"/>
        <v>0.74785000000000001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x14ac:dyDescent="0.25">
      <c r="A11" s="1"/>
      <c r="B11" s="1"/>
      <c r="C11" s="5"/>
      <c r="D11" s="5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x14ac:dyDescent="0.25">
      <c r="A12" s="1"/>
      <c r="B12" s="1"/>
      <c r="C12" s="5"/>
      <c r="D12" s="5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x14ac:dyDescent="0.25">
      <c r="A13" s="1" t="s">
        <v>21</v>
      </c>
      <c r="B13" s="1" t="s">
        <v>11</v>
      </c>
      <c r="C13" s="7" t="e">
        <f>#REF!</f>
        <v>#REF!</v>
      </c>
      <c r="D13" s="7" t="e">
        <f>C13/$C113</f>
        <v>#REF!</v>
      </c>
      <c r="E13" s="7">
        <v>1.9032</v>
      </c>
      <c r="F13" s="7">
        <v>34.197699999999998</v>
      </c>
      <c r="G13" s="7">
        <v>25.651900000000001</v>
      </c>
      <c r="H13" s="7">
        <v>0.2051</v>
      </c>
      <c r="I13" s="7">
        <v>0.61140000000000005</v>
      </c>
      <c r="J13" s="7">
        <v>0.77310000000000001</v>
      </c>
      <c r="K13" s="7">
        <v>-32.2956</v>
      </c>
      <c r="L13" s="7">
        <v>0.61119999999999997</v>
      </c>
      <c r="M13" s="7"/>
      <c r="N13" s="7">
        <f>ABS(E13/(MIN(E$13:E$18)))</f>
        <v>0.25586147558614758</v>
      </c>
      <c r="O13" s="7">
        <f t="shared" ref="O13:O19" si="6">ABS(F13/(MIN(F$13:F$18)))</f>
        <v>1.0670775087368944</v>
      </c>
      <c r="P13" s="7">
        <f>(G13/(MIN(G$13:G$18)))</f>
        <v>1.0410208959827281</v>
      </c>
      <c r="Q13" s="7">
        <f>1/(H13/(MAX(H$13:H$18)))</f>
        <v>1</v>
      </c>
      <c r="R13" s="7">
        <f t="shared" ref="R13:U19" si="7">1/(I13/(MAX(I$13:I$18)))</f>
        <v>1.0116126921818775</v>
      </c>
      <c r="S13" s="7">
        <f t="shared" si="7"/>
        <v>1</v>
      </c>
      <c r="T13" s="7">
        <f t="shared" si="7"/>
        <v>0.99642985422162778</v>
      </c>
      <c r="U13" s="7">
        <f t="shared" si="7"/>
        <v>1.0109620418848169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x14ac:dyDescent="0.25">
      <c r="A14" s="1" t="s">
        <v>22</v>
      </c>
      <c r="B14" s="1" t="s">
        <v>12</v>
      </c>
      <c r="C14" s="7" t="e">
        <f>#REF!</f>
        <v>#REF!</v>
      </c>
      <c r="D14" s="7" t="e">
        <f t="shared" ref="D14:D19" si="8">C14/$C114</f>
        <v>#REF!</v>
      </c>
      <c r="E14" s="7">
        <v>1.6493</v>
      </c>
      <c r="F14" s="7">
        <v>33.241100000000003</v>
      </c>
      <c r="G14" s="7">
        <v>24.889900000000001</v>
      </c>
      <c r="H14" s="7">
        <v>0.20039999999999999</v>
      </c>
      <c r="I14" s="7">
        <v>0.61850000000000005</v>
      </c>
      <c r="J14" s="7">
        <v>0.76980000000000004</v>
      </c>
      <c r="K14" s="7">
        <v>-32.25</v>
      </c>
      <c r="L14" s="7">
        <v>0.6179</v>
      </c>
      <c r="M14" s="7"/>
      <c r="N14" s="7">
        <f t="shared" ref="N14:N18" si="9">ABS(E14/(MIN(E$13:E$18)))</f>
        <v>0.22172779092277911</v>
      </c>
      <c r="O14" s="7">
        <f t="shared" si="6"/>
        <v>1.0372285322016974</v>
      </c>
      <c r="P14" s="7">
        <f t="shared" ref="P14:P19" si="10">(G14/(MIN(G$13:G$18)))</f>
        <v>1.010096951840624</v>
      </c>
      <c r="Q14" s="7">
        <f t="shared" ref="Q14:Q19" si="11">1/(H14/(MAX(H$13:H$18)))</f>
        <v>1.0234530938123754</v>
      </c>
      <c r="R14" s="7">
        <f t="shared" si="7"/>
        <v>1</v>
      </c>
      <c r="S14" s="7">
        <f t="shared" si="7"/>
        <v>1.0042868277474668</v>
      </c>
      <c r="T14" s="7">
        <f t="shared" si="7"/>
        <v>0.99783875968992264</v>
      </c>
      <c r="U14" s="7">
        <f t="shared" si="7"/>
        <v>1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x14ac:dyDescent="0.25">
      <c r="A15" s="1" t="s">
        <v>23</v>
      </c>
      <c r="B15" s="1" t="s">
        <v>13</v>
      </c>
      <c r="C15" s="7" t="e">
        <f>#REF!</f>
        <v>#REF!</v>
      </c>
      <c r="D15" s="7" t="e">
        <f t="shared" si="8"/>
        <v>#REF!</v>
      </c>
      <c r="E15" s="7">
        <v>5.3425000000000002</v>
      </c>
      <c r="F15" s="7">
        <v>45.374499999999998</v>
      </c>
      <c r="G15" s="7">
        <v>34.493099999999998</v>
      </c>
      <c r="H15" s="7">
        <v>0.13200000000000001</v>
      </c>
      <c r="I15" s="7">
        <v>0.48730000000000001</v>
      </c>
      <c r="J15" s="7">
        <v>0.7611</v>
      </c>
      <c r="K15" s="7">
        <v>-32.740299999999998</v>
      </c>
      <c r="L15" s="7">
        <v>0.47399999999999998</v>
      </c>
      <c r="M15" s="7"/>
      <c r="N15" s="7">
        <f t="shared" si="9"/>
        <v>0.71823241557324158</v>
      </c>
      <c r="O15" s="7">
        <f t="shared" si="6"/>
        <v>1.4158293809286069</v>
      </c>
      <c r="P15" s="7">
        <f t="shared" si="10"/>
        <v>1.3998198132388568</v>
      </c>
      <c r="Q15" s="7">
        <f t="shared" si="11"/>
        <v>1.5537878787878787</v>
      </c>
      <c r="R15" s="7">
        <f t="shared" si="7"/>
        <v>1.2692386620151859</v>
      </c>
      <c r="S15" s="7">
        <f t="shared" si="7"/>
        <v>1.0157666535277887</v>
      </c>
      <c r="T15" s="7">
        <f t="shared" si="7"/>
        <v>0.98289569735158222</v>
      </c>
      <c r="U15" s="7">
        <f t="shared" si="7"/>
        <v>1.3035864978902956</v>
      </c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x14ac:dyDescent="0.25">
      <c r="A16" s="1"/>
      <c r="B16" s="1" t="s">
        <v>14</v>
      </c>
      <c r="C16" s="7" t="e">
        <f>#REF!</f>
        <v>#REF!</v>
      </c>
      <c r="D16" s="7" t="e">
        <f t="shared" si="8"/>
        <v>#REF!</v>
      </c>
      <c r="E16" s="7">
        <v>5.2388000000000003</v>
      </c>
      <c r="F16" s="7">
        <v>45.073</v>
      </c>
      <c r="G16" s="7">
        <v>34.299900000000001</v>
      </c>
      <c r="H16" s="7">
        <v>0.1231</v>
      </c>
      <c r="I16" s="7">
        <v>0.48509999999999998</v>
      </c>
      <c r="J16" s="7">
        <v>0.76170000000000004</v>
      </c>
      <c r="K16" s="7">
        <v>-32.7151</v>
      </c>
      <c r="L16" s="7">
        <v>0.47299999999999998</v>
      </c>
      <c r="M16" s="7"/>
      <c r="N16" s="7">
        <f t="shared" si="9"/>
        <v>0.70429124542912458</v>
      </c>
      <c r="O16" s="7">
        <f t="shared" si="6"/>
        <v>1.4064216175736395</v>
      </c>
      <c r="P16" s="7">
        <f t="shared" si="10"/>
        <v>1.3919792541729061</v>
      </c>
      <c r="Q16" s="7">
        <f t="shared" si="11"/>
        <v>1.6661251015434606</v>
      </c>
      <c r="R16" s="7">
        <f t="shared" si="7"/>
        <v>1.274994846423418</v>
      </c>
      <c r="S16" s="7">
        <f t="shared" si="7"/>
        <v>1.0149665222528554</v>
      </c>
      <c r="T16" s="7">
        <f t="shared" si="7"/>
        <v>0.98365280864188098</v>
      </c>
      <c r="U16" s="7">
        <f t="shared" si="7"/>
        <v>1.3063424947145879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x14ac:dyDescent="0.25">
      <c r="A17" s="1"/>
      <c r="B17" s="1" t="s">
        <v>15</v>
      </c>
      <c r="C17" s="7" t="e">
        <f>#REF!</f>
        <v>#REF!</v>
      </c>
      <c r="D17" s="7" t="e">
        <f t="shared" si="8"/>
        <v>#REF!</v>
      </c>
      <c r="E17" s="7">
        <v>-7.4383999999999997</v>
      </c>
      <c r="F17" s="7">
        <v>32.048000000000002</v>
      </c>
      <c r="G17" s="7">
        <v>24.641100000000002</v>
      </c>
      <c r="H17" s="7">
        <v>0</v>
      </c>
      <c r="I17" s="7">
        <v>0.59699999999999998</v>
      </c>
      <c r="J17" s="7">
        <v>0.76670000000000005</v>
      </c>
      <c r="K17" s="7">
        <v>-32.180300000000003</v>
      </c>
      <c r="L17" s="7">
        <v>0.5524</v>
      </c>
      <c r="M17" s="7"/>
      <c r="N17" s="7">
        <f t="shared" si="9"/>
        <v>1</v>
      </c>
      <c r="O17" s="7">
        <f t="shared" si="6"/>
        <v>1</v>
      </c>
      <c r="P17" s="7">
        <f t="shared" si="10"/>
        <v>1</v>
      </c>
      <c r="Q17" s="7" t="e">
        <f t="shared" si="11"/>
        <v>#DIV/0!</v>
      </c>
      <c r="R17" s="7">
        <f t="shared" si="7"/>
        <v>1.0360134003350085</v>
      </c>
      <c r="S17" s="7">
        <f t="shared" si="7"/>
        <v>1.0083474631537759</v>
      </c>
      <c r="T17" s="7">
        <f t="shared" si="7"/>
        <v>1</v>
      </c>
      <c r="U17" s="7">
        <f t="shared" si="7"/>
        <v>1.1185734974656047</v>
      </c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x14ac:dyDescent="0.25">
      <c r="A18" s="1"/>
      <c r="B18" s="1" t="s">
        <v>16</v>
      </c>
      <c r="C18" s="7" t="e">
        <f>#REF!</f>
        <v>#REF!</v>
      </c>
      <c r="D18" s="7" t="e">
        <f t="shared" si="8"/>
        <v>#REF!</v>
      </c>
      <c r="E18" s="7">
        <v>2.8851</v>
      </c>
      <c r="F18" s="7">
        <v>37.126899999999999</v>
      </c>
      <c r="G18" s="7">
        <v>28.006699999999999</v>
      </c>
      <c r="H18" s="7">
        <v>0.1827</v>
      </c>
      <c r="I18" s="7">
        <v>0.57110000000000005</v>
      </c>
      <c r="J18" s="7">
        <v>0.76600000000000001</v>
      </c>
      <c r="K18" s="7">
        <v>-32.406300000000002</v>
      </c>
      <c r="L18" s="7">
        <v>0.56999999999999995</v>
      </c>
      <c r="M18" s="7"/>
      <c r="N18" s="7">
        <f t="shared" si="9"/>
        <v>0.38786567003656702</v>
      </c>
      <c r="O18" s="7">
        <f t="shared" si="6"/>
        <v>1.1584779081377932</v>
      </c>
      <c r="P18" s="7">
        <f t="shared" si="10"/>
        <v>1.1365848115546788</v>
      </c>
      <c r="Q18" s="7">
        <f t="shared" si="11"/>
        <v>1.1226053639846743</v>
      </c>
      <c r="R18" s="7">
        <f t="shared" si="7"/>
        <v>1.0829977236911223</v>
      </c>
      <c r="S18" s="7">
        <f t="shared" si="7"/>
        <v>1.0092689295039163</v>
      </c>
      <c r="T18" s="7">
        <f t="shared" si="7"/>
        <v>0.99302604740436273</v>
      </c>
      <c r="U18" s="7">
        <f t="shared" si="7"/>
        <v>1.0840350877192984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x14ac:dyDescent="0.25">
      <c r="A19" s="1"/>
      <c r="B19" s="1" t="s">
        <v>17</v>
      </c>
      <c r="C19" s="7" t="e">
        <f>#REF!</f>
        <v>#REF!</v>
      </c>
      <c r="D19" s="7" t="e">
        <f t="shared" si="8"/>
        <v>#REF!</v>
      </c>
      <c r="E19" s="7">
        <v>0</v>
      </c>
      <c r="F19" s="7">
        <v>9.0507000000000009</v>
      </c>
      <c r="G19" s="7">
        <v>6.6097999999999999</v>
      </c>
      <c r="H19" s="7">
        <v>0.94650000000000001</v>
      </c>
      <c r="I19" s="7">
        <v>0.97289999999999999</v>
      </c>
      <c r="J19" s="7">
        <v>0.78010000000000002</v>
      </c>
      <c r="K19" s="7">
        <v>-32.209400000000002</v>
      </c>
      <c r="L19" s="7">
        <v>0.97250000000000003</v>
      </c>
      <c r="M19" s="7"/>
      <c r="N19" s="7">
        <f t="shared" ref="N19" si="12">(E19/(MIN(E$13:E$18)))</f>
        <v>0</v>
      </c>
      <c r="O19" s="7">
        <f t="shared" si="6"/>
        <v>0.28241075886170747</v>
      </c>
      <c r="P19" s="7">
        <f t="shared" si="10"/>
        <v>0.26824289500062903</v>
      </c>
      <c r="Q19" s="7">
        <f t="shared" si="11"/>
        <v>0.21669307976756472</v>
      </c>
      <c r="R19" s="7">
        <f t="shared" si="7"/>
        <v>0.63572823517319355</v>
      </c>
      <c r="S19" s="7">
        <f t="shared" si="7"/>
        <v>0.99102679143699512</v>
      </c>
      <c r="T19" s="7">
        <f t="shared" si="7"/>
        <v>0.99909653703577228</v>
      </c>
      <c r="U19" s="7">
        <f t="shared" si="7"/>
        <v>0.63537275064267351</v>
      </c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x14ac:dyDescent="0.25">
      <c r="A20" s="1"/>
      <c r="B20" s="1"/>
      <c r="C20" s="5"/>
      <c r="D20" s="5"/>
      <c r="E20" s="7"/>
      <c r="F20" s="7">
        <f>AVERAGE(F13:F18)</f>
        <v>37.843533333333333</v>
      </c>
      <c r="G20" s="7">
        <f t="shared" ref="G20:L20" si="13">AVERAGE(G13:G18)</f>
        <v>28.663766666666664</v>
      </c>
      <c r="H20" s="7">
        <f t="shared" si="13"/>
        <v>0.14054999999999998</v>
      </c>
      <c r="I20" s="7">
        <f t="shared" si="13"/>
        <v>0.56173333333333331</v>
      </c>
      <c r="J20" s="7">
        <f t="shared" si="13"/>
        <v>0.76639999999999997</v>
      </c>
      <c r="K20" s="7">
        <f t="shared" si="13"/>
        <v>-32.431266666666666</v>
      </c>
      <c r="L20" s="7">
        <f t="shared" si="13"/>
        <v>0.54974999999999996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x14ac:dyDescent="0.25">
      <c r="A21" s="1"/>
      <c r="B21" s="1"/>
      <c r="C21" s="5"/>
      <c r="D21" s="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x14ac:dyDescent="0.25">
      <c r="A22" s="1"/>
      <c r="B22" s="1"/>
      <c r="C22" s="5"/>
      <c r="D22" s="5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x14ac:dyDescent="0.25">
      <c r="A23" s="1" t="s">
        <v>24</v>
      </c>
      <c r="B23" s="1" t="s">
        <v>11</v>
      </c>
      <c r="C23" s="7" t="e">
        <f>#REF!</f>
        <v>#REF!</v>
      </c>
      <c r="D23" s="7" t="e">
        <f>C23/$C113</f>
        <v>#REF!</v>
      </c>
      <c r="E23" s="7">
        <v>-0.41789999999999999</v>
      </c>
      <c r="F23" s="7">
        <v>11.068899999999999</v>
      </c>
      <c r="G23" s="7">
        <v>7.8826000000000001</v>
      </c>
      <c r="H23" s="7">
        <v>0.3332</v>
      </c>
      <c r="I23" s="7">
        <v>0.68289999999999995</v>
      </c>
      <c r="J23" s="7">
        <v>0.47170000000000001</v>
      </c>
      <c r="K23" s="7">
        <v>-25.6829</v>
      </c>
      <c r="L23" s="7">
        <v>0.68210000000000004</v>
      </c>
      <c r="M23" s="7"/>
      <c r="N23" s="7">
        <f>ABS(E23/(MIN(E$23:E$28)))</f>
        <v>0.49026278742374468</v>
      </c>
      <c r="O23" s="7">
        <f t="shared" ref="O23:O29" si="14">ABS(F23/(MIN(F$23:F$28)))</f>
        <v>1.1076986199925947</v>
      </c>
      <c r="P23" s="7">
        <f t="shared" ref="P23:P29" si="15">(G23/(MIN(G$23:G$28)))</f>
        <v>1.109553369086328</v>
      </c>
      <c r="Q23" s="7">
        <f>1/(H23/(MAX(H$23:H$28)))</f>
        <v>1.1116446578631451</v>
      </c>
      <c r="R23" s="7">
        <f t="shared" ref="R23:U29" si="16">1/(I23/(MAX(I$23:I$28)))</f>
        <v>1.0377800556450432</v>
      </c>
      <c r="S23" s="7">
        <f t="shared" si="16"/>
        <v>1</v>
      </c>
      <c r="T23" s="7">
        <f t="shared" si="16"/>
        <v>1</v>
      </c>
      <c r="U23" s="7">
        <f t="shared" si="16"/>
        <v>1.0348922445389237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</row>
    <row r="24" spans="1:44" x14ac:dyDescent="0.25">
      <c r="A24" s="1" t="s">
        <v>25</v>
      </c>
      <c r="B24" s="1" t="s">
        <v>12</v>
      </c>
      <c r="C24" s="7" t="e">
        <f>#REF!</f>
        <v>#REF!</v>
      </c>
      <c r="D24" s="7" t="e">
        <f t="shared" ref="D24:D29" si="17">C24/$C114</f>
        <v>#REF!</v>
      </c>
      <c r="E24" s="7">
        <v>-0.41399999999999998</v>
      </c>
      <c r="F24" s="7">
        <v>10.3354</v>
      </c>
      <c r="G24" s="7">
        <v>7.3955000000000002</v>
      </c>
      <c r="H24" s="7">
        <v>0.35389999999999999</v>
      </c>
      <c r="I24" s="7">
        <v>0.7087</v>
      </c>
      <c r="J24" s="7">
        <v>0.26640000000000003</v>
      </c>
      <c r="K24" s="7">
        <v>-26.763000000000002</v>
      </c>
      <c r="L24" s="7">
        <v>0.70589999999999997</v>
      </c>
      <c r="M24" s="7"/>
      <c r="N24" s="7">
        <f t="shared" ref="N24:N28" si="18">ABS(E24/(MIN(E$23:E$28)))</f>
        <v>0.4856874706710464</v>
      </c>
      <c r="O24" s="7">
        <f t="shared" si="14"/>
        <v>1.0342950353758245</v>
      </c>
      <c r="P24" s="7">
        <f t="shared" si="15"/>
        <v>1.0409892600256183</v>
      </c>
      <c r="Q24" s="7">
        <f t="shared" ref="Q24:Q29" si="19">1/(H24/(MAX(H$23:H$28)))</f>
        <v>1.046623339926533</v>
      </c>
      <c r="R24" s="7">
        <f t="shared" si="16"/>
        <v>1</v>
      </c>
      <c r="S24" s="7">
        <f t="shared" si="16"/>
        <v>1.7706456456456456</v>
      </c>
      <c r="T24" s="7">
        <f t="shared" si="16"/>
        <v>0.95964204311923174</v>
      </c>
      <c r="U24" s="7">
        <f t="shared" si="16"/>
        <v>1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</row>
    <row r="25" spans="1:44" x14ac:dyDescent="0.25">
      <c r="A25" s="1" t="s">
        <v>26</v>
      </c>
      <c r="B25" s="1" t="s">
        <v>13</v>
      </c>
      <c r="C25" s="7" t="e">
        <f>#REF!</f>
        <v>#REF!</v>
      </c>
      <c r="D25" s="7" t="e">
        <f t="shared" si="17"/>
        <v>#REF!</v>
      </c>
      <c r="E25" s="7">
        <v>0.32240000000000002</v>
      </c>
      <c r="F25" s="7">
        <v>13.6669</v>
      </c>
      <c r="G25" s="7">
        <v>9.5187000000000008</v>
      </c>
      <c r="H25" s="7">
        <v>0.36820000000000003</v>
      </c>
      <c r="I25" s="7">
        <v>0.63200000000000001</v>
      </c>
      <c r="J25" s="7">
        <v>0.23749999999999999</v>
      </c>
      <c r="K25" s="7">
        <v>-27.758299999999998</v>
      </c>
      <c r="L25" s="7">
        <v>0.6179</v>
      </c>
      <c r="M25" s="7"/>
      <c r="N25" s="7">
        <f t="shared" si="18"/>
        <v>0.37822618488972315</v>
      </c>
      <c r="O25" s="7">
        <f t="shared" si="14"/>
        <v>1.3676884125411553</v>
      </c>
      <c r="P25" s="7">
        <f t="shared" si="15"/>
        <v>1.3398505130695495</v>
      </c>
      <c r="Q25" s="7">
        <f t="shared" si="19"/>
        <v>1.0059750135795762</v>
      </c>
      <c r="R25" s="7">
        <f t="shared" si="16"/>
        <v>1.1213607594936708</v>
      </c>
      <c r="S25" s="7">
        <f t="shared" si="16"/>
        <v>1.9861052631578948</v>
      </c>
      <c r="T25" s="7">
        <f t="shared" si="16"/>
        <v>0.92523317350125922</v>
      </c>
      <c r="U25" s="7">
        <f t="shared" si="16"/>
        <v>1.142417866968765</v>
      </c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</row>
    <row r="26" spans="1:44" x14ac:dyDescent="0.25">
      <c r="A26" s="1"/>
      <c r="B26" s="1" t="s">
        <v>14</v>
      </c>
      <c r="C26" s="7" t="e">
        <f>#REF!</f>
        <v>#REF!</v>
      </c>
      <c r="D26" s="7" t="e">
        <f t="shared" si="17"/>
        <v>#REF!</v>
      </c>
      <c r="E26" s="7">
        <v>0.32019999999999998</v>
      </c>
      <c r="F26" s="7">
        <v>13.729200000000001</v>
      </c>
      <c r="G26" s="7">
        <v>9.6331000000000007</v>
      </c>
      <c r="H26" s="7">
        <v>0.34699999999999998</v>
      </c>
      <c r="I26" s="7">
        <v>0.621</v>
      </c>
      <c r="J26" s="7">
        <v>0.2366</v>
      </c>
      <c r="K26" s="7">
        <v>-27.694400000000002</v>
      </c>
      <c r="L26" s="7">
        <v>0.60840000000000005</v>
      </c>
      <c r="M26" s="7"/>
      <c r="N26" s="7">
        <f t="shared" si="18"/>
        <v>0.37564523697794461</v>
      </c>
      <c r="O26" s="7">
        <f t="shared" si="14"/>
        <v>1.3739229637635475</v>
      </c>
      <c r="P26" s="7">
        <f t="shared" si="15"/>
        <v>1.3559534366510424</v>
      </c>
      <c r="Q26" s="7">
        <f t="shared" si="19"/>
        <v>1.067435158501441</v>
      </c>
      <c r="R26" s="7">
        <f t="shared" si="16"/>
        <v>1.1412238325281803</v>
      </c>
      <c r="S26" s="7">
        <f t="shared" si="16"/>
        <v>1.9936601859678782</v>
      </c>
      <c r="T26" s="7">
        <f t="shared" si="16"/>
        <v>0.92736798775203644</v>
      </c>
      <c r="U26" s="7">
        <f t="shared" si="16"/>
        <v>1.1602564102564101</v>
      </c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4" x14ac:dyDescent="0.25">
      <c r="A27" s="1"/>
      <c r="B27" s="1" t="s">
        <v>15</v>
      </c>
      <c r="C27" s="7" t="e">
        <f>#REF!</f>
        <v>#REF!</v>
      </c>
      <c r="D27" s="7" t="e">
        <f t="shared" si="17"/>
        <v>#REF!</v>
      </c>
      <c r="E27" s="7">
        <v>-0.85240000000000005</v>
      </c>
      <c r="F27" s="7">
        <v>9.9926999999999992</v>
      </c>
      <c r="G27" s="7">
        <v>7.1043000000000003</v>
      </c>
      <c r="H27" s="7">
        <v>9.9900000000000003E-2</v>
      </c>
      <c r="I27" s="7">
        <v>0.70589999999999997</v>
      </c>
      <c r="J27" s="7">
        <v>0.24329999999999999</v>
      </c>
      <c r="K27" s="7">
        <v>-26.973700000000001</v>
      </c>
      <c r="L27" s="7">
        <v>0.67759999999999998</v>
      </c>
      <c r="M27" s="7"/>
      <c r="N27" s="7">
        <f t="shared" si="18"/>
        <v>1</v>
      </c>
      <c r="O27" s="7">
        <f t="shared" si="14"/>
        <v>1</v>
      </c>
      <c r="P27" s="7">
        <f t="shared" si="15"/>
        <v>1</v>
      </c>
      <c r="Q27" s="7">
        <f t="shared" si="19"/>
        <v>3.7077077077077076</v>
      </c>
      <c r="R27" s="7">
        <f t="shared" si="16"/>
        <v>1.0039665675024791</v>
      </c>
      <c r="S27" s="7">
        <f t="shared" si="16"/>
        <v>1.9387587340731609</v>
      </c>
      <c r="T27" s="7">
        <f t="shared" si="16"/>
        <v>0.95214597923162181</v>
      </c>
      <c r="U27" s="7">
        <f t="shared" si="16"/>
        <v>1.0417650531286895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spans="1:44" x14ac:dyDescent="0.25">
      <c r="A28" s="1"/>
      <c r="B28" s="1" t="s">
        <v>16</v>
      </c>
      <c r="C28" s="7" t="e">
        <f>#REF!</f>
        <v>#REF!</v>
      </c>
      <c r="D28" s="7" t="e">
        <f t="shared" si="17"/>
        <v>#REF!</v>
      </c>
      <c r="E28" s="7">
        <v>-0.13739999999999999</v>
      </c>
      <c r="F28" s="7">
        <v>11.7803</v>
      </c>
      <c r="G28" s="7">
        <v>8.2436000000000007</v>
      </c>
      <c r="H28" s="7">
        <v>0.37040000000000001</v>
      </c>
      <c r="I28" s="7">
        <v>0.66749999999999998</v>
      </c>
      <c r="J28" s="7">
        <v>0.24729999999999999</v>
      </c>
      <c r="K28" s="7">
        <v>-27.3934</v>
      </c>
      <c r="L28" s="7">
        <v>0.66620000000000001</v>
      </c>
      <c r="M28" s="7"/>
      <c r="N28" s="7">
        <f t="shared" si="18"/>
        <v>0.16119192867198498</v>
      </c>
      <c r="O28" s="7">
        <f t="shared" si="14"/>
        <v>1.1788905901307956</v>
      </c>
      <c r="P28" s="7">
        <f t="shared" si="15"/>
        <v>1.1603676646538013</v>
      </c>
      <c r="Q28" s="7">
        <f t="shared" si="19"/>
        <v>1</v>
      </c>
      <c r="R28" s="7">
        <f t="shared" si="16"/>
        <v>1.0617228464419475</v>
      </c>
      <c r="S28" s="7">
        <f t="shared" si="16"/>
        <v>1.9073999191265669</v>
      </c>
      <c r="T28" s="7">
        <f t="shared" si="16"/>
        <v>0.93755795191542479</v>
      </c>
      <c r="U28" s="7">
        <f t="shared" si="16"/>
        <v>1.0595917141999398</v>
      </c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x14ac:dyDescent="0.25">
      <c r="A29" s="1"/>
      <c r="B29" s="1" t="s">
        <v>17</v>
      </c>
      <c r="C29" s="7" t="e">
        <f>#REF!</f>
        <v>#REF!</v>
      </c>
      <c r="D29" s="7" t="e">
        <f t="shared" si="17"/>
        <v>#REF!</v>
      </c>
      <c r="E29" s="7">
        <v>0</v>
      </c>
      <c r="F29" s="7">
        <v>3.9891999999999999</v>
      </c>
      <c r="G29" s="7">
        <v>2.7797999999999998</v>
      </c>
      <c r="H29" s="7">
        <v>0.91769999999999996</v>
      </c>
      <c r="I29" s="7">
        <v>0.95799999999999996</v>
      </c>
      <c r="J29" s="7">
        <v>0.71450000000000002</v>
      </c>
      <c r="K29" s="7">
        <v>-24.071300000000001</v>
      </c>
      <c r="L29" s="7">
        <v>0.95709999999999995</v>
      </c>
      <c r="M29" s="7"/>
      <c r="N29" s="7">
        <f t="shared" ref="N29" si="20">(E29/(MIN(E$23:E$28)))</f>
        <v>0</v>
      </c>
      <c r="O29" s="7">
        <f t="shared" si="14"/>
        <v>0.39921142433976803</v>
      </c>
      <c r="P29" s="7">
        <f t="shared" si="15"/>
        <v>0.39128415185169541</v>
      </c>
      <c r="Q29" s="7">
        <f t="shared" si="19"/>
        <v>0.40361774000217937</v>
      </c>
      <c r="R29" s="7">
        <f t="shared" si="16"/>
        <v>0.73977035490605436</v>
      </c>
      <c r="S29" s="7">
        <f t="shared" si="16"/>
        <v>0.66018194541637509</v>
      </c>
      <c r="T29" s="7">
        <f t="shared" si="16"/>
        <v>1.0669510994420741</v>
      </c>
      <c r="U29" s="7">
        <f t="shared" si="16"/>
        <v>0.73754048688747265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spans="1:44" x14ac:dyDescent="0.25">
      <c r="A30" s="1"/>
      <c r="B30" s="1"/>
      <c r="C30" s="5"/>
      <c r="D30" s="5"/>
      <c r="E30" s="7"/>
      <c r="F30" s="7">
        <f>AVERAGE(F23:F28)</f>
        <v>11.762233333333333</v>
      </c>
      <c r="G30" s="7">
        <f t="shared" ref="G30:L30" si="21">AVERAGE(G23:G28)</f>
        <v>8.2963000000000005</v>
      </c>
      <c r="H30" s="7">
        <f t="shared" si="21"/>
        <v>0.31210000000000004</v>
      </c>
      <c r="I30" s="7">
        <f t="shared" si="21"/>
        <v>0.66966666666666674</v>
      </c>
      <c r="J30" s="7">
        <f t="shared" si="21"/>
        <v>0.2838</v>
      </c>
      <c r="K30" s="7">
        <f t="shared" si="21"/>
        <v>-27.044283333333329</v>
      </c>
      <c r="L30" s="7">
        <f t="shared" si="21"/>
        <v>0.65968333333333329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x14ac:dyDescent="0.25">
      <c r="A31" s="1"/>
      <c r="B31" s="1"/>
      <c r="C31" s="5"/>
      <c r="D31" s="5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1:44" x14ac:dyDescent="0.25">
      <c r="A32" s="1"/>
      <c r="B32" s="1"/>
      <c r="C32" s="5"/>
      <c r="D32" s="5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x14ac:dyDescent="0.25">
      <c r="A33" s="1" t="s">
        <v>27</v>
      </c>
      <c r="B33" s="1" t="s">
        <v>11</v>
      </c>
      <c r="C33" s="7" t="e">
        <f>#REF!</f>
        <v>#REF!</v>
      </c>
      <c r="D33" s="7" t="e">
        <f>C33/$C113</f>
        <v>#REF!</v>
      </c>
      <c r="E33" s="7">
        <v>0.2014</v>
      </c>
      <c r="F33" s="7">
        <v>21.481200000000001</v>
      </c>
      <c r="G33" s="7">
        <v>16.212</v>
      </c>
      <c r="H33" s="7">
        <v>0.55210000000000004</v>
      </c>
      <c r="I33" s="7">
        <v>0.77839999999999998</v>
      </c>
      <c r="J33" s="7">
        <v>9.1700000000000004E-2</v>
      </c>
      <c r="K33" s="7">
        <v>-38.815800000000003</v>
      </c>
      <c r="L33" s="7">
        <v>0.77829999999999999</v>
      </c>
      <c r="M33" s="7"/>
      <c r="N33" s="7">
        <f>ABS(E33/(MIN(E$33:E$38)))</f>
        <v>2.914616497829233</v>
      </c>
      <c r="O33" s="7">
        <f t="shared" ref="O33:O39" si="22">ABS(F33/(MIN(F$33:F$38)))</f>
        <v>1.1054094108929233</v>
      </c>
      <c r="P33" s="7">
        <f>(G33/(MIN(G$33:G$38)))</f>
        <v>1.0964796591254946</v>
      </c>
      <c r="Q33" s="7">
        <f>1/(H33/(MAX(H$33:H$38)))</f>
        <v>1.1896395580510777</v>
      </c>
      <c r="R33" s="7">
        <f t="shared" ref="R33:U39" si="23">1/(I33/(MAX(I$33:I$38)))</f>
        <v>1.057425488180884</v>
      </c>
      <c r="S33" s="7">
        <f t="shared" si="23"/>
        <v>1.0665212649945472</v>
      </c>
      <c r="T33" s="7">
        <f t="shared" si="23"/>
        <v>0.99885613590342059</v>
      </c>
      <c r="U33" s="7">
        <f t="shared" si="23"/>
        <v>1.0570474110240267</v>
      </c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x14ac:dyDescent="0.25">
      <c r="A34" s="1" t="s">
        <v>28</v>
      </c>
      <c r="B34" s="1" t="s">
        <v>12</v>
      </c>
      <c r="C34" s="7" t="e">
        <f>#REF!</f>
        <v>#REF!</v>
      </c>
      <c r="D34" s="7" t="e">
        <f t="shared" ref="D34:D39" si="24">C34/$C114</f>
        <v>#REF!</v>
      </c>
      <c r="E34" s="7">
        <v>0.34649999999999997</v>
      </c>
      <c r="F34" s="7">
        <v>20.1571</v>
      </c>
      <c r="G34" s="7">
        <v>15.237</v>
      </c>
      <c r="H34" s="7">
        <v>0.57530000000000003</v>
      </c>
      <c r="I34" s="7">
        <v>0.79590000000000005</v>
      </c>
      <c r="J34" s="7">
        <v>7.0999999999999994E-2</v>
      </c>
      <c r="K34" s="7">
        <v>-38.822800000000001</v>
      </c>
      <c r="L34" s="7">
        <v>0.7954</v>
      </c>
      <c r="M34" s="7"/>
      <c r="N34" s="7">
        <f t="shared" ref="N34:N38" si="25">ABS(E34/(MIN(E$33:E$38)))</f>
        <v>5.014471780028944</v>
      </c>
      <c r="O34" s="7">
        <f t="shared" si="22"/>
        <v>1.037272034910049</v>
      </c>
      <c r="P34" s="7">
        <f t="shared" ref="P34:P39" si="26">(G34/(MIN(G$33:G$38)))</f>
        <v>1.0305366744445572</v>
      </c>
      <c r="Q34" s="7">
        <f t="shared" ref="Q34:Q39" si="27">1/(H34/(MAX(H$33:H$38)))</f>
        <v>1.1416652181470537</v>
      </c>
      <c r="R34" s="7">
        <f t="shared" si="23"/>
        <v>1.0341751476316121</v>
      </c>
      <c r="S34" s="7">
        <f t="shared" si="23"/>
        <v>1.3774647887323943</v>
      </c>
      <c r="T34" s="7">
        <f t="shared" si="23"/>
        <v>0.99867603573158037</v>
      </c>
      <c r="U34" s="7">
        <f t="shared" si="23"/>
        <v>1.0343223535328137</v>
      </c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x14ac:dyDescent="0.25">
      <c r="A35" s="1" t="s">
        <v>29</v>
      </c>
      <c r="B35" s="1" t="s">
        <v>13</v>
      </c>
      <c r="C35" s="7" t="e">
        <f>#REF!</f>
        <v>#REF!</v>
      </c>
      <c r="D35" s="7" t="e">
        <f t="shared" si="24"/>
        <v>#REF!</v>
      </c>
      <c r="E35" s="7">
        <v>2.1804000000000001</v>
      </c>
      <c r="F35" s="7">
        <v>30.7651</v>
      </c>
      <c r="G35" s="7">
        <v>23.220500000000001</v>
      </c>
      <c r="H35" s="7">
        <v>0.40279999999999999</v>
      </c>
      <c r="I35" s="7">
        <v>0.65359999999999996</v>
      </c>
      <c r="J35" s="7">
        <v>5.4100000000000002E-2</v>
      </c>
      <c r="K35" s="7">
        <v>-39.206299999999999</v>
      </c>
      <c r="L35" s="7">
        <v>0.63759999999999994</v>
      </c>
      <c r="M35" s="7"/>
      <c r="N35" s="7">
        <f t="shared" si="25"/>
        <v>31.554269175108541</v>
      </c>
      <c r="O35" s="7">
        <f t="shared" si="22"/>
        <v>1.5831532254744556</v>
      </c>
      <c r="P35" s="7">
        <f t="shared" si="26"/>
        <v>1.5704913597781611</v>
      </c>
      <c r="Q35" s="7">
        <f t="shared" si="27"/>
        <v>1.6305858987090369</v>
      </c>
      <c r="R35" s="7">
        <f t="shared" si="23"/>
        <v>1.2593329253365975</v>
      </c>
      <c r="S35" s="7">
        <f t="shared" si="23"/>
        <v>1.8077634011090571</v>
      </c>
      <c r="T35" s="7">
        <f t="shared" si="23"/>
        <v>0.9889073949849897</v>
      </c>
      <c r="U35" s="7">
        <f t="shared" si="23"/>
        <v>1.2903074027603514</v>
      </c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x14ac:dyDescent="0.25">
      <c r="A36" s="1"/>
      <c r="B36" s="1" t="s">
        <v>14</v>
      </c>
      <c r="C36" s="7" t="e">
        <f>#REF!</f>
        <v>#REF!</v>
      </c>
      <c r="D36" s="7" t="e">
        <f t="shared" si="24"/>
        <v>#REF!</v>
      </c>
      <c r="E36" s="7">
        <v>2.0154999999999998</v>
      </c>
      <c r="F36" s="7">
        <v>30.190100000000001</v>
      </c>
      <c r="G36" s="7">
        <v>22.717400000000001</v>
      </c>
      <c r="H36" s="7">
        <v>0.41310000000000002</v>
      </c>
      <c r="I36" s="7">
        <v>0.66139999999999999</v>
      </c>
      <c r="J36" s="7">
        <v>5.6599999999999998E-2</v>
      </c>
      <c r="K36" s="7">
        <v>-39.185499999999998</v>
      </c>
      <c r="L36" s="7">
        <v>0.64659999999999995</v>
      </c>
      <c r="M36" s="7"/>
      <c r="N36" s="7">
        <f t="shared" si="25"/>
        <v>29.167872648335745</v>
      </c>
      <c r="O36" s="7">
        <f t="shared" si="22"/>
        <v>1.5535640772302499</v>
      </c>
      <c r="P36" s="7">
        <f t="shared" si="26"/>
        <v>1.5364647796827973</v>
      </c>
      <c r="Q36" s="7">
        <f t="shared" si="27"/>
        <v>1.589929799080126</v>
      </c>
      <c r="R36" s="7">
        <f t="shared" si="23"/>
        <v>1.2444814030843667</v>
      </c>
      <c r="S36" s="7">
        <f t="shared" si="23"/>
        <v>1.7279151943462898</v>
      </c>
      <c r="T36" s="7">
        <f t="shared" si="23"/>
        <v>0.98943231552487543</v>
      </c>
      <c r="U36" s="7">
        <f t="shared" si="23"/>
        <v>1.2723476647077019</v>
      </c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x14ac:dyDescent="0.25">
      <c r="A37" s="1"/>
      <c r="B37" s="1" t="s">
        <v>15</v>
      </c>
      <c r="C37" s="7" t="e">
        <f>#REF!</f>
        <v>#REF!</v>
      </c>
      <c r="D37" s="7" t="e">
        <f t="shared" si="24"/>
        <v>#REF!</v>
      </c>
      <c r="E37" s="7">
        <v>-6.9099999999999995E-2</v>
      </c>
      <c r="F37" s="7">
        <v>19.4328</v>
      </c>
      <c r="G37" s="7">
        <v>14.785500000000001</v>
      </c>
      <c r="H37" s="7">
        <v>0.65680000000000005</v>
      </c>
      <c r="I37" s="7">
        <v>0.82310000000000005</v>
      </c>
      <c r="J37" s="7">
        <v>9.7799999999999998E-2</v>
      </c>
      <c r="K37" s="7">
        <v>-38.7714</v>
      </c>
      <c r="L37" s="7">
        <v>0.82269999999999999</v>
      </c>
      <c r="M37" s="7"/>
      <c r="N37" s="7">
        <f t="shared" si="25"/>
        <v>1</v>
      </c>
      <c r="O37" s="7">
        <f t="shared" si="22"/>
        <v>1</v>
      </c>
      <c r="P37" s="7">
        <f t="shared" si="26"/>
        <v>1</v>
      </c>
      <c r="Q37" s="7">
        <f t="shared" si="27"/>
        <v>1</v>
      </c>
      <c r="R37" s="7">
        <f t="shared" si="23"/>
        <v>1</v>
      </c>
      <c r="S37" s="7">
        <f t="shared" si="23"/>
        <v>1</v>
      </c>
      <c r="T37" s="7">
        <f t="shared" si="23"/>
        <v>1</v>
      </c>
      <c r="U37" s="7">
        <f t="shared" si="23"/>
        <v>1</v>
      </c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x14ac:dyDescent="0.25">
      <c r="A38" s="1"/>
      <c r="B38" s="1" t="s">
        <v>16</v>
      </c>
      <c r="C38" s="7" t="e">
        <f>#REF!</f>
        <v>#REF!</v>
      </c>
      <c r="D38" s="7" t="e">
        <f t="shared" si="24"/>
        <v>#REF!</v>
      </c>
      <c r="E38" s="7">
        <v>0.70230000000000004</v>
      </c>
      <c r="F38" s="7">
        <v>24.183599999999998</v>
      </c>
      <c r="G38" s="7">
        <v>18.174299999999999</v>
      </c>
      <c r="H38" s="7">
        <v>0.48830000000000001</v>
      </c>
      <c r="I38" s="7">
        <v>0.73129999999999995</v>
      </c>
      <c r="J38" s="7">
        <v>6.6400000000000001E-2</v>
      </c>
      <c r="K38" s="7">
        <v>-38.947000000000003</v>
      </c>
      <c r="L38" s="7">
        <v>0.73019999999999996</v>
      </c>
      <c r="M38" s="7"/>
      <c r="N38" s="7">
        <f t="shared" si="25"/>
        <v>10.163531114327064</v>
      </c>
      <c r="O38" s="7">
        <f t="shared" si="22"/>
        <v>1.2444732617018648</v>
      </c>
      <c r="P38" s="7">
        <f t="shared" si="26"/>
        <v>1.2291975246018056</v>
      </c>
      <c r="Q38" s="7">
        <f t="shared" si="27"/>
        <v>1.3450747491296335</v>
      </c>
      <c r="R38" s="7">
        <f t="shared" si="23"/>
        <v>1.1255298782989198</v>
      </c>
      <c r="S38" s="7">
        <f t="shared" si="23"/>
        <v>1.4728915662650601</v>
      </c>
      <c r="T38" s="7">
        <f t="shared" si="23"/>
        <v>0.99549130870156877</v>
      </c>
      <c r="U38" s="7">
        <f t="shared" si="23"/>
        <v>1.1266776225691593</v>
      </c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x14ac:dyDescent="0.25">
      <c r="A39" s="1"/>
      <c r="B39" s="1" t="s">
        <v>17</v>
      </c>
      <c r="C39" s="7" t="e">
        <f>#REF!</f>
        <v>#REF!</v>
      </c>
      <c r="D39" s="7" t="e">
        <f t="shared" si="24"/>
        <v>#REF!</v>
      </c>
      <c r="E39" s="7">
        <v>0</v>
      </c>
      <c r="F39" s="7">
        <v>7.2607999999999997</v>
      </c>
      <c r="G39" s="7">
        <v>5.4801000000000002</v>
      </c>
      <c r="H39" s="7">
        <v>0.94950000000000001</v>
      </c>
      <c r="I39" s="7">
        <v>0.97440000000000004</v>
      </c>
      <c r="J39" s="7">
        <v>0.25219999999999998</v>
      </c>
      <c r="K39" s="7">
        <v>-38.732300000000002</v>
      </c>
      <c r="L39" s="7">
        <v>0.97409999999999997</v>
      </c>
      <c r="M39" s="7"/>
      <c r="N39" s="7">
        <f t="shared" ref="N39" si="28">(E39/(MIN(E$33:E$38)))</f>
        <v>0</v>
      </c>
      <c r="O39" s="7">
        <f t="shared" si="22"/>
        <v>0.37363632621135395</v>
      </c>
      <c r="P39" s="7">
        <f t="shared" si="26"/>
        <v>0.37064015420513341</v>
      </c>
      <c r="Q39" s="7">
        <f t="shared" si="27"/>
        <v>0.69173249078462351</v>
      </c>
      <c r="R39" s="7">
        <f t="shared" si="23"/>
        <v>0.84472495894909694</v>
      </c>
      <c r="S39" s="7">
        <f t="shared" si="23"/>
        <v>0.38778747026169708</v>
      </c>
      <c r="T39" s="7">
        <f t="shared" si="23"/>
        <v>1.0010094933685838</v>
      </c>
      <c r="U39" s="7">
        <f t="shared" si="23"/>
        <v>0.84457447900626226</v>
      </c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x14ac:dyDescent="0.25">
      <c r="A40" s="1"/>
      <c r="B40" s="1"/>
      <c r="C40" s="5"/>
      <c r="D40" s="5"/>
      <c r="E40" s="7"/>
      <c r="F40" s="7">
        <f>AVERAGE(F33:F38)</f>
        <v>24.368316666666669</v>
      </c>
      <c r="G40" s="7">
        <f t="shared" ref="G40:L40" si="29">AVERAGE(G33:G38)</f>
        <v>18.391116666666665</v>
      </c>
      <c r="H40" s="7">
        <f t="shared" si="29"/>
        <v>0.51473333333333338</v>
      </c>
      <c r="I40" s="7">
        <f t="shared" si="29"/>
        <v>0.74061666666666659</v>
      </c>
      <c r="J40" s="7">
        <f t="shared" si="29"/>
        <v>7.2933333333333336E-2</v>
      </c>
      <c r="K40" s="7">
        <f t="shared" si="29"/>
        <v>-38.958133333333329</v>
      </c>
      <c r="L40" s="7">
        <f t="shared" si="29"/>
        <v>0.73513333333333331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x14ac:dyDescent="0.25">
      <c r="A41" s="1"/>
      <c r="B41" s="1"/>
      <c r="C41" s="5"/>
      <c r="D41" s="5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x14ac:dyDescent="0.25">
      <c r="A42" s="1"/>
      <c r="B42" s="1"/>
      <c r="C42" s="5"/>
      <c r="D42" s="5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x14ac:dyDescent="0.25">
      <c r="A43" s="1" t="s">
        <v>30</v>
      </c>
      <c r="B43" s="1" t="s">
        <v>11</v>
      </c>
      <c r="C43" s="7" t="e">
        <f>#REF!</f>
        <v>#REF!</v>
      </c>
      <c r="D43" s="7" t="e">
        <f>C43/$C113</f>
        <v>#REF!</v>
      </c>
      <c r="E43" s="7">
        <v>6.3700000000000007E-2</v>
      </c>
      <c r="F43" s="7">
        <v>19.402200000000001</v>
      </c>
      <c r="G43" s="7">
        <v>14.578099999999999</v>
      </c>
      <c r="H43" s="7">
        <v>0.68359999999999999</v>
      </c>
      <c r="I43" s="7">
        <v>0.84309999999999996</v>
      </c>
      <c r="J43" s="7">
        <v>0.19089999999999999</v>
      </c>
      <c r="K43" s="7">
        <v>-34.655099999999997</v>
      </c>
      <c r="L43" s="7">
        <v>0.84309999999999996</v>
      </c>
      <c r="M43" s="7" t="s">
        <v>51</v>
      </c>
      <c r="N43" s="7">
        <f>ABS(E43/(MIN(E$43:E$48)))</f>
        <v>8.0786303107165516E-2</v>
      </c>
      <c r="O43" s="7">
        <f t="shared" ref="O43:O49" si="30">ABS(F43/(MIN(F$43:F$48)))</f>
        <v>1.1047641823679131</v>
      </c>
      <c r="P43" s="7">
        <f>(G43/(MIN(G$43:G$48)))</f>
        <v>1.0881290399629779</v>
      </c>
      <c r="Q43" s="7">
        <f>1/(H43/(MAX(H$43:H$48)))</f>
        <v>1.0337916910473961</v>
      </c>
      <c r="R43" s="7">
        <f t="shared" ref="R43:U49" si="31">1/(I43/(MAX(I$43:I$48)))</f>
        <v>1.0236033685209347</v>
      </c>
      <c r="S43" s="7">
        <f t="shared" si="31"/>
        <v>1.0937663698271347</v>
      </c>
      <c r="T43" s="7">
        <f t="shared" si="31"/>
        <v>0.9941191916918436</v>
      </c>
      <c r="U43" s="7">
        <f t="shared" si="31"/>
        <v>1.0176728739176848</v>
      </c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x14ac:dyDescent="0.25">
      <c r="A44" s="1" t="s">
        <v>28</v>
      </c>
      <c r="B44" s="1" t="s">
        <v>12</v>
      </c>
      <c r="C44" s="7" t="e">
        <f>#REF!</f>
        <v>#REF!</v>
      </c>
      <c r="D44" s="7" t="e">
        <f t="shared" ref="D44:D49" si="32">C44/$C114</f>
        <v>#REF!</v>
      </c>
      <c r="E44" s="7">
        <v>-3.5000000000000001E-3</v>
      </c>
      <c r="F44" s="7">
        <v>18.295400000000001</v>
      </c>
      <c r="G44" s="7">
        <v>13.747199999999999</v>
      </c>
      <c r="H44" s="7">
        <v>0.70669999999999999</v>
      </c>
      <c r="I44" s="7">
        <v>0.85729999999999995</v>
      </c>
      <c r="J44" s="7">
        <v>0.17730000000000001</v>
      </c>
      <c r="K44" s="7">
        <v>-34.661099999999998</v>
      </c>
      <c r="L44" s="7">
        <v>0.85699999999999998</v>
      </c>
      <c r="M44" s="7"/>
      <c r="N44" s="7">
        <f t="shared" ref="N44:N48" si="33">ABS(E44/(MIN(E$43:E$48)))</f>
        <v>4.4388078630310723E-3</v>
      </c>
      <c r="O44" s="7">
        <f t="shared" si="30"/>
        <v>1.0417428241175701</v>
      </c>
      <c r="P44" s="7">
        <f t="shared" ref="P44:P49" si="34">(G44/(MIN(G$43:G$48)))</f>
        <v>1.0261095436427963</v>
      </c>
      <c r="Q44" s="7">
        <f t="shared" ref="Q44:Q49" si="35">1/(H44/(MAX(H$43:H$48)))</f>
        <v>1</v>
      </c>
      <c r="R44" s="7">
        <f t="shared" si="31"/>
        <v>1.0066487810568063</v>
      </c>
      <c r="S44" s="7">
        <f t="shared" si="31"/>
        <v>1.1776649746192893</v>
      </c>
      <c r="T44" s="7">
        <f t="shared" si="31"/>
        <v>0.99394710496781713</v>
      </c>
      <c r="U44" s="7">
        <f t="shared" si="31"/>
        <v>1.001166861143524</v>
      </c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x14ac:dyDescent="0.25">
      <c r="A45" s="1" t="s">
        <v>31</v>
      </c>
      <c r="B45" s="1" t="s">
        <v>13</v>
      </c>
      <c r="C45" s="7" t="e">
        <f>#REF!</f>
        <v>#REF!</v>
      </c>
      <c r="D45" s="7" t="e">
        <f t="shared" si="32"/>
        <v>#REF!</v>
      </c>
      <c r="E45" s="7">
        <v>1.1129</v>
      </c>
      <c r="F45" s="7">
        <v>26.521899999999999</v>
      </c>
      <c r="G45" s="7">
        <v>19.9664</v>
      </c>
      <c r="H45" s="7">
        <v>0.56179999999999997</v>
      </c>
      <c r="I45" s="7">
        <v>0.7571</v>
      </c>
      <c r="J45" s="7">
        <v>0.15640000000000001</v>
      </c>
      <c r="K45" s="7">
        <v>-35.383400000000002</v>
      </c>
      <c r="L45" s="7">
        <v>0.74860000000000004</v>
      </c>
      <c r="M45" s="7"/>
      <c r="N45" s="7">
        <f t="shared" si="33"/>
        <v>1.41141407736208</v>
      </c>
      <c r="O45" s="7">
        <f t="shared" si="30"/>
        <v>1.5101609698046383</v>
      </c>
      <c r="P45" s="7">
        <f t="shared" si="34"/>
        <v>1.4903190171227254</v>
      </c>
      <c r="Q45" s="7">
        <f t="shared" si="35"/>
        <v>1.2579209683161268</v>
      </c>
      <c r="R45" s="7">
        <f t="shared" si="31"/>
        <v>1.139875842028794</v>
      </c>
      <c r="S45" s="7">
        <f t="shared" si="31"/>
        <v>1.3350383631713556</v>
      </c>
      <c r="T45" s="7">
        <f t="shared" si="31"/>
        <v>0.97365713865824077</v>
      </c>
      <c r="U45" s="7">
        <f t="shared" si="31"/>
        <v>1.1461394603259416</v>
      </c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x14ac:dyDescent="0.25">
      <c r="A46" s="1"/>
      <c r="B46" s="1" t="s">
        <v>14</v>
      </c>
      <c r="C46" s="7">
        <v>7</v>
      </c>
      <c r="D46" s="7" t="e">
        <f t="shared" si="32"/>
        <v>#REF!</v>
      </c>
      <c r="E46" s="7">
        <v>1.2427999999999999</v>
      </c>
      <c r="F46" s="7">
        <v>26.907299999999999</v>
      </c>
      <c r="G46" s="7">
        <v>20.201899999999998</v>
      </c>
      <c r="H46" s="7">
        <v>0.55779999999999996</v>
      </c>
      <c r="I46" s="7">
        <v>0.75380000000000003</v>
      </c>
      <c r="J46" s="7">
        <v>0.15920000000000001</v>
      </c>
      <c r="K46" s="7">
        <v>-35.417900000000003</v>
      </c>
      <c r="L46" s="7">
        <v>0.74409999999999998</v>
      </c>
      <c r="M46" s="7"/>
      <c r="N46" s="7">
        <f t="shared" si="33"/>
        <v>1.5761572606214331</v>
      </c>
      <c r="O46" s="7">
        <f t="shared" si="30"/>
        <v>1.5321057036948462</v>
      </c>
      <c r="P46" s="7">
        <f t="shared" si="34"/>
        <v>1.5078970546523951</v>
      </c>
      <c r="Q46" s="7">
        <f t="shared" si="35"/>
        <v>1.2669415561133024</v>
      </c>
      <c r="R46" s="7">
        <f t="shared" si="31"/>
        <v>1.1448660122048289</v>
      </c>
      <c r="S46" s="7">
        <f t="shared" si="31"/>
        <v>1.3115577889447236</v>
      </c>
      <c r="T46" s="7">
        <f t="shared" si="31"/>
        <v>0.97270871508474532</v>
      </c>
      <c r="U46" s="7">
        <f t="shared" si="31"/>
        <v>1.1530708238140035</v>
      </c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x14ac:dyDescent="0.25">
      <c r="A47" s="1"/>
      <c r="B47" s="1" t="s">
        <v>15</v>
      </c>
      <c r="C47" s="7" t="e">
        <f>#REF!</f>
        <v>#REF!</v>
      </c>
      <c r="D47" s="7" t="e">
        <f t="shared" si="32"/>
        <v>#REF!</v>
      </c>
      <c r="E47" s="7">
        <v>-0.78849999999999998</v>
      </c>
      <c r="F47" s="7">
        <v>17.5623</v>
      </c>
      <c r="G47" s="7">
        <v>13.397399999999999</v>
      </c>
      <c r="H47" s="7">
        <v>0.68130000000000002</v>
      </c>
      <c r="I47" s="7">
        <v>0.86299999999999999</v>
      </c>
      <c r="J47" s="7">
        <v>0.20880000000000001</v>
      </c>
      <c r="K47" s="7">
        <v>-34.451300000000003</v>
      </c>
      <c r="L47" s="7">
        <v>0.85799999999999998</v>
      </c>
      <c r="M47" s="7"/>
      <c r="N47" s="7">
        <f t="shared" si="33"/>
        <v>1</v>
      </c>
      <c r="O47" s="7">
        <f t="shared" si="30"/>
        <v>1</v>
      </c>
      <c r="P47" s="7">
        <f t="shared" si="34"/>
        <v>1</v>
      </c>
      <c r="Q47" s="7">
        <f t="shared" si="35"/>
        <v>1.0372816674005578</v>
      </c>
      <c r="R47" s="7">
        <f t="shared" si="31"/>
        <v>1</v>
      </c>
      <c r="S47" s="7">
        <f t="shared" si="31"/>
        <v>1</v>
      </c>
      <c r="T47" s="7">
        <f t="shared" si="31"/>
        <v>1</v>
      </c>
      <c r="U47" s="7">
        <f t="shared" si="31"/>
        <v>1</v>
      </c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x14ac:dyDescent="0.25">
      <c r="A48" s="1"/>
      <c r="B48" s="1" t="s">
        <v>16</v>
      </c>
      <c r="C48" s="7" t="e">
        <f>#REF!</f>
        <v>#REF!</v>
      </c>
      <c r="D48" s="7" t="e">
        <f t="shared" si="32"/>
        <v>#REF!</v>
      </c>
      <c r="E48" s="7">
        <v>0.3674</v>
      </c>
      <c r="F48" s="7">
        <v>22.182500000000001</v>
      </c>
      <c r="G48" s="7">
        <v>16.404599999999999</v>
      </c>
      <c r="H48" s="7">
        <v>0.62270000000000003</v>
      </c>
      <c r="I48" s="7">
        <v>0.80389999999999995</v>
      </c>
      <c r="J48" s="7">
        <v>0.17510000000000001</v>
      </c>
      <c r="K48" s="7">
        <v>-34.995600000000003</v>
      </c>
      <c r="L48" s="7">
        <v>0.80320000000000003</v>
      </c>
      <c r="M48" s="7"/>
      <c r="N48" s="7">
        <f t="shared" si="33"/>
        <v>0.46594800253646168</v>
      </c>
      <c r="O48" s="7">
        <f t="shared" si="30"/>
        <v>1.2630748819915387</v>
      </c>
      <c r="P48" s="7">
        <f t="shared" si="34"/>
        <v>1.2244614626718617</v>
      </c>
      <c r="Q48" s="7">
        <f t="shared" si="35"/>
        <v>1.134896418821262</v>
      </c>
      <c r="R48" s="7">
        <f t="shared" si="31"/>
        <v>1.0735166065431023</v>
      </c>
      <c r="S48" s="7">
        <f t="shared" si="31"/>
        <v>1.1924614505996574</v>
      </c>
      <c r="T48" s="7">
        <f t="shared" si="31"/>
        <v>0.98444661614602991</v>
      </c>
      <c r="U48" s="7">
        <f t="shared" si="31"/>
        <v>1.068227091633466</v>
      </c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x14ac:dyDescent="0.25">
      <c r="A49" s="1"/>
      <c r="B49" s="1" t="s">
        <v>17</v>
      </c>
      <c r="C49" s="7" t="e">
        <f>#REF!</f>
        <v>#REF!</v>
      </c>
      <c r="D49" s="7" t="e">
        <f t="shared" si="32"/>
        <v>#REF!</v>
      </c>
      <c r="E49" s="7">
        <v>0</v>
      </c>
      <c r="F49" s="7">
        <v>6.2938000000000001</v>
      </c>
      <c r="G49" s="7">
        <v>4.5933999999999999</v>
      </c>
      <c r="H49" s="7">
        <v>0.96679999999999999</v>
      </c>
      <c r="I49" s="7">
        <v>0.98329999999999995</v>
      </c>
      <c r="J49" s="7">
        <v>0.48370000000000002</v>
      </c>
      <c r="K49" s="7">
        <v>-34.301699999999997</v>
      </c>
      <c r="L49" s="7">
        <v>0.98309999999999997</v>
      </c>
      <c r="M49" s="7"/>
      <c r="N49" s="7">
        <f t="shared" ref="N49" si="36">(E49/(MIN(E$43:E$48)))</f>
        <v>0</v>
      </c>
      <c r="O49" s="7">
        <f t="shared" si="30"/>
        <v>0.35836991737984203</v>
      </c>
      <c r="P49" s="7">
        <f t="shared" si="34"/>
        <v>0.34285756937913325</v>
      </c>
      <c r="Q49" s="7">
        <f t="shared" si="35"/>
        <v>0.73096814232519658</v>
      </c>
      <c r="R49" s="7">
        <f t="shared" si="31"/>
        <v>0.87765686972439749</v>
      </c>
      <c r="S49" s="7">
        <f t="shared" si="31"/>
        <v>0.43167252429191649</v>
      </c>
      <c r="T49" s="7">
        <f t="shared" si="31"/>
        <v>1.0043612998772657</v>
      </c>
      <c r="U49" s="7">
        <f t="shared" si="31"/>
        <v>0.87274946597497716</v>
      </c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x14ac:dyDescent="0.25">
      <c r="A50" s="1"/>
      <c r="B50" s="1"/>
      <c r="C50" s="5"/>
      <c r="D50" s="5"/>
      <c r="E50" s="7"/>
      <c r="F50" s="7">
        <f>AVERAGE(F43:F48)</f>
        <v>21.811933333333332</v>
      </c>
      <c r="G50" s="7">
        <f t="shared" ref="G50:L50" si="37">AVERAGE(G43:G48)</f>
        <v>16.3826</v>
      </c>
      <c r="H50" s="7">
        <f t="shared" si="37"/>
        <v>0.63564999999999994</v>
      </c>
      <c r="I50" s="7">
        <f t="shared" si="37"/>
        <v>0.81303333333333327</v>
      </c>
      <c r="J50" s="7">
        <f t="shared" si="37"/>
        <v>0.17794999999999997</v>
      </c>
      <c r="K50" s="7">
        <f t="shared" si="37"/>
        <v>-34.927399999999999</v>
      </c>
      <c r="L50" s="7">
        <f t="shared" si="37"/>
        <v>0.80900000000000005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1:44" x14ac:dyDescent="0.25">
      <c r="A51" s="1"/>
      <c r="B51" s="1"/>
      <c r="C51" s="5"/>
      <c r="D51" s="5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  <row r="52" spans="1:44" x14ac:dyDescent="0.25">
      <c r="A52" s="1"/>
      <c r="B52" s="1"/>
      <c r="C52" s="5"/>
      <c r="D52" s="5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1:44" x14ac:dyDescent="0.25">
      <c r="A53" s="1" t="s">
        <v>32</v>
      </c>
      <c r="B53" s="1" t="s">
        <v>11</v>
      </c>
      <c r="C53" s="7" t="e">
        <f>#REF!</f>
        <v>#REF!</v>
      </c>
      <c r="D53" s="7" t="e">
        <f>C53/$C113</f>
        <v>#REF!</v>
      </c>
      <c r="E53" s="7">
        <v>-0.29980000000000001</v>
      </c>
      <c r="F53" s="7">
        <v>12.643700000000001</v>
      </c>
      <c r="G53" s="7">
        <v>9.1629000000000005</v>
      </c>
      <c r="H53" s="7">
        <v>0.49890000000000001</v>
      </c>
      <c r="I53" s="7">
        <v>0.75900000000000001</v>
      </c>
      <c r="J53" s="7">
        <v>0.2409</v>
      </c>
      <c r="K53" s="7">
        <v>-32.549399999999999</v>
      </c>
      <c r="L53" s="7">
        <v>0.75849999999999995</v>
      </c>
      <c r="M53" s="7"/>
      <c r="N53" s="7">
        <f>ABS(E53/(MIN(E$53:E$58)))</f>
        <v>1</v>
      </c>
      <c r="O53" s="7">
        <f t="shared" ref="O53:O59" si="38">ABS(F53/(MIN(F$53:F$58)))</f>
        <v>1.1152400945559751</v>
      </c>
      <c r="P53" s="7">
        <f>(G53/(MIN(G$53:G$58)))</f>
        <v>1.0884372327283094</v>
      </c>
      <c r="Q53" s="7">
        <f>1/(H53/(MAX(H$53:H$58)))</f>
        <v>1.2170775706554418</v>
      </c>
      <c r="R53" s="7">
        <f t="shared" ref="R53:U59" si="39">1/(I53/(MAX(I$53:I$58)))</f>
        <v>1.0661396574440052</v>
      </c>
      <c r="S53" s="7">
        <f t="shared" si="39"/>
        <v>1</v>
      </c>
      <c r="T53" s="7">
        <f t="shared" si="39"/>
        <v>1</v>
      </c>
      <c r="U53" s="7">
        <f t="shared" si="39"/>
        <v>1.0664469347396177</v>
      </c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spans="1:44" x14ac:dyDescent="0.25">
      <c r="A54" s="1" t="s">
        <v>33</v>
      </c>
      <c r="B54" s="1" t="s">
        <v>12</v>
      </c>
      <c r="C54" s="7" t="e">
        <f>#REF!</f>
        <v>#REF!</v>
      </c>
      <c r="D54" s="7" t="e">
        <f t="shared" ref="D54:D59" si="40">C54/$C114</f>
        <v>#REF!</v>
      </c>
      <c r="E54" s="7">
        <v>-9.8699999999999996E-2</v>
      </c>
      <c r="F54" s="7">
        <v>12.553699999999999</v>
      </c>
      <c r="G54" s="7">
        <v>9.1701999999999995</v>
      </c>
      <c r="H54" s="7">
        <v>0.49680000000000002</v>
      </c>
      <c r="I54" s="7">
        <v>0.75980000000000003</v>
      </c>
      <c r="J54" s="7">
        <v>0.14779999999999999</v>
      </c>
      <c r="K54" s="7">
        <v>-32.675899999999999</v>
      </c>
      <c r="L54" s="7">
        <v>0.7591</v>
      </c>
      <c r="M54" s="7"/>
      <c r="N54" s="7">
        <f t="shared" ref="N54:N59" si="41">ABS(E54/(MIN(E$53:E$58)))</f>
        <v>0.32921947965310205</v>
      </c>
      <c r="O54" s="7">
        <f t="shared" si="38"/>
        <v>1.1073016265038986</v>
      </c>
      <c r="P54" s="7">
        <f t="shared" ref="P54:P59" si="42">(G54/(MIN(G$53:G$58)))</f>
        <v>1.0893043808799772</v>
      </c>
      <c r="Q54" s="7">
        <f t="shared" ref="Q54:Q59" si="43">1/(H54/(MAX(H$53:H$58)))</f>
        <v>1.2222222222222221</v>
      </c>
      <c r="R54" s="7">
        <f t="shared" si="39"/>
        <v>1.0650171097657279</v>
      </c>
      <c r="S54" s="7">
        <f t="shared" si="39"/>
        <v>1.6299052774018947</v>
      </c>
      <c r="T54" s="7">
        <f t="shared" si="39"/>
        <v>0.99612864527067346</v>
      </c>
      <c r="U54" s="7">
        <f t="shared" si="39"/>
        <v>1.065604004742458</v>
      </c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spans="1:44" x14ac:dyDescent="0.25">
      <c r="A55" s="1" t="s">
        <v>34</v>
      </c>
      <c r="B55" s="1" t="s">
        <v>13</v>
      </c>
      <c r="C55" s="7" t="e">
        <f>#REF!</f>
        <v>#REF!</v>
      </c>
      <c r="D55" s="7" t="e">
        <f t="shared" si="40"/>
        <v>#REF!</v>
      </c>
      <c r="E55" s="7">
        <v>1.3492</v>
      </c>
      <c r="F55" s="7">
        <v>17.2531</v>
      </c>
      <c r="G55" s="7">
        <v>12.6614</v>
      </c>
      <c r="H55" s="7">
        <v>0.42420000000000002</v>
      </c>
      <c r="I55" s="7">
        <v>0.66890000000000005</v>
      </c>
      <c r="J55" s="7">
        <v>0.1132</v>
      </c>
      <c r="K55" s="7">
        <v>-33.341700000000003</v>
      </c>
      <c r="L55" s="7">
        <v>0.65400000000000003</v>
      </c>
      <c r="M55" s="7"/>
      <c r="N55" s="7">
        <f t="shared" si="41"/>
        <v>4.5003335557038024</v>
      </c>
      <c r="O55" s="7">
        <f t="shared" si="38"/>
        <v>1.5218131461030944</v>
      </c>
      <c r="P55" s="7">
        <f t="shared" si="42"/>
        <v>1.5040150147296398</v>
      </c>
      <c r="Q55" s="7">
        <f t="shared" si="43"/>
        <v>1.4314002828854313</v>
      </c>
      <c r="R55" s="7">
        <f t="shared" si="39"/>
        <v>1.2097473463895947</v>
      </c>
      <c r="S55" s="7">
        <f t="shared" si="39"/>
        <v>2.1280918727915195</v>
      </c>
      <c r="T55" s="7">
        <f t="shared" si="39"/>
        <v>0.976236964521905</v>
      </c>
      <c r="U55" s="7">
        <f t="shared" si="39"/>
        <v>1.2368501529051987</v>
      </c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spans="1:44" x14ac:dyDescent="0.25">
      <c r="A56" s="1"/>
      <c r="B56" s="1" t="s">
        <v>14</v>
      </c>
      <c r="C56" s="7" t="e">
        <f>#REF!</f>
        <v>#REF!</v>
      </c>
      <c r="D56" s="7" t="e">
        <f t="shared" si="40"/>
        <v>#REF!</v>
      </c>
      <c r="E56" s="7">
        <v>1.198</v>
      </c>
      <c r="F56" s="7">
        <v>16.854299999999999</v>
      </c>
      <c r="G56" s="7">
        <v>12.317299999999999</v>
      </c>
      <c r="H56" s="7">
        <v>0.43919999999999998</v>
      </c>
      <c r="I56" s="7">
        <v>0.67900000000000005</v>
      </c>
      <c r="J56" s="7">
        <v>0.12139999999999999</v>
      </c>
      <c r="K56" s="7">
        <v>-33.304499999999997</v>
      </c>
      <c r="L56" s="7">
        <v>0.66510000000000002</v>
      </c>
      <c r="M56" s="7"/>
      <c r="N56" s="7">
        <f t="shared" si="41"/>
        <v>3.9959973315543693</v>
      </c>
      <c r="O56" s="7">
        <f t="shared" si="38"/>
        <v>1.4866369121123382</v>
      </c>
      <c r="P56" s="7">
        <f t="shared" si="42"/>
        <v>1.4631402641832176</v>
      </c>
      <c r="Q56" s="7">
        <f t="shared" si="43"/>
        <v>1.3825136612021858</v>
      </c>
      <c r="R56" s="7">
        <f t="shared" si="39"/>
        <v>1.1917525773195876</v>
      </c>
      <c r="S56" s="7">
        <f t="shared" si="39"/>
        <v>1.9843492586490941</v>
      </c>
      <c r="T56" s="7">
        <f t="shared" si="39"/>
        <v>0.97732738819078513</v>
      </c>
      <c r="U56" s="7">
        <f t="shared" si="39"/>
        <v>1.2162080890091715</v>
      </c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spans="1:44" x14ac:dyDescent="0.25">
      <c r="A57" s="1"/>
      <c r="B57" s="1" t="s">
        <v>15</v>
      </c>
      <c r="C57" s="7" t="e">
        <f>#REF!</f>
        <v>#REF!</v>
      </c>
      <c r="D57" s="7" t="e">
        <f t="shared" si="40"/>
        <v>#REF!</v>
      </c>
      <c r="E57" s="7">
        <v>0.68120000000000003</v>
      </c>
      <c r="F57" s="7">
        <v>11.337199999999999</v>
      </c>
      <c r="G57" s="7">
        <v>8.4184000000000001</v>
      </c>
      <c r="H57" s="7">
        <v>0.60719999999999996</v>
      </c>
      <c r="I57" s="7">
        <v>0.80920000000000003</v>
      </c>
      <c r="J57" s="7">
        <v>0.15190000000000001</v>
      </c>
      <c r="K57" s="7">
        <v>-32.757399999999997</v>
      </c>
      <c r="L57" s="7">
        <v>0.80889999999999995</v>
      </c>
      <c r="M57" s="7"/>
      <c r="N57" s="7">
        <f t="shared" si="41"/>
        <v>2.2721814543028684</v>
      </c>
      <c r="O57" s="7">
        <f t="shared" si="38"/>
        <v>1</v>
      </c>
      <c r="P57" s="7">
        <f t="shared" si="42"/>
        <v>1</v>
      </c>
      <c r="Q57" s="7">
        <f t="shared" si="43"/>
        <v>1</v>
      </c>
      <c r="R57" s="7">
        <f t="shared" si="39"/>
        <v>1</v>
      </c>
      <c r="S57" s="7">
        <f t="shared" si="39"/>
        <v>1.585911784068466</v>
      </c>
      <c r="T57" s="7">
        <f t="shared" si="39"/>
        <v>0.99365028970553215</v>
      </c>
      <c r="U57" s="7">
        <f t="shared" si="39"/>
        <v>1</v>
      </c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spans="1:44" x14ac:dyDescent="0.25">
      <c r="A58" s="1"/>
      <c r="B58" s="1" t="s">
        <v>16</v>
      </c>
      <c r="C58" s="7" t="e">
        <f>#REF!</f>
        <v>#REF!</v>
      </c>
      <c r="D58" s="7" t="e">
        <f t="shared" si="40"/>
        <v>#REF!</v>
      </c>
      <c r="E58" s="7">
        <v>0.27339999999999998</v>
      </c>
      <c r="F58" s="7">
        <v>13.347200000000001</v>
      </c>
      <c r="G58" s="7">
        <v>9.7195</v>
      </c>
      <c r="H58" s="7">
        <v>0.52510000000000001</v>
      </c>
      <c r="I58" s="7">
        <v>0.75229999999999997</v>
      </c>
      <c r="J58" s="7">
        <v>0.14910000000000001</v>
      </c>
      <c r="K58" s="7">
        <v>-32.859499999999997</v>
      </c>
      <c r="L58" s="7">
        <v>0.75139999999999996</v>
      </c>
      <c r="M58" s="7"/>
      <c r="N58" s="7">
        <f t="shared" si="41"/>
        <v>0.91194129419613068</v>
      </c>
      <c r="O58" s="7">
        <f t="shared" si="38"/>
        <v>1.1772924531630387</v>
      </c>
      <c r="P58" s="7">
        <f t="shared" si="42"/>
        <v>1.1545543096075264</v>
      </c>
      <c r="Q58" s="7">
        <f t="shared" si="43"/>
        <v>1.1563511712054846</v>
      </c>
      <c r="R58" s="7">
        <f t="shared" si="39"/>
        <v>1.0756347201914132</v>
      </c>
      <c r="S58" s="7">
        <f t="shared" si="39"/>
        <v>1.6156941649899395</v>
      </c>
      <c r="T58" s="7">
        <f t="shared" si="39"/>
        <v>0.99056285092591179</v>
      </c>
      <c r="U58" s="7">
        <f t="shared" si="39"/>
        <v>1.0765238221985627</v>
      </c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1:44" x14ac:dyDescent="0.25">
      <c r="A59" s="1"/>
      <c r="B59" s="1" t="s">
        <v>17</v>
      </c>
      <c r="C59" s="7" t="e">
        <f>#REF!</f>
        <v>#REF!</v>
      </c>
      <c r="D59" s="7" t="e">
        <f t="shared" si="40"/>
        <v>#REF!</v>
      </c>
      <c r="E59" s="7">
        <v>0</v>
      </c>
      <c r="F59" s="7">
        <v>3.9394</v>
      </c>
      <c r="G59" s="7">
        <v>2.7534000000000001</v>
      </c>
      <c r="H59" s="7">
        <v>0.9516</v>
      </c>
      <c r="I59" s="7">
        <v>0.97550000000000003</v>
      </c>
      <c r="J59" s="7">
        <v>0.35980000000000001</v>
      </c>
      <c r="K59" s="7">
        <v>-32.402799999999999</v>
      </c>
      <c r="L59" s="7">
        <v>0.97519999999999996</v>
      </c>
      <c r="M59" s="7"/>
      <c r="N59" s="7">
        <f t="shared" si="41"/>
        <v>0</v>
      </c>
      <c r="O59" s="7">
        <f t="shared" si="38"/>
        <v>0.34747556715943972</v>
      </c>
      <c r="P59" s="7">
        <f t="shared" si="42"/>
        <v>0.327069276822199</v>
      </c>
      <c r="Q59" s="7">
        <f t="shared" si="43"/>
        <v>0.63808322824716268</v>
      </c>
      <c r="R59" s="7">
        <f t="shared" si="39"/>
        <v>0.82952332137365448</v>
      </c>
      <c r="S59" s="7">
        <f t="shared" si="39"/>
        <v>0.66953863257365198</v>
      </c>
      <c r="T59" s="7">
        <f t="shared" si="39"/>
        <v>1.004524300369104</v>
      </c>
      <c r="U59" s="7">
        <f t="shared" si="39"/>
        <v>0.8294708777686628</v>
      </c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spans="1:44" x14ac:dyDescent="0.25">
      <c r="A60" s="1"/>
      <c r="B60" s="1"/>
      <c r="C60" s="5"/>
      <c r="D60" s="5"/>
      <c r="E60" s="7"/>
      <c r="F60" s="7">
        <f>AVERAGE(F53:F58)</f>
        <v>13.998199999999999</v>
      </c>
      <c r="G60" s="7">
        <f t="shared" ref="G60:L60" si="44">AVERAGE(G53:G58)</f>
        <v>10.241616666666667</v>
      </c>
      <c r="H60" s="7">
        <f t="shared" si="44"/>
        <v>0.49856666666666677</v>
      </c>
      <c r="I60" s="7">
        <f t="shared" si="44"/>
        <v>0.73803333333333343</v>
      </c>
      <c r="J60" s="7">
        <f t="shared" si="44"/>
        <v>0.15404999999999999</v>
      </c>
      <c r="K60" s="7">
        <f t="shared" si="44"/>
        <v>-32.914733333333331</v>
      </c>
      <c r="L60" s="7">
        <f t="shared" si="44"/>
        <v>0.73283333333333323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 x14ac:dyDescent="0.25">
      <c r="A61" s="1"/>
      <c r="B61" s="1"/>
      <c r="C61" s="5"/>
      <c r="D61" s="5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 x14ac:dyDescent="0.25">
      <c r="A62" s="1"/>
      <c r="B62" s="1"/>
      <c r="C62" s="5"/>
      <c r="D62" s="5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x14ac:dyDescent="0.25">
      <c r="A63" s="1" t="s">
        <v>35</v>
      </c>
      <c r="B63" s="1" t="s">
        <v>11</v>
      </c>
      <c r="C63" s="7" t="e">
        <f>#REF!</f>
        <v>#REF!</v>
      </c>
      <c r="D63" s="7" t="e">
        <f>C63/$C113</f>
        <v>#REF!</v>
      </c>
      <c r="E63" s="7">
        <v>-1.2297</v>
      </c>
      <c r="F63" s="7">
        <v>27.496200000000002</v>
      </c>
      <c r="G63" s="7">
        <v>19.6205</v>
      </c>
      <c r="H63" s="7">
        <v>0.61619999999999997</v>
      </c>
      <c r="I63" s="7">
        <v>0.81410000000000005</v>
      </c>
      <c r="J63" s="7">
        <v>0.5383</v>
      </c>
      <c r="K63" s="7">
        <v>-35.0075</v>
      </c>
      <c r="L63" s="7">
        <v>0.81369999999999998</v>
      </c>
      <c r="M63" s="7"/>
      <c r="N63" s="7">
        <f>ABS(E63/(MIN(E$63:E$68)))</f>
        <v>1</v>
      </c>
      <c r="O63" s="7">
        <f t="shared" ref="O63:O69" si="45">ABS(F63/(MIN(F$63:F$68)))</f>
        <v>1.0338782938274578</v>
      </c>
      <c r="P63" s="7">
        <f>(G63/(MIN(G$63:G$68)))</f>
        <v>1.0256189102162003</v>
      </c>
      <c r="Q63" s="7">
        <f>1/(H63/(MAX(H$63:H$68)))</f>
        <v>1.0204479065238561</v>
      </c>
      <c r="R63" s="7">
        <f t="shared" ref="R63:U69" si="46">1/(I63/(MAX(I$63:I$68)))</f>
        <v>1.010440977766859</v>
      </c>
      <c r="S63" s="7">
        <f t="shared" si="46"/>
        <v>1</v>
      </c>
      <c r="T63" s="7">
        <f t="shared" si="46"/>
        <v>1</v>
      </c>
      <c r="U63" s="7">
        <f t="shared" si="46"/>
        <v>1.0100774241120807</v>
      </c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x14ac:dyDescent="0.25">
      <c r="A64" s="1" t="s">
        <v>36</v>
      </c>
      <c r="B64" s="1" t="s">
        <v>12</v>
      </c>
      <c r="C64" s="7" t="e">
        <f>#REF!</f>
        <v>#REF!</v>
      </c>
      <c r="D64" s="7" t="e">
        <f t="shared" ref="D64:D69" si="47">C64/$C114</f>
        <v>#REF!</v>
      </c>
      <c r="E64" s="7">
        <v>-0.54659999999999997</v>
      </c>
      <c r="F64" s="7">
        <v>26.595199999999998</v>
      </c>
      <c r="G64" s="7">
        <v>19.130400000000002</v>
      </c>
      <c r="H64" s="7">
        <v>0.62880000000000003</v>
      </c>
      <c r="I64" s="7">
        <v>0.8226</v>
      </c>
      <c r="J64" s="7">
        <v>0.47239999999999999</v>
      </c>
      <c r="K64" s="7">
        <v>-35.173900000000003</v>
      </c>
      <c r="L64" s="7">
        <v>0.82189999999999996</v>
      </c>
      <c r="M64" s="7"/>
      <c r="N64" s="7">
        <f t="shared" ref="N64:N69" si="48">ABS(E64/(MIN(E$63:E$68)))</f>
        <v>0.44449865820931933</v>
      </c>
      <c r="O64" s="7">
        <f t="shared" si="45"/>
        <v>1</v>
      </c>
      <c r="P64" s="7">
        <f t="shared" ref="P64:P69" si="49">(G64/(MIN(G$63:G$68)))</f>
        <v>1</v>
      </c>
      <c r="Q64" s="7">
        <f t="shared" ref="Q64:Q69" si="50">1/(H64/(MAX(H$63:H$68)))</f>
        <v>1</v>
      </c>
      <c r="R64" s="7">
        <f t="shared" si="46"/>
        <v>1</v>
      </c>
      <c r="S64" s="7">
        <f t="shared" si="46"/>
        <v>1.1395004233700254</v>
      </c>
      <c r="T64" s="7">
        <f t="shared" si="46"/>
        <v>0.99526921950650904</v>
      </c>
      <c r="U64" s="7">
        <f t="shared" si="46"/>
        <v>1</v>
      </c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4" x14ac:dyDescent="0.25">
      <c r="A65" s="1" t="s">
        <v>37</v>
      </c>
      <c r="B65" s="1" t="s">
        <v>13</v>
      </c>
      <c r="C65" s="7" t="e">
        <f>#REF!</f>
        <v>#REF!</v>
      </c>
      <c r="D65" s="7" t="e">
        <f t="shared" si="47"/>
        <v>#REF!</v>
      </c>
      <c r="E65" s="7">
        <v>2.8250000000000002</v>
      </c>
      <c r="F65" s="7">
        <v>35.354900000000001</v>
      </c>
      <c r="G65" s="7">
        <v>25.292899999999999</v>
      </c>
      <c r="H65" s="7">
        <v>0.54190000000000005</v>
      </c>
      <c r="I65" s="7">
        <v>0.74780000000000002</v>
      </c>
      <c r="J65" s="7">
        <v>0.43219999999999997</v>
      </c>
      <c r="K65" s="7">
        <v>-35.765599999999999</v>
      </c>
      <c r="L65" s="7">
        <v>0.74</v>
      </c>
      <c r="M65" s="7"/>
      <c r="N65" s="7">
        <f t="shared" si="48"/>
        <v>2.2973082865739611</v>
      </c>
      <c r="O65" s="7">
        <f t="shared" si="45"/>
        <v>1.3293714655276141</v>
      </c>
      <c r="P65" s="7">
        <f t="shared" si="49"/>
        <v>1.3221312675113954</v>
      </c>
      <c r="Q65" s="7">
        <f t="shared" si="50"/>
        <v>1.1603616903487728</v>
      </c>
      <c r="R65" s="7">
        <f t="shared" si="46"/>
        <v>1.1000267451190158</v>
      </c>
      <c r="S65" s="7">
        <f t="shared" si="46"/>
        <v>1.2454881999074503</v>
      </c>
      <c r="T65" s="7">
        <f t="shared" si="46"/>
        <v>0.97880365490862731</v>
      </c>
      <c r="U65" s="7">
        <f t="shared" si="46"/>
        <v>1.1106756756756757</v>
      </c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4" x14ac:dyDescent="0.25">
      <c r="A66" s="1"/>
      <c r="B66" s="1" t="s">
        <v>14</v>
      </c>
      <c r="C66" s="7" t="e">
        <f>#REF!</f>
        <v>#REF!</v>
      </c>
      <c r="D66" s="7" t="e">
        <f t="shared" si="47"/>
        <v>#REF!</v>
      </c>
      <c r="E66" s="7">
        <v>2.6808999999999998</v>
      </c>
      <c r="F66" s="7">
        <v>35.103200000000001</v>
      </c>
      <c r="G66" s="7">
        <v>25.1435</v>
      </c>
      <c r="H66" s="7">
        <v>0.54369999999999996</v>
      </c>
      <c r="I66" s="7">
        <v>0.74939999999999996</v>
      </c>
      <c r="J66" s="7">
        <v>0.42059999999999997</v>
      </c>
      <c r="K66" s="7">
        <v>-35.744700000000002</v>
      </c>
      <c r="L66" s="7">
        <v>0.74229999999999996</v>
      </c>
      <c r="M66" s="7"/>
      <c r="N66" s="7">
        <f t="shared" si="48"/>
        <v>2.1801252337968609</v>
      </c>
      <c r="O66" s="7">
        <f t="shared" si="45"/>
        <v>1.319907351702563</v>
      </c>
      <c r="P66" s="7">
        <f t="shared" si="49"/>
        <v>1.3143217078576506</v>
      </c>
      <c r="Q66" s="7">
        <f t="shared" si="50"/>
        <v>1.1565201397829687</v>
      </c>
      <c r="R66" s="7">
        <f t="shared" si="46"/>
        <v>1.0976781425140112</v>
      </c>
      <c r="S66" s="7">
        <f t="shared" si="46"/>
        <v>1.2798383262006658</v>
      </c>
      <c r="T66" s="7">
        <f t="shared" si="46"/>
        <v>0.97937596342954336</v>
      </c>
      <c r="U66" s="7">
        <f t="shared" si="46"/>
        <v>1.1072342718577395</v>
      </c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4" x14ac:dyDescent="0.25">
      <c r="A67" s="1"/>
      <c r="B67" s="1" t="s">
        <v>15</v>
      </c>
      <c r="C67" s="7" t="e">
        <f>#REF!</f>
        <v>#REF!</v>
      </c>
      <c r="D67" s="7" t="e">
        <f t="shared" si="47"/>
        <v>#REF!</v>
      </c>
      <c r="E67" s="7">
        <v>-5.6000000000000001E-2</v>
      </c>
      <c r="F67" s="7">
        <v>27.8645</v>
      </c>
      <c r="G67" s="7">
        <v>20.209900000000001</v>
      </c>
      <c r="H67" s="7">
        <v>0.5948</v>
      </c>
      <c r="I67" s="7">
        <v>0.80430000000000001</v>
      </c>
      <c r="J67" s="7">
        <v>0.47399999999999998</v>
      </c>
      <c r="K67" s="7">
        <v>-35.154299999999999</v>
      </c>
      <c r="L67" s="7">
        <v>0.80389999999999995</v>
      </c>
      <c r="M67" s="7"/>
      <c r="N67" s="7">
        <f t="shared" si="48"/>
        <v>4.553956249491746E-2</v>
      </c>
      <c r="O67" s="7">
        <f t="shared" si="45"/>
        <v>1.0477266574419444</v>
      </c>
      <c r="P67" s="7">
        <f t="shared" si="49"/>
        <v>1.0564285116882031</v>
      </c>
      <c r="Q67" s="7">
        <f t="shared" si="50"/>
        <v>1.0571620712844654</v>
      </c>
      <c r="R67" s="7">
        <f t="shared" si="46"/>
        <v>1.0227527042148452</v>
      </c>
      <c r="S67" s="7">
        <f t="shared" si="46"/>
        <v>1.1356540084388185</v>
      </c>
      <c r="T67" s="7">
        <f t="shared" si="46"/>
        <v>0.99582412393362985</v>
      </c>
      <c r="U67" s="7">
        <f t="shared" si="46"/>
        <v>1.022390844632417</v>
      </c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1:44" x14ac:dyDescent="0.25">
      <c r="A68" s="1"/>
      <c r="B68" s="1" t="s">
        <v>16</v>
      </c>
      <c r="C68" s="7" t="e">
        <f>#REF!</f>
        <v>#REF!</v>
      </c>
      <c r="D68" s="7" t="e">
        <f t="shared" si="47"/>
        <v>#REF!</v>
      </c>
      <c r="E68" s="7">
        <v>0.45779999999999998</v>
      </c>
      <c r="F68" s="7">
        <v>29.182300000000001</v>
      </c>
      <c r="G68" s="7">
        <v>20.9727</v>
      </c>
      <c r="H68" s="7">
        <v>0.60840000000000005</v>
      </c>
      <c r="I68" s="7">
        <v>0.79900000000000004</v>
      </c>
      <c r="J68" s="7">
        <v>0.47160000000000002</v>
      </c>
      <c r="K68" s="7">
        <v>-35.334099999999999</v>
      </c>
      <c r="L68" s="7">
        <v>0.79869999999999997</v>
      </c>
      <c r="M68" s="7"/>
      <c r="N68" s="7">
        <f t="shared" si="48"/>
        <v>0.37228592339595024</v>
      </c>
      <c r="O68" s="7">
        <f t="shared" si="45"/>
        <v>1.0972769522319819</v>
      </c>
      <c r="P68" s="7">
        <f t="shared" si="49"/>
        <v>1.0963022205494919</v>
      </c>
      <c r="Q68" s="7">
        <f t="shared" si="50"/>
        <v>1.0335305719921104</v>
      </c>
      <c r="R68" s="7">
        <f t="shared" si="46"/>
        <v>1.0295369211514391</v>
      </c>
      <c r="S68" s="7">
        <f t="shared" si="46"/>
        <v>1.1414334181509753</v>
      </c>
      <c r="T68" s="7">
        <f t="shared" si="46"/>
        <v>0.99075680433349089</v>
      </c>
      <c r="U68" s="7">
        <f t="shared" si="46"/>
        <v>1.029047201702767</v>
      </c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4" x14ac:dyDescent="0.25">
      <c r="A69" s="1"/>
      <c r="B69" s="1" t="s">
        <v>17</v>
      </c>
      <c r="C69" s="7" t="e">
        <f>#REF!</f>
        <v>#REF!</v>
      </c>
      <c r="D69" s="7" t="e">
        <f t="shared" si="47"/>
        <v>#REF!</v>
      </c>
      <c r="E69" s="7">
        <v>0</v>
      </c>
      <c r="F69" s="7">
        <v>8.4044000000000008</v>
      </c>
      <c r="G69" s="7">
        <v>6.0860000000000003</v>
      </c>
      <c r="H69" s="7">
        <v>0.96440000000000003</v>
      </c>
      <c r="I69" s="7">
        <v>0.98199999999999998</v>
      </c>
      <c r="J69" s="7">
        <v>0.67159999999999997</v>
      </c>
      <c r="K69" s="7">
        <v>-34.689100000000003</v>
      </c>
      <c r="L69" s="7">
        <v>0.9819</v>
      </c>
      <c r="M69" s="7"/>
      <c r="N69" s="7">
        <f t="shared" si="48"/>
        <v>0</v>
      </c>
      <c r="O69" s="7">
        <f t="shared" si="45"/>
        <v>0.31601191192395622</v>
      </c>
      <c r="P69" s="7">
        <f t="shared" si="49"/>
        <v>0.31813239660435744</v>
      </c>
      <c r="Q69" s="7">
        <f t="shared" si="50"/>
        <v>0.6520116134384073</v>
      </c>
      <c r="R69" s="7">
        <f t="shared" si="46"/>
        <v>0.83767820773930746</v>
      </c>
      <c r="S69" s="7">
        <f t="shared" si="46"/>
        <v>0.80151876116736154</v>
      </c>
      <c r="T69" s="7">
        <f t="shared" si="46"/>
        <v>1.0091786757223449</v>
      </c>
      <c r="U69" s="7">
        <f t="shared" si="46"/>
        <v>0.83705061615235765</v>
      </c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1:44" x14ac:dyDescent="0.25">
      <c r="A70" s="1"/>
      <c r="B70" s="1"/>
      <c r="C70" s="5"/>
      <c r="D70" s="5"/>
      <c r="E70" s="7"/>
      <c r="F70" s="7">
        <f>AVERAGE(F63:F68)</f>
        <v>30.266050000000003</v>
      </c>
      <c r="G70" s="7">
        <f t="shared" ref="G70:L70" si="51">AVERAGE(G63:G68)</f>
        <v>21.728316666666668</v>
      </c>
      <c r="H70" s="7">
        <f t="shared" si="51"/>
        <v>0.58896666666666664</v>
      </c>
      <c r="I70" s="7">
        <f t="shared" si="51"/>
        <v>0.78953333333333342</v>
      </c>
      <c r="J70" s="7">
        <f t="shared" si="51"/>
        <v>0.46818333333333323</v>
      </c>
      <c r="K70" s="7">
        <f t="shared" si="51"/>
        <v>-35.363350000000004</v>
      </c>
      <c r="L70" s="7">
        <f t="shared" si="51"/>
        <v>0.78674999999999995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1:44" x14ac:dyDescent="0.25">
      <c r="A71" s="1"/>
      <c r="B71" s="1"/>
      <c r="C71" s="5"/>
      <c r="D71" s="5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1:44" x14ac:dyDescent="0.25">
      <c r="A72" s="1"/>
      <c r="B72" s="1"/>
      <c r="C72" s="5"/>
      <c r="D72" s="5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1:44" x14ac:dyDescent="0.25">
      <c r="A73" s="1" t="s">
        <v>38</v>
      </c>
      <c r="B73" s="1" t="s">
        <v>11</v>
      </c>
      <c r="C73" s="7" t="e">
        <f>#REF!</f>
        <v>#REF!</v>
      </c>
      <c r="D73" s="7" t="e">
        <f>C73/$C113</f>
        <v>#REF!</v>
      </c>
      <c r="E73" s="7">
        <v>-1.8166</v>
      </c>
      <c r="F73" s="7">
        <v>22.6158</v>
      </c>
      <c r="G73" s="7">
        <v>16.918900000000001</v>
      </c>
      <c r="H73" s="7">
        <v>0.52639999999999998</v>
      </c>
      <c r="I73" s="7">
        <v>0.77259999999999995</v>
      </c>
      <c r="J73" s="7">
        <v>0.28389999999999999</v>
      </c>
      <c r="K73" s="7">
        <v>-37.645099999999999</v>
      </c>
      <c r="L73" s="7">
        <v>0.77200000000000002</v>
      </c>
      <c r="M73" s="7"/>
      <c r="N73" s="7">
        <f>ABS(E73/(MIN(E$73:E$78)))</f>
        <v>1</v>
      </c>
      <c r="O73" s="7">
        <f t="shared" ref="O73:P79" si="52">ABS(F73/(MIN(F$73:F$78)))</f>
        <v>1.0430391189248522</v>
      </c>
      <c r="P73" s="7">
        <f t="shared" si="52"/>
        <v>1.0229390247589105</v>
      </c>
      <c r="Q73" s="7">
        <f>1/(H73/(MAX(H$73:H$78)))</f>
        <v>1.0163373860182372</v>
      </c>
      <c r="R73" s="7">
        <f t="shared" ref="R73:U79" si="53">1/(I73/(MAX(I$73:I$78)))</f>
        <v>1.0077659849857623</v>
      </c>
      <c r="S73" s="7">
        <f t="shared" si="53"/>
        <v>1</v>
      </c>
      <c r="T73" s="7">
        <f t="shared" si="53"/>
        <v>0.99925621129974429</v>
      </c>
      <c r="U73" s="7">
        <f t="shared" si="53"/>
        <v>1.0072538860103626</v>
      </c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spans="1:44" x14ac:dyDescent="0.25">
      <c r="A74" s="1" t="s">
        <v>39</v>
      </c>
      <c r="B74" s="1" t="s">
        <v>12</v>
      </c>
      <c r="C74" s="7" t="e">
        <f>#REF!</f>
        <v>#REF!</v>
      </c>
      <c r="D74" s="7" t="e">
        <f t="shared" ref="D74:D79" si="54">C74/$C114</f>
        <v>#REF!</v>
      </c>
      <c r="E74" s="7">
        <v>-1.7443</v>
      </c>
      <c r="F74" s="7">
        <v>22.084399999999999</v>
      </c>
      <c r="G74" s="7">
        <v>16.5395</v>
      </c>
      <c r="H74" s="7">
        <v>0.53029999999999999</v>
      </c>
      <c r="I74" s="7">
        <v>0.77859999999999996</v>
      </c>
      <c r="J74" s="7">
        <v>0.27560000000000001</v>
      </c>
      <c r="K74" s="7">
        <v>-37.617100000000001</v>
      </c>
      <c r="L74" s="7">
        <v>0.77759999999999996</v>
      </c>
      <c r="M74" s="7"/>
      <c r="N74" s="7">
        <f t="shared" ref="N74:N79" si="55">ABS(E74/(MIN(E$73:E$78)))</f>
        <v>0.9602003743256633</v>
      </c>
      <c r="O74" s="7">
        <f t="shared" si="52"/>
        <v>1.0185309879811462</v>
      </c>
      <c r="P74" s="7">
        <f t="shared" si="52"/>
        <v>1</v>
      </c>
      <c r="Q74" s="7">
        <f t="shared" ref="Q74:Q79" si="56">1/(H74/(MAX(H$73:H$78)))</f>
        <v>1.0088629077880447</v>
      </c>
      <c r="R74" s="7">
        <f t="shared" si="53"/>
        <v>1</v>
      </c>
      <c r="S74" s="7">
        <f t="shared" si="53"/>
        <v>1.0301161103047896</v>
      </c>
      <c r="T74" s="7">
        <f t="shared" si="53"/>
        <v>1</v>
      </c>
      <c r="U74" s="7">
        <f t="shared" si="53"/>
        <v>1</v>
      </c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spans="1:44" x14ac:dyDescent="0.25">
      <c r="A75" s="1" t="s">
        <v>40</v>
      </c>
      <c r="B75" s="1" t="s">
        <v>13</v>
      </c>
      <c r="C75" s="7" t="e">
        <f>#REF!</f>
        <v>#REF!</v>
      </c>
      <c r="D75" s="7" t="e">
        <f t="shared" si="54"/>
        <v>#REF!</v>
      </c>
      <c r="E75" s="7">
        <v>0.67379999999999995</v>
      </c>
      <c r="F75" s="7">
        <v>28.328299999999999</v>
      </c>
      <c r="G75" s="7">
        <v>20.974900000000002</v>
      </c>
      <c r="H75" s="7">
        <v>0.47170000000000001</v>
      </c>
      <c r="I75" s="7">
        <v>0.70540000000000003</v>
      </c>
      <c r="J75" s="7">
        <v>0.26860000000000001</v>
      </c>
      <c r="K75" s="7">
        <v>-37.880200000000002</v>
      </c>
      <c r="L75" s="7">
        <v>0.69810000000000005</v>
      </c>
      <c r="M75" s="7"/>
      <c r="N75" s="7">
        <f t="shared" si="55"/>
        <v>0.3709126940438181</v>
      </c>
      <c r="O75" s="7">
        <f t="shared" si="52"/>
        <v>1.3064992205731785</v>
      </c>
      <c r="P75" s="7">
        <f t="shared" si="52"/>
        <v>1.2681701381541159</v>
      </c>
      <c r="Q75" s="7">
        <f t="shared" si="56"/>
        <v>1.1341954632181472</v>
      </c>
      <c r="R75" s="7">
        <f t="shared" si="53"/>
        <v>1.1037709101219164</v>
      </c>
      <c r="S75" s="7">
        <f t="shared" si="53"/>
        <v>1.0569620253164558</v>
      </c>
      <c r="T75" s="7">
        <f t="shared" si="53"/>
        <v>0.99305441893126234</v>
      </c>
      <c r="U75" s="7">
        <f t="shared" si="53"/>
        <v>1.1138805328749461</v>
      </c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spans="1:44" x14ac:dyDescent="0.25">
      <c r="A76" s="1"/>
      <c r="B76" s="1" t="s">
        <v>14</v>
      </c>
      <c r="C76" s="7" t="e">
        <f>#REF!</f>
        <v>#REF!</v>
      </c>
      <c r="D76" s="7" t="e">
        <f t="shared" si="54"/>
        <v>#REF!</v>
      </c>
      <c r="E76" s="7">
        <v>0.92179999999999995</v>
      </c>
      <c r="F76" s="7">
        <v>28.327999999999999</v>
      </c>
      <c r="G76" s="7">
        <v>20.986799999999999</v>
      </c>
      <c r="H76" s="7">
        <v>0.46960000000000002</v>
      </c>
      <c r="I76" s="7">
        <v>0.70450000000000002</v>
      </c>
      <c r="J76" s="7">
        <v>0.26869999999999999</v>
      </c>
      <c r="K76" s="7">
        <v>-37.883299999999998</v>
      </c>
      <c r="L76" s="7">
        <v>0.69720000000000004</v>
      </c>
      <c r="M76" s="7"/>
      <c r="N76" s="7">
        <f t="shared" si="55"/>
        <v>0.50743146537487616</v>
      </c>
      <c r="O76" s="7">
        <f t="shared" si="52"/>
        <v>1.3064853845940985</v>
      </c>
      <c r="P76" s="7">
        <f t="shared" si="52"/>
        <v>1.2688896278605761</v>
      </c>
      <c r="Q76" s="7">
        <f t="shared" si="56"/>
        <v>1.139267461669506</v>
      </c>
      <c r="R76" s="7">
        <f t="shared" si="53"/>
        <v>1.105180979418027</v>
      </c>
      <c r="S76" s="7">
        <f t="shared" si="53"/>
        <v>1.0565686639374767</v>
      </c>
      <c r="T76" s="7">
        <f t="shared" si="53"/>
        <v>0.99297315703753364</v>
      </c>
      <c r="U76" s="7">
        <f t="shared" si="53"/>
        <v>1.1153184165232357</v>
      </c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spans="1:44" x14ac:dyDescent="0.25">
      <c r="A77" s="1"/>
      <c r="B77" s="1" t="s">
        <v>15</v>
      </c>
      <c r="C77" s="7" t="e">
        <f>#REF!</f>
        <v>#REF!</v>
      </c>
      <c r="D77" s="7" t="e">
        <f t="shared" si="54"/>
        <v>#REF!</v>
      </c>
      <c r="E77" s="7">
        <v>-1.6811</v>
      </c>
      <c r="F77" s="7">
        <v>21.682600000000001</v>
      </c>
      <c r="G77" s="7">
        <v>16.781199999999998</v>
      </c>
      <c r="H77" s="7">
        <v>0.45660000000000001</v>
      </c>
      <c r="I77" s="7">
        <v>0.77429999999999999</v>
      </c>
      <c r="J77" s="7">
        <v>0.2661</v>
      </c>
      <c r="K77" s="7">
        <v>-37.625</v>
      </c>
      <c r="L77" s="7">
        <v>0.76680000000000004</v>
      </c>
      <c r="M77" s="7"/>
      <c r="N77" s="7">
        <f t="shared" si="55"/>
        <v>0.9254101067929098</v>
      </c>
      <c r="O77" s="7">
        <f t="shared" si="52"/>
        <v>1</v>
      </c>
      <c r="P77" s="7">
        <f t="shared" si="52"/>
        <v>1.0146135010127271</v>
      </c>
      <c r="Q77" s="7">
        <f t="shared" si="56"/>
        <v>1.1717038983793255</v>
      </c>
      <c r="R77" s="7">
        <f t="shared" si="53"/>
        <v>1.0055534030737441</v>
      </c>
      <c r="S77" s="7">
        <f t="shared" si="53"/>
        <v>1.0668921458098459</v>
      </c>
      <c r="T77" s="7">
        <f t="shared" si="53"/>
        <v>0.99979003322259141</v>
      </c>
      <c r="U77" s="7">
        <f t="shared" si="53"/>
        <v>1.0140845070422535</v>
      </c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spans="1:44" x14ac:dyDescent="0.25">
      <c r="A78" s="1"/>
      <c r="B78" s="1" t="s">
        <v>16</v>
      </c>
      <c r="C78" s="7" t="e">
        <f>#REF!</f>
        <v>#REF!</v>
      </c>
      <c r="D78" s="7" t="e">
        <f t="shared" si="54"/>
        <v>#REF!</v>
      </c>
      <c r="E78" s="7">
        <v>-0.83250000000000002</v>
      </c>
      <c r="F78" s="7">
        <v>23.805700000000002</v>
      </c>
      <c r="G78" s="7">
        <v>17.790500000000002</v>
      </c>
      <c r="H78" s="7">
        <v>0.53500000000000003</v>
      </c>
      <c r="I78" s="7">
        <v>0.76100000000000001</v>
      </c>
      <c r="J78" s="7">
        <v>0.27350000000000002</v>
      </c>
      <c r="K78" s="7">
        <v>-37.741700000000002</v>
      </c>
      <c r="L78" s="7">
        <v>0.76060000000000005</v>
      </c>
      <c r="M78" s="7"/>
      <c r="N78" s="7">
        <f t="shared" si="55"/>
        <v>0.45827369811736213</v>
      </c>
      <c r="O78" s="7">
        <f t="shared" si="52"/>
        <v>1.0979172239491575</v>
      </c>
      <c r="P78" s="7">
        <f t="shared" si="52"/>
        <v>1.0756371111581366</v>
      </c>
      <c r="Q78" s="7">
        <f t="shared" si="56"/>
        <v>1</v>
      </c>
      <c r="R78" s="7">
        <f t="shared" si="53"/>
        <v>1.0231274638633376</v>
      </c>
      <c r="S78" s="7">
        <f t="shared" si="53"/>
        <v>1.0380255941499086</v>
      </c>
      <c r="T78" s="7">
        <f t="shared" si="53"/>
        <v>0.99669861188022801</v>
      </c>
      <c r="U78" s="7">
        <f t="shared" si="53"/>
        <v>1.0223507757033921</v>
      </c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spans="1:44" x14ac:dyDescent="0.25">
      <c r="A79" s="1"/>
      <c r="B79" s="1" t="s">
        <v>17</v>
      </c>
      <c r="C79" s="7" t="e">
        <f>#REF!</f>
        <v>#REF!</v>
      </c>
      <c r="D79" s="7" t="e">
        <f t="shared" si="54"/>
        <v>#REF!</v>
      </c>
      <c r="E79" s="7">
        <v>0</v>
      </c>
      <c r="F79" s="7">
        <v>6.8433999999999999</v>
      </c>
      <c r="G79" s="7">
        <v>4.8563999999999998</v>
      </c>
      <c r="H79" s="7">
        <v>0.95779999999999998</v>
      </c>
      <c r="I79" s="7">
        <v>0.97870000000000001</v>
      </c>
      <c r="J79" s="7">
        <v>0.28499999999999998</v>
      </c>
      <c r="K79" s="7">
        <v>-37.633800000000001</v>
      </c>
      <c r="L79" s="7">
        <v>0.97840000000000005</v>
      </c>
      <c r="M79" s="7"/>
      <c r="N79" s="7">
        <f t="shared" si="55"/>
        <v>0</v>
      </c>
      <c r="O79" s="7">
        <f t="shared" si="52"/>
        <v>0.31561713078689824</v>
      </c>
      <c r="P79" s="7">
        <f t="shared" si="52"/>
        <v>0.29362435381964386</v>
      </c>
      <c r="Q79" s="7">
        <f t="shared" si="56"/>
        <v>0.55857172687408652</v>
      </c>
      <c r="R79" s="7">
        <f t="shared" si="53"/>
        <v>0.79554511086134672</v>
      </c>
      <c r="S79" s="7">
        <f t="shared" si="53"/>
        <v>0.9961403508771931</v>
      </c>
      <c r="T79" s="7">
        <f t="shared" si="53"/>
        <v>0.99955624996678527</v>
      </c>
      <c r="U79" s="7">
        <f t="shared" si="53"/>
        <v>0.79476696647587886</v>
      </c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spans="1:44" x14ac:dyDescent="0.25">
      <c r="A80" s="1"/>
      <c r="B80" s="1"/>
      <c r="C80" s="5"/>
      <c r="D80" s="5"/>
      <c r="E80" s="7"/>
      <c r="F80" s="7">
        <f>AVERAGE(F73:F78)</f>
        <v>24.474133333333331</v>
      </c>
      <c r="G80" s="7">
        <f t="shared" ref="G80:L80" si="57">AVERAGE(G73:G78)</f>
        <v>18.33196666666667</v>
      </c>
      <c r="H80" s="7">
        <f t="shared" si="57"/>
        <v>0.49826666666666669</v>
      </c>
      <c r="I80" s="7">
        <f t="shared" si="57"/>
        <v>0.74939999999999996</v>
      </c>
      <c r="J80" s="7">
        <f t="shared" si="57"/>
        <v>0.27273333333333333</v>
      </c>
      <c r="K80" s="7">
        <f t="shared" si="57"/>
        <v>-37.732066666666668</v>
      </c>
      <c r="L80" s="7">
        <f t="shared" si="57"/>
        <v>0.74538333333333329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spans="1:44" x14ac:dyDescent="0.25">
      <c r="A81" s="1"/>
      <c r="B81" s="1"/>
      <c r="C81" s="5"/>
      <c r="D81" s="5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spans="1:44" x14ac:dyDescent="0.25">
      <c r="A82" s="1"/>
      <c r="B82" s="1"/>
      <c r="C82" s="5"/>
      <c r="D82" s="5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spans="1:44" x14ac:dyDescent="0.25">
      <c r="A83" s="1" t="s">
        <v>41</v>
      </c>
      <c r="B83" s="1" t="s">
        <v>11</v>
      </c>
      <c r="C83" s="7" t="e">
        <f>#REF!</f>
        <v>#REF!</v>
      </c>
      <c r="D83" s="7" t="e">
        <f>C83/$C113</f>
        <v>#REF!</v>
      </c>
      <c r="E83" s="7">
        <v>-2.9329999999999998</v>
      </c>
      <c r="F83" s="7">
        <v>34.667400000000001</v>
      </c>
      <c r="G83" s="7">
        <v>25.526199999999999</v>
      </c>
      <c r="H83" s="7">
        <v>0.48070000000000002</v>
      </c>
      <c r="I83" s="7">
        <v>0.748</v>
      </c>
      <c r="J83" s="7">
        <v>0.4093</v>
      </c>
      <c r="K83" s="7">
        <v>-31.503599999999999</v>
      </c>
      <c r="L83" s="7">
        <v>0.74739999999999995</v>
      </c>
      <c r="M83" s="7"/>
      <c r="N83" s="7">
        <f>ABS(E83/(MIN(E$83:E$88)))</f>
        <v>1</v>
      </c>
      <c r="O83" s="7">
        <f t="shared" ref="O83:P89" si="58">ABS(F83/(MIN(F$83:F$88)))</f>
        <v>1.1451855326486591</v>
      </c>
      <c r="P83" s="7">
        <f t="shared" si="58"/>
        <v>1.1232157000792045</v>
      </c>
      <c r="Q83" s="7">
        <f>1/(H83/(MAX(H$83:H$88)))</f>
        <v>1.1304347826086956</v>
      </c>
      <c r="R83" s="7">
        <f t="shared" ref="R83:U89" si="59">1/(I83/(MAX(I$83:I$88)))</f>
        <v>1.0621657754010694</v>
      </c>
      <c r="S83" s="7">
        <f t="shared" si="59"/>
        <v>1</v>
      </c>
      <c r="T83" s="7">
        <f t="shared" si="59"/>
        <v>1</v>
      </c>
      <c r="U83" s="7">
        <f t="shared" si="59"/>
        <v>1.0590045491035591</v>
      </c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spans="1:44" x14ac:dyDescent="0.25">
      <c r="A84" s="1" t="s">
        <v>42</v>
      </c>
      <c r="B84" s="1" t="s">
        <v>12</v>
      </c>
      <c r="C84" s="7" t="e">
        <f>#REF!</f>
        <v>#REF!</v>
      </c>
      <c r="D84" s="7" t="e">
        <f t="shared" ref="D84:D89" si="60">C84/$C114</f>
        <v>#REF!</v>
      </c>
      <c r="E84" s="7">
        <v>-2.7650999999999999</v>
      </c>
      <c r="F84" s="7">
        <v>33.869300000000003</v>
      </c>
      <c r="G84" s="7">
        <v>24.992799999999999</v>
      </c>
      <c r="H84" s="7">
        <v>0.49259999999999998</v>
      </c>
      <c r="I84" s="7">
        <v>0.75619999999999998</v>
      </c>
      <c r="J84" s="7">
        <v>0.28549999999999998</v>
      </c>
      <c r="K84" s="7">
        <v>-32.499200000000002</v>
      </c>
      <c r="L84" s="7">
        <v>0.75549999999999995</v>
      </c>
      <c r="M84" s="7"/>
      <c r="N84" s="7">
        <f t="shared" ref="N84:N89" si="61">ABS(E84/(MIN(E$83:E$88)))</f>
        <v>0.94275485850664853</v>
      </c>
      <c r="O84" s="7">
        <f t="shared" si="58"/>
        <v>1.1188214968799861</v>
      </c>
      <c r="P84" s="7">
        <f t="shared" si="58"/>
        <v>1.0997447857079996</v>
      </c>
      <c r="Q84" s="7">
        <f t="shared" ref="Q84:Q89" si="62">1/(H84/(MAX(H$83:H$88)))</f>
        <v>1.1031262687779131</v>
      </c>
      <c r="R84" s="7">
        <f t="shared" si="59"/>
        <v>1.050647976725734</v>
      </c>
      <c r="S84" s="7">
        <f t="shared" si="59"/>
        <v>1.4336252189141856</v>
      </c>
      <c r="T84" s="7">
        <f t="shared" si="59"/>
        <v>0.9693653997636863</v>
      </c>
      <c r="U84" s="7">
        <f t="shared" si="59"/>
        <v>1.0476505625413635</v>
      </c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spans="1:44" x14ac:dyDescent="0.25">
      <c r="A85" s="1" t="s">
        <v>43</v>
      </c>
      <c r="B85" s="1" t="s">
        <v>13</v>
      </c>
      <c r="C85" s="7" t="e">
        <f>#REF!</f>
        <v>#REF!</v>
      </c>
      <c r="D85" s="7" t="e">
        <f t="shared" si="60"/>
        <v>#REF!</v>
      </c>
      <c r="E85" s="7">
        <v>5.1169000000000002</v>
      </c>
      <c r="F85" s="7">
        <v>44.272300000000001</v>
      </c>
      <c r="G85" s="7">
        <v>31.8232</v>
      </c>
      <c r="H85" s="7">
        <v>0.43830000000000002</v>
      </c>
      <c r="I85" s="7">
        <v>0.68340000000000001</v>
      </c>
      <c r="J85" s="7">
        <v>0.28139999999999998</v>
      </c>
      <c r="K85" s="7">
        <v>-34.543599999999998</v>
      </c>
      <c r="L85" s="7">
        <v>0.67059999999999997</v>
      </c>
      <c r="M85" s="7"/>
      <c r="N85" s="7">
        <f t="shared" si="61"/>
        <v>1.7445959768155475</v>
      </c>
      <c r="O85" s="7">
        <f t="shared" si="58"/>
        <v>1.4624689898025587</v>
      </c>
      <c r="P85" s="7">
        <f t="shared" si="58"/>
        <v>1.4002992167561383</v>
      </c>
      <c r="Q85" s="7">
        <f t="shared" si="62"/>
        <v>1.2397900981063199</v>
      </c>
      <c r="R85" s="7">
        <f t="shared" si="59"/>
        <v>1.1625695054141059</v>
      </c>
      <c r="S85" s="7">
        <f t="shared" si="59"/>
        <v>1.4545131485429994</v>
      </c>
      <c r="T85" s="7">
        <f t="shared" si="59"/>
        <v>0.91199527553584459</v>
      </c>
      <c r="U85" s="7">
        <f t="shared" si="59"/>
        <v>1.1802863107664778</v>
      </c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spans="1:44" x14ac:dyDescent="0.25">
      <c r="A86" s="1"/>
      <c r="B86" s="1" t="s">
        <v>14</v>
      </c>
      <c r="C86" s="7" t="e">
        <f>#REF!</f>
        <v>#REF!</v>
      </c>
      <c r="D86" s="7" t="e">
        <f t="shared" si="60"/>
        <v>#REF!</v>
      </c>
      <c r="E86" s="7">
        <v>5.2312000000000003</v>
      </c>
      <c r="F86" s="7">
        <v>44.626899999999999</v>
      </c>
      <c r="G86" s="7">
        <v>31.985099999999999</v>
      </c>
      <c r="H86" s="7">
        <v>0.43590000000000001</v>
      </c>
      <c r="I86" s="7">
        <v>0.68130000000000002</v>
      </c>
      <c r="J86" s="7">
        <v>0.28849999999999998</v>
      </c>
      <c r="K86" s="7">
        <v>-34.530999999999999</v>
      </c>
      <c r="L86" s="7">
        <v>0.66779999999999995</v>
      </c>
      <c r="M86" s="7"/>
      <c r="N86" s="7">
        <f t="shared" si="61"/>
        <v>1.783566314353904</v>
      </c>
      <c r="O86" s="7">
        <f t="shared" si="58"/>
        <v>1.4741826686442721</v>
      </c>
      <c r="P86" s="7">
        <f t="shared" si="58"/>
        <v>1.4074232157000792</v>
      </c>
      <c r="Q86" s="7">
        <f t="shared" si="62"/>
        <v>1.2466161963753155</v>
      </c>
      <c r="R86" s="7">
        <f t="shared" si="59"/>
        <v>1.1661529429032731</v>
      </c>
      <c r="S86" s="7">
        <f t="shared" si="59"/>
        <v>1.4187175043327556</v>
      </c>
      <c r="T86" s="7">
        <f t="shared" si="59"/>
        <v>0.91232805305377773</v>
      </c>
      <c r="U86" s="7">
        <f t="shared" si="59"/>
        <v>1.1852351003294401</v>
      </c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spans="1:44" x14ac:dyDescent="0.25">
      <c r="A87" s="1"/>
      <c r="B87" s="1" t="s">
        <v>15</v>
      </c>
      <c r="C87" s="7" t="e">
        <f>#REF!</f>
        <v>#REF!</v>
      </c>
      <c r="D87" s="7" t="e">
        <f t="shared" si="60"/>
        <v>#REF!</v>
      </c>
      <c r="E87" s="7">
        <v>-1.5122</v>
      </c>
      <c r="F87" s="7">
        <v>30.272300000000001</v>
      </c>
      <c r="G87" s="7">
        <v>22.725999999999999</v>
      </c>
      <c r="H87" s="7">
        <v>0.54339999999999999</v>
      </c>
      <c r="I87" s="7">
        <v>0.79449999999999998</v>
      </c>
      <c r="J87" s="7">
        <v>0.38229999999999997</v>
      </c>
      <c r="K87" s="7">
        <v>-31.914999999999999</v>
      </c>
      <c r="L87" s="7">
        <v>0.79149999999999998</v>
      </c>
      <c r="M87" s="7"/>
      <c r="N87" s="7">
        <f t="shared" si="61"/>
        <v>0.5155813160586431</v>
      </c>
      <c r="O87" s="7">
        <f t="shared" si="58"/>
        <v>1</v>
      </c>
      <c r="P87" s="7">
        <f t="shared" si="58"/>
        <v>1</v>
      </c>
      <c r="Q87" s="7">
        <f t="shared" si="62"/>
        <v>1</v>
      </c>
      <c r="R87" s="7">
        <f t="shared" si="59"/>
        <v>1</v>
      </c>
      <c r="S87" s="7">
        <f t="shared" si="59"/>
        <v>1.0706251634841748</v>
      </c>
      <c r="T87" s="7">
        <f t="shared" si="59"/>
        <v>0.9871095096349678</v>
      </c>
      <c r="U87" s="7">
        <f t="shared" si="59"/>
        <v>1</v>
      </c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spans="1:44" x14ac:dyDescent="0.25">
      <c r="A88" s="1"/>
      <c r="B88" s="1" t="s">
        <v>16</v>
      </c>
      <c r="C88" s="7" t="e">
        <f>#REF!</f>
        <v>#REF!</v>
      </c>
      <c r="D88" s="7" t="e">
        <f t="shared" si="60"/>
        <v>#REF!</v>
      </c>
      <c r="E88" s="7">
        <v>0.41620000000000001</v>
      </c>
      <c r="F88" s="7">
        <v>36.924900000000001</v>
      </c>
      <c r="G88" s="7">
        <v>27.044599999999999</v>
      </c>
      <c r="H88" s="7">
        <v>0.48280000000000001</v>
      </c>
      <c r="I88" s="7">
        <v>0.72970000000000002</v>
      </c>
      <c r="J88" s="7">
        <v>0.31119999999999998</v>
      </c>
      <c r="K88" s="7">
        <v>-33.323900000000002</v>
      </c>
      <c r="L88" s="7">
        <v>0.7288</v>
      </c>
      <c r="M88" s="7"/>
      <c r="N88" s="7">
        <f t="shared" si="61"/>
        <v>0.14190248891919538</v>
      </c>
      <c r="O88" s="7">
        <f t="shared" si="58"/>
        <v>1.2197586572543215</v>
      </c>
      <c r="P88" s="7">
        <f t="shared" si="58"/>
        <v>1.1900290416263311</v>
      </c>
      <c r="Q88" s="7">
        <f t="shared" si="62"/>
        <v>1.1255178127589063</v>
      </c>
      <c r="R88" s="7">
        <f t="shared" si="59"/>
        <v>1.0888036179251748</v>
      </c>
      <c r="S88" s="7">
        <f t="shared" si="59"/>
        <v>1.3152313624678664</v>
      </c>
      <c r="T88" s="7">
        <f t="shared" si="59"/>
        <v>0.94537554127818169</v>
      </c>
      <c r="U88" s="7">
        <f t="shared" si="59"/>
        <v>1.0860318331503842</v>
      </c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spans="1:44" x14ac:dyDescent="0.25">
      <c r="A89" s="1"/>
      <c r="B89" s="1" t="s">
        <v>17</v>
      </c>
      <c r="C89" s="7" t="e">
        <f>#REF!</f>
        <v>#REF!</v>
      </c>
      <c r="D89" s="7" t="e">
        <f t="shared" si="60"/>
        <v>#REF!</v>
      </c>
      <c r="E89" s="7">
        <v>0</v>
      </c>
      <c r="F89" s="7">
        <v>10.6099</v>
      </c>
      <c r="G89" s="7">
        <v>7.6313000000000004</v>
      </c>
      <c r="H89" s="7">
        <v>0.95179999999999998</v>
      </c>
      <c r="I89" s="7">
        <v>0.97560000000000002</v>
      </c>
      <c r="J89" s="7">
        <v>0.81779999999999997</v>
      </c>
      <c r="K89" s="7">
        <v>-27.107199999999999</v>
      </c>
      <c r="L89" s="7">
        <v>0.97529999999999994</v>
      </c>
      <c r="M89" s="7"/>
      <c r="N89" s="7">
        <f t="shared" si="61"/>
        <v>0</v>
      </c>
      <c r="O89" s="7">
        <f t="shared" si="58"/>
        <v>0.35048212392186912</v>
      </c>
      <c r="P89" s="7">
        <f t="shared" si="58"/>
        <v>0.3357960045762563</v>
      </c>
      <c r="Q89" s="7">
        <f t="shared" si="62"/>
        <v>0.57091826013868463</v>
      </c>
      <c r="R89" s="7">
        <f t="shared" si="59"/>
        <v>0.81437064370643708</v>
      </c>
      <c r="S89" s="7">
        <f t="shared" si="59"/>
        <v>0.50048911714355593</v>
      </c>
      <c r="T89" s="7">
        <f t="shared" si="59"/>
        <v>1.1621856923621767</v>
      </c>
      <c r="U89" s="7">
        <f t="shared" si="59"/>
        <v>0.81154516559007495</v>
      </c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spans="1:44" x14ac:dyDescent="0.25">
      <c r="A90" s="1"/>
      <c r="B90" s="1"/>
      <c r="C90" s="5"/>
      <c r="D90" s="5"/>
      <c r="E90" s="7"/>
      <c r="F90" s="7">
        <f>AVERAGE(F83:F88)</f>
        <v>37.438850000000002</v>
      </c>
      <c r="G90" s="7">
        <f t="shared" ref="G90:L90" si="63">AVERAGE(G83:G88)</f>
        <v>27.349649999999997</v>
      </c>
      <c r="H90" s="7">
        <f t="shared" si="63"/>
        <v>0.47894999999999999</v>
      </c>
      <c r="I90" s="7">
        <f t="shared" si="63"/>
        <v>0.73218333333333341</v>
      </c>
      <c r="J90" s="7">
        <f t="shared" si="63"/>
        <v>0.32636666666666664</v>
      </c>
      <c r="K90" s="7">
        <f t="shared" si="63"/>
        <v>-33.052716666666669</v>
      </c>
      <c r="L90" s="7">
        <f t="shared" si="63"/>
        <v>0.72693333333333321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spans="1:44" x14ac:dyDescent="0.25">
      <c r="A91" s="1"/>
      <c r="B91" s="1"/>
      <c r="C91" s="5"/>
      <c r="D91" s="5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spans="1:44" x14ac:dyDescent="0.25">
      <c r="A92" s="1"/>
      <c r="B92" s="1"/>
      <c r="C92" s="5"/>
      <c r="D92" s="5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spans="1:44" x14ac:dyDescent="0.25">
      <c r="A93" s="1" t="s">
        <v>44</v>
      </c>
      <c r="B93" s="1" t="s">
        <v>11</v>
      </c>
      <c r="C93" s="7" t="e">
        <f>#REF!</f>
        <v>#REF!</v>
      </c>
      <c r="D93" s="7" t="e">
        <f>C93/$C113</f>
        <v>#REF!</v>
      </c>
      <c r="E93" s="7">
        <v>-0.59660000000000002</v>
      </c>
      <c r="F93" s="7">
        <v>24.637599999999999</v>
      </c>
      <c r="G93" s="7">
        <v>18.4056</v>
      </c>
      <c r="H93" s="7">
        <v>0.30690000000000001</v>
      </c>
      <c r="I93" s="7">
        <v>0.65149999999999997</v>
      </c>
      <c r="J93" s="7">
        <v>0.60270000000000001</v>
      </c>
      <c r="K93" s="7">
        <v>-28.437200000000001</v>
      </c>
      <c r="L93" s="7">
        <v>0.65149999999999997</v>
      </c>
      <c r="M93" s="7"/>
      <c r="N93" s="7">
        <f>ABS(E93/(MIN(E$93:E$98)))</f>
        <v>1</v>
      </c>
      <c r="O93" s="7">
        <f t="shared" ref="O93:P99" si="64">ABS(F93/(MIN(F$93:F$98)))</f>
        <v>1.0032617326682276</v>
      </c>
      <c r="P93" s="7">
        <f t="shared" si="64"/>
        <v>1.0002989114189598</v>
      </c>
      <c r="Q93" s="7">
        <f>1/(H93/(MAX(H$93:H$98)))</f>
        <v>1.0127077223851417</v>
      </c>
      <c r="R93" s="7">
        <f t="shared" ref="R93:U99" si="65">1/(I93/(MAX(I$93:I$98)))</f>
        <v>1.0038372985418267</v>
      </c>
      <c r="S93" s="7">
        <f t="shared" si="65"/>
        <v>1</v>
      </c>
      <c r="T93" s="7">
        <f t="shared" si="65"/>
        <v>1</v>
      </c>
      <c r="U93" s="7">
        <f t="shared" si="65"/>
        <v>1.0038372985418267</v>
      </c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spans="1:44" x14ac:dyDescent="0.25">
      <c r="A94" s="1" t="s">
        <v>45</v>
      </c>
      <c r="B94" s="1" t="s">
        <v>12</v>
      </c>
      <c r="C94" s="7" t="e">
        <f>#REF!</f>
        <v>#REF!</v>
      </c>
      <c r="D94" s="7" t="e">
        <f t="shared" ref="D94:D99" si="66">C94/$C114</f>
        <v>#REF!</v>
      </c>
      <c r="E94" s="7">
        <v>0.1178</v>
      </c>
      <c r="F94" s="7">
        <v>24.557500000000001</v>
      </c>
      <c r="G94" s="7">
        <v>18.400099999999998</v>
      </c>
      <c r="H94" s="7">
        <v>0.31080000000000002</v>
      </c>
      <c r="I94" s="7">
        <v>0.65400000000000003</v>
      </c>
      <c r="J94" s="7">
        <v>0.56059999999999999</v>
      </c>
      <c r="K94" s="7">
        <v>-28.649699999999999</v>
      </c>
      <c r="L94" s="7">
        <v>0.65400000000000003</v>
      </c>
      <c r="M94" s="7"/>
      <c r="N94" s="7">
        <f t="shared" ref="N94:N99" si="67">ABS(E94/(MIN(E$93:E$98)))</f>
        <v>0.19745222929936304</v>
      </c>
      <c r="O94" s="7">
        <f t="shared" si="64"/>
        <v>1</v>
      </c>
      <c r="P94" s="7">
        <f t="shared" si="64"/>
        <v>1</v>
      </c>
      <c r="Q94" s="7">
        <f t="shared" ref="Q94:Q99" si="68">1/(H94/(MAX(H$93:H$98)))</f>
        <v>1</v>
      </c>
      <c r="R94" s="7">
        <f t="shared" si="65"/>
        <v>1</v>
      </c>
      <c r="S94" s="7">
        <f t="shared" si="65"/>
        <v>1.0750981091687477</v>
      </c>
      <c r="T94" s="7">
        <f t="shared" si="65"/>
        <v>0.99258281936634585</v>
      </c>
      <c r="U94" s="7">
        <f t="shared" si="65"/>
        <v>1</v>
      </c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spans="1:44" x14ac:dyDescent="0.25">
      <c r="A95" s="1" t="s">
        <v>46</v>
      </c>
      <c r="B95" s="1" t="s">
        <v>13</v>
      </c>
      <c r="C95" s="7" t="e">
        <f>#REF!</f>
        <v>#REF!</v>
      </c>
      <c r="D95" s="7" t="e">
        <f t="shared" si="66"/>
        <v>#REF!</v>
      </c>
      <c r="E95" s="7">
        <v>2.5531999999999999</v>
      </c>
      <c r="F95" s="7">
        <v>29.1553</v>
      </c>
      <c r="G95" s="7">
        <v>21.802299999999999</v>
      </c>
      <c r="H95" s="7">
        <v>0.26529999999999998</v>
      </c>
      <c r="I95" s="7">
        <v>0.59019999999999995</v>
      </c>
      <c r="J95" s="7">
        <v>0.4461</v>
      </c>
      <c r="K95" s="7">
        <v>-29.342700000000001</v>
      </c>
      <c r="L95" s="7">
        <v>0.58379999999999999</v>
      </c>
      <c r="M95" s="7"/>
      <c r="N95" s="7">
        <f t="shared" si="67"/>
        <v>4.2795843110962117</v>
      </c>
      <c r="O95" s="7">
        <f t="shared" si="64"/>
        <v>1.1872258984017103</v>
      </c>
      <c r="P95" s="7">
        <f t="shared" si="64"/>
        <v>1.1849011690153859</v>
      </c>
      <c r="Q95" s="7">
        <f t="shared" si="68"/>
        <v>1.1715039577836415</v>
      </c>
      <c r="R95" s="7">
        <f t="shared" si="65"/>
        <v>1.1080989495086413</v>
      </c>
      <c r="S95" s="7">
        <f t="shared" si="65"/>
        <v>1.351042367182246</v>
      </c>
      <c r="T95" s="7">
        <f t="shared" si="65"/>
        <v>0.96914053580618009</v>
      </c>
      <c r="U95" s="7">
        <f t="shared" si="65"/>
        <v>1.1202466598150052</v>
      </c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spans="1:44" x14ac:dyDescent="0.25">
      <c r="A96" s="1"/>
      <c r="B96" s="1" t="s">
        <v>14</v>
      </c>
      <c r="C96" s="7" t="e">
        <f>#REF!</f>
        <v>#REF!</v>
      </c>
      <c r="D96" s="7" t="e">
        <f t="shared" si="66"/>
        <v>#REF!</v>
      </c>
      <c r="E96" s="7">
        <v>2.5735000000000001</v>
      </c>
      <c r="F96" s="7">
        <v>29.195799999999998</v>
      </c>
      <c r="G96" s="7">
        <v>21.959399999999999</v>
      </c>
      <c r="H96" s="7">
        <v>0.26290000000000002</v>
      </c>
      <c r="I96" s="7">
        <v>0.58909999999999996</v>
      </c>
      <c r="J96" s="7">
        <v>0.49280000000000002</v>
      </c>
      <c r="K96" s="7">
        <v>-29.353400000000001</v>
      </c>
      <c r="L96" s="7">
        <v>0.58289999999999997</v>
      </c>
      <c r="M96" s="7"/>
      <c r="N96" s="7">
        <f t="shared" si="67"/>
        <v>4.3136104592691922</v>
      </c>
      <c r="O96" s="7">
        <f t="shared" si="64"/>
        <v>1.1888750890766566</v>
      </c>
      <c r="P96" s="7">
        <f t="shared" si="64"/>
        <v>1.1934391660914887</v>
      </c>
      <c r="Q96" s="7">
        <f t="shared" si="68"/>
        <v>1.1821985545834917</v>
      </c>
      <c r="R96" s="7">
        <f t="shared" si="65"/>
        <v>1.1101680529621458</v>
      </c>
      <c r="S96" s="7">
        <f t="shared" si="65"/>
        <v>1.2230113636363635</v>
      </c>
      <c r="T96" s="7">
        <f t="shared" si="65"/>
        <v>0.96878726144160476</v>
      </c>
      <c r="U96" s="7">
        <f t="shared" si="65"/>
        <v>1.1219763252702009</v>
      </c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spans="1:44" x14ac:dyDescent="0.25">
      <c r="A97" s="1"/>
      <c r="B97" s="1" t="s">
        <v>15</v>
      </c>
      <c r="C97" s="7" t="e">
        <f>#REF!</f>
        <v>#REF!</v>
      </c>
      <c r="D97" s="7" t="e">
        <f t="shared" si="66"/>
        <v>#REF!</v>
      </c>
      <c r="E97" s="7">
        <v>1.0163</v>
      </c>
      <c r="F97" s="7">
        <v>24.706499999999998</v>
      </c>
      <c r="G97" s="7">
        <v>18.586200000000002</v>
      </c>
      <c r="H97" s="7">
        <v>0.30790000000000001</v>
      </c>
      <c r="I97" s="7">
        <v>0.65210000000000001</v>
      </c>
      <c r="J97" s="7">
        <v>0.51190000000000002</v>
      </c>
      <c r="K97" s="7">
        <v>-28.676600000000001</v>
      </c>
      <c r="L97" s="7">
        <v>0.65200000000000002</v>
      </c>
      <c r="M97" s="7"/>
      <c r="N97" s="7">
        <f t="shared" si="67"/>
        <v>1.7034864230640294</v>
      </c>
      <c r="O97" s="7">
        <f t="shared" si="64"/>
        <v>1.0060673928535069</v>
      </c>
      <c r="P97" s="7">
        <f t="shared" si="64"/>
        <v>1.0101140754669813</v>
      </c>
      <c r="Q97" s="7">
        <f t="shared" si="68"/>
        <v>1.0094186424163689</v>
      </c>
      <c r="R97" s="7">
        <f t="shared" si="65"/>
        <v>1.0029136635485356</v>
      </c>
      <c r="S97" s="7">
        <f t="shared" si="65"/>
        <v>1.1773783942176206</v>
      </c>
      <c r="T97" s="7">
        <f t="shared" si="65"/>
        <v>0.9916517299819364</v>
      </c>
      <c r="U97" s="7">
        <f t="shared" si="65"/>
        <v>1.0030674846625767</v>
      </c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spans="1:44" x14ac:dyDescent="0.25">
      <c r="A98" s="1"/>
      <c r="B98" s="1" t="s">
        <v>16</v>
      </c>
      <c r="C98" s="7" t="e">
        <f>#REF!</f>
        <v>#REF!</v>
      </c>
      <c r="D98" s="7" t="e">
        <f t="shared" si="66"/>
        <v>#REF!</v>
      </c>
      <c r="E98" s="7">
        <v>0.98450000000000004</v>
      </c>
      <c r="F98" s="7">
        <v>26.4237</v>
      </c>
      <c r="G98" s="7">
        <v>19.799700000000001</v>
      </c>
      <c r="H98" s="7">
        <v>0.29680000000000001</v>
      </c>
      <c r="I98" s="7">
        <v>0.627</v>
      </c>
      <c r="J98" s="7">
        <v>0.52380000000000004</v>
      </c>
      <c r="K98" s="7">
        <v>-28.944400000000002</v>
      </c>
      <c r="L98" s="7">
        <v>0.62549999999999994</v>
      </c>
      <c r="M98" s="7"/>
      <c r="N98" s="7">
        <f t="shared" si="67"/>
        <v>1.6501843781428092</v>
      </c>
      <c r="O98" s="7">
        <f t="shared" si="64"/>
        <v>1.075993077471241</v>
      </c>
      <c r="P98" s="7">
        <f t="shared" si="64"/>
        <v>1.0760648039956306</v>
      </c>
      <c r="Q98" s="7">
        <f t="shared" si="68"/>
        <v>1.0471698113207546</v>
      </c>
      <c r="R98" s="7">
        <f t="shared" si="65"/>
        <v>1.0430622009569379</v>
      </c>
      <c r="S98" s="7">
        <f t="shared" si="65"/>
        <v>1.1506300114547536</v>
      </c>
      <c r="T98" s="7">
        <f t="shared" si="65"/>
        <v>0.98247674852475775</v>
      </c>
      <c r="U98" s="7">
        <f t="shared" si="65"/>
        <v>1.0455635491606716</v>
      </c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spans="1:44" x14ac:dyDescent="0.25">
      <c r="A99" s="1"/>
      <c r="B99" s="1" t="s">
        <v>17</v>
      </c>
      <c r="C99" s="7" t="e">
        <f>#REF!</f>
        <v>#REF!</v>
      </c>
      <c r="D99" s="7" t="e">
        <f t="shared" si="66"/>
        <v>#REF!</v>
      </c>
      <c r="E99" s="7">
        <v>0</v>
      </c>
      <c r="F99" s="7">
        <v>7.9028</v>
      </c>
      <c r="G99" s="7">
        <v>5.5019999999999998</v>
      </c>
      <c r="H99" s="7">
        <v>0.92889999999999995</v>
      </c>
      <c r="I99" s="7">
        <v>0.96379999999999999</v>
      </c>
      <c r="J99" s="7">
        <v>0.67410000000000003</v>
      </c>
      <c r="K99" s="7">
        <v>-27.817599999999999</v>
      </c>
      <c r="L99" s="7">
        <v>0.96319999999999995</v>
      </c>
      <c r="M99" s="7"/>
      <c r="N99" s="7">
        <f t="shared" si="67"/>
        <v>0</v>
      </c>
      <c r="O99" s="7">
        <f t="shared" si="64"/>
        <v>0.32180800162883028</v>
      </c>
      <c r="P99" s="7">
        <f t="shared" si="64"/>
        <v>0.29902011402111944</v>
      </c>
      <c r="Q99" s="7">
        <f t="shared" si="68"/>
        <v>0.33458929917106262</v>
      </c>
      <c r="R99" s="7">
        <f t="shared" si="65"/>
        <v>0.67856401743100236</v>
      </c>
      <c r="S99" s="7">
        <f t="shared" si="65"/>
        <v>0.89408099688473508</v>
      </c>
      <c r="T99" s="7">
        <f t="shared" si="65"/>
        <v>1.0222736684688831</v>
      </c>
      <c r="U99" s="7">
        <f t="shared" si="65"/>
        <v>0.6789867109634552</v>
      </c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spans="1:44" x14ac:dyDescent="0.25">
      <c r="A100" s="1"/>
      <c r="B100" s="1"/>
      <c r="C100" s="5"/>
      <c r="D100" s="5"/>
      <c r="E100" s="7"/>
      <c r="F100" s="7">
        <f>AVERAGE(F93:F98)</f>
        <v>26.446066666666667</v>
      </c>
      <c r="G100" s="7">
        <f t="shared" ref="G100:L100" si="69">AVERAGE(G93:G98)</f>
        <v>19.825550000000003</v>
      </c>
      <c r="H100" s="7">
        <f t="shared" si="69"/>
        <v>0.29176666666666667</v>
      </c>
      <c r="I100" s="7">
        <f t="shared" si="69"/>
        <v>0.62731666666666663</v>
      </c>
      <c r="J100" s="7">
        <f t="shared" si="69"/>
        <v>0.52298333333333324</v>
      </c>
      <c r="K100" s="7">
        <f t="shared" si="69"/>
        <v>-28.900666666666666</v>
      </c>
      <c r="L100" s="7">
        <f t="shared" si="69"/>
        <v>0.62495000000000001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spans="1:44" x14ac:dyDescent="0.25">
      <c r="A101" s="1"/>
      <c r="B101" s="1"/>
      <c r="C101" s="5"/>
      <c r="D101" s="5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spans="1:44" x14ac:dyDescent="0.25">
      <c r="A102" s="1"/>
      <c r="B102" s="1"/>
      <c r="C102" s="5"/>
      <c r="D102" s="5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spans="1:44" x14ac:dyDescent="0.25">
      <c r="A103" s="1" t="s">
        <v>47</v>
      </c>
      <c r="B103" s="1" t="s">
        <v>11</v>
      </c>
      <c r="C103" s="7" t="e">
        <f>#REF!</f>
        <v>#REF!</v>
      </c>
      <c r="D103" s="7" t="e">
        <f>C103/$C113</f>
        <v>#REF!</v>
      </c>
      <c r="E103" s="7">
        <v>-2.1700000000000001E-2</v>
      </c>
      <c r="F103" s="7">
        <v>9.7642000000000007</v>
      </c>
      <c r="G103" s="7">
        <v>7.1548999999999996</v>
      </c>
      <c r="H103" s="7">
        <v>0.25490000000000002</v>
      </c>
      <c r="I103" s="7">
        <v>0.63619999999999999</v>
      </c>
      <c r="J103" s="7">
        <v>0.2535</v>
      </c>
      <c r="K103" s="7">
        <v>-31.506599999999999</v>
      </c>
      <c r="L103" s="7">
        <v>0.63600000000000001</v>
      </c>
      <c r="M103" s="7"/>
      <c r="N103" s="7">
        <f>ABS(E103/(MIN(E$103:E$108)))</f>
        <v>0.13647798742138365</v>
      </c>
      <c r="O103" s="7">
        <f t="shared" ref="O103:P109" si="70">ABS(F103/(MIN(F$103:F$108)))</f>
        <v>1.037695945586907</v>
      </c>
      <c r="P103" s="7">
        <f t="shared" si="70"/>
        <v>1.0359961194851077</v>
      </c>
      <c r="Q103" s="7">
        <f>1/(H103/(MAX(H$103:H$108)))</f>
        <v>1.2397018438603373</v>
      </c>
      <c r="R103" s="7">
        <f t="shared" ref="R103:U109" si="71">1/(I103/(MAX(I$103:I$108)))</f>
        <v>1.0242062244577177</v>
      </c>
      <c r="S103" s="7">
        <f t="shared" si="71"/>
        <v>1</v>
      </c>
      <c r="T103" s="7">
        <f t="shared" si="71"/>
        <v>1</v>
      </c>
      <c r="U103" s="7">
        <f t="shared" si="71"/>
        <v>1.0243710691823897</v>
      </c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spans="1:44" x14ac:dyDescent="0.25">
      <c r="A104" s="1" t="s">
        <v>48</v>
      </c>
      <c r="B104" s="1" t="s">
        <v>12</v>
      </c>
      <c r="C104" s="7" t="e">
        <f>#REF!</f>
        <v>#REF!</v>
      </c>
      <c r="D104" s="7" t="e">
        <f t="shared" ref="D104:D109" si="72">C104/$C114</f>
        <v>#REF!</v>
      </c>
      <c r="E104" s="7">
        <v>-5.8999999999999999E-3</v>
      </c>
      <c r="F104" s="7">
        <v>9.4094999999999995</v>
      </c>
      <c r="G104" s="7">
        <v>6.9062999999999999</v>
      </c>
      <c r="H104" s="7">
        <v>0.26579999999999998</v>
      </c>
      <c r="I104" s="7">
        <v>0.65159999999999996</v>
      </c>
      <c r="J104" s="7">
        <v>0.15629999999999999</v>
      </c>
      <c r="K104" s="7">
        <v>-31.762</v>
      </c>
      <c r="L104" s="7">
        <v>0.65090000000000003</v>
      </c>
      <c r="M104" s="7"/>
      <c r="N104" s="7">
        <f t="shared" ref="N104:N109" si="73">ABS(E104/(MIN(E$103:E$108)))</f>
        <v>3.7106918238993709E-2</v>
      </c>
      <c r="O104" s="7">
        <f t="shared" si="70"/>
        <v>1</v>
      </c>
      <c r="P104" s="7">
        <f t="shared" si="70"/>
        <v>1</v>
      </c>
      <c r="Q104" s="7">
        <f t="shared" ref="Q104:Q109" si="74">1/(H104/(MAX(H$103:H$108)))</f>
        <v>1.1888638073739655</v>
      </c>
      <c r="R104" s="7">
        <f t="shared" si="71"/>
        <v>1</v>
      </c>
      <c r="S104" s="7">
        <f t="shared" si="71"/>
        <v>1.6218809980806141</v>
      </c>
      <c r="T104" s="7">
        <f t="shared" si="71"/>
        <v>0.99195894465084067</v>
      </c>
      <c r="U104" s="7">
        <f t="shared" si="71"/>
        <v>1.000921800583807</v>
      </c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spans="1:44" x14ac:dyDescent="0.25">
      <c r="A105" s="1" t="s">
        <v>49</v>
      </c>
      <c r="B105" s="1" t="s">
        <v>13</v>
      </c>
      <c r="C105" s="7" t="e">
        <f>#REF!</f>
        <v>#REF!</v>
      </c>
      <c r="D105" s="7" t="e">
        <f t="shared" si="72"/>
        <v>#REF!</v>
      </c>
      <c r="E105" s="7">
        <v>0.58879999999999999</v>
      </c>
      <c r="F105" s="7">
        <v>13.0379</v>
      </c>
      <c r="G105" s="7">
        <v>9.5153999999999996</v>
      </c>
      <c r="H105" s="7">
        <v>0.23019999999999999</v>
      </c>
      <c r="I105" s="7">
        <v>0.53469999999999995</v>
      </c>
      <c r="J105" s="7">
        <v>9.9400000000000002E-2</v>
      </c>
      <c r="K105" s="7">
        <v>-32.272199999999998</v>
      </c>
      <c r="L105" s="7">
        <v>0.51649999999999996</v>
      </c>
      <c r="M105" s="7"/>
      <c r="N105" s="7">
        <f t="shared" si="73"/>
        <v>3.7031446540880504</v>
      </c>
      <c r="O105" s="7">
        <f t="shared" si="70"/>
        <v>1.3856102874754239</v>
      </c>
      <c r="P105" s="7">
        <f t="shared" si="70"/>
        <v>1.3777855001954737</v>
      </c>
      <c r="Q105" s="7">
        <f t="shared" si="74"/>
        <v>1.3727193744569939</v>
      </c>
      <c r="R105" s="7">
        <f t="shared" si="71"/>
        <v>1.2186272676267067</v>
      </c>
      <c r="S105" s="7">
        <f t="shared" si="71"/>
        <v>2.5503018108651911</v>
      </c>
      <c r="T105" s="7">
        <f t="shared" si="71"/>
        <v>0.97627679550820845</v>
      </c>
      <c r="U105" s="7">
        <f t="shared" si="71"/>
        <v>1.2613746369796708</v>
      </c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spans="1:44" x14ac:dyDescent="0.25">
      <c r="A106" s="1"/>
      <c r="B106" s="1" t="s">
        <v>14</v>
      </c>
      <c r="C106" s="7" t="e">
        <f>#REF!</f>
        <v>#REF!</v>
      </c>
      <c r="D106" s="7" t="e">
        <f t="shared" si="72"/>
        <v>#REF!</v>
      </c>
      <c r="E106" s="7">
        <v>0.5887</v>
      </c>
      <c r="F106" s="7">
        <v>13.1107</v>
      </c>
      <c r="G106" s="7">
        <v>9.5547000000000004</v>
      </c>
      <c r="H106" s="7">
        <v>0.23050000000000001</v>
      </c>
      <c r="I106" s="7">
        <v>0.53269999999999995</v>
      </c>
      <c r="J106" s="7">
        <v>0.1089</v>
      </c>
      <c r="K106" s="7">
        <v>-32.243499999999997</v>
      </c>
      <c r="L106" s="7">
        <v>0.51329999999999998</v>
      </c>
      <c r="M106" s="7"/>
      <c r="N106" s="7">
        <f t="shared" si="73"/>
        <v>3.70251572327044</v>
      </c>
      <c r="O106" s="7">
        <f t="shared" si="70"/>
        <v>1.393347149157766</v>
      </c>
      <c r="P106" s="7">
        <f t="shared" si="70"/>
        <v>1.3834759567351549</v>
      </c>
      <c r="Q106" s="7">
        <f t="shared" si="74"/>
        <v>1.3709327548806942</v>
      </c>
      <c r="R106" s="7">
        <f t="shared" si="71"/>
        <v>1.2232025530317252</v>
      </c>
      <c r="S106" s="7">
        <f t="shared" si="71"/>
        <v>2.327823691460055</v>
      </c>
      <c r="T106" s="7">
        <f t="shared" si="71"/>
        <v>0.97714578132026619</v>
      </c>
      <c r="U106" s="7">
        <f t="shared" si="71"/>
        <v>1.2692382622248197</v>
      </c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spans="1:44" x14ac:dyDescent="0.25">
      <c r="A107" s="1"/>
      <c r="B107" s="1" t="s">
        <v>15</v>
      </c>
      <c r="C107" s="7" t="e">
        <f>#REF!</f>
        <v>#REF!</v>
      </c>
      <c r="D107" s="7" t="e">
        <f t="shared" si="72"/>
        <v>#REF!</v>
      </c>
      <c r="E107" s="7">
        <v>-0.159</v>
      </c>
      <c r="F107" s="7">
        <v>9.6056000000000008</v>
      </c>
      <c r="G107" s="7">
        <v>7.085</v>
      </c>
      <c r="H107" s="7">
        <v>0.316</v>
      </c>
      <c r="I107" s="7">
        <v>0.65159999999999996</v>
      </c>
      <c r="J107" s="7">
        <v>0.1303</v>
      </c>
      <c r="K107" s="7">
        <v>-31.870999999999999</v>
      </c>
      <c r="L107" s="7">
        <v>0.65149999999999997</v>
      </c>
      <c r="M107" s="7"/>
      <c r="N107" s="7">
        <f t="shared" si="73"/>
        <v>1</v>
      </c>
      <c r="O107" s="7">
        <f t="shared" si="70"/>
        <v>1.0208406397789469</v>
      </c>
      <c r="P107" s="7">
        <f t="shared" si="70"/>
        <v>1.0258749257923925</v>
      </c>
      <c r="Q107" s="7">
        <f t="shared" si="74"/>
        <v>1</v>
      </c>
      <c r="R107" s="7">
        <f t="shared" si="71"/>
        <v>1</v>
      </c>
      <c r="S107" s="7">
        <f t="shared" si="71"/>
        <v>1.9455103607060629</v>
      </c>
      <c r="T107" s="7">
        <f t="shared" si="71"/>
        <v>0.98856640833359488</v>
      </c>
      <c r="U107" s="7">
        <f t="shared" si="71"/>
        <v>1</v>
      </c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spans="1:44" x14ac:dyDescent="0.25">
      <c r="A108" s="1"/>
      <c r="B108" s="1" t="s">
        <v>16</v>
      </c>
      <c r="C108" s="7" t="e">
        <f>#REF!</f>
        <v>#REF!</v>
      </c>
      <c r="D108" s="7" t="e">
        <f t="shared" si="72"/>
        <v>#REF!</v>
      </c>
      <c r="E108" s="7">
        <v>0.12920000000000001</v>
      </c>
      <c r="F108" s="7">
        <v>10.6027</v>
      </c>
      <c r="G108" s="7">
        <v>7.7422000000000004</v>
      </c>
      <c r="H108" s="7">
        <v>0.27760000000000001</v>
      </c>
      <c r="I108" s="7">
        <v>0.6109</v>
      </c>
      <c r="J108" s="7">
        <v>0.13869999999999999</v>
      </c>
      <c r="K108" s="7">
        <v>-31.694099999999999</v>
      </c>
      <c r="L108" s="7">
        <v>0.60880000000000001</v>
      </c>
      <c r="M108" s="7"/>
      <c r="N108" s="7">
        <f t="shared" si="73"/>
        <v>0.8125786163522013</v>
      </c>
      <c r="O108" s="7">
        <f t="shared" si="70"/>
        <v>1.126808013178171</v>
      </c>
      <c r="P108" s="7">
        <f t="shared" si="70"/>
        <v>1.1210344178503686</v>
      </c>
      <c r="Q108" s="7">
        <f t="shared" si="74"/>
        <v>1.138328530259366</v>
      </c>
      <c r="R108" s="7">
        <f t="shared" si="71"/>
        <v>1.0666230152234408</v>
      </c>
      <c r="S108" s="7">
        <f t="shared" si="71"/>
        <v>1.827685652487383</v>
      </c>
      <c r="T108" s="7">
        <f t="shared" si="71"/>
        <v>0.99408407242988439</v>
      </c>
      <c r="U108" s="7">
        <f t="shared" si="71"/>
        <v>1.0701379763469119</v>
      </c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spans="1:44" x14ac:dyDescent="0.25">
      <c r="A109" s="1"/>
      <c r="B109" s="1" t="s">
        <v>17</v>
      </c>
      <c r="C109" s="7" t="e">
        <f>#REF!</f>
        <v>#REF!</v>
      </c>
      <c r="D109" s="7" t="e">
        <f t="shared" si="72"/>
        <v>#REF!</v>
      </c>
      <c r="E109" s="7">
        <v>0</v>
      </c>
      <c r="F109" s="7">
        <v>3.3673999999999999</v>
      </c>
      <c r="G109" s="7">
        <v>2.3887</v>
      </c>
      <c r="H109" s="7">
        <v>0.91139999999999999</v>
      </c>
      <c r="I109" s="7">
        <v>0.95469999999999999</v>
      </c>
      <c r="J109" s="7">
        <v>0.43469999999999998</v>
      </c>
      <c r="K109" s="7">
        <v>-31.375299999999999</v>
      </c>
      <c r="L109" s="7">
        <v>0.9536</v>
      </c>
      <c r="M109" s="7"/>
      <c r="N109" s="7">
        <f t="shared" si="73"/>
        <v>0</v>
      </c>
      <c r="O109" s="7">
        <f t="shared" si="70"/>
        <v>0.35787236303735587</v>
      </c>
      <c r="P109" s="7">
        <f t="shared" si="70"/>
        <v>0.34587260906708367</v>
      </c>
      <c r="Q109" s="7">
        <f t="shared" si="74"/>
        <v>0.34671933289444812</v>
      </c>
      <c r="R109" s="7">
        <f t="shared" si="71"/>
        <v>0.68251806850319474</v>
      </c>
      <c r="S109" s="7">
        <f t="shared" si="71"/>
        <v>0.58316080055210495</v>
      </c>
      <c r="T109" s="7">
        <f t="shared" si="71"/>
        <v>1.0041848205435486</v>
      </c>
      <c r="U109" s="7">
        <f t="shared" si="71"/>
        <v>0.6832005033557047</v>
      </c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spans="1:44" x14ac:dyDescent="0.25">
      <c r="A110" s="1"/>
      <c r="B110" s="1"/>
      <c r="C110" s="7"/>
      <c r="D110" s="7"/>
      <c r="E110" s="7"/>
      <c r="F110" s="7">
        <f>AVERAGE(F103:F108)</f>
        <v>10.921766666666668</v>
      </c>
      <c r="G110" s="7">
        <f t="shared" ref="G110:L110" si="75">AVERAGE(G103:G108)</f>
        <v>7.9930833333333338</v>
      </c>
      <c r="H110" s="7">
        <f t="shared" si="75"/>
        <v>0.26250000000000001</v>
      </c>
      <c r="I110" s="7">
        <f t="shared" si="75"/>
        <v>0.60294999999999999</v>
      </c>
      <c r="J110" s="7">
        <f t="shared" si="75"/>
        <v>0.14785000000000001</v>
      </c>
      <c r="K110" s="7">
        <f t="shared" si="75"/>
        <v>-31.891566666666662</v>
      </c>
      <c r="L110" s="7">
        <f t="shared" si="75"/>
        <v>0.59616666666666662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spans="1:44" x14ac:dyDescent="0.25">
      <c r="A111" s="1"/>
      <c r="B111" s="1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spans="1:44" x14ac:dyDescent="0.25">
      <c r="A112" s="1"/>
      <c r="B112" s="1"/>
      <c r="C112" s="5"/>
      <c r="D112" s="5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spans="1:44" x14ac:dyDescent="0.25">
      <c r="A113" s="1" t="s">
        <v>52</v>
      </c>
      <c r="B113" s="1" t="s">
        <v>11</v>
      </c>
      <c r="C113" s="7" t="e">
        <f>SUM(C3,C13,C23,C33,C43,C53,C63,C73,C83,C93,C103)</f>
        <v>#REF!</v>
      </c>
      <c r="D113" s="7" t="e">
        <f>C113/$C113</f>
        <v>#REF!</v>
      </c>
      <c r="E113" s="7">
        <f>(E3+E13+E23+E33+E43+E53+E63+E73+E83+E93+E103)/11</f>
        <v>-0.51671818181818185</v>
      </c>
      <c r="F113" s="7">
        <f t="shared" ref="F113:L113" si="76">(F3+F13+F23+F33+F43+F53+F63+F73+F83+F93+F103)/11</f>
        <v>20.65382727272727</v>
      </c>
      <c r="G113" s="7">
        <f t="shared" si="76"/>
        <v>15.283954545454543</v>
      </c>
      <c r="H113" s="7">
        <f t="shared" si="76"/>
        <v>0.45468181818181813</v>
      </c>
      <c r="I113" s="7">
        <f t="shared" si="76"/>
        <v>0.73415454545454562</v>
      </c>
      <c r="J113" s="7">
        <f t="shared" si="76"/>
        <v>0.38875454545454546</v>
      </c>
      <c r="K113" s="7">
        <f t="shared" si="76"/>
        <v>-31.96886363636364</v>
      </c>
      <c r="L113" s="7">
        <f t="shared" si="76"/>
        <v>0.7338181818181817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spans="1:44" x14ac:dyDescent="0.25">
      <c r="A114" s="1" t="s">
        <v>51</v>
      </c>
      <c r="B114" s="1" t="s">
        <v>12</v>
      </c>
      <c r="C114" s="7" t="e">
        <f t="shared" ref="C114:C119" si="77">SUM(C4,C14,C24,C34,C44,C54,C64,C74,C84,C94,C104)</f>
        <v>#REF!</v>
      </c>
      <c r="D114" s="7" t="e">
        <f t="shared" ref="D114:D119" si="78">C114/$C114</f>
        <v>#REF!</v>
      </c>
      <c r="E114" s="7">
        <f t="shared" ref="E114:L119" si="79">(E4+E14+E24+E34+E44+E54+E64+E74+E84+E94+E104)/11</f>
        <v>-0.36882727272727267</v>
      </c>
      <c r="F114" s="7">
        <f t="shared" si="79"/>
        <v>20.0059</v>
      </c>
      <c r="G114" s="7">
        <f t="shared" si="79"/>
        <v>14.839863636363635</v>
      </c>
      <c r="H114" s="7">
        <f t="shared" si="79"/>
        <v>0.46411818181818187</v>
      </c>
      <c r="I114" s="7">
        <f t="shared" si="79"/>
        <v>0.74439999999999995</v>
      </c>
      <c r="J114" s="7">
        <f t="shared" si="79"/>
        <v>0.31908181818181813</v>
      </c>
      <c r="K114" s="7">
        <f t="shared" si="79"/>
        <v>-32.282645454545452</v>
      </c>
      <c r="L114" s="7">
        <f t="shared" si="79"/>
        <v>0.74358181818181812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spans="1:44" x14ac:dyDescent="0.25">
      <c r="A115" s="1" t="s">
        <v>51</v>
      </c>
      <c r="B115" s="1" t="s">
        <v>13</v>
      </c>
      <c r="C115" s="7" t="e">
        <f t="shared" si="77"/>
        <v>#REF!</v>
      </c>
      <c r="D115" s="7" t="e">
        <f t="shared" si="78"/>
        <v>#REF!</v>
      </c>
      <c r="E115" s="7">
        <f t="shared" si="79"/>
        <v>2.0266818181818183</v>
      </c>
      <c r="F115" s="7">
        <f t="shared" si="79"/>
        <v>26.84840909090909</v>
      </c>
      <c r="G115" s="7">
        <f t="shared" si="79"/>
        <v>19.824563636363635</v>
      </c>
      <c r="H115" s="7">
        <f t="shared" si="79"/>
        <v>0.39366363636363633</v>
      </c>
      <c r="I115" s="7">
        <f t="shared" si="79"/>
        <v>0.65232727272727264</v>
      </c>
      <c r="J115" s="7">
        <f t="shared" si="79"/>
        <v>0.28993636363636371</v>
      </c>
      <c r="K115" s="7">
        <f t="shared" si="79"/>
        <v>-33.041227272727276</v>
      </c>
      <c r="L115" s="7">
        <f t="shared" si="79"/>
        <v>0.64060000000000006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spans="1:44" x14ac:dyDescent="0.25">
      <c r="A116" s="1"/>
      <c r="B116" s="1" t="s">
        <v>14</v>
      </c>
      <c r="C116" s="7" t="e">
        <f t="shared" si="77"/>
        <v>#REF!</v>
      </c>
      <c r="D116" s="7" t="e">
        <f t="shared" si="78"/>
        <v>#REF!</v>
      </c>
      <c r="E116" s="7">
        <f t="shared" si="79"/>
        <v>2.0189454545454542</v>
      </c>
      <c r="F116" s="7">
        <f t="shared" si="79"/>
        <v>26.829681818181822</v>
      </c>
      <c r="G116" s="7">
        <f t="shared" si="79"/>
        <v>19.810954545454539</v>
      </c>
      <c r="H116" s="7">
        <f t="shared" si="79"/>
        <v>0.38888181818181822</v>
      </c>
      <c r="I116" s="7">
        <f t="shared" si="79"/>
        <v>0.65004545454545459</v>
      </c>
      <c r="J116" s="7">
        <f t="shared" si="79"/>
        <v>0.29289999999999999</v>
      </c>
      <c r="K116" s="7">
        <f t="shared" si="79"/>
        <v>-33.029727272727271</v>
      </c>
      <c r="L116" s="7">
        <f t="shared" si="79"/>
        <v>0.63866363636363643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spans="1:44" x14ac:dyDescent="0.25">
      <c r="A117" s="1"/>
      <c r="B117" s="1" t="s">
        <v>15</v>
      </c>
      <c r="C117" s="7" t="e">
        <f t="shared" si="77"/>
        <v>#REF!</v>
      </c>
      <c r="D117" s="7" t="e">
        <f t="shared" si="78"/>
        <v>#REF!</v>
      </c>
      <c r="E117" s="7">
        <f t="shared" si="79"/>
        <v>-1.0323090909090911</v>
      </c>
      <c r="F117" s="7">
        <f t="shared" si="79"/>
        <v>19.359336363636366</v>
      </c>
      <c r="G117" s="7">
        <f t="shared" si="79"/>
        <v>14.55650909090909</v>
      </c>
      <c r="H117" s="7">
        <f t="shared" si="79"/>
        <v>0.42260000000000003</v>
      </c>
      <c r="I117" s="7">
        <f t="shared" si="79"/>
        <v>0.75181818181818194</v>
      </c>
      <c r="J117" s="7">
        <f t="shared" si="79"/>
        <v>0.32962727272727271</v>
      </c>
      <c r="K117" s="7">
        <f t="shared" si="79"/>
        <v>-32.207045454545451</v>
      </c>
      <c r="L117" s="7">
        <f t="shared" si="79"/>
        <v>0.74137272727272718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spans="1:44" x14ac:dyDescent="0.25">
      <c r="A118" s="1"/>
      <c r="B118" s="1" t="s">
        <v>16</v>
      </c>
      <c r="C118" s="7" t="e">
        <f t="shared" si="77"/>
        <v>#REF!</v>
      </c>
      <c r="D118" s="7" t="e">
        <f t="shared" si="78"/>
        <v>#REF!</v>
      </c>
      <c r="E118" s="7">
        <f t="shared" si="79"/>
        <v>0.44632727272727274</v>
      </c>
      <c r="F118" s="7">
        <f t="shared" si="79"/>
        <v>22.299545454545456</v>
      </c>
      <c r="G118" s="7">
        <f t="shared" si="79"/>
        <v>16.474763636363637</v>
      </c>
      <c r="H118" s="7">
        <f t="shared" si="79"/>
        <v>0.44882727272727274</v>
      </c>
      <c r="I118" s="7">
        <f t="shared" si="79"/>
        <v>0.71083636363636371</v>
      </c>
      <c r="J118" s="7">
        <f t="shared" si="79"/>
        <v>0.3166090909090909</v>
      </c>
      <c r="K118" s="7">
        <f t="shared" si="79"/>
        <v>-32.574854545454542</v>
      </c>
      <c r="L118" s="7">
        <f t="shared" si="79"/>
        <v>0.7098363636363636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spans="1:44" x14ac:dyDescent="0.25">
      <c r="A119" s="1"/>
      <c r="B119" s="1" t="s">
        <v>17</v>
      </c>
      <c r="C119" s="7" t="e">
        <f t="shared" si="77"/>
        <v>#REF!</v>
      </c>
      <c r="D119" s="7" t="e">
        <f t="shared" si="78"/>
        <v>#REF!</v>
      </c>
      <c r="E119" s="7">
        <f t="shared" si="79"/>
        <v>0</v>
      </c>
      <c r="F119" s="7">
        <f t="shared" si="79"/>
        <v>6.426563636363638</v>
      </c>
      <c r="G119" s="7">
        <f t="shared" si="79"/>
        <v>4.6296272727272729</v>
      </c>
      <c r="H119" s="7">
        <f t="shared" si="79"/>
        <v>0.94519090909090908</v>
      </c>
      <c r="I119" s="7">
        <f t="shared" si="79"/>
        <v>0.97217272727272741</v>
      </c>
      <c r="J119" s="7">
        <f t="shared" si="79"/>
        <v>0.56368181818181817</v>
      </c>
      <c r="K119" s="7">
        <f t="shared" si="79"/>
        <v>-31.114772727272726</v>
      </c>
      <c r="L119" s="7">
        <f t="shared" si="79"/>
        <v>0.97173636363636362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spans="1:44" x14ac:dyDescent="0.25">
      <c r="A120" s="1"/>
      <c r="B120" s="1"/>
      <c r="C120" s="5"/>
      <c r="D120" s="5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spans="1:44" x14ac:dyDescent="0.25">
      <c r="A121" s="1"/>
      <c r="B121" s="1"/>
      <c r="C121" s="5"/>
      <c r="D121" s="5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spans="1:44" x14ac:dyDescent="0.25">
      <c r="A122" s="1"/>
      <c r="B122" s="1"/>
      <c r="C122" s="5"/>
      <c r="D122" s="5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spans="1:44" x14ac:dyDescent="0.25">
      <c r="A123" s="1" t="s">
        <v>52</v>
      </c>
      <c r="B123" s="1" t="s">
        <v>11</v>
      </c>
      <c r="C123" s="7" t="e">
        <f>SUM(C13,C23,C33,C43,C53,C63,C73,C83,C93,C103,C113)</f>
        <v>#REF!</v>
      </c>
      <c r="D123" s="7" t="e">
        <f t="shared" ref="D123:D129" si="80">C123/$C123</f>
        <v>#REF!</v>
      </c>
      <c r="E123" s="7">
        <f t="shared" ref="E123:L129" si="81">MAX(E3,E13,E23,E33,E43,E53,E63,E73,E83,E93,E103)-E113</f>
        <v>2.4199181818181819</v>
      </c>
      <c r="F123" s="7">
        <f t="shared" si="81"/>
        <v>14.013572727272731</v>
      </c>
      <c r="G123" s="7">
        <f t="shared" si="81"/>
        <v>10.367945454545458</v>
      </c>
      <c r="H123" s="7">
        <f t="shared" si="81"/>
        <v>0.22891818181818185</v>
      </c>
      <c r="I123" s="7">
        <f t="shared" si="81"/>
        <v>0.10894545454545435</v>
      </c>
      <c r="J123" s="7">
        <f t="shared" si="81"/>
        <v>0.38434545454545455</v>
      </c>
      <c r="K123" s="7">
        <f t="shared" si="81"/>
        <v>8.4101636363636381</v>
      </c>
      <c r="L123" s="7">
        <f t="shared" si="81"/>
        <v>0.10928181818181826</v>
      </c>
      <c r="M123" s="7"/>
      <c r="N123" s="7"/>
      <c r="O123" s="7"/>
      <c r="P123" s="7"/>
      <c r="Q123" s="7"/>
      <c r="R123" s="7"/>
      <c r="S123" s="7"/>
      <c r="T123" s="7"/>
      <c r="U123" s="7"/>
      <c r="V123" s="7">
        <f t="shared" ref="V123:AR129" si="82">MAX(V3,V13,V23,V33,V43,V53,V63,V73,V83,V93,V103)-V113</f>
        <v>0</v>
      </c>
      <c r="W123" s="7">
        <f t="shared" si="82"/>
        <v>0</v>
      </c>
      <c r="X123" s="7">
        <f t="shared" si="82"/>
        <v>0</v>
      </c>
      <c r="Y123" s="7">
        <f t="shared" si="82"/>
        <v>0</v>
      </c>
      <c r="Z123" s="7">
        <f t="shared" si="82"/>
        <v>0</v>
      </c>
      <c r="AA123" s="7">
        <f t="shared" si="82"/>
        <v>0</v>
      </c>
      <c r="AB123" s="7">
        <f t="shared" si="82"/>
        <v>0</v>
      </c>
      <c r="AC123" s="7">
        <f t="shared" si="82"/>
        <v>0</v>
      </c>
      <c r="AD123" s="7">
        <f t="shared" si="82"/>
        <v>0</v>
      </c>
      <c r="AE123" s="7">
        <f t="shared" si="82"/>
        <v>0</v>
      </c>
      <c r="AF123" s="7">
        <f t="shared" si="82"/>
        <v>0</v>
      </c>
      <c r="AG123" s="7">
        <f t="shared" si="82"/>
        <v>0</v>
      </c>
      <c r="AH123" s="7">
        <f t="shared" si="82"/>
        <v>0</v>
      </c>
      <c r="AI123" s="7">
        <f t="shared" si="82"/>
        <v>0</v>
      </c>
      <c r="AJ123" s="7">
        <f t="shared" si="82"/>
        <v>0</v>
      </c>
      <c r="AK123" s="7">
        <f t="shared" si="82"/>
        <v>0</v>
      </c>
      <c r="AL123" s="7">
        <f t="shared" si="82"/>
        <v>0</v>
      </c>
      <c r="AM123" s="7">
        <f t="shared" si="82"/>
        <v>0</v>
      </c>
      <c r="AN123" s="7">
        <f t="shared" si="82"/>
        <v>0</v>
      </c>
      <c r="AO123" s="7">
        <f t="shared" si="82"/>
        <v>0</v>
      </c>
      <c r="AP123" s="7">
        <f t="shared" si="82"/>
        <v>0</v>
      </c>
      <c r="AQ123" s="7">
        <f t="shared" si="82"/>
        <v>0</v>
      </c>
      <c r="AR123" s="7">
        <f t="shared" si="82"/>
        <v>0</v>
      </c>
    </row>
    <row r="124" spans="1:44" x14ac:dyDescent="0.25">
      <c r="A124" s="1" t="s">
        <v>51</v>
      </c>
      <c r="B124" s="1" t="s">
        <v>12</v>
      </c>
      <c r="C124" s="7" t="e">
        <f t="shared" ref="C124:C129" si="83">SUM(C14,C24,C34,C44,C54,C64,C74,C84,C94,C104,C114)</f>
        <v>#REF!</v>
      </c>
      <c r="D124" s="7" t="e">
        <f t="shared" si="80"/>
        <v>#REF!</v>
      </c>
      <c r="E124" s="7">
        <f t="shared" si="81"/>
        <v>2.0181272727272725</v>
      </c>
      <c r="F124" s="7">
        <f t="shared" si="81"/>
        <v>13.863400000000002</v>
      </c>
      <c r="G124" s="7">
        <f t="shared" si="81"/>
        <v>10.152936363636364</v>
      </c>
      <c r="H124" s="7">
        <f t="shared" si="81"/>
        <v>0.24258181818181812</v>
      </c>
      <c r="I124" s="7">
        <f t="shared" si="81"/>
        <v>0.1129</v>
      </c>
      <c r="J124" s="7">
        <f t="shared" si="81"/>
        <v>0.45071818181818191</v>
      </c>
      <c r="K124" s="7">
        <f t="shared" si="81"/>
        <v>8.0482454545454516</v>
      </c>
      <c r="L124" s="7">
        <f t="shared" si="81"/>
        <v>0.11341818181818186</v>
      </c>
      <c r="M124" s="7"/>
      <c r="N124" s="7"/>
      <c r="O124" s="7"/>
      <c r="P124" s="7"/>
      <c r="Q124" s="7"/>
      <c r="R124" s="7"/>
      <c r="S124" s="7"/>
      <c r="T124" s="7"/>
      <c r="U124" s="7"/>
      <c r="V124" s="7">
        <f t="shared" si="82"/>
        <v>0</v>
      </c>
      <c r="W124" s="7">
        <f t="shared" si="82"/>
        <v>0</v>
      </c>
      <c r="X124" s="7">
        <f t="shared" si="82"/>
        <v>0</v>
      </c>
      <c r="Y124" s="7">
        <f t="shared" si="82"/>
        <v>0</v>
      </c>
      <c r="Z124" s="7">
        <f t="shared" si="82"/>
        <v>0</v>
      </c>
      <c r="AA124" s="7">
        <f t="shared" si="82"/>
        <v>0</v>
      </c>
      <c r="AB124" s="7">
        <f t="shared" si="82"/>
        <v>0</v>
      </c>
      <c r="AC124" s="7">
        <f t="shared" si="82"/>
        <v>0</v>
      </c>
      <c r="AD124" s="7">
        <f t="shared" si="82"/>
        <v>0</v>
      </c>
      <c r="AE124" s="7">
        <f t="shared" si="82"/>
        <v>0</v>
      </c>
      <c r="AF124" s="7">
        <f t="shared" si="82"/>
        <v>0</v>
      </c>
      <c r="AG124" s="7">
        <f t="shared" si="82"/>
        <v>0</v>
      </c>
      <c r="AH124" s="7">
        <f t="shared" si="82"/>
        <v>0</v>
      </c>
      <c r="AI124" s="7">
        <f t="shared" si="82"/>
        <v>0</v>
      </c>
      <c r="AJ124" s="7">
        <f t="shared" si="82"/>
        <v>0</v>
      </c>
      <c r="AK124" s="7">
        <f t="shared" si="82"/>
        <v>0</v>
      </c>
      <c r="AL124" s="7">
        <f t="shared" si="82"/>
        <v>0</v>
      </c>
      <c r="AM124" s="7">
        <f t="shared" si="82"/>
        <v>0</v>
      </c>
      <c r="AN124" s="7">
        <f t="shared" si="82"/>
        <v>0</v>
      </c>
      <c r="AO124" s="7">
        <f t="shared" si="82"/>
        <v>0</v>
      </c>
      <c r="AP124" s="7">
        <f t="shared" si="82"/>
        <v>0</v>
      </c>
      <c r="AQ124" s="7">
        <f t="shared" si="82"/>
        <v>0</v>
      </c>
      <c r="AR124" s="7">
        <f t="shared" si="82"/>
        <v>0</v>
      </c>
    </row>
    <row r="125" spans="1:44" x14ac:dyDescent="0.25">
      <c r="A125" s="1" t="s">
        <v>51</v>
      </c>
      <c r="B125" s="1" t="s">
        <v>13</v>
      </c>
      <c r="C125" s="7" t="e">
        <f t="shared" si="83"/>
        <v>#REF!</v>
      </c>
      <c r="D125" s="7" t="e">
        <f t="shared" si="80"/>
        <v>#REF!</v>
      </c>
      <c r="E125" s="7">
        <f t="shared" si="81"/>
        <v>3.315818181818182</v>
      </c>
      <c r="F125" s="7">
        <f t="shared" si="81"/>
        <v>18.526090909090907</v>
      </c>
      <c r="G125" s="7">
        <f t="shared" si="81"/>
        <v>14.668536363636363</v>
      </c>
      <c r="H125" s="7">
        <f t="shared" si="81"/>
        <v>0.16813636363636364</v>
      </c>
      <c r="I125" s="7">
        <f t="shared" si="81"/>
        <v>0.10477272727272735</v>
      </c>
      <c r="J125" s="7">
        <f t="shared" si="81"/>
        <v>0.47116363636363628</v>
      </c>
      <c r="K125" s="7">
        <f t="shared" si="81"/>
        <v>7.8220272727272757</v>
      </c>
      <c r="L125" s="7">
        <f t="shared" si="81"/>
        <v>0.10799999999999998</v>
      </c>
      <c r="M125" s="7"/>
      <c r="N125" s="7"/>
      <c r="O125" s="7"/>
      <c r="P125" s="7"/>
      <c r="Q125" s="7"/>
      <c r="R125" s="7"/>
      <c r="S125" s="7"/>
      <c r="T125" s="7"/>
      <c r="U125" s="7"/>
      <c r="V125" s="7">
        <f t="shared" si="82"/>
        <v>0</v>
      </c>
      <c r="W125" s="7">
        <f t="shared" si="82"/>
        <v>0</v>
      </c>
      <c r="X125" s="7">
        <f t="shared" si="82"/>
        <v>0</v>
      </c>
      <c r="Y125" s="7">
        <f t="shared" si="82"/>
        <v>0</v>
      </c>
      <c r="Z125" s="7">
        <f t="shared" si="82"/>
        <v>0</v>
      </c>
      <c r="AA125" s="7">
        <f t="shared" si="82"/>
        <v>0</v>
      </c>
      <c r="AB125" s="7">
        <f t="shared" si="82"/>
        <v>0</v>
      </c>
      <c r="AC125" s="7">
        <f t="shared" si="82"/>
        <v>0</v>
      </c>
      <c r="AD125" s="7">
        <f t="shared" si="82"/>
        <v>0</v>
      </c>
      <c r="AE125" s="7">
        <f t="shared" si="82"/>
        <v>0</v>
      </c>
      <c r="AF125" s="7">
        <f t="shared" si="82"/>
        <v>0</v>
      </c>
      <c r="AG125" s="7">
        <f t="shared" si="82"/>
        <v>0</v>
      </c>
      <c r="AH125" s="7">
        <f t="shared" si="82"/>
        <v>0</v>
      </c>
      <c r="AI125" s="7">
        <f t="shared" si="82"/>
        <v>0</v>
      </c>
      <c r="AJ125" s="7">
        <f t="shared" si="82"/>
        <v>0</v>
      </c>
      <c r="AK125" s="7">
        <f t="shared" si="82"/>
        <v>0</v>
      </c>
      <c r="AL125" s="7">
        <f t="shared" si="82"/>
        <v>0</v>
      </c>
      <c r="AM125" s="7">
        <f t="shared" si="82"/>
        <v>0</v>
      </c>
      <c r="AN125" s="7">
        <f t="shared" si="82"/>
        <v>0</v>
      </c>
      <c r="AO125" s="7">
        <f t="shared" si="82"/>
        <v>0</v>
      </c>
      <c r="AP125" s="7">
        <f t="shared" si="82"/>
        <v>0</v>
      </c>
      <c r="AQ125" s="7">
        <f t="shared" si="82"/>
        <v>0</v>
      </c>
      <c r="AR125" s="7">
        <f t="shared" si="82"/>
        <v>0</v>
      </c>
    </row>
    <row r="126" spans="1:44" x14ac:dyDescent="0.25">
      <c r="A126" s="1"/>
      <c r="B126" s="1" t="s">
        <v>14</v>
      </c>
      <c r="C126" s="7" t="e">
        <f t="shared" si="83"/>
        <v>#REF!</v>
      </c>
      <c r="D126" s="7" t="e">
        <f t="shared" si="80"/>
        <v>#REF!</v>
      </c>
      <c r="E126" s="7">
        <f t="shared" si="81"/>
        <v>3.2198545454545462</v>
      </c>
      <c r="F126" s="7">
        <f t="shared" si="81"/>
        <v>18.243318181818179</v>
      </c>
      <c r="G126" s="7">
        <f t="shared" si="81"/>
        <v>14.488945454545462</v>
      </c>
      <c r="H126" s="7">
        <f t="shared" si="81"/>
        <v>0.16891818181818175</v>
      </c>
      <c r="I126" s="7">
        <f t="shared" si="81"/>
        <v>0.10375454545454543</v>
      </c>
      <c r="J126" s="7">
        <f t="shared" si="81"/>
        <v>0.46880000000000005</v>
      </c>
      <c r="K126" s="7">
        <f t="shared" si="81"/>
        <v>7.7760272727272728</v>
      </c>
      <c r="L126" s="7">
        <f t="shared" si="81"/>
        <v>0.10543636363636355</v>
      </c>
      <c r="M126" s="7"/>
      <c r="N126" s="7"/>
      <c r="O126" s="7"/>
      <c r="P126" s="7"/>
      <c r="Q126" s="7"/>
      <c r="R126" s="7"/>
      <c r="S126" s="7"/>
      <c r="T126" s="7"/>
      <c r="U126" s="7"/>
      <c r="V126" s="7">
        <f t="shared" si="82"/>
        <v>0</v>
      </c>
      <c r="W126" s="7">
        <f t="shared" si="82"/>
        <v>0</v>
      </c>
      <c r="X126" s="7">
        <f t="shared" si="82"/>
        <v>0</v>
      </c>
      <c r="Y126" s="7">
        <f t="shared" si="82"/>
        <v>0</v>
      </c>
      <c r="Z126" s="7">
        <f t="shared" si="82"/>
        <v>0</v>
      </c>
      <c r="AA126" s="7">
        <f t="shared" si="82"/>
        <v>0</v>
      </c>
      <c r="AB126" s="7">
        <f t="shared" si="82"/>
        <v>0</v>
      </c>
      <c r="AC126" s="7">
        <f t="shared" si="82"/>
        <v>0</v>
      </c>
      <c r="AD126" s="7">
        <f t="shared" si="82"/>
        <v>0</v>
      </c>
      <c r="AE126" s="7">
        <f t="shared" si="82"/>
        <v>0</v>
      </c>
      <c r="AF126" s="7">
        <f t="shared" si="82"/>
        <v>0</v>
      </c>
      <c r="AG126" s="7">
        <f t="shared" si="82"/>
        <v>0</v>
      </c>
      <c r="AH126" s="7">
        <f t="shared" si="82"/>
        <v>0</v>
      </c>
      <c r="AI126" s="7">
        <f t="shared" si="82"/>
        <v>0</v>
      </c>
      <c r="AJ126" s="7">
        <f t="shared" si="82"/>
        <v>0</v>
      </c>
      <c r="AK126" s="7">
        <f t="shared" si="82"/>
        <v>0</v>
      </c>
      <c r="AL126" s="7">
        <f t="shared" si="82"/>
        <v>0</v>
      </c>
      <c r="AM126" s="7">
        <f t="shared" si="82"/>
        <v>0</v>
      </c>
      <c r="AN126" s="7">
        <f t="shared" si="82"/>
        <v>0</v>
      </c>
      <c r="AO126" s="7">
        <f t="shared" si="82"/>
        <v>0</v>
      </c>
      <c r="AP126" s="7">
        <f t="shared" si="82"/>
        <v>0</v>
      </c>
      <c r="AQ126" s="7">
        <f t="shared" si="82"/>
        <v>0</v>
      </c>
      <c r="AR126" s="7">
        <f t="shared" si="82"/>
        <v>0</v>
      </c>
    </row>
    <row r="127" spans="1:44" x14ac:dyDescent="0.25">
      <c r="A127" s="1"/>
      <c r="B127" s="1" t="s">
        <v>15</v>
      </c>
      <c r="C127" s="7" t="e">
        <f t="shared" si="83"/>
        <v>#REF!</v>
      </c>
      <c r="D127" s="7" t="e">
        <f t="shared" si="80"/>
        <v>#REF!</v>
      </c>
      <c r="E127" s="7">
        <f t="shared" si="81"/>
        <v>2.0486090909090908</v>
      </c>
      <c r="F127" s="7">
        <f t="shared" si="81"/>
        <v>12.688663636363636</v>
      </c>
      <c r="G127" s="7">
        <f t="shared" si="81"/>
        <v>10.084590909090911</v>
      </c>
      <c r="H127" s="7">
        <f t="shared" si="81"/>
        <v>0.25869999999999999</v>
      </c>
      <c r="I127" s="7">
        <f t="shared" si="81"/>
        <v>0.11118181818181805</v>
      </c>
      <c r="J127" s="7">
        <f t="shared" si="81"/>
        <v>0.43707272727272733</v>
      </c>
      <c r="K127" s="7">
        <f t="shared" si="81"/>
        <v>8.3055454545454523</v>
      </c>
      <c r="L127" s="7">
        <f t="shared" si="81"/>
        <v>0.1166272727272728</v>
      </c>
      <c r="M127" s="7"/>
      <c r="N127" s="7"/>
      <c r="O127" s="7"/>
      <c r="P127" s="7"/>
      <c r="Q127" s="7"/>
      <c r="R127" s="7"/>
      <c r="S127" s="7"/>
      <c r="T127" s="7"/>
      <c r="U127" s="7"/>
      <c r="V127" s="7">
        <f t="shared" si="82"/>
        <v>0</v>
      </c>
      <c r="W127" s="7">
        <f t="shared" si="82"/>
        <v>0</v>
      </c>
      <c r="X127" s="7">
        <f t="shared" si="82"/>
        <v>0</v>
      </c>
      <c r="Y127" s="7">
        <f t="shared" si="82"/>
        <v>0</v>
      </c>
      <c r="Z127" s="7">
        <f t="shared" si="82"/>
        <v>0</v>
      </c>
      <c r="AA127" s="7">
        <f t="shared" si="82"/>
        <v>0</v>
      </c>
      <c r="AB127" s="7">
        <f t="shared" si="82"/>
        <v>0</v>
      </c>
      <c r="AC127" s="7">
        <f t="shared" si="82"/>
        <v>0</v>
      </c>
      <c r="AD127" s="7">
        <f t="shared" si="82"/>
        <v>0</v>
      </c>
      <c r="AE127" s="7">
        <f t="shared" si="82"/>
        <v>0</v>
      </c>
      <c r="AF127" s="7">
        <f t="shared" si="82"/>
        <v>0</v>
      </c>
      <c r="AG127" s="7">
        <f t="shared" si="82"/>
        <v>0</v>
      </c>
      <c r="AH127" s="7">
        <f t="shared" si="82"/>
        <v>0</v>
      </c>
      <c r="AI127" s="7">
        <f t="shared" si="82"/>
        <v>0</v>
      </c>
      <c r="AJ127" s="7">
        <f t="shared" si="82"/>
        <v>0</v>
      </c>
      <c r="AK127" s="7">
        <f t="shared" si="82"/>
        <v>0</v>
      </c>
      <c r="AL127" s="7">
        <f t="shared" si="82"/>
        <v>0</v>
      </c>
      <c r="AM127" s="7">
        <f t="shared" si="82"/>
        <v>0</v>
      </c>
      <c r="AN127" s="7">
        <f t="shared" si="82"/>
        <v>0</v>
      </c>
      <c r="AO127" s="7">
        <f t="shared" si="82"/>
        <v>0</v>
      </c>
      <c r="AP127" s="7">
        <f t="shared" si="82"/>
        <v>0</v>
      </c>
      <c r="AQ127" s="7">
        <f t="shared" si="82"/>
        <v>0</v>
      </c>
      <c r="AR127" s="7">
        <f t="shared" si="82"/>
        <v>0</v>
      </c>
    </row>
    <row r="128" spans="1:44" x14ac:dyDescent="0.25">
      <c r="A128" s="1"/>
      <c r="B128" s="1" t="s">
        <v>16</v>
      </c>
      <c r="C128" s="7" t="e">
        <f t="shared" si="83"/>
        <v>#REF!</v>
      </c>
      <c r="D128" s="7" t="e">
        <f t="shared" si="80"/>
        <v>#REF!</v>
      </c>
      <c r="E128" s="7">
        <f t="shared" si="81"/>
        <v>2.4387727272727271</v>
      </c>
      <c r="F128" s="7">
        <f t="shared" si="81"/>
        <v>14.827354545454543</v>
      </c>
      <c r="G128" s="7">
        <f t="shared" si="81"/>
        <v>11.531936363636362</v>
      </c>
      <c r="H128" s="7">
        <f t="shared" si="81"/>
        <v>0.17387272727272729</v>
      </c>
      <c r="I128" s="7">
        <f t="shared" si="81"/>
        <v>9.3063636363636237E-2</v>
      </c>
      <c r="J128" s="7">
        <f t="shared" si="81"/>
        <v>0.44939090909090912</v>
      </c>
      <c r="K128" s="7">
        <f t="shared" si="81"/>
        <v>7.8914545454545433</v>
      </c>
      <c r="L128" s="7">
        <f t="shared" si="81"/>
        <v>9.3363636363636426E-2</v>
      </c>
      <c r="M128" s="7"/>
      <c r="N128" s="7"/>
      <c r="O128" s="7"/>
      <c r="P128" s="7"/>
      <c r="Q128" s="7"/>
      <c r="R128" s="7"/>
      <c r="S128" s="7"/>
      <c r="T128" s="7"/>
      <c r="U128" s="7"/>
      <c r="V128" s="7">
        <f t="shared" si="82"/>
        <v>0</v>
      </c>
      <c r="W128" s="7">
        <f t="shared" si="82"/>
        <v>0</v>
      </c>
      <c r="X128" s="7">
        <f t="shared" si="82"/>
        <v>0</v>
      </c>
      <c r="Y128" s="7">
        <f t="shared" si="82"/>
        <v>0</v>
      </c>
      <c r="Z128" s="7">
        <f t="shared" si="82"/>
        <v>0</v>
      </c>
      <c r="AA128" s="7">
        <f t="shared" si="82"/>
        <v>0</v>
      </c>
      <c r="AB128" s="7">
        <f t="shared" si="82"/>
        <v>0</v>
      </c>
      <c r="AC128" s="7">
        <f t="shared" si="82"/>
        <v>0</v>
      </c>
      <c r="AD128" s="7">
        <f t="shared" si="82"/>
        <v>0</v>
      </c>
      <c r="AE128" s="7">
        <f t="shared" si="82"/>
        <v>0</v>
      </c>
      <c r="AF128" s="7">
        <f t="shared" si="82"/>
        <v>0</v>
      </c>
      <c r="AG128" s="7">
        <f t="shared" si="82"/>
        <v>0</v>
      </c>
      <c r="AH128" s="7">
        <f t="shared" si="82"/>
        <v>0</v>
      </c>
      <c r="AI128" s="7">
        <f t="shared" si="82"/>
        <v>0</v>
      </c>
      <c r="AJ128" s="7">
        <f t="shared" si="82"/>
        <v>0</v>
      </c>
      <c r="AK128" s="7">
        <f t="shared" si="82"/>
        <v>0</v>
      </c>
      <c r="AL128" s="7">
        <f t="shared" si="82"/>
        <v>0</v>
      </c>
      <c r="AM128" s="7">
        <f t="shared" si="82"/>
        <v>0</v>
      </c>
      <c r="AN128" s="7">
        <f t="shared" si="82"/>
        <v>0</v>
      </c>
      <c r="AO128" s="7">
        <f t="shared" si="82"/>
        <v>0</v>
      </c>
      <c r="AP128" s="7">
        <f t="shared" si="82"/>
        <v>0</v>
      </c>
      <c r="AQ128" s="7">
        <f t="shared" si="82"/>
        <v>0</v>
      </c>
      <c r="AR128" s="7">
        <f t="shared" si="82"/>
        <v>0</v>
      </c>
    </row>
    <row r="129" spans="1:44" x14ac:dyDescent="0.25">
      <c r="A129" s="1"/>
      <c r="B129" s="1" t="s">
        <v>17</v>
      </c>
      <c r="C129" s="7" t="e">
        <f t="shared" si="83"/>
        <v>#REF!</v>
      </c>
      <c r="D129" s="7" t="e">
        <f t="shared" si="80"/>
        <v>#REF!</v>
      </c>
      <c r="E129" s="7">
        <f t="shared" si="81"/>
        <v>0</v>
      </c>
      <c r="F129" s="7">
        <f t="shared" si="81"/>
        <v>4.1833363636363616</v>
      </c>
      <c r="G129" s="7">
        <f t="shared" si="81"/>
        <v>3.0016727272727275</v>
      </c>
      <c r="H129" s="7">
        <f t="shared" si="81"/>
        <v>2.1609090909090911E-2</v>
      </c>
      <c r="I129" s="7">
        <f t="shared" si="81"/>
        <v>1.1127272727272541E-2</v>
      </c>
      <c r="J129" s="7">
        <f t="shared" si="81"/>
        <v>0.2541181818181818</v>
      </c>
      <c r="K129" s="7">
        <f t="shared" si="81"/>
        <v>9.1927727272727253</v>
      </c>
      <c r="L129" s="7">
        <f t="shared" si="81"/>
        <v>1.1363636363636354E-2</v>
      </c>
      <c r="M129" s="7"/>
      <c r="N129" s="7"/>
      <c r="O129" s="7"/>
      <c r="P129" s="7"/>
      <c r="Q129" s="7"/>
      <c r="R129" s="7"/>
      <c r="S129" s="7"/>
      <c r="T129" s="7"/>
      <c r="U129" s="7"/>
      <c r="V129" s="7">
        <f t="shared" si="82"/>
        <v>0</v>
      </c>
      <c r="W129" s="7">
        <f t="shared" si="82"/>
        <v>0</v>
      </c>
      <c r="X129" s="7">
        <f t="shared" si="82"/>
        <v>0</v>
      </c>
      <c r="Y129" s="7">
        <f t="shared" si="82"/>
        <v>0</v>
      </c>
      <c r="Z129" s="7">
        <f t="shared" si="82"/>
        <v>0</v>
      </c>
      <c r="AA129" s="7">
        <f t="shared" si="82"/>
        <v>0</v>
      </c>
      <c r="AB129" s="7">
        <f t="shared" si="82"/>
        <v>0</v>
      </c>
      <c r="AC129" s="7">
        <f t="shared" si="82"/>
        <v>0</v>
      </c>
      <c r="AD129" s="7">
        <f t="shared" si="82"/>
        <v>0</v>
      </c>
      <c r="AE129" s="7">
        <f t="shared" si="82"/>
        <v>0</v>
      </c>
      <c r="AF129" s="7">
        <f t="shared" si="82"/>
        <v>0</v>
      </c>
      <c r="AG129" s="7">
        <f t="shared" si="82"/>
        <v>0</v>
      </c>
      <c r="AH129" s="7">
        <f t="shared" si="82"/>
        <v>0</v>
      </c>
      <c r="AI129" s="7">
        <f t="shared" si="82"/>
        <v>0</v>
      </c>
      <c r="AJ129" s="7">
        <f t="shared" si="82"/>
        <v>0</v>
      </c>
      <c r="AK129" s="7">
        <f t="shared" si="82"/>
        <v>0</v>
      </c>
      <c r="AL129" s="7">
        <f t="shared" si="82"/>
        <v>0</v>
      </c>
      <c r="AM129" s="7">
        <f t="shared" si="82"/>
        <v>0</v>
      </c>
      <c r="AN129" s="7">
        <f t="shared" si="82"/>
        <v>0</v>
      </c>
      <c r="AO129" s="7">
        <f t="shared" si="82"/>
        <v>0</v>
      </c>
      <c r="AP129" s="7">
        <f t="shared" si="82"/>
        <v>0</v>
      </c>
      <c r="AQ129" s="7">
        <f t="shared" si="82"/>
        <v>0</v>
      </c>
      <c r="AR129" s="7">
        <f t="shared" si="82"/>
        <v>0</v>
      </c>
    </row>
    <row r="130" spans="1:44" x14ac:dyDescent="0.25">
      <c r="A130" s="1"/>
      <c r="B130" s="1"/>
      <c r="C130" s="5"/>
      <c r="D130" s="5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spans="1:44" x14ac:dyDescent="0.25">
      <c r="A131" s="1"/>
      <c r="B131" s="1"/>
      <c r="C131" s="5"/>
      <c r="D131" s="5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spans="1:44" x14ac:dyDescent="0.25">
      <c r="A132" s="1"/>
      <c r="B132" s="1"/>
      <c r="C132" s="5"/>
      <c r="D132" s="5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spans="1:44" x14ac:dyDescent="0.25">
      <c r="A133" s="1" t="s">
        <v>52</v>
      </c>
      <c r="B133" s="1" t="s">
        <v>11</v>
      </c>
      <c r="C133" s="7" t="e">
        <f>SUM(C23,C33,C43,C53,C63,C73,C83,C93,C103,C113,C123)</f>
        <v>#REF!</v>
      </c>
      <c r="D133" s="7" t="e">
        <f>C133/$C133</f>
        <v>#REF!</v>
      </c>
      <c r="E133" s="7">
        <f t="shared" ref="E133:L139" si="84">E113-MIN(E3,E13,E23,E33,E43,E53,E63,E73,E83,E93,E103)</f>
        <v>2.416281818181818</v>
      </c>
      <c r="F133" s="7">
        <f t="shared" si="84"/>
        <v>11.43662727272727</v>
      </c>
      <c r="G133" s="7">
        <f t="shared" si="84"/>
        <v>8.2740545454545433</v>
      </c>
      <c r="H133" s="7">
        <f t="shared" si="84"/>
        <v>0.24958181818181813</v>
      </c>
      <c r="I133" s="7">
        <f t="shared" si="84"/>
        <v>0.12275454545454556</v>
      </c>
      <c r="J133" s="7">
        <f t="shared" si="84"/>
        <v>0.29705454545454546</v>
      </c>
      <c r="K133" s="7">
        <f t="shared" si="84"/>
        <v>6.8469363636363632</v>
      </c>
      <c r="L133" s="7">
        <f t="shared" si="84"/>
        <v>0.12261818181818174</v>
      </c>
      <c r="M133" s="7"/>
      <c r="N133" s="7"/>
      <c r="O133" s="7"/>
      <c r="P133" s="7"/>
      <c r="Q133" s="7"/>
      <c r="R133" s="7"/>
      <c r="S133" s="7"/>
      <c r="T133" s="7"/>
      <c r="U133" s="7"/>
      <c r="V133" s="7">
        <f t="shared" ref="V133:AR139" si="85">V113-MIN(V3,V13,V23,V33,V43,V53,V63,V73,V83,V93,V103)</f>
        <v>0</v>
      </c>
      <c r="W133" s="7">
        <f t="shared" si="85"/>
        <v>0</v>
      </c>
      <c r="X133" s="7">
        <f t="shared" si="85"/>
        <v>0</v>
      </c>
      <c r="Y133" s="7">
        <f t="shared" si="85"/>
        <v>0</v>
      </c>
      <c r="Z133" s="7">
        <f t="shared" si="85"/>
        <v>0</v>
      </c>
      <c r="AA133" s="7">
        <f t="shared" si="85"/>
        <v>0</v>
      </c>
      <c r="AB133" s="7">
        <f t="shared" si="85"/>
        <v>0</v>
      </c>
      <c r="AC133" s="7">
        <f t="shared" si="85"/>
        <v>0</v>
      </c>
      <c r="AD133" s="7">
        <f t="shared" si="85"/>
        <v>0</v>
      </c>
      <c r="AE133" s="7">
        <f t="shared" si="85"/>
        <v>0</v>
      </c>
      <c r="AF133" s="7">
        <f t="shared" si="85"/>
        <v>0</v>
      </c>
      <c r="AG133" s="7">
        <f t="shared" si="85"/>
        <v>0</v>
      </c>
      <c r="AH133" s="7">
        <f t="shared" si="85"/>
        <v>0</v>
      </c>
      <c r="AI133" s="7">
        <f t="shared" si="85"/>
        <v>0</v>
      </c>
      <c r="AJ133" s="7">
        <f t="shared" si="85"/>
        <v>0</v>
      </c>
      <c r="AK133" s="7">
        <f t="shared" si="85"/>
        <v>0</v>
      </c>
      <c r="AL133" s="7">
        <f t="shared" si="85"/>
        <v>0</v>
      </c>
      <c r="AM133" s="7">
        <f t="shared" si="85"/>
        <v>0</v>
      </c>
      <c r="AN133" s="7">
        <f t="shared" si="85"/>
        <v>0</v>
      </c>
      <c r="AO133" s="7">
        <f t="shared" si="85"/>
        <v>0</v>
      </c>
      <c r="AP133" s="7">
        <f t="shared" si="85"/>
        <v>0</v>
      </c>
      <c r="AQ133" s="7">
        <f t="shared" si="85"/>
        <v>0</v>
      </c>
      <c r="AR133" s="7">
        <f t="shared" si="85"/>
        <v>0</v>
      </c>
    </row>
    <row r="134" spans="1:44" x14ac:dyDescent="0.25">
      <c r="A134" s="1" t="s">
        <v>51</v>
      </c>
      <c r="B134" s="1" t="s">
        <v>12</v>
      </c>
      <c r="C134" s="7" t="e">
        <f t="shared" ref="C134:C139" si="86">SUM(C24,C34,C44,C54,C64,C74,C84,C94,C104,C114,C124)</f>
        <v>#REF!</v>
      </c>
      <c r="D134" s="7" t="e">
        <f t="shared" ref="D134:D139" si="87">C134/$C134</f>
        <v>#REF!</v>
      </c>
      <c r="E134" s="7">
        <f t="shared" si="84"/>
        <v>2.3962727272727271</v>
      </c>
      <c r="F134" s="7">
        <f t="shared" si="84"/>
        <v>11.0396</v>
      </c>
      <c r="G134" s="7">
        <f t="shared" si="84"/>
        <v>8.0102636363636357</v>
      </c>
      <c r="H134" s="7">
        <f t="shared" si="84"/>
        <v>0.26371818181818185</v>
      </c>
      <c r="I134" s="7">
        <f t="shared" si="84"/>
        <v>0.1258999999999999</v>
      </c>
      <c r="J134" s="7">
        <f t="shared" si="84"/>
        <v>0.24808181818181813</v>
      </c>
      <c r="K134" s="7">
        <f t="shared" si="84"/>
        <v>6.5401545454545484</v>
      </c>
      <c r="L134" s="7">
        <f t="shared" si="84"/>
        <v>0.12568181818181812</v>
      </c>
      <c r="M134" s="7"/>
      <c r="N134" s="7"/>
      <c r="O134" s="7"/>
      <c r="P134" s="7"/>
      <c r="Q134" s="7"/>
      <c r="R134" s="7"/>
      <c r="S134" s="7"/>
      <c r="T134" s="7"/>
      <c r="U134" s="7"/>
      <c r="V134" s="7">
        <f t="shared" si="85"/>
        <v>0</v>
      </c>
      <c r="W134" s="7">
        <f t="shared" si="85"/>
        <v>0</v>
      </c>
      <c r="X134" s="7">
        <f t="shared" si="85"/>
        <v>0</v>
      </c>
      <c r="Y134" s="7">
        <f t="shared" si="85"/>
        <v>0</v>
      </c>
      <c r="Z134" s="7">
        <f t="shared" si="85"/>
        <v>0</v>
      </c>
      <c r="AA134" s="7">
        <f t="shared" si="85"/>
        <v>0</v>
      </c>
      <c r="AB134" s="7">
        <f t="shared" si="85"/>
        <v>0</v>
      </c>
      <c r="AC134" s="7">
        <f t="shared" si="85"/>
        <v>0</v>
      </c>
      <c r="AD134" s="7">
        <f t="shared" si="85"/>
        <v>0</v>
      </c>
      <c r="AE134" s="7">
        <f t="shared" si="85"/>
        <v>0</v>
      </c>
      <c r="AF134" s="7">
        <f t="shared" si="85"/>
        <v>0</v>
      </c>
      <c r="AG134" s="7">
        <f t="shared" si="85"/>
        <v>0</v>
      </c>
      <c r="AH134" s="7">
        <f t="shared" si="85"/>
        <v>0</v>
      </c>
      <c r="AI134" s="7">
        <f t="shared" si="85"/>
        <v>0</v>
      </c>
      <c r="AJ134" s="7">
        <f t="shared" si="85"/>
        <v>0</v>
      </c>
      <c r="AK134" s="7">
        <f t="shared" si="85"/>
        <v>0</v>
      </c>
      <c r="AL134" s="7">
        <f t="shared" si="85"/>
        <v>0</v>
      </c>
      <c r="AM134" s="7">
        <f t="shared" si="85"/>
        <v>0</v>
      </c>
      <c r="AN134" s="7">
        <f t="shared" si="85"/>
        <v>0</v>
      </c>
      <c r="AO134" s="7">
        <f t="shared" si="85"/>
        <v>0</v>
      </c>
      <c r="AP134" s="7">
        <f t="shared" si="85"/>
        <v>0</v>
      </c>
      <c r="AQ134" s="7">
        <f t="shared" si="85"/>
        <v>0</v>
      </c>
      <c r="AR134" s="7">
        <f t="shared" si="85"/>
        <v>0</v>
      </c>
    </row>
    <row r="135" spans="1:44" x14ac:dyDescent="0.25">
      <c r="A135" s="1" t="s">
        <v>51</v>
      </c>
      <c r="B135" s="1" t="s">
        <v>13</v>
      </c>
      <c r="C135" s="7" t="e">
        <f t="shared" si="86"/>
        <v>#REF!</v>
      </c>
      <c r="D135" s="7" t="e">
        <f t="shared" si="87"/>
        <v>#REF!</v>
      </c>
      <c r="E135" s="7">
        <f t="shared" si="84"/>
        <v>1.7982818181818183</v>
      </c>
      <c r="F135" s="7">
        <f t="shared" si="84"/>
        <v>15.246109090909091</v>
      </c>
      <c r="G135" s="7">
        <f t="shared" si="84"/>
        <v>11.023163636363636</v>
      </c>
      <c r="H135" s="7">
        <f t="shared" si="84"/>
        <v>0.26166363636363632</v>
      </c>
      <c r="I135" s="7">
        <f t="shared" si="84"/>
        <v>0.16502727272727263</v>
      </c>
      <c r="J135" s="7">
        <f t="shared" si="84"/>
        <v>0.23583636363636371</v>
      </c>
      <c r="K135" s="7">
        <f t="shared" si="84"/>
        <v>6.1650727272727224</v>
      </c>
      <c r="L135" s="7">
        <f t="shared" si="84"/>
        <v>0.16660000000000008</v>
      </c>
      <c r="M135" s="7"/>
      <c r="N135" s="7"/>
      <c r="O135" s="7"/>
      <c r="P135" s="7"/>
      <c r="Q135" s="7"/>
      <c r="R135" s="7"/>
      <c r="S135" s="7"/>
      <c r="T135" s="7"/>
      <c r="U135" s="7"/>
      <c r="V135" s="7">
        <f t="shared" si="85"/>
        <v>0</v>
      </c>
      <c r="W135" s="7">
        <f t="shared" si="85"/>
        <v>0</v>
      </c>
      <c r="X135" s="7">
        <f t="shared" si="85"/>
        <v>0</v>
      </c>
      <c r="Y135" s="7">
        <f t="shared" si="85"/>
        <v>0</v>
      </c>
      <c r="Z135" s="7">
        <f t="shared" si="85"/>
        <v>0</v>
      </c>
      <c r="AA135" s="7">
        <f t="shared" si="85"/>
        <v>0</v>
      </c>
      <c r="AB135" s="7">
        <f t="shared" si="85"/>
        <v>0</v>
      </c>
      <c r="AC135" s="7">
        <f t="shared" si="85"/>
        <v>0</v>
      </c>
      <c r="AD135" s="7">
        <f t="shared" si="85"/>
        <v>0</v>
      </c>
      <c r="AE135" s="7">
        <f t="shared" si="85"/>
        <v>0</v>
      </c>
      <c r="AF135" s="7">
        <f t="shared" si="85"/>
        <v>0</v>
      </c>
      <c r="AG135" s="7">
        <f t="shared" si="85"/>
        <v>0</v>
      </c>
      <c r="AH135" s="7">
        <f t="shared" si="85"/>
        <v>0</v>
      </c>
      <c r="AI135" s="7">
        <f t="shared" si="85"/>
        <v>0</v>
      </c>
      <c r="AJ135" s="7">
        <f t="shared" si="85"/>
        <v>0</v>
      </c>
      <c r="AK135" s="7">
        <f t="shared" si="85"/>
        <v>0</v>
      </c>
      <c r="AL135" s="7">
        <f t="shared" si="85"/>
        <v>0</v>
      </c>
      <c r="AM135" s="7">
        <f t="shared" si="85"/>
        <v>0</v>
      </c>
      <c r="AN135" s="7">
        <f t="shared" si="85"/>
        <v>0</v>
      </c>
      <c r="AO135" s="7">
        <f t="shared" si="85"/>
        <v>0</v>
      </c>
      <c r="AP135" s="7">
        <f t="shared" si="85"/>
        <v>0</v>
      </c>
      <c r="AQ135" s="7">
        <f t="shared" si="85"/>
        <v>0</v>
      </c>
      <c r="AR135" s="7">
        <f t="shared" si="85"/>
        <v>0</v>
      </c>
    </row>
    <row r="136" spans="1:44" x14ac:dyDescent="0.25">
      <c r="A136" s="1"/>
      <c r="B136" s="1" t="s">
        <v>14</v>
      </c>
      <c r="C136" s="7" t="e">
        <f t="shared" si="86"/>
        <v>#REF!</v>
      </c>
      <c r="D136" s="7" t="e">
        <f t="shared" si="87"/>
        <v>#REF!</v>
      </c>
      <c r="E136" s="7">
        <f t="shared" si="84"/>
        <v>1.8219454545454541</v>
      </c>
      <c r="F136" s="7">
        <f t="shared" si="84"/>
        <v>14.821681818181823</v>
      </c>
      <c r="G136" s="7">
        <f t="shared" si="84"/>
        <v>10.68955454545454</v>
      </c>
      <c r="H136" s="7">
        <f t="shared" si="84"/>
        <v>0.26578181818181823</v>
      </c>
      <c r="I136" s="7">
        <f t="shared" si="84"/>
        <v>0.16494545454545462</v>
      </c>
      <c r="J136" s="7">
        <f t="shared" si="84"/>
        <v>0.23630000000000001</v>
      </c>
      <c r="K136" s="7">
        <f t="shared" si="84"/>
        <v>6.1557727272727263</v>
      </c>
      <c r="L136" s="7">
        <f t="shared" si="84"/>
        <v>0.16566363636363646</v>
      </c>
      <c r="M136" s="7"/>
      <c r="N136" s="7"/>
      <c r="O136" s="7"/>
      <c r="P136" s="7"/>
      <c r="Q136" s="7"/>
      <c r="R136" s="7"/>
      <c r="S136" s="7"/>
      <c r="T136" s="7"/>
      <c r="U136" s="7"/>
      <c r="V136" s="7">
        <f t="shared" si="85"/>
        <v>0</v>
      </c>
      <c r="W136" s="7">
        <f t="shared" si="85"/>
        <v>0</v>
      </c>
      <c r="X136" s="7">
        <f t="shared" si="85"/>
        <v>0</v>
      </c>
      <c r="Y136" s="7">
        <f t="shared" si="85"/>
        <v>0</v>
      </c>
      <c r="Z136" s="7">
        <f t="shared" si="85"/>
        <v>0</v>
      </c>
      <c r="AA136" s="7">
        <f t="shared" si="85"/>
        <v>0</v>
      </c>
      <c r="AB136" s="7">
        <f t="shared" si="85"/>
        <v>0</v>
      </c>
      <c r="AC136" s="7">
        <f t="shared" si="85"/>
        <v>0</v>
      </c>
      <c r="AD136" s="7">
        <f t="shared" si="85"/>
        <v>0</v>
      </c>
      <c r="AE136" s="7">
        <f t="shared" si="85"/>
        <v>0</v>
      </c>
      <c r="AF136" s="7">
        <f t="shared" si="85"/>
        <v>0</v>
      </c>
      <c r="AG136" s="7">
        <f t="shared" si="85"/>
        <v>0</v>
      </c>
      <c r="AH136" s="7">
        <f t="shared" si="85"/>
        <v>0</v>
      </c>
      <c r="AI136" s="7">
        <f t="shared" si="85"/>
        <v>0</v>
      </c>
      <c r="AJ136" s="7">
        <f t="shared" si="85"/>
        <v>0</v>
      </c>
      <c r="AK136" s="7">
        <f t="shared" si="85"/>
        <v>0</v>
      </c>
      <c r="AL136" s="7">
        <f t="shared" si="85"/>
        <v>0</v>
      </c>
      <c r="AM136" s="7">
        <f t="shared" si="85"/>
        <v>0</v>
      </c>
      <c r="AN136" s="7">
        <f t="shared" si="85"/>
        <v>0</v>
      </c>
      <c r="AO136" s="7">
        <f t="shared" si="85"/>
        <v>0</v>
      </c>
      <c r="AP136" s="7">
        <f t="shared" si="85"/>
        <v>0</v>
      </c>
      <c r="AQ136" s="7">
        <f t="shared" si="85"/>
        <v>0</v>
      </c>
      <c r="AR136" s="7">
        <f t="shared" si="85"/>
        <v>0</v>
      </c>
    </row>
    <row r="137" spans="1:44" x14ac:dyDescent="0.25">
      <c r="A137" s="1"/>
      <c r="B137" s="1" t="s">
        <v>15</v>
      </c>
      <c r="C137" s="7" t="e">
        <f t="shared" si="86"/>
        <v>#REF!</v>
      </c>
      <c r="D137" s="7" t="e">
        <f t="shared" si="87"/>
        <v>#REF!</v>
      </c>
      <c r="E137" s="7">
        <f t="shared" si="84"/>
        <v>6.4060909090909082</v>
      </c>
      <c r="F137" s="7">
        <f t="shared" si="84"/>
        <v>10.911136363636366</v>
      </c>
      <c r="G137" s="7">
        <f t="shared" si="84"/>
        <v>8.1699090909090906</v>
      </c>
      <c r="H137" s="7">
        <f t="shared" si="84"/>
        <v>0.42260000000000003</v>
      </c>
      <c r="I137" s="7">
        <f t="shared" si="84"/>
        <v>0.15481818181818197</v>
      </c>
      <c r="J137" s="7">
        <f t="shared" si="84"/>
        <v>0.23182727272727272</v>
      </c>
      <c r="K137" s="7">
        <f t="shared" si="84"/>
        <v>6.5643545454545489</v>
      </c>
      <c r="L137" s="7">
        <f t="shared" si="84"/>
        <v>0.18897272727272718</v>
      </c>
      <c r="M137" s="7"/>
      <c r="N137" s="7"/>
      <c r="O137" s="7"/>
      <c r="P137" s="7"/>
      <c r="Q137" s="7"/>
      <c r="R137" s="7"/>
      <c r="S137" s="7"/>
      <c r="T137" s="7"/>
      <c r="U137" s="7"/>
      <c r="V137" s="7">
        <f t="shared" si="85"/>
        <v>0</v>
      </c>
      <c r="W137" s="7">
        <f t="shared" si="85"/>
        <v>0</v>
      </c>
      <c r="X137" s="7">
        <f t="shared" si="85"/>
        <v>0</v>
      </c>
      <c r="Y137" s="7">
        <f t="shared" si="85"/>
        <v>0</v>
      </c>
      <c r="Z137" s="7">
        <f t="shared" si="85"/>
        <v>0</v>
      </c>
      <c r="AA137" s="7">
        <f t="shared" si="85"/>
        <v>0</v>
      </c>
      <c r="AB137" s="7">
        <f t="shared" si="85"/>
        <v>0</v>
      </c>
      <c r="AC137" s="7">
        <f t="shared" si="85"/>
        <v>0</v>
      </c>
      <c r="AD137" s="7">
        <f t="shared" si="85"/>
        <v>0</v>
      </c>
      <c r="AE137" s="7">
        <f t="shared" si="85"/>
        <v>0</v>
      </c>
      <c r="AF137" s="7">
        <f t="shared" si="85"/>
        <v>0</v>
      </c>
      <c r="AG137" s="7">
        <f t="shared" si="85"/>
        <v>0</v>
      </c>
      <c r="AH137" s="7">
        <f t="shared" si="85"/>
        <v>0</v>
      </c>
      <c r="AI137" s="7">
        <f t="shared" si="85"/>
        <v>0</v>
      </c>
      <c r="AJ137" s="7">
        <f t="shared" si="85"/>
        <v>0</v>
      </c>
      <c r="AK137" s="7">
        <f t="shared" si="85"/>
        <v>0</v>
      </c>
      <c r="AL137" s="7">
        <f t="shared" si="85"/>
        <v>0</v>
      </c>
      <c r="AM137" s="7">
        <f t="shared" si="85"/>
        <v>0</v>
      </c>
      <c r="AN137" s="7">
        <f t="shared" si="85"/>
        <v>0</v>
      </c>
      <c r="AO137" s="7">
        <f t="shared" si="85"/>
        <v>0</v>
      </c>
      <c r="AP137" s="7">
        <f t="shared" si="85"/>
        <v>0</v>
      </c>
      <c r="AQ137" s="7">
        <f t="shared" si="85"/>
        <v>0</v>
      </c>
      <c r="AR137" s="7">
        <f t="shared" si="85"/>
        <v>0</v>
      </c>
    </row>
    <row r="138" spans="1:44" x14ac:dyDescent="0.25">
      <c r="A138" s="1"/>
      <c r="B138" s="1" t="s">
        <v>16</v>
      </c>
      <c r="C138" s="7" t="e">
        <f t="shared" si="86"/>
        <v>#REF!</v>
      </c>
      <c r="D138" s="7" t="e">
        <f t="shared" si="87"/>
        <v>#REF!</v>
      </c>
      <c r="E138" s="7">
        <f t="shared" si="84"/>
        <v>1.2788272727272727</v>
      </c>
      <c r="F138" s="7">
        <f t="shared" si="84"/>
        <v>12.564345454545455</v>
      </c>
      <c r="G138" s="7">
        <f t="shared" si="84"/>
        <v>9.1507636363636369</v>
      </c>
      <c r="H138" s="7">
        <f t="shared" si="84"/>
        <v>0.26612727272727277</v>
      </c>
      <c r="I138" s="7">
        <f t="shared" si="84"/>
        <v>0.13973636363636366</v>
      </c>
      <c r="J138" s="7">
        <f t="shared" si="84"/>
        <v>0.25020909090909088</v>
      </c>
      <c r="K138" s="7">
        <f t="shared" si="84"/>
        <v>6.3721454545454606</v>
      </c>
      <c r="L138" s="7">
        <f t="shared" si="84"/>
        <v>0.13983636363636365</v>
      </c>
      <c r="M138" s="7"/>
      <c r="N138" s="7"/>
      <c r="O138" s="7"/>
      <c r="P138" s="7"/>
      <c r="Q138" s="7"/>
      <c r="R138" s="7"/>
      <c r="S138" s="7"/>
      <c r="T138" s="7"/>
      <c r="U138" s="7"/>
      <c r="V138" s="7">
        <f t="shared" si="85"/>
        <v>0</v>
      </c>
      <c r="W138" s="7">
        <f t="shared" si="85"/>
        <v>0</v>
      </c>
      <c r="X138" s="7">
        <f t="shared" si="85"/>
        <v>0</v>
      </c>
      <c r="Y138" s="7">
        <f t="shared" si="85"/>
        <v>0</v>
      </c>
      <c r="Z138" s="7">
        <f t="shared" si="85"/>
        <v>0</v>
      </c>
      <c r="AA138" s="7">
        <f t="shared" si="85"/>
        <v>0</v>
      </c>
      <c r="AB138" s="7">
        <f t="shared" si="85"/>
        <v>0</v>
      </c>
      <c r="AC138" s="7">
        <f t="shared" si="85"/>
        <v>0</v>
      </c>
      <c r="AD138" s="7">
        <f t="shared" si="85"/>
        <v>0</v>
      </c>
      <c r="AE138" s="7">
        <f t="shared" si="85"/>
        <v>0</v>
      </c>
      <c r="AF138" s="7">
        <f t="shared" si="85"/>
        <v>0</v>
      </c>
      <c r="AG138" s="7">
        <f t="shared" si="85"/>
        <v>0</v>
      </c>
      <c r="AH138" s="7">
        <f t="shared" si="85"/>
        <v>0</v>
      </c>
      <c r="AI138" s="7">
        <f t="shared" si="85"/>
        <v>0</v>
      </c>
      <c r="AJ138" s="7">
        <f t="shared" si="85"/>
        <v>0</v>
      </c>
      <c r="AK138" s="7">
        <f t="shared" si="85"/>
        <v>0</v>
      </c>
      <c r="AL138" s="7">
        <f t="shared" si="85"/>
        <v>0</v>
      </c>
      <c r="AM138" s="7">
        <f t="shared" si="85"/>
        <v>0</v>
      </c>
      <c r="AN138" s="7">
        <f t="shared" si="85"/>
        <v>0</v>
      </c>
      <c r="AO138" s="7">
        <f t="shared" si="85"/>
        <v>0</v>
      </c>
      <c r="AP138" s="7">
        <f t="shared" si="85"/>
        <v>0</v>
      </c>
      <c r="AQ138" s="7">
        <f t="shared" si="85"/>
        <v>0</v>
      </c>
      <c r="AR138" s="7">
        <f t="shared" si="85"/>
        <v>0</v>
      </c>
    </row>
    <row r="139" spans="1:44" x14ac:dyDescent="0.25">
      <c r="A139" s="1"/>
      <c r="B139" s="1" t="s">
        <v>17</v>
      </c>
      <c r="C139" s="7" t="e">
        <f t="shared" si="86"/>
        <v>#REF!</v>
      </c>
      <c r="D139" s="7" t="e">
        <f t="shared" si="87"/>
        <v>#REF!</v>
      </c>
      <c r="E139" s="7">
        <f t="shared" si="84"/>
        <v>0</v>
      </c>
      <c r="F139" s="7">
        <f t="shared" si="84"/>
        <v>3.3961636363636378</v>
      </c>
      <c r="G139" s="7">
        <f t="shared" si="84"/>
        <v>2.3846272727272728</v>
      </c>
      <c r="H139" s="7">
        <f t="shared" si="84"/>
        <v>3.3790909090909094E-2</v>
      </c>
      <c r="I139" s="7">
        <f t="shared" si="84"/>
        <v>1.7472727272727417E-2</v>
      </c>
      <c r="J139" s="7">
        <f t="shared" si="84"/>
        <v>0.31148181818181819</v>
      </c>
      <c r="K139" s="7">
        <f t="shared" si="84"/>
        <v>7.6175272727272763</v>
      </c>
      <c r="L139" s="7">
        <f t="shared" si="84"/>
        <v>1.8136363636363617E-2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f t="shared" si="85"/>
        <v>0</v>
      </c>
      <c r="W139" s="7">
        <f t="shared" si="85"/>
        <v>0</v>
      </c>
      <c r="X139" s="7">
        <f t="shared" si="85"/>
        <v>0</v>
      </c>
      <c r="Y139" s="7">
        <f t="shared" si="85"/>
        <v>0</v>
      </c>
      <c r="Z139" s="7">
        <f t="shared" si="85"/>
        <v>0</v>
      </c>
      <c r="AA139" s="7">
        <f t="shared" si="85"/>
        <v>0</v>
      </c>
      <c r="AB139" s="7">
        <f t="shared" si="85"/>
        <v>0</v>
      </c>
      <c r="AC139" s="7">
        <f t="shared" si="85"/>
        <v>0</v>
      </c>
      <c r="AD139" s="7">
        <f t="shared" si="85"/>
        <v>0</v>
      </c>
      <c r="AE139" s="7">
        <f t="shared" si="85"/>
        <v>0</v>
      </c>
      <c r="AF139" s="7">
        <f t="shared" si="85"/>
        <v>0</v>
      </c>
      <c r="AG139" s="7">
        <f t="shared" si="85"/>
        <v>0</v>
      </c>
      <c r="AH139" s="7">
        <f t="shared" si="85"/>
        <v>0</v>
      </c>
      <c r="AI139" s="7">
        <f t="shared" si="85"/>
        <v>0</v>
      </c>
      <c r="AJ139" s="7">
        <f t="shared" si="85"/>
        <v>0</v>
      </c>
      <c r="AK139" s="7">
        <f t="shared" si="85"/>
        <v>0</v>
      </c>
      <c r="AL139" s="7">
        <f t="shared" si="85"/>
        <v>0</v>
      </c>
      <c r="AM139" s="7">
        <f t="shared" si="85"/>
        <v>0</v>
      </c>
      <c r="AN139" s="7">
        <f t="shared" si="85"/>
        <v>0</v>
      </c>
      <c r="AO139" s="7">
        <f t="shared" si="85"/>
        <v>0</v>
      </c>
      <c r="AP139" s="7">
        <f t="shared" si="85"/>
        <v>0</v>
      </c>
      <c r="AQ139" s="7">
        <f t="shared" si="85"/>
        <v>0</v>
      </c>
      <c r="AR139" s="7">
        <f t="shared" si="85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9"/>
  <sheetViews>
    <sheetView topLeftCell="A10" workbookViewId="0">
      <selection activeCell="N9" sqref="N9"/>
    </sheetView>
  </sheetViews>
  <sheetFormatPr defaultRowHeight="15" x14ac:dyDescent="0.25"/>
  <sheetData>
    <row r="1" spans="1:44" s="3" customFormat="1" x14ac:dyDescent="0.25">
      <c r="A1" s="1"/>
      <c r="B1" s="1"/>
      <c r="C1" s="4"/>
      <c r="D1" s="4"/>
      <c r="E1" s="6" t="s">
        <v>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2" customFormat="1" x14ac:dyDescent="0.25">
      <c r="A2" s="1" t="s">
        <v>18</v>
      </c>
      <c r="B2" s="1" t="s">
        <v>5</v>
      </c>
      <c r="C2" s="4" t="s">
        <v>6</v>
      </c>
      <c r="D2" s="4" t="s">
        <v>53</v>
      </c>
      <c r="E2" s="6" t="s">
        <v>63</v>
      </c>
      <c r="F2" s="6" t="s">
        <v>72</v>
      </c>
      <c r="G2" s="6" t="s">
        <v>7</v>
      </c>
      <c r="H2" s="6" t="s">
        <v>65</v>
      </c>
      <c r="I2" s="6" t="s">
        <v>8</v>
      </c>
      <c r="J2" s="6" t="s">
        <v>66</v>
      </c>
      <c r="K2" s="6" t="s">
        <v>9</v>
      </c>
      <c r="L2" s="6" t="s">
        <v>10</v>
      </c>
      <c r="M2" s="6"/>
      <c r="N2" s="6" t="s">
        <v>63</v>
      </c>
      <c r="O2" s="6" t="s">
        <v>64</v>
      </c>
      <c r="P2" s="6" t="s">
        <v>7</v>
      </c>
      <c r="Q2" s="6" t="s">
        <v>65</v>
      </c>
      <c r="R2" s="6" t="s">
        <v>8</v>
      </c>
      <c r="S2" s="6" t="s">
        <v>66</v>
      </c>
      <c r="T2" s="6" t="s">
        <v>9</v>
      </c>
      <c r="U2" s="6" t="s">
        <v>10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x14ac:dyDescent="0.25">
      <c r="A3" s="1" t="s">
        <v>19</v>
      </c>
      <c r="B3" s="1" t="s">
        <v>11</v>
      </c>
      <c r="C3" s="7" t="e">
        <f>#REF!</f>
        <v>#REF!</v>
      </c>
      <c r="D3" s="7" t="e">
        <f>C3/$C113</f>
        <v>#REF!</v>
      </c>
      <c r="E3" s="7">
        <v>-0.53690000000000004</v>
      </c>
      <c r="F3" s="7">
        <v>9.2172000000000001</v>
      </c>
      <c r="G3" s="7">
        <v>7.0099</v>
      </c>
      <c r="H3" s="7">
        <v>0.54349999999999998</v>
      </c>
      <c r="I3" s="7">
        <v>0.77849999999999997</v>
      </c>
      <c r="J3" s="7">
        <v>0.42030000000000001</v>
      </c>
      <c r="K3" s="7">
        <v>-23.558700000000002</v>
      </c>
      <c r="L3" s="7">
        <v>0.7782</v>
      </c>
      <c r="M3" s="7"/>
      <c r="N3" s="7">
        <f>(E3/(MIN(E$3:E$8)))</f>
        <v>0.90600742490718866</v>
      </c>
      <c r="O3" s="7">
        <f t="shared" ref="O3:P9" si="0">(F3/(MIN(F$3:F$8)))</f>
        <v>1.0910253071660236</v>
      </c>
      <c r="P3" s="7">
        <f t="shared" si="0"/>
        <v>1.0975949644568315</v>
      </c>
      <c r="Q3" s="7">
        <f>1/(H3/(MAX(H$3:H$8)))</f>
        <v>1.0069917203311869</v>
      </c>
      <c r="R3" s="7">
        <f t="shared" ref="R3:U9" si="1">1/(I3/(MAX(I$3:I$8)))</f>
        <v>1.0211946050096341</v>
      </c>
      <c r="S3" s="7">
        <f t="shared" si="1"/>
        <v>1</v>
      </c>
      <c r="T3" s="7">
        <f t="shared" si="1"/>
        <v>1</v>
      </c>
      <c r="U3" s="7">
        <f t="shared" si="1"/>
        <v>1.0077101002313029</v>
      </c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x14ac:dyDescent="0.25">
      <c r="A4" s="1" t="s">
        <v>20</v>
      </c>
      <c r="B4" s="1" t="s">
        <v>12</v>
      </c>
      <c r="C4" s="7" t="e">
        <f>#REF!</f>
        <v>#REF!</v>
      </c>
      <c r="D4" s="7" t="e">
        <f t="shared" ref="D4:D9" si="2">C4/$C114</f>
        <v>#REF!</v>
      </c>
      <c r="E4" s="7">
        <v>-0.59260000000000002</v>
      </c>
      <c r="F4" s="7">
        <v>8.9663000000000004</v>
      </c>
      <c r="G4" s="7">
        <v>6.8296000000000001</v>
      </c>
      <c r="H4" s="7">
        <v>0.54390000000000005</v>
      </c>
      <c r="I4" s="7">
        <v>0.78520000000000001</v>
      </c>
      <c r="J4" s="7">
        <v>0.32719999999999999</v>
      </c>
      <c r="K4" s="7">
        <v>-24.234400000000001</v>
      </c>
      <c r="L4" s="7">
        <v>0.78420000000000001</v>
      </c>
      <c r="M4" s="7"/>
      <c r="N4" s="7">
        <f t="shared" ref="N4:N9" si="3">(E4/(MIN(E$3:E$8)))</f>
        <v>1</v>
      </c>
      <c r="O4" s="7">
        <f t="shared" si="0"/>
        <v>1.0613266731374731</v>
      </c>
      <c r="P4" s="7">
        <f t="shared" si="0"/>
        <v>1.0693639808348732</v>
      </c>
      <c r="Q4" s="7">
        <f t="shared" ref="Q4:Q9" si="4">1/(H4/(MAX(H$3:H$8)))</f>
        <v>1.0062511491082919</v>
      </c>
      <c r="R4" s="7">
        <f t="shared" si="1"/>
        <v>1.0124808965868568</v>
      </c>
      <c r="S4" s="7">
        <f t="shared" si="1"/>
        <v>1.2845354523227386</v>
      </c>
      <c r="T4" s="7">
        <f t="shared" si="1"/>
        <v>0.97211814610636116</v>
      </c>
      <c r="U4" s="7">
        <f t="shared" si="1"/>
        <v>1</v>
      </c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x14ac:dyDescent="0.25">
      <c r="A5" s="1"/>
      <c r="B5" s="1" t="s">
        <v>13</v>
      </c>
      <c r="C5" s="7" t="e">
        <f>#REF!</f>
        <v>#REF!</v>
      </c>
      <c r="D5" s="7" t="e">
        <f t="shared" si="2"/>
        <v>#REF!</v>
      </c>
      <c r="E5" s="7">
        <v>0.22839999999999999</v>
      </c>
      <c r="F5" s="7">
        <v>11.6023</v>
      </c>
      <c r="G5" s="7">
        <v>8.8013999999999992</v>
      </c>
      <c r="H5" s="7">
        <v>0.49390000000000001</v>
      </c>
      <c r="I5" s="7">
        <v>0.71519999999999995</v>
      </c>
      <c r="J5" s="7">
        <v>0.33929999999999999</v>
      </c>
      <c r="K5" s="7">
        <v>-25.219200000000001</v>
      </c>
      <c r="L5" s="7">
        <v>0.70550000000000002</v>
      </c>
      <c r="M5" s="7"/>
      <c r="N5" s="7">
        <f t="shared" si="3"/>
        <v>-0.3854201822477219</v>
      </c>
      <c r="O5" s="7">
        <f t="shared" si="0"/>
        <v>1.3733458014725031</v>
      </c>
      <c r="P5" s="7">
        <f t="shared" si="0"/>
        <v>1.3781041555757367</v>
      </c>
      <c r="Q5" s="7">
        <f t="shared" si="4"/>
        <v>1.1081190524397651</v>
      </c>
      <c r="R5" s="7">
        <f t="shared" si="1"/>
        <v>1.1115771812080539</v>
      </c>
      <c r="S5" s="7">
        <f t="shared" si="1"/>
        <v>1.2387267904509285</v>
      </c>
      <c r="T5" s="7">
        <f t="shared" si="1"/>
        <v>0.93415730871716796</v>
      </c>
      <c r="U5" s="7">
        <f t="shared" si="1"/>
        <v>1.1115520907158043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x14ac:dyDescent="0.25">
      <c r="A6" s="1"/>
      <c r="B6" s="1" t="s">
        <v>14</v>
      </c>
      <c r="C6" s="7" t="e">
        <f>#REF!</f>
        <v>#REF!</v>
      </c>
      <c r="D6" s="7" t="e">
        <f t="shared" si="2"/>
        <v>#REF!</v>
      </c>
      <c r="E6" s="7">
        <v>0.19700000000000001</v>
      </c>
      <c r="F6" s="7">
        <v>12.007999999999999</v>
      </c>
      <c r="G6" s="7">
        <v>9.1213999999999995</v>
      </c>
      <c r="H6" s="7">
        <v>0.45490000000000003</v>
      </c>
      <c r="I6" s="7">
        <v>0.69320000000000004</v>
      </c>
      <c r="J6" s="7">
        <v>0.30690000000000001</v>
      </c>
      <c r="K6" s="7">
        <v>-25.253699999999998</v>
      </c>
      <c r="L6" s="7">
        <v>0.68459999999999999</v>
      </c>
      <c r="M6" s="7"/>
      <c r="N6" s="7">
        <f t="shared" si="3"/>
        <v>-0.33243334458319274</v>
      </c>
      <c r="O6" s="7">
        <f t="shared" si="0"/>
        <v>1.4213678653440969</v>
      </c>
      <c r="P6" s="7">
        <f t="shared" si="0"/>
        <v>1.4282090627250807</v>
      </c>
      <c r="Q6" s="7">
        <f t="shared" si="4"/>
        <v>1.2031215651791602</v>
      </c>
      <c r="R6" s="7">
        <f t="shared" si="1"/>
        <v>1.1468551644547029</v>
      </c>
      <c r="S6" s="7">
        <f t="shared" si="1"/>
        <v>1.3695014662756599</v>
      </c>
      <c r="T6" s="7">
        <f t="shared" si="1"/>
        <v>0.9328811223701875</v>
      </c>
      <c r="U6" s="7">
        <f t="shared" si="1"/>
        <v>1.1454864154250657</v>
      </c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x14ac:dyDescent="0.25">
      <c r="A7" s="1"/>
      <c r="B7" s="1" t="s">
        <v>15</v>
      </c>
      <c r="C7" s="7" t="e">
        <f>#REF!</f>
        <v>#REF!</v>
      </c>
      <c r="D7" s="7" t="e">
        <f t="shared" si="2"/>
        <v>#REF!</v>
      </c>
      <c r="E7" s="7">
        <v>-0.49619999999999997</v>
      </c>
      <c r="F7" s="7">
        <v>8.4481999999999999</v>
      </c>
      <c r="G7" s="7">
        <v>6.3865999999999996</v>
      </c>
      <c r="H7" s="7">
        <v>0.38469999999999999</v>
      </c>
      <c r="I7" s="7">
        <v>0.79500000000000004</v>
      </c>
      <c r="J7" s="7">
        <v>0.39279999999999998</v>
      </c>
      <c r="K7" s="7">
        <v>-23.901499999999999</v>
      </c>
      <c r="L7" s="7">
        <v>0.76980000000000004</v>
      </c>
      <c r="M7" s="7"/>
      <c r="N7" s="7">
        <f t="shared" si="3"/>
        <v>0.83732703341208226</v>
      </c>
      <c r="O7" s="7">
        <f t="shared" si="0"/>
        <v>1</v>
      </c>
      <c r="P7" s="7">
        <f t="shared" si="0"/>
        <v>1</v>
      </c>
      <c r="Q7" s="7">
        <f t="shared" si="4"/>
        <v>1.4226670132570836</v>
      </c>
      <c r="R7" s="7">
        <f t="shared" si="1"/>
        <v>1</v>
      </c>
      <c r="S7" s="7">
        <f t="shared" si="1"/>
        <v>1.0700101832993891</v>
      </c>
      <c r="T7" s="7">
        <f t="shared" si="1"/>
        <v>0.98565780390352076</v>
      </c>
      <c r="U7" s="7">
        <f t="shared" si="1"/>
        <v>1.0187061574434917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x14ac:dyDescent="0.25">
      <c r="A8" s="1"/>
      <c r="B8" s="1" t="s">
        <v>16</v>
      </c>
      <c r="C8" s="7" t="e">
        <f>#REF!</f>
        <v>#REF!</v>
      </c>
      <c r="D8" s="7" t="e">
        <f t="shared" si="2"/>
        <v>#REF!</v>
      </c>
      <c r="E8" s="7">
        <v>-0.33639999999999998</v>
      </c>
      <c r="F8" s="7">
        <v>9.7352000000000007</v>
      </c>
      <c r="G8" s="7">
        <v>7.3239999999999998</v>
      </c>
      <c r="H8" s="7">
        <v>0.54730000000000001</v>
      </c>
      <c r="I8" s="7">
        <v>0.76549999999999996</v>
      </c>
      <c r="J8" s="7">
        <v>0.36</v>
      </c>
      <c r="K8" s="7">
        <v>-24.683399999999999</v>
      </c>
      <c r="L8" s="7">
        <v>0.76480000000000004</v>
      </c>
      <c r="M8" s="7"/>
      <c r="N8" s="7">
        <f t="shared" si="3"/>
        <v>0.56766790415119806</v>
      </c>
      <c r="O8" s="7">
        <f t="shared" si="0"/>
        <v>1.1523401434625129</v>
      </c>
      <c r="P8" s="7">
        <f t="shared" si="0"/>
        <v>1.1467760623806094</v>
      </c>
      <c r="Q8" s="7">
        <f t="shared" si="4"/>
        <v>1</v>
      </c>
      <c r="R8" s="7">
        <f t="shared" si="1"/>
        <v>1.0385369039843242</v>
      </c>
      <c r="S8" s="7">
        <f t="shared" si="1"/>
        <v>1.1675000000000002</v>
      </c>
      <c r="T8" s="7">
        <f t="shared" si="1"/>
        <v>0.95443496438902276</v>
      </c>
      <c r="U8" s="7">
        <f t="shared" si="1"/>
        <v>1.0253661087866108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x14ac:dyDescent="0.25">
      <c r="A9" s="1"/>
      <c r="B9" s="1" t="s">
        <v>17</v>
      </c>
      <c r="C9" s="7" t="e">
        <f>#REF!</f>
        <v>#REF!</v>
      </c>
      <c r="D9" s="7" t="e">
        <f t="shared" si="2"/>
        <v>#REF!</v>
      </c>
      <c r="E9" s="7">
        <v>0</v>
      </c>
      <c r="F9" s="7">
        <v>3.0304000000000002</v>
      </c>
      <c r="G9" s="7">
        <v>2.2450000000000001</v>
      </c>
      <c r="H9" s="7">
        <v>0.95069999999999999</v>
      </c>
      <c r="I9" s="7">
        <v>0.97499999999999998</v>
      </c>
      <c r="J9" s="7">
        <v>0.72699999999999998</v>
      </c>
      <c r="K9" s="7">
        <v>-21.922000000000001</v>
      </c>
      <c r="L9" s="7">
        <v>0.97470000000000001</v>
      </c>
      <c r="M9" s="7"/>
      <c r="N9" s="7">
        <f t="shared" si="3"/>
        <v>0</v>
      </c>
      <c r="O9" s="7">
        <f t="shared" si="0"/>
        <v>0.35870362917544568</v>
      </c>
      <c r="P9" s="7">
        <f t="shared" si="0"/>
        <v>0.35151723921961608</v>
      </c>
      <c r="Q9" s="7">
        <f t="shared" si="4"/>
        <v>0.5756810771010834</v>
      </c>
      <c r="R9" s="7">
        <f t="shared" si="1"/>
        <v>0.81538461538461537</v>
      </c>
      <c r="S9" s="7">
        <f t="shared" si="1"/>
        <v>0.57812929848693262</v>
      </c>
      <c r="T9" s="7">
        <f t="shared" si="1"/>
        <v>1.0746601587446403</v>
      </c>
      <c r="U9" s="7">
        <f t="shared" si="1"/>
        <v>0.80455524776854415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x14ac:dyDescent="0.25">
      <c r="A10" s="1"/>
      <c r="B10" s="1"/>
      <c r="C10" s="5"/>
      <c r="D10" s="5"/>
      <c r="E10" s="7"/>
      <c r="F10" s="7">
        <f>AVERAGE(F3:F8)</f>
        <v>9.9962</v>
      </c>
      <c r="G10" s="7">
        <f t="shared" ref="G10:L10" si="5">AVERAGE(G3:G8)</f>
        <v>7.5788166666666674</v>
      </c>
      <c r="H10" s="7">
        <f t="shared" si="5"/>
        <v>0.49469999999999997</v>
      </c>
      <c r="I10" s="7">
        <f t="shared" si="5"/>
        <v>0.75543333333333329</v>
      </c>
      <c r="J10" s="7">
        <f t="shared" si="5"/>
        <v>0.35775000000000001</v>
      </c>
      <c r="K10" s="7">
        <f t="shared" si="5"/>
        <v>-24.475149999999999</v>
      </c>
      <c r="L10" s="7">
        <f t="shared" si="5"/>
        <v>0.74785000000000001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x14ac:dyDescent="0.25">
      <c r="A11" s="1"/>
      <c r="B11" s="1"/>
      <c r="C11" s="5"/>
      <c r="D11" s="5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x14ac:dyDescent="0.25">
      <c r="A12" s="1"/>
      <c r="B12" s="1"/>
      <c r="C12" s="5"/>
      <c r="D12" s="5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x14ac:dyDescent="0.25">
      <c r="A13" s="1" t="s">
        <v>21</v>
      </c>
      <c r="B13" s="1" t="s">
        <v>11</v>
      </c>
      <c r="C13" s="7" t="e">
        <f>#REF!</f>
        <v>#REF!</v>
      </c>
      <c r="D13" s="7" t="e">
        <f>C13/$C113</f>
        <v>#REF!</v>
      </c>
      <c r="E13" s="7">
        <v>1.9032</v>
      </c>
      <c r="F13" s="7">
        <v>34.197699999999998</v>
      </c>
      <c r="G13" s="7">
        <v>25.651900000000001</v>
      </c>
      <c r="H13" s="7">
        <v>0.2051</v>
      </c>
      <c r="I13" s="7">
        <v>0.61140000000000005</v>
      </c>
      <c r="J13" s="7">
        <v>0.77310000000000001</v>
      </c>
      <c r="K13" s="7">
        <v>-32.2956</v>
      </c>
      <c r="L13" s="7">
        <v>0.61119999999999997</v>
      </c>
      <c r="M13" s="7"/>
      <c r="N13" s="7">
        <f>ABS(E13/(MIN(E$13:E$18)))</f>
        <v>0.25586147558614758</v>
      </c>
      <c r="O13" s="7">
        <f t="shared" ref="O13:O19" si="6">ABS(F13/(MIN(F$13:F$18)))</f>
        <v>1.0670775087368944</v>
      </c>
      <c r="P13" s="7">
        <f>(G13/(MIN(G$13:G$18)))</f>
        <v>1.0410208959827281</v>
      </c>
      <c r="Q13" s="7">
        <f>1/(H13/(MAX(H$13:H$18)))</f>
        <v>1</v>
      </c>
      <c r="R13" s="7">
        <f t="shared" ref="R13:U19" si="7">1/(I13/(MAX(I$13:I$18)))</f>
        <v>1.0116126921818775</v>
      </c>
      <c r="S13" s="7">
        <f t="shared" si="7"/>
        <v>1</v>
      </c>
      <c r="T13" s="7">
        <f t="shared" si="7"/>
        <v>0.99642985422162778</v>
      </c>
      <c r="U13" s="7">
        <f t="shared" si="7"/>
        <v>1.0109620418848169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x14ac:dyDescent="0.25">
      <c r="A14" s="1" t="s">
        <v>22</v>
      </c>
      <c r="B14" s="1" t="s">
        <v>12</v>
      </c>
      <c r="C14" s="7" t="e">
        <f>#REF!</f>
        <v>#REF!</v>
      </c>
      <c r="D14" s="7" t="e">
        <f t="shared" ref="D14:D19" si="8">C14/$C114</f>
        <v>#REF!</v>
      </c>
      <c r="E14" s="7">
        <v>1.6493</v>
      </c>
      <c r="F14" s="7">
        <v>33.241100000000003</v>
      </c>
      <c r="G14" s="7">
        <v>24.889900000000001</v>
      </c>
      <c r="H14" s="7">
        <v>0.20039999999999999</v>
      </c>
      <c r="I14" s="7">
        <v>0.61850000000000005</v>
      </c>
      <c r="J14" s="7">
        <v>0.76980000000000004</v>
      </c>
      <c r="K14" s="7">
        <v>-32.25</v>
      </c>
      <c r="L14" s="7">
        <v>0.6179</v>
      </c>
      <c r="M14" s="7"/>
      <c r="N14" s="7">
        <f t="shared" ref="N14:N18" si="9">ABS(E14/(MIN(E$13:E$18)))</f>
        <v>0.22172779092277911</v>
      </c>
      <c r="O14" s="7">
        <f t="shared" si="6"/>
        <v>1.0372285322016974</v>
      </c>
      <c r="P14" s="7">
        <f t="shared" ref="P14:P19" si="10">(G14/(MIN(G$13:G$18)))</f>
        <v>1.010096951840624</v>
      </c>
      <c r="Q14" s="7">
        <f t="shared" ref="Q14:Q19" si="11">1/(H14/(MAX(H$13:H$18)))</f>
        <v>1.0234530938123754</v>
      </c>
      <c r="R14" s="7">
        <f t="shared" si="7"/>
        <v>1</v>
      </c>
      <c r="S14" s="7">
        <f t="shared" si="7"/>
        <v>1.0042868277474668</v>
      </c>
      <c r="T14" s="7">
        <f t="shared" si="7"/>
        <v>0.99783875968992264</v>
      </c>
      <c r="U14" s="7">
        <f t="shared" si="7"/>
        <v>1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x14ac:dyDescent="0.25">
      <c r="A15" s="1" t="s">
        <v>23</v>
      </c>
      <c r="B15" s="1" t="s">
        <v>13</v>
      </c>
      <c r="C15" s="7" t="e">
        <f>#REF!</f>
        <v>#REF!</v>
      </c>
      <c r="D15" s="7" t="e">
        <f t="shared" si="8"/>
        <v>#REF!</v>
      </c>
      <c r="E15" s="7">
        <v>5.3425000000000002</v>
      </c>
      <c r="F15" s="7">
        <v>45.374499999999998</v>
      </c>
      <c r="G15" s="7">
        <v>34.493099999999998</v>
      </c>
      <c r="H15" s="7">
        <v>0.13200000000000001</v>
      </c>
      <c r="I15" s="7">
        <v>0.48730000000000001</v>
      </c>
      <c r="J15" s="7">
        <v>0.7611</v>
      </c>
      <c r="K15" s="7">
        <v>-32.740299999999998</v>
      </c>
      <c r="L15" s="7">
        <v>0.47399999999999998</v>
      </c>
      <c r="M15" s="7"/>
      <c r="N15" s="7">
        <f t="shared" si="9"/>
        <v>0.71823241557324158</v>
      </c>
      <c r="O15" s="7">
        <f t="shared" si="6"/>
        <v>1.4158293809286069</v>
      </c>
      <c r="P15" s="7">
        <f t="shared" si="10"/>
        <v>1.3998198132388568</v>
      </c>
      <c r="Q15" s="7">
        <f t="shared" si="11"/>
        <v>1.5537878787878787</v>
      </c>
      <c r="R15" s="7">
        <f t="shared" si="7"/>
        <v>1.2692386620151859</v>
      </c>
      <c r="S15" s="7">
        <f t="shared" si="7"/>
        <v>1.0157666535277887</v>
      </c>
      <c r="T15" s="7">
        <f t="shared" si="7"/>
        <v>0.98289569735158222</v>
      </c>
      <c r="U15" s="7">
        <f t="shared" si="7"/>
        <v>1.3035864978902956</v>
      </c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x14ac:dyDescent="0.25">
      <c r="A16" s="1"/>
      <c r="B16" s="1" t="s">
        <v>14</v>
      </c>
      <c r="C16" s="7" t="e">
        <f>#REF!</f>
        <v>#REF!</v>
      </c>
      <c r="D16" s="7" t="e">
        <f t="shared" si="8"/>
        <v>#REF!</v>
      </c>
      <c r="E16" s="7">
        <v>5.2388000000000003</v>
      </c>
      <c r="F16" s="7">
        <v>45.073</v>
      </c>
      <c r="G16" s="7">
        <v>34.299900000000001</v>
      </c>
      <c r="H16" s="7">
        <v>0.1231</v>
      </c>
      <c r="I16" s="7">
        <v>0.48509999999999998</v>
      </c>
      <c r="J16" s="7">
        <v>0.76170000000000004</v>
      </c>
      <c r="K16" s="7">
        <v>-32.7151</v>
      </c>
      <c r="L16" s="7">
        <v>0.47299999999999998</v>
      </c>
      <c r="M16" s="7"/>
      <c r="N16" s="7">
        <f t="shared" si="9"/>
        <v>0.70429124542912458</v>
      </c>
      <c r="O16" s="7">
        <f t="shared" si="6"/>
        <v>1.4064216175736395</v>
      </c>
      <c r="P16" s="7">
        <f t="shared" si="10"/>
        <v>1.3919792541729061</v>
      </c>
      <c r="Q16" s="7">
        <f t="shared" si="11"/>
        <v>1.6661251015434606</v>
      </c>
      <c r="R16" s="7">
        <f t="shared" si="7"/>
        <v>1.274994846423418</v>
      </c>
      <c r="S16" s="7">
        <f t="shared" si="7"/>
        <v>1.0149665222528554</v>
      </c>
      <c r="T16" s="7">
        <f t="shared" si="7"/>
        <v>0.98365280864188098</v>
      </c>
      <c r="U16" s="7">
        <f t="shared" si="7"/>
        <v>1.3063424947145879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x14ac:dyDescent="0.25">
      <c r="A17" s="1"/>
      <c r="B17" s="1" t="s">
        <v>15</v>
      </c>
      <c r="C17" s="7" t="e">
        <f>#REF!</f>
        <v>#REF!</v>
      </c>
      <c r="D17" s="7" t="e">
        <f t="shared" si="8"/>
        <v>#REF!</v>
      </c>
      <c r="E17" s="7">
        <v>-7.4383999999999997</v>
      </c>
      <c r="F17" s="7">
        <v>32.048000000000002</v>
      </c>
      <c r="G17" s="7">
        <v>24.641100000000002</v>
      </c>
      <c r="H17" s="7">
        <v>0</v>
      </c>
      <c r="I17" s="7">
        <v>0.59699999999999998</v>
      </c>
      <c r="J17" s="7">
        <v>0.76670000000000005</v>
      </c>
      <c r="K17" s="7">
        <v>-32.180300000000003</v>
      </c>
      <c r="L17" s="7">
        <v>0.5524</v>
      </c>
      <c r="M17" s="7"/>
      <c r="N17" s="7">
        <f t="shared" si="9"/>
        <v>1</v>
      </c>
      <c r="O17" s="7">
        <f t="shared" si="6"/>
        <v>1</v>
      </c>
      <c r="P17" s="7">
        <f t="shared" si="10"/>
        <v>1</v>
      </c>
      <c r="Q17" s="7" t="e">
        <f t="shared" si="11"/>
        <v>#DIV/0!</v>
      </c>
      <c r="R17" s="7">
        <f t="shared" si="7"/>
        <v>1.0360134003350085</v>
      </c>
      <c r="S17" s="7">
        <f t="shared" si="7"/>
        <v>1.0083474631537759</v>
      </c>
      <c r="T17" s="7">
        <f t="shared" si="7"/>
        <v>1</v>
      </c>
      <c r="U17" s="7">
        <f t="shared" si="7"/>
        <v>1.1185734974656047</v>
      </c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x14ac:dyDescent="0.25">
      <c r="A18" s="1"/>
      <c r="B18" s="1" t="s">
        <v>16</v>
      </c>
      <c r="C18" s="7" t="e">
        <f>#REF!</f>
        <v>#REF!</v>
      </c>
      <c r="D18" s="7" t="e">
        <f t="shared" si="8"/>
        <v>#REF!</v>
      </c>
      <c r="E18" s="7">
        <v>2.8851</v>
      </c>
      <c r="F18" s="7">
        <v>37.126899999999999</v>
      </c>
      <c r="G18" s="7">
        <v>28.006699999999999</v>
      </c>
      <c r="H18" s="7">
        <v>0.1827</v>
      </c>
      <c r="I18" s="7">
        <v>0.57110000000000005</v>
      </c>
      <c r="J18" s="7">
        <v>0.76600000000000001</v>
      </c>
      <c r="K18" s="7">
        <v>-32.406300000000002</v>
      </c>
      <c r="L18" s="7">
        <v>0.56999999999999995</v>
      </c>
      <c r="M18" s="7"/>
      <c r="N18" s="7">
        <f t="shared" si="9"/>
        <v>0.38786567003656702</v>
      </c>
      <c r="O18" s="7">
        <f t="shared" si="6"/>
        <v>1.1584779081377932</v>
      </c>
      <c r="P18" s="7">
        <f t="shared" si="10"/>
        <v>1.1365848115546788</v>
      </c>
      <c r="Q18" s="7">
        <f t="shared" si="11"/>
        <v>1.1226053639846743</v>
      </c>
      <c r="R18" s="7">
        <f t="shared" si="7"/>
        <v>1.0829977236911223</v>
      </c>
      <c r="S18" s="7">
        <f t="shared" si="7"/>
        <v>1.0092689295039163</v>
      </c>
      <c r="T18" s="7">
        <f t="shared" si="7"/>
        <v>0.99302604740436273</v>
      </c>
      <c r="U18" s="7">
        <f t="shared" si="7"/>
        <v>1.0840350877192984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x14ac:dyDescent="0.25">
      <c r="A19" s="1"/>
      <c r="B19" s="1" t="s">
        <v>17</v>
      </c>
      <c r="C19" s="7" t="e">
        <f>#REF!</f>
        <v>#REF!</v>
      </c>
      <c r="D19" s="7" t="e">
        <f t="shared" si="8"/>
        <v>#REF!</v>
      </c>
      <c r="E19" s="7">
        <v>0</v>
      </c>
      <c r="F19" s="7">
        <v>9.0507000000000009</v>
      </c>
      <c r="G19" s="7">
        <v>6.6097999999999999</v>
      </c>
      <c r="H19" s="7">
        <v>0.94650000000000001</v>
      </c>
      <c r="I19" s="7">
        <v>0.97289999999999999</v>
      </c>
      <c r="J19" s="7">
        <v>0.78010000000000002</v>
      </c>
      <c r="K19" s="7">
        <v>-32.209400000000002</v>
      </c>
      <c r="L19" s="7">
        <v>0.97250000000000003</v>
      </c>
      <c r="M19" s="7"/>
      <c r="N19" s="7">
        <f t="shared" ref="N19" si="12">(E19/(MIN(E$13:E$18)))</f>
        <v>0</v>
      </c>
      <c r="O19" s="7">
        <f t="shared" si="6"/>
        <v>0.28241075886170747</v>
      </c>
      <c r="P19" s="7">
        <f t="shared" si="10"/>
        <v>0.26824289500062903</v>
      </c>
      <c r="Q19" s="7">
        <f t="shared" si="11"/>
        <v>0.21669307976756472</v>
      </c>
      <c r="R19" s="7">
        <f t="shared" si="7"/>
        <v>0.63572823517319355</v>
      </c>
      <c r="S19" s="7">
        <f t="shared" si="7"/>
        <v>0.99102679143699512</v>
      </c>
      <c r="T19" s="7">
        <f t="shared" si="7"/>
        <v>0.99909653703577228</v>
      </c>
      <c r="U19" s="7">
        <f t="shared" si="7"/>
        <v>0.63537275064267351</v>
      </c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x14ac:dyDescent="0.25">
      <c r="A20" s="1"/>
      <c r="B20" s="1"/>
      <c r="C20" s="5"/>
      <c r="D20" s="5"/>
      <c r="E20" s="7"/>
      <c r="F20" s="7">
        <f>AVERAGE(F13:F18)</f>
        <v>37.843533333333333</v>
      </c>
      <c r="G20" s="7">
        <f t="shared" ref="G20:L20" si="13">AVERAGE(G13:G18)</f>
        <v>28.663766666666664</v>
      </c>
      <c r="H20" s="7">
        <f t="shared" si="13"/>
        <v>0.14054999999999998</v>
      </c>
      <c r="I20" s="7">
        <f t="shared" si="13"/>
        <v>0.56173333333333331</v>
      </c>
      <c r="J20" s="7">
        <f t="shared" si="13"/>
        <v>0.76639999999999997</v>
      </c>
      <c r="K20" s="7">
        <f t="shared" si="13"/>
        <v>-32.431266666666666</v>
      </c>
      <c r="L20" s="7">
        <f t="shared" si="13"/>
        <v>0.54974999999999996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x14ac:dyDescent="0.25">
      <c r="A21" s="1"/>
      <c r="B21" s="1"/>
      <c r="C21" s="5"/>
      <c r="D21" s="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x14ac:dyDescent="0.25">
      <c r="A22" s="1"/>
      <c r="B22" s="1"/>
      <c r="C22" s="5"/>
      <c r="D22" s="5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x14ac:dyDescent="0.25">
      <c r="A23" s="1" t="s">
        <v>24</v>
      </c>
      <c r="B23" s="1" t="s">
        <v>11</v>
      </c>
      <c r="C23" s="7" t="e">
        <f>#REF!</f>
        <v>#REF!</v>
      </c>
      <c r="D23" s="7" t="e">
        <f>C23/$C113</f>
        <v>#REF!</v>
      </c>
      <c r="E23" s="7">
        <v>-0.41789999999999999</v>
      </c>
      <c r="F23" s="7">
        <v>11.068899999999999</v>
      </c>
      <c r="G23" s="7">
        <v>7.8826000000000001</v>
      </c>
      <c r="H23" s="7">
        <v>0.3332</v>
      </c>
      <c r="I23" s="7">
        <v>0.68289999999999995</v>
      </c>
      <c r="J23" s="7">
        <v>0.47170000000000001</v>
      </c>
      <c r="K23" s="7">
        <v>-25.6829</v>
      </c>
      <c r="L23" s="7">
        <v>0.68210000000000004</v>
      </c>
      <c r="M23" s="7"/>
      <c r="N23" s="7">
        <f>ABS(E23/(MIN(E$23:E$28)))</f>
        <v>0.49026278742374468</v>
      </c>
      <c r="O23" s="7">
        <f t="shared" ref="O23:O29" si="14">ABS(F23/(MIN(F$23:F$28)))</f>
        <v>1.1076986199925947</v>
      </c>
      <c r="P23" s="7">
        <f t="shared" ref="P23:P29" si="15">(G23/(MIN(G$23:G$28)))</f>
        <v>1.109553369086328</v>
      </c>
      <c r="Q23" s="7">
        <f>1/(H23/(MAX(H$23:H$28)))</f>
        <v>1.1116446578631451</v>
      </c>
      <c r="R23" s="7">
        <f t="shared" ref="R23:U29" si="16">1/(I23/(MAX(I$23:I$28)))</f>
        <v>1.0377800556450432</v>
      </c>
      <c r="S23" s="7">
        <f t="shared" si="16"/>
        <v>1</v>
      </c>
      <c r="T23" s="7">
        <f t="shared" si="16"/>
        <v>1</v>
      </c>
      <c r="U23" s="7">
        <f t="shared" si="16"/>
        <v>1.0348922445389237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</row>
    <row r="24" spans="1:44" x14ac:dyDescent="0.25">
      <c r="A24" s="1" t="s">
        <v>25</v>
      </c>
      <c r="B24" s="1" t="s">
        <v>12</v>
      </c>
      <c r="C24" s="7" t="e">
        <f>#REF!</f>
        <v>#REF!</v>
      </c>
      <c r="D24" s="7" t="e">
        <f t="shared" ref="D24:D29" si="17">C24/$C114</f>
        <v>#REF!</v>
      </c>
      <c r="E24" s="7">
        <v>-0.41399999999999998</v>
      </c>
      <c r="F24" s="7">
        <v>10.3354</v>
      </c>
      <c r="G24" s="7">
        <v>7.3955000000000002</v>
      </c>
      <c r="H24" s="7">
        <v>0.35389999999999999</v>
      </c>
      <c r="I24" s="7">
        <v>0.7087</v>
      </c>
      <c r="J24" s="7">
        <v>0.26640000000000003</v>
      </c>
      <c r="K24" s="7">
        <v>-26.763000000000002</v>
      </c>
      <c r="L24" s="7">
        <v>0.70589999999999997</v>
      </c>
      <c r="M24" s="7"/>
      <c r="N24" s="7">
        <f t="shared" ref="N24:N28" si="18">ABS(E24/(MIN(E$23:E$28)))</f>
        <v>0.4856874706710464</v>
      </c>
      <c r="O24" s="7">
        <f t="shared" si="14"/>
        <v>1.0342950353758245</v>
      </c>
      <c r="P24" s="7">
        <f t="shared" si="15"/>
        <v>1.0409892600256183</v>
      </c>
      <c r="Q24" s="7">
        <f t="shared" ref="Q24:Q29" si="19">1/(H24/(MAX(H$23:H$28)))</f>
        <v>1.046623339926533</v>
      </c>
      <c r="R24" s="7">
        <f t="shared" si="16"/>
        <v>1</v>
      </c>
      <c r="S24" s="7">
        <f t="shared" si="16"/>
        <v>1.7706456456456456</v>
      </c>
      <c r="T24" s="7">
        <f t="shared" si="16"/>
        <v>0.95964204311923174</v>
      </c>
      <c r="U24" s="7">
        <f t="shared" si="16"/>
        <v>1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</row>
    <row r="25" spans="1:44" x14ac:dyDescent="0.25">
      <c r="A25" s="1" t="s">
        <v>26</v>
      </c>
      <c r="B25" s="1" t="s">
        <v>13</v>
      </c>
      <c r="C25" s="7" t="e">
        <f>#REF!</f>
        <v>#REF!</v>
      </c>
      <c r="D25" s="7" t="e">
        <f t="shared" si="17"/>
        <v>#REF!</v>
      </c>
      <c r="E25" s="7">
        <v>0.32240000000000002</v>
      </c>
      <c r="F25" s="7">
        <v>13.6669</v>
      </c>
      <c r="G25" s="7">
        <v>9.5187000000000008</v>
      </c>
      <c r="H25" s="7">
        <v>0.36820000000000003</v>
      </c>
      <c r="I25" s="7">
        <v>0.63200000000000001</v>
      </c>
      <c r="J25" s="7">
        <v>0.23749999999999999</v>
      </c>
      <c r="K25" s="7">
        <v>-27.758299999999998</v>
      </c>
      <c r="L25" s="7">
        <v>0.6179</v>
      </c>
      <c r="M25" s="7"/>
      <c r="N25" s="7">
        <f t="shared" si="18"/>
        <v>0.37822618488972315</v>
      </c>
      <c r="O25" s="7">
        <f t="shared" si="14"/>
        <v>1.3676884125411553</v>
      </c>
      <c r="P25" s="7">
        <f t="shared" si="15"/>
        <v>1.3398505130695495</v>
      </c>
      <c r="Q25" s="7">
        <f t="shared" si="19"/>
        <v>1.0059750135795762</v>
      </c>
      <c r="R25" s="7">
        <f t="shared" si="16"/>
        <v>1.1213607594936708</v>
      </c>
      <c r="S25" s="7">
        <f t="shared" si="16"/>
        <v>1.9861052631578948</v>
      </c>
      <c r="T25" s="7">
        <f t="shared" si="16"/>
        <v>0.92523317350125922</v>
      </c>
      <c r="U25" s="7">
        <f t="shared" si="16"/>
        <v>1.142417866968765</v>
      </c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</row>
    <row r="26" spans="1:44" x14ac:dyDescent="0.25">
      <c r="A26" s="1"/>
      <c r="B26" s="1" t="s">
        <v>14</v>
      </c>
      <c r="C26" s="7" t="e">
        <f>#REF!</f>
        <v>#REF!</v>
      </c>
      <c r="D26" s="7" t="e">
        <f t="shared" si="17"/>
        <v>#REF!</v>
      </c>
      <c r="E26" s="7">
        <v>0.32019999999999998</v>
      </c>
      <c r="F26" s="7">
        <v>13.729200000000001</v>
      </c>
      <c r="G26" s="7">
        <v>9.6331000000000007</v>
      </c>
      <c r="H26" s="7">
        <v>0.34699999999999998</v>
      </c>
      <c r="I26" s="7">
        <v>0.621</v>
      </c>
      <c r="J26" s="7">
        <v>0.2366</v>
      </c>
      <c r="K26" s="7">
        <v>-27.694400000000002</v>
      </c>
      <c r="L26" s="7">
        <v>0.60840000000000005</v>
      </c>
      <c r="M26" s="7"/>
      <c r="N26" s="7">
        <f t="shared" si="18"/>
        <v>0.37564523697794461</v>
      </c>
      <c r="O26" s="7">
        <f t="shared" si="14"/>
        <v>1.3739229637635475</v>
      </c>
      <c r="P26" s="7">
        <f t="shared" si="15"/>
        <v>1.3559534366510424</v>
      </c>
      <c r="Q26" s="7">
        <f t="shared" si="19"/>
        <v>1.067435158501441</v>
      </c>
      <c r="R26" s="7">
        <f t="shared" si="16"/>
        <v>1.1412238325281803</v>
      </c>
      <c r="S26" s="7">
        <f t="shared" si="16"/>
        <v>1.9936601859678782</v>
      </c>
      <c r="T26" s="7">
        <f t="shared" si="16"/>
        <v>0.92736798775203644</v>
      </c>
      <c r="U26" s="7">
        <f t="shared" si="16"/>
        <v>1.1602564102564101</v>
      </c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4" x14ac:dyDescent="0.25">
      <c r="A27" s="1"/>
      <c r="B27" s="1" t="s">
        <v>15</v>
      </c>
      <c r="C27" s="7" t="e">
        <f>#REF!</f>
        <v>#REF!</v>
      </c>
      <c r="D27" s="7" t="e">
        <f t="shared" si="17"/>
        <v>#REF!</v>
      </c>
      <c r="E27" s="7">
        <v>-0.85240000000000005</v>
      </c>
      <c r="F27" s="7">
        <v>9.9926999999999992</v>
      </c>
      <c r="G27" s="7">
        <v>7.1043000000000003</v>
      </c>
      <c r="H27" s="7">
        <v>9.9900000000000003E-2</v>
      </c>
      <c r="I27" s="7">
        <v>0.70589999999999997</v>
      </c>
      <c r="J27" s="7">
        <v>0.24329999999999999</v>
      </c>
      <c r="K27" s="7">
        <v>-26.973700000000001</v>
      </c>
      <c r="L27" s="7">
        <v>0.67759999999999998</v>
      </c>
      <c r="M27" s="7"/>
      <c r="N27" s="7">
        <f t="shared" si="18"/>
        <v>1</v>
      </c>
      <c r="O27" s="7">
        <f t="shared" si="14"/>
        <v>1</v>
      </c>
      <c r="P27" s="7">
        <f t="shared" si="15"/>
        <v>1</v>
      </c>
      <c r="Q27" s="7">
        <f t="shared" si="19"/>
        <v>3.7077077077077076</v>
      </c>
      <c r="R27" s="7">
        <f t="shared" si="16"/>
        <v>1.0039665675024791</v>
      </c>
      <c r="S27" s="7">
        <f t="shared" si="16"/>
        <v>1.9387587340731609</v>
      </c>
      <c r="T27" s="7">
        <f t="shared" si="16"/>
        <v>0.95214597923162181</v>
      </c>
      <c r="U27" s="7">
        <f t="shared" si="16"/>
        <v>1.0417650531286895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spans="1:44" x14ac:dyDescent="0.25">
      <c r="A28" s="1"/>
      <c r="B28" s="1" t="s">
        <v>16</v>
      </c>
      <c r="C28" s="7" t="e">
        <f>#REF!</f>
        <v>#REF!</v>
      </c>
      <c r="D28" s="7" t="e">
        <f t="shared" si="17"/>
        <v>#REF!</v>
      </c>
      <c r="E28" s="7">
        <v>-0.13739999999999999</v>
      </c>
      <c r="F28" s="7">
        <v>11.7803</v>
      </c>
      <c r="G28" s="7">
        <v>8.2436000000000007</v>
      </c>
      <c r="H28" s="7">
        <v>0.37040000000000001</v>
      </c>
      <c r="I28" s="7">
        <v>0.66749999999999998</v>
      </c>
      <c r="J28" s="7">
        <v>0.24729999999999999</v>
      </c>
      <c r="K28" s="7">
        <v>-27.3934</v>
      </c>
      <c r="L28" s="7">
        <v>0.66620000000000001</v>
      </c>
      <c r="M28" s="7"/>
      <c r="N28" s="7">
        <f t="shared" si="18"/>
        <v>0.16119192867198498</v>
      </c>
      <c r="O28" s="7">
        <f t="shared" si="14"/>
        <v>1.1788905901307956</v>
      </c>
      <c r="P28" s="7">
        <f t="shared" si="15"/>
        <v>1.1603676646538013</v>
      </c>
      <c r="Q28" s="7">
        <f t="shared" si="19"/>
        <v>1</v>
      </c>
      <c r="R28" s="7">
        <f t="shared" si="16"/>
        <v>1.0617228464419475</v>
      </c>
      <c r="S28" s="7">
        <f t="shared" si="16"/>
        <v>1.9073999191265669</v>
      </c>
      <c r="T28" s="7">
        <f t="shared" si="16"/>
        <v>0.93755795191542479</v>
      </c>
      <c r="U28" s="7">
        <f t="shared" si="16"/>
        <v>1.0595917141999398</v>
      </c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x14ac:dyDescent="0.25">
      <c r="A29" s="1"/>
      <c r="B29" s="1" t="s">
        <v>17</v>
      </c>
      <c r="C29" s="7" t="e">
        <f>#REF!</f>
        <v>#REF!</v>
      </c>
      <c r="D29" s="7" t="e">
        <f t="shared" si="17"/>
        <v>#REF!</v>
      </c>
      <c r="E29" s="7">
        <v>0</v>
      </c>
      <c r="F29" s="7">
        <v>3.9891999999999999</v>
      </c>
      <c r="G29" s="7">
        <v>2.7797999999999998</v>
      </c>
      <c r="H29" s="7">
        <v>0.91769999999999996</v>
      </c>
      <c r="I29" s="7">
        <v>0.95799999999999996</v>
      </c>
      <c r="J29" s="7">
        <v>0.71450000000000002</v>
      </c>
      <c r="K29" s="7">
        <v>-24.071300000000001</v>
      </c>
      <c r="L29" s="7">
        <v>0.95709999999999995</v>
      </c>
      <c r="M29" s="7"/>
      <c r="N29" s="7">
        <f t="shared" ref="N29" si="20">(E29/(MIN(E$23:E$28)))</f>
        <v>0</v>
      </c>
      <c r="O29" s="7">
        <f t="shared" si="14"/>
        <v>0.39921142433976803</v>
      </c>
      <c r="P29" s="7">
        <f t="shared" si="15"/>
        <v>0.39128415185169541</v>
      </c>
      <c r="Q29" s="7">
        <f t="shared" si="19"/>
        <v>0.40361774000217937</v>
      </c>
      <c r="R29" s="7">
        <f t="shared" si="16"/>
        <v>0.73977035490605436</v>
      </c>
      <c r="S29" s="7">
        <f t="shared" si="16"/>
        <v>0.66018194541637509</v>
      </c>
      <c r="T29" s="7">
        <f t="shared" si="16"/>
        <v>1.0669510994420741</v>
      </c>
      <c r="U29" s="7">
        <f t="shared" si="16"/>
        <v>0.73754048688747265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spans="1:44" x14ac:dyDescent="0.25">
      <c r="A30" s="1"/>
      <c r="B30" s="1"/>
      <c r="C30" s="5"/>
      <c r="D30" s="5"/>
      <c r="E30" s="7"/>
      <c r="F30" s="7">
        <f>AVERAGE(F23:F28)</f>
        <v>11.762233333333333</v>
      </c>
      <c r="G30" s="7">
        <f t="shared" ref="G30:L30" si="21">AVERAGE(G23:G28)</f>
        <v>8.2963000000000005</v>
      </c>
      <c r="H30" s="7">
        <f t="shared" si="21"/>
        <v>0.31210000000000004</v>
      </c>
      <c r="I30" s="7">
        <f t="shared" si="21"/>
        <v>0.66966666666666674</v>
      </c>
      <c r="J30" s="7">
        <f t="shared" si="21"/>
        <v>0.2838</v>
      </c>
      <c r="K30" s="7">
        <f t="shared" si="21"/>
        <v>-27.044283333333329</v>
      </c>
      <c r="L30" s="7">
        <f t="shared" si="21"/>
        <v>0.65968333333333329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x14ac:dyDescent="0.25">
      <c r="A31" s="1"/>
      <c r="B31" s="1"/>
      <c r="C31" s="5"/>
      <c r="D31" s="5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1:44" x14ac:dyDescent="0.25">
      <c r="A32" s="1"/>
      <c r="B32" s="1"/>
      <c r="C32" s="5"/>
      <c r="D32" s="5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x14ac:dyDescent="0.25">
      <c r="A33" s="1" t="s">
        <v>27</v>
      </c>
      <c r="B33" s="1" t="s">
        <v>11</v>
      </c>
      <c r="C33" s="7" t="e">
        <f>#REF!</f>
        <v>#REF!</v>
      </c>
      <c r="D33" s="7" t="e">
        <f>C33/$C113</f>
        <v>#REF!</v>
      </c>
      <c r="E33" s="7">
        <v>0.2014</v>
      </c>
      <c r="F33" s="7">
        <v>21.481200000000001</v>
      </c>
      <c r="G33" s="7">
        <v>16.212</v>
      </c>
      <c r="H33" s="7">
        <v>0.55210000000000004</v>
      </c>
      <c r="I33" s="7">
        <v>0.77839999999999998</v>
      </c>
      <c r="J33" s="7">
        <v>9.1700000000000004E-2</v>
      </c>
      <c r="K33" s="7">
        <v>-38.815800000000003</v>
      </c>
      <c r="L33" s="7">
        <v>0.77829999999999999</v>
      </c>
      <c r="M33" s="7"/>
      <c r="N33" s="7">
        <f>ABS(E33/(MIN(E$33:E$38)))</f>
        <v>2.914616497829233</v>
      </c>
      <c r="O33" s="7">
        <f t="shared" ref="O33:O39" si="22">ABS(F33/(MIN(F$33:F$38)))</f>
        <v>1.1054094108929233</v>
      </c>
      <c r="P33" s="7">
        <f>(G33/(MIN(G$33:G$38)))</f>
        <v>1.0964796591254946</v>
      </c>
      <c r="Q33" s="7">
        <f>1/(H33/(MAX(H$33:H$38)))</f>
        <v>1.1896395580510777</v>
      </c>
      <c r="R33" s="7">
        <f t="shared" ref="R33:U39" si="23">1/(I33/(MAX(I$33:I$38)))</f>
        <v>1.057425488180884</v>
      </c>
      <c r="S33" s="7">
        <f t="shared" si="23"/>
        <v>1.0665212649945472</v>
      </c>
      <c r="T33" s="7">
        <f t="shared" si="23"/>
        <v>0.99885613590342059</v>
      </c>
      <c r="U33" s="7">
        <f t="shared" si="23"/>
        <v>1.0570474110240267</v>
      </c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x14ac:dyDescent="0.25">
      <c r="A34" s="1" t="s">
        <v>28</v>
      </c>
      <c r="B34" s="1" t="s">
        <v>12</v>
      </c>
      <c r="C34" s="7" t="e">
        <f>#REF!</f>
        <v>#REF!</v>
      </c>
      <c r="D34" s="7" t="e">
        <f t="shared" ref="D34:D39" si="24">C34/$C114</f>
        <v>#REF!</v>
      </c>
      <c r="E34" s="7">
        <v>0.34649999999999997</v>
      </c>
      <c r="F34" s="7">
        <v>20.1571</v>
      </c>
      <c r="G34" s="7">
        <v>15.237</v>
      </c>
      <c r="H34" s="7">
        <v>0.57530000000000003</v>
      </c>
      <c r="I34" s="7">
        <v>0.79590000000000005</v>
      </c>
      <c r="J34" s="7">
        <v>7.0999999999999994E-2</v>
      </c>
      <c r="K34" s="7">
        <v>-38.822800000000001</v>
      </c>
      <c r="L34" s="7">
        <v>0.7954</v>
      </c>
      <c r="M34" s="7"/>
      <c r="N34" s="7">
        <f t="shared" ref="N34:N38" si="25">ABS(E34/(MIN(E$33:E$38)))</f>
        <v>5.014471780028944</v>
      </c>
      <c r="O34" s="7">
        <f t="shared" si="22"/>
        <v>1.037272034910049</v>
      </c>
      <c r="P34" s="7">
        <f t="shared" ref="P34:P39" si="26">(G34/(MIN(G$33:G$38)))</f>
        <v>1.0305366744445572</v>
      </c>
      <c r="Q34" s="7">
        <f t="shared" ref="Q34:Q39" si="27">1/(H34/(MAX(H$33:H$38)))</f>
        <v>1.1416652181470537</v>
      </c>
      <c r="R34" s="7">
        <f t="shared" si="23"/>
        <v>1.0341751476316121</v>
      </c>
      <c r="S34" s="7">
        <f t="shared" si="23"/>
        <v>1.3774647887323943</v>
      </c>
      <c r="T34" s="7">
        <f t="shared" si="23"/>
        <v>0.99867603573158037</v>
      </c>
      <c r="U34" s="7">
        <f t="shared" si="23"/>
        <v>1.0343223535328137</v>
      </c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x14ac:dyDescent="0.25">
      <c r="A35" s="1" t="s">
        <v>29</v>
      </c>
      <c r="B35" s="1" t="s">
        <v>13</v>
      </c>
      <c r="C35" s="7" t="e">
        <f>#REF!</f>
        <v>#REF!</v>
      </c>
      <c r="D35" s="7" t="e">
        <f t="shared" si="24"/>
        <v>#REF!</v>
      </c>
      <c r="E35" s="7">
        <v>2.1804000000000001</v>
      </c>
      <c r="F35" s="7">
        <v>30.7651</v>
      </c>
      <c r="G35" s="7">
        <v>23.220500000000001</v>
      </c>
      <c r="H35" s="7">
        <v>0.40279999999999999</v>
      </c>
      <c r="I35" s="7">
        <v>0.65359999999999996</v>
      </c>
      <c r="J35" s="7">
        <v>5.4100000000000002E-2</v>
      </c>
      <c r="K35" s="7">
        <v>-39.206299999999999</v>
      </c>
      <c r="L35" s="7">
        <v>0.63759999999999994</v>
      </c>
      <c r="M35" s="7"/>
      <c r="N35" s="7">
        <f t="shared" si="25"/>
        <v>31.554269175108541</v>
      </c>
      <c r="O35" s="7">
        <f t="shared" si="22"/>
        <v>1.5831532254744556</v>
      </c>
      <c r="P35" s="7">
        <f t="shared" si="26"/>
        <v>1.5704913597781611</v>
      </c>
      <c r="Q35" s="7">
        <f t="shared" si="27"/>
        <v>1.6305858987090369</v>
      </c>
      <c r="R35" s="7">
        <f t="shared" si="23"/>
        <v>1.2593329253365975</v>
      </c>
      <c r="S35" s="7">
        <f t="shared" si="23"/>
        <v>1.8077634011090571</v>
      </c>
      <c r="T35" s="7">
        <f t="shared" si="23"/>
        <v>0.9889073949849897</v>
      </c>
      <c r="U35" s="7">
        <f t="shared" si="23"/>
        <v>1.2903074027603514</v>
      </c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x14ac:dyDescent="0.25">
      <c r="A36" s="1"/>
      <c r="B36" s="1" t="s">
        <v>14</v>
      </c>
      <c r="C36" s="7" t="e">
        <f>#REF!</f>
        <v>#REF!</v>
      </c>
      <c r="D36" s="7" t="e">
        <f t="shared" si="24"/>
        <v>#REF!</v>
      </c>
      <c r="E36" s="7">
        <v>2.0154999999999998</v>
      </c>
      <c r="F36" s="7">
        <v>30.190100000000001</v>
      </c>
      <c r="G36" s="7">
        <v>22.717400000000001</v>
      </c>
      <c r="H36" s="7">
        <v>0.41310000000000002</v>
      </c>
      <c r="I36" s="7">
        <v>0.66139999999999999</v>
      </c>
      <c r="J36" s="7">
        <v>5.6599999999999998E-2</v>
      </c>
      <c r="K36" s="7">
        <v>-39.185499999999998</v>
      </c>
      <c r="L36" s="7">
        <v>0.64659999999999995</v>
      </c>
      <c r="M36" s="7"/>
      <c r="N36" s="7">
        <f t="shared" si="25"/>
        <v>29.167872648335745</v>
      </c>
      <c r="O36" s="7">
        <f t="shared" si="22"/>
        <v>1.5535640772302499</v>
      </c>
      <c r="P36" s="7">
        <f t="shared" si="26"/>
        <v>1.5364647796827973</v>
      </c>
      <c r="Q36" s="7">
        <f t="shared" si="27"/>
        <v>1.589929799080126</v>
      </c>
      <c r="R36" s="7">
        <f t="shared" si="23"/>
        <v>1.2444814030843667</v>
      </c>
      <c r="S36" s="7">
        <f t="shared" si="23"/>
        <v>1.7279151943462898</v>
      </c>
      <c r="T36" s="7">
        <f t="shared" si="23"/>
        <v>0.98943231552487543</v>
      </c>
      <c r="U36" s="7">
        <f t="shared" si="23"/>
        <v>1.2723476647077019</v>
      </c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x14ac:dyDescent="0.25">
      <c r="A37" s="1"/>
      <c r="B37" s="1" t="s">
        <v>15</v>
      </c>
      <c r="C37" s="7" t="e">
        <f>#REF!</f>
        <v>#REF!</v>
      </c>
      <c r="D37" s="7" t="e">
        <f t="shared" si="24"/>
        <v>#REF!</v>
      </c>
      <c r="E37" s="7">
        <v>-6.9099999999999995E-2</v>
      </c>
      <c r="F37" s="7">
        <v>19.4328</v>
      </c>
      <c r="G37" s="7">
        <v>14.785500000000001</v>
      </c>
      <c r="H37" s="7">
        <v>0.65680000000000005</v>
      </c>
      <c r="I37" s="7">
        <v>0.82310000000000005</v>
      </c>
      <c r="J37" s="7">
        <v>9.7799999999999998E-2</v>
      </c>
      <c r="K37" s="7">
        <v>-38.7714</v>
      </c>
      <c r="L37" s="7">
        <v>0.82269999999999999</v>
      </c>
      <c r="M37" s="7"/>
      <c r="N37" s="7">
        <f t="shared" si="25"/>
        <v>1</v>
      </c>
      <c r="O37" s="7">
        <f t="shared" si="22"/>
        <v>1</v>
      </c>
      <c r="P37" s="7">
        <f t="shared" si="26"/>
        <v>1</v>
      </c>
      <c r="Q37" s="7">
        <f t="shared" si="27"/>
        <v>1</v>
      </c>
      <c r="R37" s="7">
        <f t="shared" si="23"/>
        <v>1</v>
      </c>
      <c r="S37" s="7">
        <f t="shared" si="23"/>
        <v>1</v>
      </c>
      <c r="T37" s="7">
        <f t="shared" si="23"/>
        <v>1</v>
      </c>
      <c r="U37" s="7">
        <f t="shared" si="23"/>
        <v>1</v>
      </c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x14ac:dyDescent="0.25">
      <c r="A38" s="1"/>
      <c r="B38" s="1" t="s">
        <v>16</v>
      </c>
      <c r="C38" s="7" t="e">
        <f>#REF!</f>
        <v>#REF!</v>
      </c>
      <c r="D38" s="7" t="e">
        <f t="shared" si="24"/>
        <v>#REF!</v>
      </c>
      <c r="E38" s="7">
        <v>0.70230000000000004</v>
      </c>
      <c r="F38" s="7">
        <v>24.183599999999998</v>
      </c>
      <c r="G38" s="7">
        <v>18.174299999999999</v>
      </c>
      <c r="H38" s="7">
        <v>0.48830000000000001</v>
      </c>
      <c r="I38" s="7">
        <v>0.73129999999999995</v>
      </c>
      <c r="J38" s="7">
        <v>6.6400000000000001E-2</v>
      </c>
      <c r="K38" s="7">
        <v>-38.947000000000003</v>
      </c>
      <c r="L38" s="7">
        <v>0.73019999999999996</v>
      </c>
      <c r="M38" s="7"/>
      <c r="N38" s="7">
        <f t="shared" si="25"/>
        <v>10.163531114327064</v>
      </c>
      <c r="O38" s="7">
        <f t="shared" si="22"/>
        <v>1.2444732617018648</v>
      </c>
      <c r="P38" s="7">
        <f t="shared" si="26"/>
        <v>1.2291975246018056</v>
      </c>
      <c r="Q38" s="7">
        <f t="shared" si="27"/>
        <v>1.3450747491296335</v>
      </c>
      <c r="R38" s="7">
        <f t="shared" si="23"/>
        <v>1.1255298782989198</v>
      </c>
      <c r="S38" s="7">
        <f t="shared" si="23"/>
        <v>1.4728915662650601</v>
      </c>
      <c r="T38" s="7">
        <f t="shared" si="23"/>
        <v>0.99549130870156877</v>
      </c>
      <c r="U38" s="7">
        <f t="shared" si="23"/>
        <v>1.1266776225691593</v>
      </c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x14ac:dyDescent="0.25">
      <c r="A39" s="1"/>
      <c r="B39" s="1" t="s">
        <v>17</v>
      </c>
      <c r="C39" s="7" t="e">
        <f>#REF!</f>
        <v>#REF!</v>
      </c>
      <c r="D39" s="7" t="e">
        <f t="shared" si="24"/>
        <v>#REF!</v>
      </c>
      <c r="E39" s="7">
        <v>0</v>
      </c>
      <c r="F39" s="7">
        <v>7.2607999999999997</v>
      </c>
      <c r="G39" s="7">
        <v>5.4801000000000002</v>
      </c>
      <c r="H39" s="7">
        <v>0.94950000000000001</v>
      </c>
      <c r="I39" s="7">
        <v>0.97440000000000004</v>
      </c>
      <c r="J39" s="7">
        <v>0.25219999999999998</v>
      </c>
      <c r="K39" s="7">
        <v>-38.732300000000002</v>
      </c>
      <c r="L39" s="7">
        <v>0.97409999999999997</v>
      </c>
      <c r="M39" s="7"/>
      <c r="N39" s="7">
        <f t="shared" ref="N39" si="28">(E39/(MIN(E$33:E$38)))</f>
        <v>0</v>
      </c>
      <c r="O39" s="7">
        <f t="shared" si="22"/>
        <v>0.37363632621135395</v>
      </c>
      <c r="P39" s="7">
        <f t="shared" si="26"/>
        <v>0.37064015420513341</v>
      </c>
      <c r="Q39" s="7">
        <f t="shared" si="27"/>
        <v>0.69173249078462351</v>
      </c>
      <c r="R39" s="7">
        <f t="shared" si="23"/>
        <v>0.84472495894909694</v>
      </c>
      <c r="S39" s="7">
        <f t="shared" si="23"/>
        <v>0.38778747026169708</v>
      </c>
      <c r="T39" s="7">
        <f t="shared" si="23"/>
        <v>1.0010094933685838</v>
      </c>
      <c r="U39" s="7">
        <f t="shared" si="23"/>
        <v>0.84457447900626226</v>
      </c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x14ac:dyDescent="0.25">
      <c r="A40" s="1"/>
      <c r="B40" s="1"/>
      <c r="C40" s="5"/>
      <c r="D40" s="5"/>
      <c r="E40" s="7"/>
      <c r="F40" s="7">
        <f>AVERAGE(F33:F38)</f>
        <v>24.368316666666669</v>
      </c>
      <c r="G40" s="7">
        <f t="shared" ref="G40:L40" si="29">AVERAGE(G33:G38)</f>
        <v>18.391116666666665</v>
      </c>
      <c r="H40" s="7">
        <f t="shared" si="29"/>
        <v>0.51473333333333338</v>
      </c>
      <c r="I40" s="7">
        <f t="shared" si="29"/>
        <v>0.74061666666666659</v>
      </c>
      <c r="J40" s="7">
        <f t="shared" si="29"/>
        <v>7.2933333333333336E-2</v>
      </c>
      <c r="K40" s="7">
        <f t="shared" si="29"/>
        <v>-38.958133333333329</v>
      </c>
      <c r="L40" s="7">
        <f t="shared" si="29"/>
        <v>0.73513333333333331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x14ac:dyDescent="0.25">
      <c r="A41" s="1"/>
      <c r="B41" s="1"/>
      <c r="C41" s="5"/>
      <c r="D41" s="5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x14ac:dyDescent="0.25">
      <c r="A42" s="1"/>
      <c r="B42" s="1"/>
      <c r="C42" s="5"/>
      <c r="D42" s="5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x14ac:dyDescent="0.25">
      <c r="A43" s="1" t="s">
        <v>30</v>
      </c>
      <c r="B43" s="1" t="s">
        <v>11</v>
      </c>
      <c r="C43" s="7" t="e">
        <f>#REF!</f>
        <v>#REF!</v>
      </c>
      <c r="D43" s="7" t="e">
        <f>C43/$C113</f>
        <v>#REF!</v>
      </c>
      <c r="E43" s="7">
        <v>6.3700000000000007E-2</v>
      </c>
      <c r="F43" s="7">
        <v>19.402200000000001</v>
      </c>
      <c r="G43" s="7">
        <v>14.578099999999999</v>
      </c>
      <c r="H43" s="7">
        <v>0.68359999999999999</v>
      </c>
      <c r="I43" s="7">
        <v>0.84309999999999996</v>
      </c>
      <c r="J43" s="7">
        <v>0.19089999999999999</v>
      </c>
      <c r="K43" s="7">
        <v>-34.655099999999997</v>
      </c>
      <c r="L43" s="7">
        <v>0.84309999999999996</v>
      </c>
      <c r="M43" s="7" t="s">
        <v>51</v>
      </c>
      <c r="N43" s="7">
        <f>ABS(E43/(MIN(E$43:E$48)))</f>
        <v>8.0786303107165516E-2</v>
      </c>
      <c r="O43" s="7">
        <f t="shared" ref="O43:O49" si="30">ABS(F43/(MIN(F$43:F$48)))</f>
        <v>1.1047641823679131</v>
      </c>
      <c r="P43" s="7">
        <f>(G43/(MIN(G$43:G$48)))</f>
        <v>1.0881290399629779</v>
      </c>
      <c r="Q43" s="7">
        <f>1/(H43/(MAX(H$43:H$48)))</f>
        <v>1.0337916910473961</v>
      </c>
      <c r="R43" s="7">
        <f t="shared" ref="R43:U49" si="31">1/(I43/(MAX(I$43:I$48)))</f>
        <v>1.0236033685209347</v>
      </c>
      <c r="S43" s="7">
        <f t="shared" si="31"/>
        <v>1.0937663698271347</v>
      </c>
      <c r="T43" s="7">
        <f t="shared" si="31"/>
        <v>0.9941191916918436</v>
      </c>
      <c r="U43" s="7">
        <f t="shared" si="31"/>
        <v>1.0176728739176848</v>
      </c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x14ac:dyDescent="0.25">
      <c r="A44" s="1" t="s">
        <v>28</v>
      </c>
      <c r="B44" s="1" t="s">
        <v>12</v>
      </c>
      <c r="C44" s="7" t="e">
        <f>#REF!</f>
        <v>#REF!</v>
      </c>
      <c r="D44" s="7" t="e">
        <f t="shared" ref="D44:D49" si="32">C44/$C114</f>
        <v>#REF!</v>
      </c>
      <c r="E44" s="7">
        <v>-3.5000000000000001E-3</v>
      </c>
      <c r="F44" s="7">
        <v>18.295400000000001</v>
      </c>
      <c r="G44" s="7">
        <v>13.747199999999999</v>
      </c>
      <c r="H44" s="7">
        <v>0.70669999999999999</v>
      </c>
      <c r="I44" s="7">
        <v>0.85729999999999995</v>
      </c>
      <c r="J44" s="7">
        <v>0.17730000000000001</v>
      </c>
      <c r="K44" s="7">
        <v>-34.661099999999998</v>
      </c>
      <c r="L44" s="7">
        <v>0.85699999999999998</v>
      </c>
      <c r="M44" s="7"/>
      <c r="N44" s="7">
        <f t="shared" ref="N44:N48" si="33">ABS(E44/(MIN(E$43:E$48)))</f>
        <v>4.4388078630310723E-3</v>
      </c>
      <c r="O44" s="7">
        <f t="shared" si="30"/>
        <v>1.0417428241175701</v>
      </c>
      <c r="P44" s="7">
        <f t="shared" ref="P44:P49" si="34">(G44/(MIN(G$43:G$48)))</f>
        <v>1.0261095436427963</v>
      </c>
      <c r="Q44" s="7">
        <f t="shared" ref="Q44:Q49" si="35">1/(H44/(MAX(H$43:H$48)))</f>
        <v>1</v>
      </c>
      <c r="R44" s="7">
        <f t="shared" si="31"/>
        <v>1.0066487810568063</v>
      </c>
      <c r="S44" s="7">
        <f t="shared" si="31"/>
        <v>1.1776649746192893</v>
      </c>
      <c r="T44" s="7">
        <f t="shared" si="31"/>
        <v>0.99394710496781713</v>
      </c>
      <c r="U44" s="7">
        <f t="shared" si="31"/>
        <v>1.001166861143524</v>
      </c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x14ac:dyDescent="0.25">
      <c r="A45" s="1" t="s">
        <v>31</v>
      </c>
      <c r="B45" s="1" t="s">
        <v>13</v>
      </c>
      <c r="C45" s="7" t="e">
        <f>#REF!</f>
        <v>#REF!</v>
      </c>
      <c r="D45" s="7" t="e">
        <f t="shared" si="32"/>
        <v>#REF!</v>
      </c>
      <c r="E45" s="7">
        <v>1.1129</v>
      </c>
      <c r="F45" s="7">
        <v>26.521899999999999</v>
      </c>
      <c r="G45" s="7">
        <v>19.9664</v>
      </c>
      <c r="H45" s="7">
        <v>0.56179999999999997</v>
      </c>
      <c r="I45" s="7">
        <v>0.7571</v>
      </c>
      <c r="J45" s="7">
        <v>0.15640000000000001</v>
      </c>
      <c r="K45" s="7">
        <v>-35.383400000000002</v>
      </c>
      <c r="L45" s="7">
        <v>0.74860000000000004</v>
      </c>
      <c r="M45" s="7"/>
      <c r="N45" s="7">
        <f t="shared" si="33"/>
        <v>1.41141407736208</v>
      </c>
      <c r="O45" s="7">
        <f t="shared" si="30"/>
        <v>1.5101609698046383</v>
      </c>
      <c r="P45" s="7">
        <f t="shared" si="34"/>
        <v>1.4903190171227254</v>
      </c>
      <c r="Q45" s="7">
        <f t="shared" si="35"/>
        <v>1.2579209683161268</v>
      </c>
      <c r="R45" s="7">
        <f t="shared" si="31"/>
        <v>1.139875842028794</v>
      </c>
      <c r="S45" s="7">
        <f t="shared" si="31"/>
        <v>1.3350383631713556</v>
      </c>
      <c r="T45" s="7">
        <f t="shared" si="31"/>
        <v>0.97365713865824077</v>
      </c>
      <c r="U45" s="7">
        <f t="shared" si="31"/>
        <v>1.1461394603259416</v>
      </c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x14ac:dyDescent="0.25">
      <c r="A46" s="1"/>
      <c r="B46" s="1" t="s">
        <v>14</v>
      </c>
      <c r="C46" s="7" t="e">
        <f>#REF!</f>
        <v>#REF!</v>
      </c>
      <c r="D46" s="7" t="e">
        <f t="shared" si="32"/>
        <v>#REF!</v>
      </c>
      <c r="E46" s="7">
        <v>1.2427999999999999</v>
      </c>
      <c r="F46" s="7">
        <v>26.907299999999999</v>
      </c>
      <c r="G46" s="7">
        <v>20.201899999999998</v>
      </c>
      <c r="H46" s="7">
        <v>0.55779999999999996</v>
      </c>
      <c r="I46" s="7">
        <v>0.75380000000000003</v>
      </c>
      <c r="J46" s="7">
        <v>0.15920000000000001</v>
      </c>
      <c r="K46" s="7">
        <v>-35.417900000000003</v>
      </c>
      <c r="L46" s="7">
        <v>0.74409999999999998</v>
      </c>
      <c r="M46" s="7"/>
      <c r="N46" s="7">
        <f t="shared" si="33"/>
        <v>1.5761572606214331</v>
      </c>
      <c r="O46" s="7">
        <f t="shared" si="30"/>
        <v>1.5321057036948462</v>
      </c>
      <c r="P46" s="7">
        <f t="shared" si="34"/>
        <v>1.5078970546523951</v>
      </c>
      <c r="Q46" s="7">
        <f t="shared" si="35"/>
        <v>1.2669415561133024</v>
      </c>
      <c r="R46" s="7">
        <f t="shared" si="31"/>
        <v>1.1448660122048289</v>
      </c>
      <c r="S46" s="7">
        <f t="shared" si="31"/>
        <v>1.3115577889447236</v>
      </c>
      <c r="T46" s="7">
        <f t="shared" si="31"/>
        <v>0.97270871508474532</v>
      </c>
      <c r="U46" s="7">
        <f t="shared" si="31"/>
        <v>1.1530708238140035</v>
      </c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x14ac:dyDescent="0.25">
      <c r="A47" s="1"/>
      <c r="B47" s="1" t="s">
        <v>15</v>
      </c>
      <c r="C47" s="7" t="e">
        <f>#REF!</f>
        <v>#REF!</v>
      </c>
      <c r="D47" s="7" t="e">
        <f t="shared" si="32"/>
        <v>#REF!</v>
      </c>
      <c r="E47" s="7">
        <v>-0.78849999999999998</v>
      </c>
      <c r="F47" s="7">
        <v>17.5623</v>
      </c>
      <c r="G47" s="7">
        <v>13.397399999999999</v>
      </c>
      <c r="H47" s="7">
        <v>0.68130000000000002</v>
      </c>
      <c r="I47" s="7">
        <v>0.86299999999999999</v>
      </c>
      <c r="J47" s="7">
        <v>0.20880000000000001</v>
      </c>
      <c r="K47" s="7">
        <v>-34.451300000000003</v>
      </c>
      <c r="L47" s="7">
        <v>0.85799999999999998</v>
      </c>
      <c r="M47" s="7"/>
      <c r="N47" s="7">
        <f t="shared" si="33"/>
        <v>1</v>
      </c>
      <c r="O47" s="7">
        <f t="shared" si="30"/>
        <v>1</v>
      </c>
      <c r="P47" s="7">
        <f t="shared" si="34"/>
        <v>1</v>
      </c>
      <c r="Q47" s="7">
        <f t="shared" si="35"/>
        <v>1.0372816674005578</v>
      </c>
      <c r="R47" s="7">
        <f t="shared" si="31"/>
        <v>1</v>
      </c>
      <c r="S47" s="7">
        <f t="shared" si="31"/>
        <v>1</v>
      </c>
      <c r="T47" s="7">
        <f t="shared" si="31"/>
        <v>1</v>
      </c>
      <c r="U47" s="7">
        <f t="shared" si="31"/>
        <v>1</v>
      </c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x14ac:dyDescent="0.25">
      <c r="A48" s="1"/>
      <c r="B48" s="1" t="s">
        <v>16</v>
      </c>
      <c r="C48" s="7" t="e">
        <f>#REF!</f>
        <v>#REF!</v>
      </c>
      <c r="D48" s="7" t="e">
        <f t="shared" si="32"/>
        <v>#REF!</v>
      </c>
      <c r="E48" s="7">
        <v>0.3674</v>
      </c>
      <c r="F48" s="7">
        <v>22.182500000000001</v>
      </c>
      <c r="G48" s="7">
        <v>16.404599999999999</v>
      </c>
      <c r="H48" s="7">
        <v>0.62270000000000003</v>
      </c>
      <c r="I48" s="7">
        <v>0.80389999999999995</v>
      </c>
      <c r="J48" s="7">
        <v>0.17510000000000001</v>
      </c>
      <c r="K48" s="7">
        <v>-34.995600000000003</v>
      </c>
      <c r="L48" s="7">
        <v>0.80320000000000003</v>
      </c>
      <c r="M48" s="7"/>
      <c r="N48" s="7">
        <f t="shared" si="33"/>
        <v>0.46594800253646168</v>
      </c>
      <c r="O48" s="7">
        <f t="shared" si="30"/>
        <v>1.2630748819915387</v>
      </c>
      <c r="P48" s="7">
        <f t="shared" si="34"/>
        <v>1.2244614626718617</v>
      </c>
      <c r="Q48" s="7">
        <f t="shared" si="35"/>
        <v>1.134896418821262</v>
      </c>
      <c r="R48" s="7">
        <f t="shared" si="31"/>
        <v>1.0735166065431023</v>
      </c>
      <c r="S48" s="7">
        <f t="shared" si="31"/>
        <v>1.1924614505996574</v>
      </c>
      <c r="T48" s="7">
        <f t="shared" si="31"/>
        <v>0.98444661614602991</v>
      </c>
      <c r="U48" s="7">
        <f t="shared" si="31"/>
        <v>1.068227091633466</v>
      </c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x14ac:dyDescent="0.25">
      <c r="A49" s="1"/>
      <c r="B49" s="1" t="s">
        <v>17</v>
      </c>
      <c r="C49" s="7" t="e">
        <f>#REF!</f>
        <v>#REF!</v>
      </c>
      <c r="D49" s="7" t="e">
        <f t="shared" si="32"/>
        <v>#REF!</v>
      </c>
      <c r="E49" s="7">
        <v>0</v>
      </c>
      <c r="F49" s="7">
        <v>6.2938000000000001</v>
      </c>
      <c r="G49" s="7">
        <v>4.5933999999999999</v>
      </c>
      <c r="H49" s="7">
        <v>0.96679999999999999</v>
      </c>
      <c r="I49" s="7">
        <v>0.98329999999999995</v>
      </c>
      <c r="J49" s="7">
        <v>0.48370000000000002</v>
      </c>
      <c r="K49" s="7">
        <v>-34.301699999999997</v>
      </c>
      <c r="L49" s="7">
        <v>0.98309999999999997</v>
      </c>
      <c r="M49" s="7"/>
      <c r="N49" s="7">
        <f t="shared" ref="N49" si="36">(E49/(MIN(E$43:E$48)))</f>
        <v>0</v>
      </c>
      <c r="O49" s="7">
        <f t="shared" si="30"/>
        <v>0.35836991737984203</v>
      </c>
      <c r="P49" s="7">
        <f t="shared" si="34"/>
        <v>0.34285756937913325</v>
      </c>
      <c r="Q49" s="7">
        <f t="shared" si="35"/>
        <v>0.73096814232519658</v>
      </c>
      <c r="R49" s="7">
        <f t="shared" si="31"/>
        <v>0.87765686972439749</v>
      </c>
      <c r="S49" s="7">
        <f t="shared" si="31"/>
        <v>0.43167252429191649</v>
      </c>
      <c r="T49" s="7">
        <f t="shared" si="31"/>
        <v>1.0043612998772657</v>
      </c>
      <c r="U49" s="7">
        <f t="shared" si="31"/>
        <v>0.87274946597497716</v>
      </c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x14ac:dyDescent="0.25">
      <c r="A50" s="1"/>
      <c r="B50" s="1"/>
      <c r="C50" s="5"/>
      <c r="D50" s="5"/>
      <c r="E50" s="7"/>
      <c r="F50" s="7">
        <f>AVERAGE(F43:F48)</f>
        <v>21.811933333333332</v>
      </c>
      <c r="G50" s="7">
        <f t="shared" ref="G50:L50" si="37">AVERAGE(G43:G48)</f>
        <v>16.3826</v>
      </c>
      <c r="H50" s="7">
        <f t="shared" si="37"/>
        <v>0.63564999999999994</v>
      </c>
      <c r="I50" s="7">
        <f t="shared" si="37"/>
        <v>0.81303333333333327</v>
      </c>
      <c r="J50" s="7">
        <f t="shared" si="37"/>
        <v>0.17794999999999997</v>
      </c>
      <c r="K50" s="7">
        <f t="shared" si="37"/>
        <v>-34.927399999999999</v>
      </c>
      <c r="L50" s="7">
        <f t="shared" si="37"/>
        <v>0.80900000000000005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1:44" x14ac:dyDescent="0.25">
      <c r="A51" s="1"/>
      <c r="B51" s="1"/>
      <c r="C51" s="5"/>
      <c r="D51" s="5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  <row r="52" spans="1:44" x14ac:dyDescent="0.25">
      <c r="A52" s="1"/>
      <c r="B52" s="1"/>
      <c r="C52" s="5"/>
      <c r="D52" s="5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1:44" x14ac:dyDescent="0.25">
      <c r="A53" s="1" t="s">
        <v>32</v>
      </c>
      <c r="B53" s="1" t="s">
        <v>11</v>
      </c>
      <c r="C53" s="7" t="e">
        <f>#REF!</f>
        <v>#REF!</v>
      </c>
      <c r="D53" s="7" t="e">
        <f>C53/$C113</f>
        <v>#REF!</v>
      </c>
      <c r="E53" s="7">
        <v>-0.29980000000000001</v>
      </c>
      <c r="F53" s="7">
        <v>12.643700000000001</v>
      </c>
      <c r="G53" s="7">
        <v>9.1629000000000005</v>
      </c>
      <c r="H53" s="7">
        <v>0.49890000000000001</v>
      </c>
      <c r="I53" s="7">
        <v>0.75900000000000001</v>
      </c>
      <c r="J53" s="7">
        <v>0.2409</v>
      </c>
      <c r="K53" s="7">
        <v>-32.549399999999999</v>
      </c>
      <c r="L53" s="7">
        <v>0.75849999999999995</v>
      </c>
      <c r="M53" s="7"/>
      <c r="N53" s="7">
        <f>ABS(E53/(MIN(E$53:E$58)))</f>
        <v>1</v>
      </c>
      <c r="O53" s="7">
        <f t="shared" ref="O53:O59" si="38">ABS(F53/(MIN(F$53:F$58)))</f>
        <v>1.1152400945559751</v>
      </c>
      <c r="P53" s="7">
        <f>(G53/(MIN(G$53:G$58)))</f>
        <v>1.0884372327283094</v>
      </c>
      <c r="Q53" s="7">
        <f>1/(H53/(MAX(H$53:H$58)))</f>
        <v>1.2170775706554418</v>
      </c>
      <c r="R53" s="7">
        <f t="shared" ref="R53:U59" si="39">1/(I53/(MAX(I$53:I$58)))</f>
        <v>1.0661396574440052</v>
      </c>
      <c r="S53" s="7">
        <f t="shared" si="39"/>
        <v>1</v>
      </c>
      <c r="T53" s="7">
        <f t="shared" si="39"/>
        <v>1</v>
      </c>
      <c r="U53" s="7">
        <f t="shared" si="39"/>
        <v>1.0664469347396177</v>
      </c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spans="1:44" x14ac:dyDescent="0.25">
      <c r="A54" s="1" t="s">
        <v>33</v>
      </c>
      <c r="B54" s="1" t="s">
        <v>12</v>
      </c>
      <c r="C54" s="7" t="e">
        <f>#REF!</f>
        <v>#REF!</v>
      </c>
      <c r="D54" s="7" t="e">
        <f t="shared" ref="D54:D59" si="40">C54/$C114</f>
        <v>#REF!</v>
      </c>
      <c r="E54" s="7">
        <v>-9.8699999999999996E-2</v>
      </c>
      <c r="F54" s="7">
        <v>12.553699999999999</v>
      </c>
      <c r="G54" s="7">
        <v>9.1701999999999995</v>
      </c>
      <c r="H54" s="7">
        <v>0.49680000000000002</v>
      </c>
      <c r="I54" s="7">
        <v>0.75980000000000003</v>
      </c>
      <c r="J54" s="7">
        <v>0.14779999999999999</v>
      </c>
      <c r="K54" s="7">
        <v>-32.675899999999999</v>
      </c>
      <c r="L54" s="7">
        <v>0.7591</v>
      </c>
      <c r="M54" s="7"/>
      <c r="N54" s="7">
        <f t="shared" ref="N54:N59" si="41">ABS(E54/(MIN(E$53:E$58)))</f>
        <v>0.32921947965310205</v>
      </c>
      <c r="O54" s="7">
        <f t="shared" si="38"/>
        <v>1.1073016265038986</v>
      </c>
      <c r="P54" s="7">
        <f t="shared" ref="P54:P59" si="42">(G54/(MIN(G$53:G$58)))</f>
        <v>1.0893043808799772</v>
      </c>
      <c r="Q54" s="7">
        <f t="shared" ref="Q54:Q59" si="43">1/(H54/(MAX(H$53:H$58)))</f>
        <v>1.2222222222222221</v>
      </c>
      <c r="R54" s="7">
        <f t="shared" si="39"/>
        <v>1.0650171097657279</v>
      </c>
      <c r="S54" s="7">
        <f t="shared" si="39"/>
        <v>1.6299052774018947</v>
      </c>
      <c r="T54" s="7">
        <f t="shared" si="39"/>
        <v>0.99612864527067346</v>
      </c>
      <c r="U54" s="7">
        <f t="shared" si="39"/>
        <v>1.065604004742458</v>
      </c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spans="1:44" x14ac:dyDescent="0.25">
      <c r="A55" s="1" t="s">
        <v>34</v>
      </c>
      <c r="B55" s="1" t="s">
        <v>13</v>
      </c>
      <c r="C55" s="7" t="e">
        <f>#REF!</f>
        <v>#REF!</v>
      </c>
      <c r="D55" s="7" t="e">
        <f t="shared" si="40"/>
        <v>#REF!</v>
      </c>
      <c r="E55" s="7">
        <v>1.3492</v>
      </c>
      <c r="F55" s="7">
        <v>17.2531</v>
      </c>
      <c r="G55" s="7">
        <v>12.6614</v>
      </c>
      <c r="H55" s="7">
        <v>0.42420000000000002</v>
      </c>
      <c r="I55" s="7">
        <v>0.66890000000000005</v>
      </c>
      <c r="J55" s="7">
        <v>0.1132</v>
      </c>
      <c r="K55" s="7">
        <v>-33.341700000000003</v>
      </c>
      <c r="L55" s="7">
        <v>0.65400000000000003</v>
      </c>
      <c r="M55" s="7"/>
      <c r="N55" s="7">
        <f t="shared" si="41"/>
        <v>4.5003335557038024</v>
      </c>
      <c r="O55" s="7">
        <f t="shared" si="38"/>
        <v>1.5218131461030944</v>
      </c>
      <c r="P55" s="7">
        <f t="shared" si="42"/>
        <v>1.5040150147296398</v>
      </c>
      <c r="Q55" s="7">
        <f t="shared" si="43"/>
        <v>1.4314002828854313</v>
      </c>
      <c r="R55" s="7">
        <f t="shared" si="39"/>
        <v>1.2097473463895947</v>
      </c>
      <c r="S55" s="7">
        <f t="shared" si="39"/>
        <v>2.1280918727915195</v>
      </c>
      <c r="T55" s="7">
        <f t="shared" si="39"/>
        <v>0.976236964521905</v>
      </c>
      <c r="U55" s="7">
        <f t="shared" si="39"/>
        <v>1.2368501529051987</v>
      </c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spans="1:44" x14ac:dyDescent="0.25">
      <c r="A56" s="1"/>
      <c r="B56" s="1" t="s">
        <v>14</v>
      </c>
      <c r="C56" s="7" t="e">
        <f>#REF!</f>
        <v>#REF!</v>
      </c>
      <c r="D56" s="7" t="e">
        <f t="shared" si="40"/>
        <v>#REF!</v>
      </c>
      <c r="E56" s="7">
        <v>1.198</v>
      </c>
      <c r="F56" s="7">
        <v>16.854299999999999</v>
      </c>
      <c r="G56" s="7">
        <v>12.317299999999999</v>
      </c>
      <c r="H56" s="7">
        <v>0.43919999999999998</v>
      </c>
      <c r="I56" s="7">
        <v>0.67900000000000005</v>
      </c>
      <c r="J56" s="7">
        <v>0.12139999999999999</v>
      </c>
      <c r="K56" s="7">
        <v>-33.304499999999997</v>
      </c>
      <c r="L56" s="7">
        <v>0.66510000000000002</v>
      </c>
      <c r="M56" s="7"/>
      <c r="N56" s="7">
        <f t="shared" si="41"/>
        <v>3.9959973315543693</v>
      </c>
      <c r="O56" s="7">
        <f t="shared" si="38"/>
        <v>1.4866369121123382</v>
      </c>
      <c r="P56" s="7">
        <f t="shared" si="42"/>
        <v>1.4631402641832176</v>
      </c>
      <c r="Q56" s="7">
        <f t="shared" si="43"/>
        <v>1.3825136612021858</v>
      </c>
      <c r="R56" s="7">
        <f t="shared" si="39"/>
        <v>1.1917525773195876</v>
      </c>
      <c r="S56" s="7">
        <f t="shared" si="39"/>
        <v>1.9843492586490941</v>
      </c>
      <c r="T56" s="7">
        <f t="shared" si="39"/>
        <v>0.97732738819078513</v>
      </c>
      <c r="U56" s="7">
        <f t="shared" si="39"/>
        <v>1.2162080890091715</v>
      </c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spans="1:44" x14ac:dyDescent="0.25">
      <c r="A57" s="1"/>
      <c r="B57" s="1" t="s">
        <v>15</v>
      </c>
      <c r="C57" s="7" t="e">
        <f>#REF!</f>
        <v>#REF!</v>
      </c>
      <c r="D57" s="7" t="e">
        <f t="shared" si="40"/>
        <v>#REF!</v>
      </c>
      <c r="E57" s="7">
        <v>0.68120000000000003</v>
      </c>
      <c r="F57" s="7">
        <v>11.337199999999999</v>
      </c>
      <c r="G57" s="7">
        <v>8.4184000000000001</v>
      </c>
      <c r="H57" s="7">
        <v>0.60719999999999996</v>
      </c>
      <c r="I57" s="7">
        <v>0.80920000000000003</v>
      </c>
      <c r="J57" s="7">
        <v>0.15190000000000001</v>
      </c>
      <c r="K57" s="7">
        <v>-32.757399999999997</v>
      </c>
      <c r="L57" s="7">
        <v>0.80889999999999995</v>
      </c>
      <c r="M57" s="7"/>
      <c r="N57" s="7">
        <f t="shared" si="41"/>
        <v>2.2721814543028684</v>
      </c>
      <c r="O57" s="7">
        <f t="shared" si="38"/>
        <v>1</v>
      </c>
      <c r="P57" s="7">
        <f t="shared" si="42"/>
        <v>1</v>
      </c>
      <c r="Q57" s="7">
        <f t="shared" si="43"/>
        <v>1</v>
      </c>
      <c r="R57" s="7">
        <f t="shared" si="39"/>
        <v>1</v>
      </c>
      <c r="S57" s="7">
        <f t="shared" si="39"/>
        <v>1.585911784068466</v>
      </c>
      <c r="T57" s="7">
        <f t="shared" si="39"/>
        <v>0.99365028970553215</v>
      </c>
      <c r="U57" s="7">
        <f t="shared" si="39"/>
        <v>1</v>
      </c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spans="1:44" x14ac:dyDescent="0.25">
      <c r="A58" s="1"/>
      <c r="B58" s="1" t="s">
        <v>16</v>
      </c>
      <c r="C58" s="7" t="e">
        <f>#REF!</f>
        <v>#REF!</v>
      </c>
      <c r="D58" s="7" t="e">
        <f t="shared" si="40"/>
        <v>#REF!</v>
      </c>
      <c r="E58" s="7">
        <v>0.27339999999999998</v>
      </c>
      <c r="F58" s="7">
        <v>13.347200000000001</v>
      </c>
      <c r="G58" s="7">
        <v>9.7195</v>
      </c>
      <c r="H58" s="7">
        <v>0.52510000000000001</v>
      </c>
      <c r="I58" s="7">
        <v>0.75229999999999997</v>
      </c>
      <c r="J58" s="7">
        <v>0.14910000000000001</v>
      </c>
      <c r="K58" s="7">
        <v>-32.859499999999997</v>
      </c>
      <c r="L58" s="7">
        <v>0.75139999999999996</v>
      </c>
      <c r="M58" s="7"/>
      <c r="N58" s="7">
        <f t="shared" si="41"/>
        <v>0.91194129419613068</v>
      </c>
      <c r="O58" s="7">
        <f t="shared" si="38"/>
        <v>1.1772924531630387</v>
      </c>
      <c r="P58" s="7">
        <f t="shared" si="42"/>
        <v>1.1545543096075264</v>
      </c>
      <c r="Q58" s="7">
        <f t="shared" si="43"/>
        <v>1.1563511712054846</v>
      </c>
      <c r="R58" s="7">
        <f t="shared" si="39"/>
        <v>1.0756347201914132</v>
      </c>
      <c r="S58" s="7">
        <f t="shared" si="39"/>
        <v>1.6156941649899395</v>
      </c>
      <c r="T58" s="7">
        <f t="shared" si="39"/>
        <v>0.99056285092591179</v>
      </c>
      <c r="U58" s="7">
        <f t="shared" si="39"/>
        <v>1.0765238221985627</v>
      </c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1:44" x14ac:dyDescent="0.25">
      <c r="A59" s="1"/>
      <c r="B59" s="1" t="s">
        <v>17</v>
      </c>
      <c r="C59" s="7" t="e">
        <f>#REF!</f>
        <v>#REF!</v>
      </c>
      <c r="D59" s="7" t="e">
        <f t="shared" si="40"/>
        <v>#REF!</v>
      </c>
      <c r="E59" s="7">
        <v>0</v>
      </c>
      <c r="F59" s="7">
        <v>3.9394</v>
      </c>
      <c r="G59" s="7">
        <v>2.7534000000000001</v>
      </c>
      <c r="H59" s="7">
        <v>0.9516</v>
      </c>
      <c r="I59" s="7">
        <v>0.97550000000000003</v>
      </c>
      <c r="J59" s="7">
        <v>0.35980000000000001</v>
      </c>
      <c r="K59" s="7">
        <v>-32.402799999999999</v>
      </c>
      <c r="L59" s="7">
        <v>0.97519999999999996</v>
      </c>
      <c r="M59" s="7"/>
      <c r="N59" s="7">
        <f t="shared" si="41"/>
        <v>0</v>
      </c>
      <c r="O59" s="7">
        <f t="shared" si="38"/>
        <v>0.34747556715943972</v>
      </c>
      <c r="P59" s="7">
        <f t="shared" si="42"/>
        <v>0.327069276822199</v>
      </c>
      <c r="Q59" s="7">
        <f t="shared" si="43"/>
        <v>0.63808322824716268</v>
      </c>
      <c r="R59" s="7">
        <f t="shared" si="39"/>
        <v>0.82952332137365448</v>
      </c>
      <c r="S59" s="7">
        <f t="shared" si="39"/>
        <v>0.66953863257365198</v>
      </c>
      <c r="T59" s="7">
        <f t="shared" si="39"/>
        <v>1.004524300369104</v>
      </c>
      <c r="U59" s="7">
        <f t="shared" si="39"/>
        <v>0.8294708777686628</v>
      </c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spans="1:44" x14ac:dyDescent="0.25">
      <c r="A60" s="1"/>
      <c r="B60" s="1"/>
      <c r="C60" s="5"/>
      <c r="D60" s="5"/>
      <c r="E60" s="7"/>
      <c r="F60" s="7">
        <f>AVERAGE(F53:F58)</f>
        <v>13.998199999999999</v>
      </c>
      <c r="G60" s="7">
        <f t="shared" ref="G60:L60" si="44">AVERAGE(G53:G58)</f>
        <v>10.241616666666667</v>
      </c>
      <c r="H60" s="7">
        <f t="shared" si="44"/>
        <v>0.49856666666666677</v>
      </c>
      <c r="I60" s="7">
        <f t="shared" si="44"/>
        <v>0.73803333333333343</v>
      </c>
      <c r="J60" s="7">
        <f t="shared" si="44"/>
        <v>0.15404999999999999</v>
      </c>
      <c r="K60" s="7">
        <f t="shared" si="44"/>
        <v>-32.914733333333331</v>
      </c>
      <c r="L60" s="7">
        <f t="shared" si="44"/>
        <v>0.73283333333333323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 x14ac:dyDescent="0.25">
      <c r="A61" s="1"/>
      <c r="B61" s="1"/>
      <c r="C61" s="5"/>
      <c r="D61" s="5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 x14ac:dyDescent="0.25">
      <c r="A62" s="1"/>
      <c r="B62" s="1"/>
      <c r="C62" s="5"/>
      <c r="D62" s="5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x14ac:dyDescent="0.25">
      <c r="A63" s="1" t="s">
        <v>35</v>
      </c>
      <c r="B63" s="1" t="s">
        <v>11</v>
      </c>
      <c r="C63" s="7" t="e">
        <f>#REF!</f>
        <v>#REF!</v>
      </c>
      <c r="D63" s="7" t="e">
        <f>C63/$C113</f>
        <v>#REF!</v>
      </c>
      <c r="E63" s="7">
        <v>-1.2297</v>
      </c>
      <c r="F63" s="7">
        <v>27.496200000000002</v>
      </c>
      <c r="G63" s="7">
        <v>19.6205</v>
      </c>
      <c r="H63" s="7">
        <v>0.61619999999999997</v>
      </c>
      <c r="I63" s="7">
        <v>0.81410000000000005</v>
      </c>
      <c r="J63" s="7">
        <v>0.5383</v>
      </c>
      <c r="K63" s="7">
        <v>-35.0075</v>
      </c>
      <c r="L63" s="7">
        <v>0.81369999999999998</v>
      </c>
      <c r="M63" s="7"/>
      <c r="N63" s="7">
        <f>ABS(E63/(MIN(E$63:E$68)))</f>
        <v>1</v>
      </c>
      <c r="O63" s="7">
        <f t="shared" ref="O63:O69" si="45">ABS(F63/(MIN(F$63:F$68)))</f>
        <v>1.0338782938274578</v>
      </c>
      <c r="P63" s="7">
        <f>(G63/(MIN(G$63:G$68)))</f>
        <v>1.0256189102162003</v>
      </c>
      <c r="Q63" s="7">
        <f>1/(H63/(MAX(H$63:H$68)))</f>
        <v>1.0204479065238561</v>
      </c>
      <c r="R63" s="7">
        <f t="shared" ref="R63:U69" si="46">1/(I63/(MAX(I$63:I$68)))</f>
        <v>1.010440977766859</v>
      </c>
      <c r="S63" s="7">
        <f t="shared" si="46"/>
        <v>1</v>
      </c>
      <c r="T63" s="7">
        <f t="shared" si="46"/>
        <v>1</v>
      </c>
      <c r="U63" s="7">
        <f t="shared" si="46"/>
        <v>1.0100774241120807</v>
      </c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x14ac:dyDescent="0.25">
      <c r="A64" s="1" t="s">
        <v>36</v>
      </c>
      <c r="B64" s="1" t="s">
        <v>12</v>
      </c>
      <c r="C64" s="7" t="e">
        <f>#REF!</f>
        <v>#REF!</v>
      </c>
      <c r="D64" s="7" t="e">
        <f t="shared" ref="D64:D69" si="47">C64/$C114</f>
        <v>#REF!</v>
      </c>
      <c r="E64" s="7">
        <v>-0.54659999999999997</v>
      </c>
      <c r="F64" s="7">
        <v>26.595199999999998</v>
      </c>
      <c r="G64" s="7">
        <v>19.130400000000002</v>
      </c>
      <c r="H64" s="7">
        <v>0.62880000000000003</v>
      </c>
      <c r="I64" s="7">
        <v>0.8226</v>
      </c>
      <c r="J64" s="7">
        <v>0.47239999999999999</v>
      </c>
      <c r="K64" s="7">
        <v>-35.173900000000003</v>
      </c>
      <c r="L64" s="7">
        <v>0.82189999999999996</v>
      </c>
      <c r="M64" s="7"/>
      <c r="N64" s="7">
        <f t="shared" ref="N64:N69" si="48">ABS(E64/(MIN(E$63:E$68)))</f>
        <v>0.44449865820931933</v>
      </c>
      <c r="O64" s="7">
        <f t="shared" si="45"/>
        <v>1</v>
      </c>
      <c r="P64" s="7">
        <f t="shared" ref="P64:P69" si="49">(G64/(MIN(G$63:G$68)))</f>
        <v>1</v>
      </c>
      <c r="Q64" s="7">
        <f t="shared" ref="Q64:Q69" si="50">1/(H64/(MAX(H$63:H$68)))</f>
        <v>1</v>
      </c>
      <c r="R64" s="7">
        <f t="shared" si="46"/>
        <v>1</v>
      </c>
      <c r="S64" s="7">
        <f t="shared" si="46"/>
        <v>1.1395004233700254</v>
      </c>
      <c r="T64" s="7">
        <f t="shared" si="46"/>
        <v>0.99526921950650904</v>
      </c>
      <c r="U64" s="7">
        <f t="shared" si="46"/>
        <v>1</v>
      </c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4" x14ac:dyDescent="0.25">
      <c r="A65" s="1" t="s">
        <v>37</v>
      </c>
      <c r="B65" s="1" t="s">
        <v>13</v>
      </c>
      <c r="C65" s="7" t="e">
        <f>#REF!</f>
        <v>#REF!</v>
      </c>
      <c r="D65" s="7" t="e">
        <f t="shared" si="47"/>
        <v>#REF!</v>
      </c>
      <c r="E65" s="7">
        <v>2.8250000000000002</v>
      </c>
      <c r="F65" s="7">
        <v>35.354900000000001</v>
      </c>
      <c r="G65" s="7">
        <v>25.292899999999999</v>
      </c>
      <c r="H65" s="7">
        <v>0.54190000000000005</v>
      </c>
      <c r="I65" s="7">
        <v>0.74780000000000002</v>
      </c>
      <c r="J65" s="7">
        <v>0.43219999999999997</v>
      </c>
      <c r="K65" s="7">
        <v>-35.765599999999999</v>
      </c>
      <c r="L65" s="7">
        <v>0.74</v>
      </c>
      <c r="M65" s="7"/>
      <c r="N65" s="7">
        <f t="shared" si="48"/>
        <v>2.2973082865739611</v>
      </c>
      <c r="O65" s="7">
        <f t="shared" si="45"/>
        <v>1.3293714655276141</v>
      </c>
      <c r="P65" s="7">
        <f t="shared" si="49"/>
        <v>1.3221312675113954</v>
      </c>
      <c r="Q65" s="7">
        <f t="shared" si="50"/>
        <v>1.1603616903487728</v>
      </c>
      <c r="R65" s="7">
        <f t="shared" si="46"/>
        <v>1.1000267451190158</v>
      </c>
      <c r="S65" s="7">
        <f t="shared" si="46"/>
        <v>1.2454881999074503</v>
      </c>
      <c r="T65" s="7">
        <f t="shared" si="46"/>
        <v>0.97880365490862731</v>
      </c>
      <c r="U65" s="7">
        <f t="shared" si="46"/>
        <v>1.1106756756756757</v>
      </c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4" x14ac:dyDescent="0.25">
      <c r="A66" s="1"/>
      <c r="B66" s="1" t="s">
        <v>14</v>
      </c>
      <c r="C66" s="7" t="e">
        <f>#REF!</f>
        <v>#REF!</v>
      </c>
      <c r="D66" s="7" t="e">
        <f t="shared" si="47"/>
        <v>#REF!</v>
      </c>
      <c r="E66" s="7">
        <v>2.6808999999999998</v>
      </c>
      <c r="F66" s="7">
        <v>35.103200000000001</v>
      </c>
      <c r="G66" s="7">
        <v>25.1435</v>
      </c>
      <c r="H66" s="7">
        <v>0.54369999999999996</v>
      </c>
      <c r="I66" s="7">
        <v>0.74939999999999996</v>
      </c>
      <c r="J66" s="7">
        <v>0.42059999999999997</v>
      </c>
      <c r="K66" s="7">
        <v>-35.744700000000002</v>
      </c>
      <c r="L66" s="7">
        <v>0.74229999999999996</v>
      </c>
      <c r="M66" s="7"/>
      <c r="N66" s="7">
        <f t="shared" si="48"/>
        <v>2.1801252337968609</v>
      </c>
      <c r="O66" s="7">
        <f t="shared" si="45"/>
        <v>1.319907351702563</v>
      </c>
      <c r="P66" s="7">
        <f t="shared" si="49"/>
        <v>1.3143217078576506</v>
      </c>
      <c r="Q66" s="7">
        <f t="shared" si="50"/>
        <v>1.1565201397829687</v>
      </c>
      <c r="R66" s="7">
        <f t="shared" si="46"/>
        <v>1.0976781425140112</v>
      </c>
      <c r="S66" s="7">
        <f t="shared" si="46"/>
        <v>1.2798383262006658</v>
      </c>
      <c r="T66" s="7">
        <f t="shared" si="46"/>
        <v>0.97937596342954336</v>
      </c>
      <c r="U66" s="7">
        <f t="shared" si="46"/>
        <v>1.1072342718577395</v>
      </c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4" x14ac:dyDescent="0.25">
      <c r="A67" s="1"/>
      <c r="B67" s="1" t="s">
        <v>15</v>
      </c>
      <c r="C67" s="7" t="e">
        <f>#REF!</f>
        <v>#REF!</v>
      </c>
      <c r="D67" s="7" t="e">
        <f t="shared" si="47"/>
        <v>#REF!</v>
      </c>
      <c r="E67" s="7">
        <v>-5.6000000000000001E-2</v>
      </c>
      <c r="F67" s="7">
        <v>27.8645</v>
      </c>
      <c r="G67" s="7">
        <v>20.209900000000001</v>
      </c>
      <c r="H67" s="7">
        <v>0.5948</v>
      </c>
      <c r="I67" s="7">
        <v>0.80430000000000001</v>
      </c>
      <c r="J67" s="7">
        <v>0.47399999999999998</v>
      </c>
      <c r="K67" s="7">
        <v>-35.154299999999999</v>
      </c>
      <c r="L67" s="7">
        <v>0.80389999999999995</v>
      </c>
      <c r="M67" s="7"/>
      <c r="N67" s="7">
        <f t="shared" si="48"/>
        <v>4.553956249491746E-2</v>
      </c>
      <c r="O67" s="7">
        <f t="shared" si="45"/>
        <v>1.0477266574419444</v>
      </c>
      <c r="P67" s="7">
        <f t="shared" si="49"/>
        <v>1.0564285116882031</v>
      </c>
      <c r="Q67" s="7">
        <f t="shared" si="50"/>
        <v>1.0571620712844654</v>
      </c>
      <c r="R67" s="7">
        <f t="shared" si="46"/>
        <v>1.0227527042148452</v>
      </c>
      <c r="S67" s="7">
        <f t="shared" si="46"/>
        <v>1.1356540084388185</v>
      </c>
      <c r="T67" s="7">
        <f t="shared" si="46"/>
        <v>0.99582412393362985</v>
      </c>
      <c r="U67" s="7">
        <f t="shared" si="46"/>
        <v>1.022390844632417</v>
      </c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1:44" x14ac:dyDescent="0.25">
      <c r="A68" s="1"/>
      <c r="B68" s="1" t="s">
        <v>16</v>
      </c>
      <c r="C68" s="7" t="e">
        <f>#REF!</f>
        <v>#REF!</v>
      </c>
      <c r="D68" s="7" t="e">
        <f t="shared" si="47"/>
        <v>#REF!</v>
      </c>
      <c r="E68" s="7">
        <v>0.45779999999999998</v>
      </c>
      <c r="F68" s="7">
        <v>29.182300000000001</v>
      </c>
      <c r="G68" s="7">
        <v>20.9727</v>
      </c>
      <c r="H68" s="7">
        <v>0.60840000000000005</v>
      </c>
      <c r="I68" s="7">
        <v>0.79900000000000004</v>
      </c>
      <c r="J68" s="7">
        <v>0.47160000000000002</v>
      </c>
      <c r="K68" s="7">
        <v>-35.334099999999999</v>
      </c>
      <c r="L68" s="7">
        <v>0.79869999999999997</v>
      </c>
      <c r="M68" s="7"/>
      <c r="N68" s="7">
        <f t="shared" si="48"/>
        <v>0.37228592339595024</v>
      </c>
      <c r="O68" s="7">
        <f t="shared" si="45"/>
        <v>1.0972769522319819</v>
      </c>
      <c r="P68" s="7">
        <f t="shared" si="49"/>
        <v>1.0963022205494919</v>
      </c>
      <c r="Q68" s="7">
        <f t="shared" si="50"/>
        <v>1.0335305719921104</v>
      </c>
      <c r="R68" s="7">
        <f t="shared" si="46"/>
        <v>1.0295369211514391</v>
      </c>
      <c r="S68" s="7">
        <f t="shared" si="46"/>
        <v>1.1414334181509753</v>
      </c>
      <c r="T68" s="7">
        <f t="shared" si="46"/>
        <v>0.99075680433349089</v>
      </c>
      <c r="U68" s="7">
        <f t="shared" si="46"/>
        <v>1.029047201702767</v>
      </c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4" x14ac:dyDescent="0.25">
      <c r="A69" s="1"/>
      <c r="B69" s="1" t="s">
        <v>17</v>
      </c>
      <c r="C69" s="7" t="e">
        <f>#REF!</f>
        <v>#REF!</v>
      </c>
      <c r="D69" s="7" t="e">
        <f t="shared" si="47"/>
        <v>#REF!</v>
      </c>
      <c r="E69" s="7">
        <v>0</v>
      </c>
      <c r="F69" s="7">
        <v>8.4044000000000008</v>
      </c>
      <c r="G69" s="7">
        <v>6.0860000000000003</v>
      </c>
      <c r="H69" s="7">
        <v>0.96440000000000003</v>
      </c>
      <c r="I69" s="7">
        <v>0.98199999999999998</v>
      </c>
      <c r="J69" s="7">
        <v>0.67159999999999997</v>
      </c>
      <c r="K69" s="7">
        <v>-34.689100000000003</v>
      </c>
      <c r="L69" s="7">
        <v>0.9819</v>
      </c>
      <c r="M69" s="7"/>
      <c r="N69" s="7">
        <f t="shared" si="48"/>
        <v>0</v>
      </c>
      <c r="O69" s="7">
        <f t="shared" si="45"/>
        <v>0.31601191192395622</v>
      </c>
      <c r="P69" s="7">
        <f t="shared" si="49"/>
        <v>0.31813239660435744</v>
      </c>
      <c r="Q69" s="7">
        <f t="shared" si="50"/>
        <v>0.6520116134384073</v>
      </c>
      <c r="R69" s="7">
        <f t="shared" si="46"/>
        <v>0.83767820773930746</v>
      </c>
      <c r="S69" s="7">
        <f t="shared" si="46"/>
        <v>0.80151876116736154</v>
      </c>
      <c r="T69" s="7">
        <f t="shared" si="46"/>
        <v>1.0091786757223449</v>
      </c>
      <c r="U69" s="7">
        <f t="shared" si="46"/>
        <v>0.83705061615235765</v>
      </c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1:44" x14ac:dyDescent="0.25">
      <c r="A70" s="1"/>
      <c r="B70" s="1"/>
      <c r="C70" s="5"/>
      <c r="D70" s="5"/>
      <c r="E70" s="7"/>
      <c r="F70" s="7">
        <f>AVERAGE(F63:F68)</f>
        <v>30.266050000000003</v>
      </c>
      <c r="G70" s="7">
        <f t="shared" ref="G70:L70" si="51">AVERAGE(G63:G68)</f>
        <v>21.728316666666668</v>
      </c>
      <c r="H70" s="7">
        <f t="shared" si="51"/>
        <v>0.58896666666666664</v>
      </c>
      <c r="I70" s="7">
        <f t="shared" si="51"/>
        <v>0.78953333333333342</v>
      </c>
      <c r="J70" s="7">
        <f t="shared" si="51"/>
        <v>0.46818333333333323</v>
      </c>
      <c r="K70" s="7">
        <f t="shared" si="51"/>
        <v>-35.363350000000004</v>
      </c>
      <c r="L70" s="7">
        <f t="shared" si="51"/>
        <v>0.78674999999999995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1:44" x14ac:dyDescent="0.25">
      <c r="A71" s="1"/>
      <c r="B71" s="1"/>
      <c r="C71" s="5"/>
      <c r="D71" s="5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1:44" x14ac:dyDescent="0.25">
      <c r="A72" s="1"/>
      <c r="B72" s="1"/>
      <c r="C72" s="5"/>
      <c r="D72" s="5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1:44" x14ac:dyDescent="0.25">
      <c r="A73" s="1" t="s">
        <v>38</v>
      </c>
      <c r="B73" s="1" t="s">
        <v>11</v>
      </c>
      <c r="C73" s="7" t="e">
        <f>#REF!</f>
        <v>#REF!</v>
      </c>
      <c r="D73" s="7" t="e">
        <f>C73/$C113</f>
        <v>#REF!</v>
      </c>
      <c r="E73" s="7">
        <v>-1.8166</v>
      </c>
      <c r="F73" s="7">
        <v>22.6158</v>
      </c>
      <c r="G73" s="7">
        <v>16.918900000000001</v>
      </c>
      <c r="H73" s="7">
        <v>0.52639999999999998</v>
      </c>
      <c r="I73" s="7">
        <v>0.77259999999999995</v>
      </c>
      <c r="J73" s="7">
        <v>0.28389999999999999</v>
      </c>
      <c r="K73" s="7">
        <v>-37.645099999999999</v>
      </c>
      <c r="L73" s="7">
        <v>0.77200000000000002</v>
      </c>
      <c r="M73" s="7"/>
      <c r="N73" s="7">
        <f>ABS(E73/(MIN(E$73:E$78)))</f>
        <v>1</v>
      </c>
      <c r="O73" s="7">
        <f t="shared" ref="O73:P79" si="52">ABS(F73/(MIN(F$73:F$78)))</f>
        <v>1.0430391189248522</v>
      </c>
      <c r="P73" s="7">
        <f t="shared" si="52"/>
        <v>1.0229390247589105</v>
      </c>
      <c r="Q73" s="7">
        <f>1/(H73/(MAX(H$73:H$78)))</f>
        <v>1.0163373860182372</v>
      </c>
      <c r="R73" s="7">
        <f t="shared" ref="R73:U79" si="53">1/(I73/(MAX(I$73:I$78)))</f>
        <v>1.0077659849857623</v>
      </c>
      <c r="S73" s="7">
        <f t="shared" si="53"/>
        <v>1</v>
      </c>
      <c r="T73" s="7">
        <f t="shared" si="53"/>
        <v>0.99925621129974429</v>
      </c>
      <c r="U73" s="7">
        <f t="shared" si="53"/>
        <v>1.0072538860103626</v>
      </c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spans="1:44" x14ac:dyDescent="0.25">
      <c r="A74" s="1" t="s">
        <v>39</v>
      </c>
      <c r="B74" s="1" t="s">
        <v>12</v>
      </c>
      <c r="C74" s="7" t="e">
        <f>#REF!</f>
        <v>#REF!</v>
      </c>
      <c r="D74" s="7" t="e">
        <f t="shared" ref="D74:D79" si="54">C74/$C114</f>
        <v>#REF!</v>
      </c>
      <c r="E74" s="7">
        <v>-1.7443</v>
      </c>
      <c r="F74" s="7">
        <v>22.084399999999999</v>
      </c>
      <c r="G74" s="7">
        <v>16.5395</v>
      </c>
      <c r="H74" s="7">
        <v>0.53029999999999999</v>
      </c>
      <c r="I74" s="7">
        <v>0.77859999999999996</v>
      </c>
      <c r="J74" s="7">
        <v>0.27560000000000001</v>
      </c>
      <c r="K74" s="7">
        <v>-37.617100000000001</v>
      </c>
      <c r="L74" s="7">
        <v>0.77759999999999996</v>
      </c>
      <c r="M74" s="7"/>
      <c r="N74" s="7">
        <f t="shared" ref="N74:N79" si="55">ABS(E74/(MIN(E$73:E$78)))</f>
        <v>0.9602003743256633</v>
      </c>
      <c r="O74" s="7">
        <f t="shared" si="52"/>
        <v>1.0185309879811462</v>
      </c>
      <c r="P74" s="7">
        <f t="shared" si="52"/>
        <v>1</v>
      </c>
      <c r="Q74" s="7">
        <f t="shared" ref="Q74:Q79" si="56">1/(H74/(MAX(H$73:H$78)))</f>
        <v>1.0088629077880447</v>
      </c>
      <c r="R74" s="7">
        <f t="shared" si="53"/>
        <v>1</v>
      </c>
      <c r="S74" s="7">
        <f t="shared" si="53"/>
        <v>1.0301161103047896</v>
      </c>
      <c r="T74" s="7">
        <f t="shared" si="53"/>
        <v>1</v>
      </c>
      <c r="U74" s="7">
        <f t="shared" si="53"/>
        <v>1</v>
      </c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spans="1:44" x14ac:dyDescent="0.25">
      <c r="A75" s="1" t="s">
        <v>40</v>
      </c>
      <c r="B75" s="1" t="s">
        <v>13</v>
      </c>
      <c r="C75" s="7" t="e">
        <f>#REF!</f>
        <v>#REF!</v>
      </c>
      <c r="D75" s="7" t="e">
        <f t="shared" si="54"/>
        <v>#REF!</v>
      </c>
      <c r="E75" s="7">
        <v>0.67379999999999995</v>
      </c>
      <c r="F75" s="7">
        <v>28.328299999999999</v>
      </c>
      <c r="G75" s="7">
        <v>20.974900000000002</v>
      </c>
      <c r="H75" s="7">
        <v>0.47170000000000001</v>
      </c>
      <c r="I75" s="7">
        <v>0.70540000000000003</v>
      </c>
      <c r="J75" s="7">
        <v>0.26860000000000001</v>
      </c>
      <c r="K75" s="7">
        <v>-37.880200000000002</v>
      </c>
      <c r="L75" s="7">
        <v>0.69810000000000005</v>
      </c>
      <c r="M75" s="7"/>
      <c r="N75" s="7">
        <f t="shared" si="55"/>
        <v>0.3709126940438181</v>
      </c>
      <c r="O75" s="7">
        <f t="shared" si="52"/>
        <v>1.3064992205731785</v>
      </c>
      <c r="P75" s="7">
        <f t="shared" si="52"/>
        <v>1.2681701381541159</v>
      </c>
      <c r="Q75" s="7">
        <f t="shared" si="56"/>
        <v>1.1341954632181472</v>
      </c>
      <c r="R75" s="7">
        <f t="shared" si="53"/>
        <v>1.1037709101219164</v>
      </c>
      <c r="S75" s="7">
        <f t="shared" si="53"/>
        <v>1.0569620253164558</v>
      </c>
      <c r="T75" s="7">
        <f t="shared" si="53"/>
        <v>0.99305441893126234</v>
      </c>
      <c r="U75" s="7">
        <f t="shared" si="53"/>
        <v>1.1138805328749461</v>
      </c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spans="1:44" x14ac:dyDescent="0.25">
      <c r="A76" s="1"/>
      <c r="B76" s="1" t="s">
        <v>14</v>
      </c>
      <c r="C76" s="7" t="e">
        <f>#REF!</f>
        <v>#REF!</v>
      </c>
      <c r="D76" s="7" t="e">
        <f t="shared" si="54"/>
        <v>#REF!</v>
      </c>
      <c r="E76" s="7">
        <v>0.92179999999999995</v>
      </c>
      <c r="F76" s="7">
        <v>28.327999999999999</v>
      </c>
      <c r="G76" s="7">
        <v>20.986799999999999</v>
      </c>
      <c r="H76" s="7">
        <v>0.46960000000000002</v>
      </c>
      <c r="I76" s="7">
        <v>0.70450000000000002</v>
      </c>
      <c r="J76" s="7">
        <v>0.26869999999999999</v>
      </c>
      <c r="K76" s="7">
        <v>-37.883299999999998</v>
      </c>
      <c r="L76" s="7">
        <v>0.69720000000000004</v>
      </c>
      <c r="M76" s="7"/>
      <c r="N76" s="7">
        <f t="shared" si="55"/>
        <v>0.50743146537487616</v>
      </c>
      <c r="O76" s="7">
        <f t="shared" si="52"/>
        <v>1.3064853845940985</v>
      </c>
      <c r="P76" s="7">
        <f t="shared" si="52"/>
        <v>1.2688896278605761</v>
      </c>
      <c r="Q76" s="7">
        <f t="shared" si="56"/>
        <v>1.139267461669506</v>
      </c>
      <c r="R76" s="7">
        <f t="shared" si="53"/>
        <v>1.105180979418027</v>
      </c>
      <c r="S76" s="7">
        <f t="shared" si="53"/>
        <v>1.0565686639374767</v>
      </c>
      <c r="T76" s="7">
        <f t="shared" si="53"/>
        <v>0.99297315703753364</v>
      </c>
      <c r="U76" s="7">
        <f t="shared" si="53"/>
        <v>1.1153184165232357</v>
      </c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spans="1:44" x14ac:dyDescent="0.25">
      <c r="A77" s="1"/>
      <c r="B77" s="1" t="s">
        <v>15</v>
      </c>
      <c r="C77" s="7" t="e">
        <f>#REF!</f>
        <v>#REF!</v>
      </c>
      <c r="D77" s="7" t="e">
        <f t="shared" si="54"/>
        <v>#REF!</v>
      </c>
      <c r="E77" s="7">
        <v>-1.6811</v>
      </c>
      <c r="F77" s="7">
        <v>21.682600000000001</v>
      </c>
      <c r="G77" s="7">
        <v>16.781199999999998</v>
      </c>
      <c r="H77" s="7">
        <v>0.45660000000000001</v>
      </c>
      <c r="I77" s="7">
        <v>0.77429999999999999</v>
      </c>
      <c r="J77" s="7">
        <v>0.2661</v>
      </c>
      <c r="K77" s="7">
        <v>-37.625</v>
      </c>
      <c r="L77" s="7">
        <v>0.76680000000000004</v>
      </c>
      <c r="M77" s="7"/>
      <c r="N77" s="7">
        <f t="shared" si="55"/>
        <v>0.9254101067929098</v>
      </c>
      <c r="O77" s="7">
        <f t="shared" si="52"/>
        <v>1</v>
      </c>
      <c r="P77" s="7">
        <f t="shared" si="52"/>
        <v>1.0146135010127271</v>
      </c>
      <c r="Q77" s="7">
        <f t="shared" si="56"/>
        <v>1.1717038983793255</v>
      </c>
      <c r="R77" s="7">
        <f t="shared" si="53"/>
        <v>1.0055534030737441</v>
      </c>
      <c r="S77" s="7">
        <f t="shared" si="53"/>
        <v>1.0668921458098459</v>
      </c>
      <c r="T77" s="7">
        <f t="shared" si="53"/>
        <v>0.99979003322259141</v>
      </c>
      <c r="U77" s="7">
        <f t="shared" si="53"/>
        <v>1.0140845070422535</v>
      </c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spans="1:44" x14ac:dyDescent="0.25">
      <c r="A78" s="1"/>
      <c r="B78" s="1" t="s">
        <v>16</v>
      </c>
      <c r="C78" s="7" t="e">
        <f>#REF!</f>
        <v>#REF!</v>
      </c>
      <c r="D78" s="7" t="e">
        <f t="shared" si="54"/>
        <v>#REF!</v>
      </c>
      <c r="E78" s="7">
        <v>-0.83250000000000002</v>
      </c>
      <c r="F78" s="7">
        <v>23.805700000000002</v>
      </c>
      <c r="G78" s="7">
        <v>17.790500000000002</v>
      </c>
      <c r="H78" s="7">
        <v>0.53500000000000003</v>
      </c>
      <c r="I78" s="7">
        <v>0.76100000000000001</v>
      </c>
      <c r="J78" s="7">
        <v>0.27350000000000002</v>
      </c>
      <c r="K78" s="7">
        <v>-37.741700000000002</v>
      </c>
      <c r="L78" s="7">
        <v>0.76060000000000005</v>
      </c>
      <c r="M78" s="7"/>
      <c r="N78" s="7">
        <f t="shared" si="55"/>
        <v>0.45827369811736213</v>
      </c>
      <c r="O78" s="7">
        <f t="shared" si="52"/>
        <v>1.0979172239491575</v>
      </c>
      <c r="P78" s="7">
        <f t="shared" si="52"/>
        <v>1.0756371111581366</v>
      </c>
      <c r="Q78" s="7">
        <f t="shared" si="56"/>
        <v>1</v>
      </c>
      <c r="R78" s="7">
        <f t="shared" si="53"/>
        <v>1.0231274638633376</v>
      </c>
      <c r="S78" s="7">
        <f t="shared" si="53"/>
        <v>1.0380255941499086</v>
      </c>
      <c r="T78" s="7">
        <f t="shared" si="53"/>
        <v>0.99669861188022801</v>
      </c>
      <c r="U78" s="7">
        <f t="shared" si="53"/>
        <v>1.0223507757033921</v>
      </c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spans="1:44" x14ac:dyDescent="0.25">
      <c r="A79" s="1"/>
      <c r="B79" s="1" t="s">
        <v>17</v>
      </c>
      <c r="C79" s="7" t="e">
        <f>#REF!</f>
        <v>#REF!</v>
      </c>
      <c r="D79" s="7" t="e">
        <f t="shared" si="54"/>
        <v>#REF!</v>
      </c>
      <c r="E79" s="7">
        <v>0</v>
      </c>
      <c r="F79" s="7">
        <v>6.8433999999999999</v>
      </c>
      <c r="G79" s="7">
        <v>4.8563999999999998</v>
      </c>
      <c r="H79" s="7">
        <v>0.95779999999999998</v>
      </c>
      <c r="I79" s="7">
        <v>0.97870000000000001</v>
      </c>
      <c r="J79" s="7">
        <v>0.28499999999999998</v>
      </c>
      <c r="K79" s="7">
        <v>-37.633800000000001</v>
      </c>
      <c r="L79" s="7">
        <v>0.97840000000000005</v>
      </c>
      <c r="M79" s="7"/>
      <c r="N79" s="7">
        <f t="shared" si="55"/>
        <v>0</v>
      </c>
      <c r="O79" s="7">
        <f t="shared" si="52"/>
        <v>0.31561713078689824</v>
      </c>
      <c r="P79" s="7">
        <f t="shared" si="52"/>
        <v>0.29362435381964386</v>
      </c>
      <c r="Q79" s="7">
        <f t="shared" si="56"/>
        <v>0.55857172687408652</v>
      </c>
      <c r="R79" s="7">
        <f t="shared" si="53"/>
        <v>0.79554511086134672</v>
      </c>
      <c r="S79" s="7">
        <f t="shared" si="53"/>
        <v>0.9961403508771931</v>
      </c>
      <c r="T79" s="7">
        <f t="shared" si="53"/>
        <v>0.99955624996678527</v>
      </c>
      <c r="U79" s="7">
        <f t="shared" si="53"/>
        <v>0.79476696647587886</v>
      </c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spans="1:44" x14ac:dyDescent="0.25">
      <c r="A80" s="1"/>
      <c r="B80" s="1"/>
      <c r="C80" s="5"/>
      <c r="D80" s="5"/>
      <c r="E80" s="7"/>
      <c r="F80" s="7">
        <f>AVERAGE(F73:F78)</f>
        <v>24.474133333333331</v>
      </c>
      <c r="G80" s="7">
        <f t="shared" ref="G80:L80" si="57">AVERAGE(G73:G78)</f>
        <v>18.33196666666667</v>
      </c>
      <c r="H80" s="7">
        <f t="shared" si="57"/>
        <v>0.49826666666666669</v>
      </c>
      <c r="I80" s="7">
        <f t="shared" si="57"/>
        <v>0.74939999999999996</v>
      </c>
      <c r="J80" s="7">
        <f t="shared" si="57"/>
        <v>0.27273333333333333</v>
      </c>
      <c r="K80" s="7">
        <f t="shared" si="57"/>
        <v>-37.732066666666668</v>
      </c>
      <c r="L80" s="7">
        <f t="shared" si="57"/>
        <v>0.74538333333333329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spans="1:44" x14ac:dyDescent="0.25">
      <c r="A81" s="1"/>
      <c r="B81" s="1"/>
      <c r="C81" s="5"/>
      <c r="D81" s="5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spans="1:44" x14ac:dyDescent="0.25">
      <c r="A82" s="1"/>
      <c r="B82" s="1"/>
      <c r="C82" s="5"/>
      <c r="D82" s="5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spans="1:44" x14ac:dyDescent="0.25">
      <c r="A83" s="1" t="s">
        <v>41</v>
      </c>
      <c r="B83" s="1" t="s">
        <v>11</v>
      </c>
      <c r="C83" s="7" t="e">
        <f>#REF!</f>
        <v>#REF!</v>
      </c>
      <c r="D83" s="7" t="e">
        <f>C83/$C113</f>
        <v>#REF!</v>
      </c>
      <c r="E83" s="7">
        <v>-2.9329999999999998</v>
      </c>
      <c r="F83" s="7">
        <v>34.667400000000001</v>
      </c>
      <c r="G83" s="7">
        <v>25.526199999999999</v>
      </c>
      <c r="H83" s="7">
        <v>0.48070000000000002</v>
      </c>
      <c r="I83" s="7">
        <v>0.748</v>
      </c>
      <c r="J83" s="7">
        <v>0.4093</v>
      </c>
      <c r="K83" s="7">
        <v>-31.503599999999999</v>
      </c>
      <c r="L83" s="7">
        <v>0.74739999999999995</v>
      </c>
      <c r="M83" s="7"/>
      <c r="N83" s="7">
        <f>ABS(E83/(MIN(E$83:E$88)))</f>
        <v>1</v>
      </c>
      <c r="O83" s="7">
        <f t="shared" ref="O83:P89" si="58">ABS(F83/(MIN(F$83:F$88)))</f>
        <v>1.1451855326486591</v>
      </c>
      <c r="P83" s="7">
        <f t="shared" si="58"/>
        <v>1.1232157000792045</v>
      </c>
      <c r="Q83" s="7">
        <f>1/(H83/(MAX(H$83:H$88)))</f>
        <v>1.1304347826086956</v>
      </c>
      <c r="R83" s="7">
        <f t="shared" ref="R83:U89" si="59">1/(I83/(MAX(I$83:I$88)))</f>
        <v>1.0621657754010694</v>
      </c>
      <c r="S83" s="7">
        <f t="shared" si="59"/>
        <v>1</v>
      </c>
      <c r="T83" s="7">
        <f t="shared" si="59"/>
        <v>1</v>
      </c>
      <c r="U83" s="7">
        <f t="shared" si="59"/>
        <v>1.0590045491035591</v>
      </c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spans="1:44" x14ac:dyDescent="0.25">
      <c r="A84" s="1" t="s">
        <v>42</v>
      </c>
      <c r="B84" s="1" t="s">
        <v>12</v>
      </c>
      <c r="C84" s="7" t="e">
        <f>#REF!</f>
        <v>#REF!</v>
      </c>
      <c r="D84" s="7" t="e">
        <f t="shared" ref="D84:D89" si="60">C84/$C114</f>
        <v>#REF!</v>
      </c>
      <c r="E84" s="7">
        <v>-2.7650999999999999</v>
      </c>
      <c r="F84" s="7">
        <v>33.869300000000003</v>
      </c>
      <c r="G84" s="7">
        <v>24.992799999999999</v>
      </c>
      <c r="H84" s="7">
        <v>0.49259999999999998</v>
      </c>
      <c r="I84" s="7">
        <v>0.75619999999999998</v>
      </c>
      <c r="J84" s="7">
        <v>0.28549999999999998</v>
      </c>
      <c r="K84" s="7">
        <v>-32.499200000000002</v>
      </c>
      <c r="L84" s="7">
        <v>0.75549999999999995</v>
      </c>
      <c r="M84" s="7"/>
      <c r="N84" s="7">
        <f t="shared" ref="N84:N89" si="61">ABS(E84/(MIN(E$83:E$88)))</f>
        <v>0.94275485850664853</v>
      </c>
      <c r="O84" s="7">
        <f t="shared" si="58"/>
        <v>1.1188214968799861</v>
      </c>
      <c r="P84" s="7">
        <f t="shared" si="58"/>
        <v>1.0997447857079996</v>
      </c>
      <c r="Q84" s="7">
        <f t="shared" ref="Q84:Q89" si="62">1/(H84/(MAX(H$83:H$88)))</f>
        <v>1.1031262687779131</v>
      </c>
      <c r="R84" s="7">
        <f t="shared" si="59"/>
        <v>1.050647976725734</v>
      </c>
      <c r="S84" s="7">
        <f t="shared" si="59"/>
        <v>1.4336252189141856</v>
      </c>
      <c r="T84" s="7">
        <f t="shared" si="59"/>
        <v>0.9693653997636863</v>
      </c>
      <c r="U84" s="7">
        <f t="shared" si="59"/>
        <v>1.0476505625413635</v>
      </c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spans="1:44" x14ac:dyDescent="0.25">
      <c r="A85" s="1" t="s">
        <v>43</v>
      </c>
      <c r="B85" s="1" t="s">
        <v>13</v>
      </c>
      <c r="C85" s="7" t="e">
        <f>#REF!</f>
        <v>#REF!</v>
      </c>
      <c r="D85" s="7" t="e">
        <f t="shared" si="60"/>
        <v>#REF!</v>
      </c>
      <c r="E85" s="7">
        <v>5.1169000000000002</v>
      </c>
      <c r="F85" s="7">
        <v>44.272300000000001</v>
      </c>
      <c r="G85" s="7">
        <v>31.8232</v>
      </c>
      <c r="H85" s="7">
        <v>0.43830000000000002</v>
      </c>
      <c r="I85" s="7">
        <v>0.68340000000000001</v>
      </c>
      <c r="J85" s="7">
        <v>0.28139999999999998</v>
      </c>
      <c r="K85" s="7">
        <v>-34.543599999999998</v>
      </c>
      <c r="L85" s="7">
        <v>0.67059999999999997</v>
      </c>
      <c r="M85" s="7"/>
      <c r="N85" s="7">
        <f t="shared" si="61"/>
        <v>1.7445959768155475</v>
      </c>
      <c r="O85" s="7">
        <f t="shared" si="58"/>
        <v>1.4624689898025587</v>
      </c>
      <c r="P85" s="7">
        <f t="shared" si="58"/>
        <v>1.4002992167561383</v>
      </c>
      <c r="Q85" s="7">
        <f t="shared" si="62"/>
        <v>1.2397900981063199</v>
      </c>
      <c r="R85" s="7">
        <f t="shared" si="59"/>
        <v>1.1625695054141059</v>
      </c>
      <c r="S85" s="7">
        <f t="shared" si="59"/>
        <v>1.4545131485429994</v>
      </c>
      <c r="T85" s="7">
        <f t="shared" si="59"/>
        <v>0.91199527553584459</v>
      </c>
      <c r="U85" s="7">
        <f t="shared" si="59"/>
        <v>1.1802863107664778</v>
      </c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spans="1:44" x14ac:dyDescent="0.25">
      <c r="A86" s="1"/>
      <c r="B86" s="1" t="s">
        <v>14</v>
      </c>
      <c r="C86" s="7" t="e">
        <f>#REF!</f>
        <v>#REF!</v>
      </c>
      <c r="D86" s="7" t="e">
        <f t="shared" si="60"/>
        <v>#REF!</v>
      </c>
      <c r="E86" s="7">
        <v>5.2312000000000003</v>
      </c>
      <c r="F86" s="7">
        <v>44.626899999999999</v>
      </c>
      <c r="G86" s="7">
        <v>31.985099999999999</v>
      </c>
      <c r="H86" s="7">
        <v>0.43590000000000001</v>
      </c>
      <c r="I86" s="7">
        <v>0.68130000000000002</v>
      </c>
      <c r="J86" s="7">
        <v>0.28849999999999998</v>
      </c>
      <c r="K86" s="7">
        <v>-34.530999999999999</v>
      </c>
      <c r="L86" s="7">
        <v>0.66779999999999995</v>
      </c>
      <c r="M86" s="7"/>
      <c r="N86" s="7">
        <f t="shared" si="61"/>
        <v>1.783566314353904</v>
      </c>
      <c r="O86" s="7">
        <f t="shared" si="58"/>
        <v>1.4741826686442721</v>
      </c>
      <c r="P86" s="7">
        <f t="shared" si="58"/>
        <v>1.4074232157000792</v>
      </c>
      <c r="Q86" s="7">
        <f t="shared" si="62"/>
        <v>1.2466161963753155</v>
      </c>
      <c r="R86" s="7">
        <f t="shared" si="59"/>
        <v>1.1661529429032731</v>
      </c>
      <c r="S86" s="7">
        <f t="shared" si="59"/>
        <v>1.4187175043327556</v>
      </c>
      <c r="T86" s="7">
        <f t="shared" si="59"/>
        <v>0.91232805305377773</v>
      </c>
      <c r="U86" s="7">
        <f t="shared" si="59"/>
        <v>1.1852351003294401</v>
      </c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spans="1:44" x14ac:dyDescent="0.25">
      <c r="A87" s="1"/>
      <c r="B87" s="1" t="s">
        <v>15</v>
      </c>
      <c r="C87" s="7" t="e">
        <f>#REF!</f>
        <v>#REF!</v>
      </c>
      <c r="D87" s="7" t="e">
        <f t="shared" si="60"/>
        <v>#REF!</v>
      </c>
      <c r="E87" s="7">
        <v>-1.5122</v>
      </c>
      <c r="F87" s="7">
        <v>30.272300000000001</v>
      </c>
      <c r="G87" s="7">
        <v>22.725999999999999</v>
      </c>
      <c r="H87" s="7">
        <v>0.54339999999999999</v>
      </c>
      <c r="I87" s="7">
        <v>0.79449999999999998</v>
      </c>
      <c r="J87" s="7">
        <v>0.38229999999999997</v>
      </c>
      <c r="K87" s="7">
        <v>-31.914999999999999</v>
      </c>
      <c r="L87" s="7">
        <v>0.79149999999999998</v>
      </c>
      <c r="M87" s="7"/>
      <c r="N87" s="7">
        <f t="shared" si="61"/>
        <v>0.5155813160586431</v>
      </c>
      <c r="O87" s="7">
        <f t="shared" si="58"/>
        <v>1</v>
      </c>
      <c r="P87" s="7">
        <f t="shared" si="58"/>
        <v>1</v>
      </c>
      <c r="Q87" s="7">
        <f t="shared" si="62"/>
        <v>1</v>
      </c>
      <c r="R87" s="7">
        <f t="shared" si="59"/>
        <v>1</v>
      </c>
      <c r="S87" s="7">
        <f t="shared" si="59"/>
        <v>1.0706251634841748</v>
      </c>
      <c r="T87" s="7">
        <f t="shared" si="59"/>
        <v>0.9871095096349678</v>
      </c>
      <c r="U87" s="7">
        <f t="shared" si="59"/>
        <v>1</v>
      </c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spans="1:44" x14ac:dyDescent="0.25">
      <c r="A88" s="1"/>
      <c r="B88" s="1" t="s">
        <v>16</v>
      </c>
      <c r="C88" s="7" t="e">
        <f>#REF!</f>
        <v>#REF!</v>
      </c>
      <c r="D88" s="7" t="e">
        <f t="shared" si="60"/>
        <v>#REF!</v>
      </c>
      <c r="E88" s="7">
        <v>0.41620000000000001</v>
      </c>
      <c r="F88" s="7">
        <v>36.924900000000001</v>
      </c>
      <c r="G88" s="7">
        <v>27.044599999999999</v>
      </c>
      <c r="H88" s="7">
        <v>0.48280000000000001</v>
      </c>
      <c r="I88" s="7">
        <v>0.72970000000000002</v>
      </c>
      <c r="J88" s="7">
        <v>0.31119999999999998</v>
      </c>
      <c r="K88" s="7">
        <v>-33.323900000000002</v>
      </c>
      <c r="L88" s="7">
        <v>0.7288</v>
      </c>
      <c r="M88" s="7"/>
      <c r="N88" s="7">
        <f t="shared" si="61"/>
        <v>0.14190248891919538</v>
      </c>
      <c r="O88" s="7">
        <f t="shared" si="58"/>
        <v>1.2197586572543215</v>
      </c>
      <c r="P88" s="7">
        <f t="shared" si="58"/>
        <v>1.1900290416263311</v>
      </c>
      <c r="Q88" s="7">
        <f t="shared" si="62"/>
        <v>1.1255178127589063</v>
      </c>
      <c r="R88" s="7">
        <f t="shared" si="59"/>
        <v>1.0888036179251748</v>
      </c>
      <c r="S88" s="7">
        <f t="shared" si="59"/>
        <v>1.3152313624678664</v>
      </c>
      <c r="T88" s="7">
        <f t="shared" si="59"/>
        <v>0.94537554127818169</v>
      </c>
      <c r="U88" s="7">
        <f t="shared" si="59"/>
        <v>1.0860318331503842</v>
      </c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spans="1:44" x14ac:dyDescent="0.25">
      <c r="A89" s="1"/>
      <c r="B89" s="1" t="s">
        <v>17</v>
      </c>
      <c r="C89" s="7" t="e">
        <f>#REF!</f>
        <v>#REF!</v>
      </c>
      <c r="D89" s="7" t="e">
        <f t="shared" si="60"/>
        <v>#REF!</v>
      </c>
      <c r="E89" s="7">
        <v>0</v>
      </c>
      <c r="F89" s="7">
        <v>10.6099</v>
      </c>
      <c r="G89" s="7">
        <v>7.6313000000000004</v>
      </c>
      <c r="H89" s="7">
        <v>0.95179999999999998</v>
      </c>
      <c r="I89" s="7">
        <v>0.97560000000000002</v>
      </c>
      <c r="J89" s="7">
        <v>0.81779999999999997</v>
      </c>
      <c r="K89" s="7">
        <v>-27.107199999999999</v>
      </c>
      <c r="L89" s="7">
        <v>0.97529999999999994</v>
      </c>
      <c r="M89" s="7"/>
      <c r="N89" s="7">
        <f t="shared" si="61"/>
        <v>0</v>
      </c>
      <c r="O89" s="7">
        <f t="shared" si="58"/>
        <v>0.35048212392186912</v>
      </c>
      <c r="P89" s="7">
        <f t="shared" si="58"/>
        <v>0.3357960045762563</v>
      </c>
      <c r="Q89" s="7">
        <f t="shared" si="62"/>
        <v>0.57091826013868463</v>
      </c>
      <c r="R89" s="7">
        <f t="shared" si="59"/>
        <v>0.81437064370643708</v>
      </c>
      <c r="S89" s="7">
        <f t="shared" si="59"/>
        <v>0.50048911714355593</v>
      </c>
      <c r="T89" s="7">
        <f t="shared" si="59"/>
        <v>1.1621856923621767</v>
      </c>
      <c r="U89" s="7">
        <f t="shared" si="59"/>
        <v>0.81154516559007495</v>
      </c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spans="1:44" x14ac:dyDescent="0.25">
      <c r="A90" s="1"/>
      <c r="B90" s="1"/>
      <c r="C90" s="5"/>
      <c r="D90" s="5"/>
      <c r="E90" s="7"/>
      <c r="F90" s="7">
        <f>AVERAGE(F83:F88)</f>
        <v>37.438850000000002</v>
      </c>
      <c r="G90" s="7">
        <f t="shared" ref="G90:L90" si="63">AVERAGE(G83:G88)</f>
        <v>27.349649999999997</v>
      </c>
      <c r="H90" s="7">
        <f t="shared" si="63"/>
        <v>0.47894999999999999</v>
      </c>
      <c r="I90" s="7">
        <f t="shared" si="63"/>
        <v>0.73218333333333341</v>
      </c>
      <c r="J90" s="7">
        <f t="shared" si="63"/>
        <v>0.32636666666666664</v>
      </c>
      <c r="K90" s="7">
        <f t="shared" si="63"/>
        <v>-33.052716666666669</v>
      </c>
      <c r="L90" s="7">
        <f t="shared" si="63"/>
        <v>0.72693333333333321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spans="1:44" x14ac:dyDescent="0.25">
      <c r="A91" s="1"/>
      <c r="B91" s="1"/>
      <c r="C91" s="5"/>
      <c r="D91" s="5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spans="1:44" x14ac:dyDescent="0.25">
      <c r="A92" s="1"/>
      <c r="B92" s="1"/>
      <c r="C92" s="5"/>
      <c r="D92" s="5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spans="1:44" x14ac:dyDescent="0.25">
      <c r="A93" s="1" t="s">
        <v>44</v>
      </c>
      <c r="B93" s="1" t="s">
        <v>11</v>
      </c>
      <c r="C93" s="7" t="e">
        <f>#REF!</f>
        <v>#REF!</v>
      </c>
      <c r="D93" s="7" t="e">
        <f>C93/$C113</f>
        <v>#REF!</v>
      </c>
      <c r="E93" s="7">
        <v>-0.59660000000000002</v>
      </c>
      <c r="F93" s="7">
        <v>24.637599999999999</v>
      </c>
      <c r="G93" s="7">
        <v>18.4056</v>
      </c>
      <c r="H93" s="7">
        <v>0.30690000000000001</v>
      </c>
      <c r="I93" s="7">
        <v>0.65149999999999997</v>
      </c>
      <c r="J93" s="7">
        <v>0.60270000000000001</v>
      </c>
      <c r="K93" s="7">
        <v>-28.437200000000001</v>
      </c>
      <c r="L93" s="7">
        <v>0.65149999999999997</v>
      </c>
      <c r="M93" s="7"/>
      <c r="N93" s="7">
        <f>ABS(E93/(MIN(E$93:E$98)))</f>
        <v>1</v>
      </c>
      <c r="O93" s="7">
        <f t="shared" ref="O93:P99" si="64">ABS(F93/(MIN(F$93:F$98)))</f>
        <v>1.0032617326682276</v>
      </c>
      <c r="P93" s="7">
        <f t="shared" si="64"/>
        <v>1.0002989114189598</v>
      </c>
      <c r="Q93" s="7">
        <f>1/(H93/(MAX(H$93:H$98)))</f>
        <v>1.0127077223851417</v>
      </c>
      <c r="R93" s="7">
        <f t="shared" ref="R93:U99" si="65">1/(I93/(MAX(I$93:I$98)))</f>
        <v>1.0038372985418267</v>
      </c>
      <c r="S93" s="7">
        <f t="shared" si="65"/>
        <v>1</v>
      </c>
      <c r="T93" s="7">
        <f t="shared" si="65"/>
        <v>1</v>
      </c>
      <c r="U93" s="7">
        <f t="shared" si="65"/>
        <v>1.0038372985418267</v>
      </c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spans="1:44" x14ac:dyDescent="0.25">
      <c r="A94" s="1" t="s">
        <v>45</v>
      </c>
      <c r="B94" s="1" t="s">
        <v>12</v>
      </c>
      <c r="C94" s="7" t="e">
        <f>#REF!</f>
        <v>#REF!</v>
      </c>
      <c r="D94" s="7" t="e">
        <f t="shared" ref="D94:D99" si="66">C94/$C114</f>
        <v>#REF!</v>
      </c>
      <c r="E94" s="7">
        <v>0.1178</v>
      </c>
      <c r="F94" s="7">
        <v>24.557500000000001</v>
      </c>
      <c r="G94" s="7">
        <v>18.400099999999998</v>
      </c>
      <c r="H94" s="7">
        <v>0.31080000000000002</v>
      </c>
      <c r="I94" s="7">
        <v>0.65400000000000003</v>
      </c>
      <c r="J94" s="7">
        <v>0.56059999999999999</v>
      </c>
      <c r="K94" s="7">
        <v>-28.649699999999999</v>
      </c>
      <c r="L94" s="7">
        <v>0.65400000000000003</v>
      </c>
      <c r="M94" s="7"/>
      <c r="N94" s="7">
        <f t="shared" ref="N94:N99" si="67">ABS(E94/(MIN(E$93:E$98)))</f>
        <v>0.19745222929936304</v>
      </c>
      <c r="O94" s="7">
        <f t="shared" si="64"/>
        <v>1</v>
      </c>
      <c r="P94" s="7">
        <f t="shared" si="64"/>
        <v>1</v>
      </c>
      <c r="Q94" s="7">
        <f t="shared" ref="Q94:Q99" si="68">1/(H94/(MAX(H$93:H$98)))</f>
        <v>1</v>
      </c>
      <c r="R94" s="7">
        <f t="shared" si="65"/>
        <v>1</v>
      </c>
      <c r="S94" s="7">
        <f t="shared" si="65"/>
        <v>1.0750981091687477</v>
      </c>
      <c r="T94" s="7">
        <f t="shared" si="65"/>
        <v>0.99258281936634585</v>
      </c>
      <c r="U94" s="7">
        <f t="shared" si="65"/>
        <v>1</v>
      </c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spans="1:44" x14ac:dyDescent="0.25">
      <c r="A95" s="1" t="s">
        <v>46</v>
      </c>
      <c r="B95" s="1" t="s">
        <v>13</v>
      </c>
      <c r="C95" s="7" t="e">
        <f>#REF!</f>
        <v>#REF!</v>
      </c>
      <c r="D95" s="7" t="e">
        <f t="shared" si="66"/>
        <v>#REF!</v>
      </c>
      <c r="E95" s="7">
        <v>2.5531999999999999</v>
      </c>
      <c r="F95" s="7">
        <v>29.1553</v>
      </c>
      <c r="G95" s="7">
        <v>21.802299999999999</v>
      </c>
      <c r="H95" s="7">
        <v>0.26529999999999998</v>
      </c>
      <c r="I95" s="7">
        <v>0.59019999999999995</v>
      </c>
      <c r="J95" s="7">
        <v>0.4461</v>
      </c>
      <c r="K95" s="7">
        <v>-29.342700000000001</v>
      </c>
      <c r="L95" s="7">
        <v>0.58379999999999999</v>
      </c>
      <c r="M95" s="7"/>
      <c r="N95" s="7">
        <f t="shared" si="67"/>
        <v>4.2795843110962117</v>
      </c>
      <c r="O95" s="7">
        <f t="shared" si="64"/>
        <v>1.1872258984017103</v>
      </c>
      <c r="P95" s="7">
        <f t="shared" si="64"/>
        <v>1.1849011690153859</v>
      </c>
      <c r="Q95" s="7">
        <f t="shared" si="68"/>
        <v>1.1715039577836415</v>
      </c>
      <c r="R95" s="7">
        <f t="shared" si="65"/>
        <v>1.1080989495086413</v>
      </c>
      <c r="S95" s="7">
        <f t="shared" si="65"/>
        <v>1.351042367182246</v>
      </c>
      <c r="T95" s="7">
        <f t="shared" si="65"/>
        <v>0.96914053580618009</v>
      </c>
      <c r="U95" s="7">
        <f t="shared" si="65"/>
        <v>1.1202466598150052</v>
      </c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spans="1:44" x14ac:dyDescent="0.25">
      <c r="A96" s="1"/>
      <c r="B96" s="1" t="s">
        <v>14</v>
      </c>
      <c r="C96" s="7" t="e">
        <f>#REF!</f>
        <v>#REF!</v>
      </c>
      <c r="D96" s="7" t="e">
        <f t="shared" si="66"/>
        <v>#REF!</v>
      </c>
      <c r="E96" s="7">
        <v>2.5735000000000001</v>
      </c>
      <c r="F96" s="7">
        <v>29.195799999999998</v>
      </c>
      <c r="G96" s="7">
        <v>21.959399999999999</v>
      </c>
      <c r="H96" s="7">
        <v>0.26290000000000002</v>
      </c>
      <c r="I96" s="7">
        <v>0.58909999999999996</v>
      </c>
      <c r="J96" s="7">
        <v>0.49280000000000002</v>
      </c>
      <c r="K96" s="7">
        <v>-29.353400000000001</v>
      </c>
      <c r="L96" s="7">
        <v>0.58289999999999997</v>
      </c>
      <c r="M96" s="7"/>
      <c r="N96" s="7">
        <f t="shared" si="67"/>
        <v>4.3136104592691922</v>
      </c>
      <c r="O96" s="7">
        <f t="shared" si="64"/>
        <v>1.1888750890766566</v>
      </c>
      <c r="P96" s="7">
        <f t="shared" si="64"/>
        <v>1.1934391660914887</v>
      </c>
      <c r="Q96" s="7">
        <f t="shared" si="68"/>
        <v>1.1821985545834917</v>
      </c>
      <c r="R96" s="7">
        <f t="shared" si="65"/>
        <v>1.1101680529621458</v>
      </c>
      <c r="S96" s="7">
        <f t="shared" si="65"/>
        <v>1.2230113636363635</v>
      </c>
      <c r="T96" s="7">
        <f t="shared" si="65"/>
        <v>0.96878726144160476</v>
      </c>
      <c r="U96" s="7">
        <f t="shared" si="65"/>
        <v>1.1219763252702009</v>
      </c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spans="1:44" x14ac:dyDescent="0.25">
      <c r="A97" s="1"/>
      <c r="B97" s="1" t="s">
        <v>15</v>
      </c>
      <c r="C97" s="7" t="e">
        <f>#REF!</f>
        <v>#REF!</v>
      </c>
      <c r="D97" s="7" t="e">
        <f t="shared" si="66"/>
        <v>#REF!</v>
      </c>
      <c r="E97" s="7">
        <v>1.0163</v>
      </c>
      <c r="F97" s="7">
        <v>24.706499999999998</v>
      </c>
      <c r="G97" s="7">
        <v>18.586200000000002</v>
      </c>
      <c r="H97" s="7">
        <v>0.30790000000000001</v>
      </c>
      <c r="I97" s="7">
        <v>0.65210000000000001</v>
      </c>
      <c r="J97" s="7">
        <v>0.51190000000000002</v>
      </c>
      <c r="K97" s="7">
        <v>-28.676600000000001</v>
      </c>
      <c r="L97" s="7">
        <v>0.65200000000000002</v>
      </c>
      <c r="M97" s="7"/>
      <c r="N97" s="7">
        <f t="shared" si="67"/>
        <v>1.7034864230640294</v>
      </c>
      <c r="O97" s="7">
        <f t="shared" si="64"/>
        <v>1.0060673928535069</v>
      </c>
      <c r="P97" s="7">
        <f t="shared" si="64"/>
        <v>1.0101140754669813</v>
      </c>
      <c r="Q97" s="7">
        <f t="shared" si="68"/>
        <v>1.0094186424163689</v>
      </c>
      <c r="R97" s="7">
        <f t="shared" si="65"/>
        <v>1.0029136635485356</v>
      </c>
      <c r="S97" s="7">
        <f t="shared" si="65"/>
        <v>1.1773783942176206</v>
      </c>
      <c r="T97" s="7">
        <f t="shared" si="65"/>
        <v>0.9916517299819364</v>
      </c>
      <c r="U97" s="7">
        <f t="shared" si="65"/>
        <v>1.0030674846625767</v>
      </c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spans="1:44" x14ac:dyDescent="0.25">
      <c r="A98" s="1"/>
      <c r="B98" s="1" t="s">
        <v>16</v>
      </c>
      <c r="C98" s="7" t="e">
        <f>#REF!</f>
        <v>#REF!</v>
      </c>
      <c r="D98" s="7" t="e">
        <f t="shared" si="66"/>
        <v>#REF!</v>
      </c>
      <c r="E98" s="7">
        <v>0.98450000000000004</v>
      </c>
      <c r="F98" s="7">
        <v>26.4237</v>
      </c>
      <c r="G98" s="7">
        <v>19.799700000000001</v>
      </c>
      <c r="H98" s="7">
        <v>0.29680000000000001</v>
      </c>
      <c r="I98" s="7">
        <v>0.627</v>
      </c>
      <c r="J98" s="7">
        <v>0.52380000000000004</v>
      </c>
      <c r="K98" s="7">
        <v>-28.944400000000002</v>
      </c>
      <c r="L98" s="7">
        <v>0.62549999999999994</v>
      </c>
      <c r="M98" s="7"/>
      <c r="N98" s="7">
        <f t="shared" si="67"/>
        <v>1.6501843781428092</v>
      </c>
      <c r="O98" s="7">
        <f t="shared" si="64"/>
        <v>1.075993077471241</v>
      </c>
      <c r="P98" s="7">
        <f t="shared" si="64"/>
        <v>1.0760648039956306</v>
      </c>
      <c r="Q98" s="7">
        <f t="shared" si="68"/>
        <v>1.0471698113207546</v>
      </c>
      <c r="R98" s="7">
        <f t="shared" si="65"/>
        <v>1.0430622009569379</v>
      </c>
      <c r="S98" s="7">
        <f t="shared" si="65"/>
        <v>1.1506300114547536</v>
      </c>
      <c r="T98" s="7">
        <f t="shared" si="65"/>
        <v>0.98247674852475775</v>
      </c>
      <c r="U98" s="7">
        <f t="shared" si="65"/>
        <v>1.0455635491606716</v>
      </c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spans="1:44" x14ac:dyDescent="0.25">
      <c r="A99" s="1"/>
      <c r="B99" s="1" t="s">
        <v>17</v>
      </c>
      <c r="C99" s="7" t="e">
        <f>#REF!</f>
        <v>#REF!</v>
      </c>
      <c r="D99" s="7" t="e">
        <f t="shared" si="66"/>
        <v>#REF!</v>
      </c>
      <c r="E99" s="7">
        <v>0</v>
      </c>
      <c r="F99" s="7">
        <v>7.9028</v>
      </c>
      <c r="G99" s="7">
        <v>5.5019999999999998</v>
      </c>
      <c r="H99" s="7">
        <v>0.92889999999999995</v>
      </c>
      <c r="I99" s="7">
        <v>0.96379999999999999</v>
      </c>
      <c r="J99" s="7">
        <v>0.67410000000000003</v>
      </c>
      <c r="K99" s="7">
        <v>-27.817599999999999</v>
      </c>
      <c r="L99" s="7">
        <v>0.96319999999999995</v>
      </c>
      <c r="M99" s="7"/>
      <c r="N99" s="7">
        <f t="shared" si="67"/>
        <v>0</v>
      </c>
      <c r="O99" s="7">
        <f t="shared" si="64"/>
        <v>0.32180800162883028</v>
      </c>
      <c r="P99" s="7">
        <f t="shared" si="64"/>
        <v>0.29902011402111944</v>
      </c>
      <c r="Q99" s="7">
        <f t="shared" si="68"/>
        <v>0.33458929917106262</v>
      </c>
      <c r="R99" s="7">
        <f t="shared" si="65"/>
        <v>0.67856401743100236</v>
      </c>
      <c r="S99" s="7">
        <f t="shared" si="65"/>
        <v>0.89408099688473508</v>
      </c>
      <c r="T99" s="7">
        <f t="shared" si="65"/>
        <v>1.0222736684688831</v>
      </c>
      <c r="U99" s="7">
        <f t="shared" si="65"/>
        <v>0.6789867109634552</v>
      </c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spans="1:44" x14ac:dyDescent="0.25">
      <c r="A100" s="1"/>
      <c r="B100" s="1"/>
      <c r="C100" s="5"/>
      <c r="D100" s="5"/>
      <c r="E100" s="7"/>
      <c r="F100" s="7">
        <f>AVERAGE(F93:F98)</f>
        <v>26.446066666666667</v>
      </c>
      <c r="G100" s="7">
        <f t="shared" ref="G100:L100" si="69">AVERAGE(G93:G98)</f>
        <v>19.825550000000003</v>
      </c>
      <c r="H100" s="7">
        <f t="shared" si="69"/>
        <v>0.29176666666666667</v>
      </c>
      <c r="I100" s="7">
        <f t="shared" si="69"/>
        <v>0.62731666666666663</v>
      </c>
      <c r="J100" s="7">
        <f t="shared" si="69"/>
        <v>0.52298333333333324</v>
      </c>
      <c r="K100" s="7">
        <f t="shared" si="69"/>
        <v>-28.900666666666666</v>
      </c>
      <c r="L100" s="7">
        <f t="shared" si="69"/>
        <v>0.62495000000000001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spans="1:44" x14ac:dyDescent="0.25">
      <c r="A101" s="1"/>
      <c r="B101" s="1"/>
      <c r="C101" s="5"/>
      <c r="D101" s="5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spans="1:44" x14ac:dyDescent="0.25">
      <c r="A102" s="1"/>
      <c r="B102" s="1"/>
      <c r="C102" s="5"/>
      <c r="D102" s="5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spans="1:44" x14ac:dyDescent="0.25">
      <c r="A103" s="1" t="s">
        <v>47</v>
      </c>
      <c r="B103" s="1" t="s">
        <v>11</v>
      </c>
      <c r="C103" s="7" t="e">
        <f>#REF!</f>
        <v>#REF!</v>
      </c>
      <c r="D103" s="7" t="e">
        <f>C103/$C113</f>
        <v>#REF!</v>
      </c>
      <c r="E103" s="7">
        <v>-2.1700000000000001E-2</v>
      </c>
      <c r="F103" s="7">
        <v>9.7642000000000007</v>
      </c>
      <c r="G103" s="7">
        <v>7.1548999999999996</v>
      </c>
      <c r="H103" s="7">
        <v>0.25490000000000002</v>
      </c>
      <c r="I103" s="7">
        <v>0.63619999999999999</v>
      </c>
      <c r="J103" s="7">
        <v>0.2535</v>
      </c>
      <c r="K103" s="7">
        <v>-31.506599999999999</v>
      </c>
      <c r="L103" s="7">
        <v>0.63600000000000001</v>
      </c>
      <c r="M103" s="7"/>
      <c r="N103" s="7">
        <f>ABS(E103/(MIN(E$103:E$108)))</f>
        <v>0.13647798742138365</v>
      </c>
      <c r="O103" s="7">
        <f t="shared" ref="O103:P109" si="70">ABS(F103/(MIN(F$103:F$108)))</f>
        <v>1.037695945586907</v>
      </c>
      <c r="P103" s="7">
        <f t="shared" si="70"/>
        <v>1.0359961194851077</v>
      </c>
      <c r="Q103" s="7">
        <f>1/(H103/(MAX(H$103:H$108)))</f>
        <v>1.2397018438603373</v>
      </c>
      <c r="R103" s="7">
        <f t="shared" ref="R103:U109" si="71">1/(I103/(MAX(I$103:I$108)))</f>
        <v>1.0242062244577177</v>
      </c>
      <c r="S103" s="7">
        <f t="shared" si="71"/>
        <v>1</v>
      </c>
      <c r="T103" s="7">
        <f t="shared" si="71"/>
        <v>1</v>
      </c>
      <c r="U103" s="7">
        <f t="shared" si="71"/>
        <v>1.0243710691823897</v>
      </c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spans="1:44" x14ac:dyDescent="0.25">
      <c r="A104" s="1" t="s">
        <v>48</v>
      </c>
      <c r="B104" s="1" t="s">
        <v>12</v>
      </c>
      <c r="C104" s="7" t="e">
        <f>#REF!</f>
        <v>#REF!</v>
      </c>
      <c r="D104" s="7" t="e">
        <f t="shared" ref="D104:D109" si="72">C104/$C114</f>
        <v>#REF!</v>
      </c>
      <c r="E104" s="7">
        <v>-5.8999999999999999E-3</v>
      </c>
      <c r="F104" s="7">
        <v>9.4094999999999995</v>
      </c>
      <c r="G104" s="7">
        <v>6.9062999999999999</v>
      </c>
      <c r="H104" s="7">
        <v>0.26579999999999998</v>
      </c>
      <c r="I104" s="7">
        <v>0.65159999999999996</v>
      </c>
      <c r="J104" s="7">
        <v>0.15629999999999999</v>
      </c>
      <c r="K104" s="7">
        <v>-31.762</v>
      </c>
      <c r="L104" s="7">
        <v>0.65090000000000003</v>
      </c>
      <c r="M104" s="7"/>
      <c r="N104" s="7">
        <f t="shared" ref="N104:N109" si="73">ABS(E104/(MIN(E$103:E$108)))</f>
        <v>3.7106918238993709E-2</v>
      </c>
      <c r="O104" s="7">
        <f t="shared" si="70"/>
        <v>1</v>
      </c>
      <c r="P104" s="7">
        <f t="shared" si="70"/>
        <v>1</v>
      </c>
      <c r="Q104" s="7">
        <f t="shared" ref="Q104:Q109" si="74">1/(H104/(MAX(H$103:H$108)))</f>
        <v>1.1888638073739655</v>
      </c>
      <c r="R104" s="7">
        <f t="shared" si="71"/>
        <v>1</v>
      </c>
      <c r="S104" s="7">
        <f t="shared" si="71"/>
        <v>1.6218809980806141</v>
      </c>
      <c r="T104" s="7">
        <f t="shared" si="71"/>
        <v>0.99195894465084067</v>
      </c>
      <c r="U104" s="7">
        <f t="shared" si="71"/>
        <v>1.000921800583807</v>
      </c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spans="1:44" x14ac:dyDescent="0.25">
      <c r="A105" s="1" t="s">
        <v>49</v>
      </c>
      <c r="B105" s="1" t="s">
        <v>13</v>
      </c>
      <c r="C105" s="7" t="e">
        <f>#REF!</f>
        <v>#REF!</v>
      </c>
      <c r="D105" s="7" t="e">
        <f t="shared" si="72"/>
        <v>#REF!</v>
      </c>
      <c r="E105" s="7">
        <v>0.58879999999999999</v>
      </c>
      <c r="F105" s="7">
        <v>13.0379</v>
      </c>
      <c r="G105" s="7">
        <v>9.5153999999999996</v>
      </c>
      <c r="H105" s="7">
        <v>0.23019999999999999</v>
      </c>
      <c r="I105" s="7">
        <v>0.53469999999999995</v>
      </c>
      <c r="J105" s="7">
        <v>9.9400000000000002E-2</v>
      </c>
      <c r="K105" s="7">
        <v>-32.272199999999998</v>
      </c>
      <c r="L105" s="7">
        <v>0.51649999999999996</v>
      </c>
      <c r="M105" s="7"/>
      <c r="N105" s="7">
        <f t="shared" si="73"/>
        <v>3.7031446540880504</v>
      </c>
      <c r="O105" s="7">
        <f t="shared" si="70"/>
        <v>1.3856102874754239</v>
      </c>
      <c r="P105" s="7">
        <f t="shared" si="70"/>
        <v>1.3777855001954737</v>
      </c>
      <c r="Q105" s="7">
        <f t="shared" si="74"/>
        <v>1.3727193744569939</v>
      </c>
      <c r="R105" s="7">
        <f t="shared" si="71"/>
        <v>1.2186272676267067</v>
      </c>
      <c r="S105" s="7">
        <f t="shared" si="71"/>
        <v>2.5503018108651911</v>
      </c>
      <c r="T105" s="7">
        <f t="shared" si="71"/>
        <v>0.97627679550820845</v>
      </c>
      <c r="U105" s="7">
        <f t="shared" si="71"/>
        <v>1.2613746369796708</v>
      </c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spans="1:44" x14ac:dyDescent="0.25">
      <c r="A106" s="1"/>
      <c r="B106" s="1" t="s">
        <v>14</v>
      </c>
      <c r="C106" s="7" t="e">
        <f>#REF!</f>
        <v>#REF!</v>
      </c>
      <c r="D106" s="7" t="e">
        <f t="shared" si="72"/>
        <v>#REF!</v>
      </c>
      <c r="E106" s="7">
        <v>0.5887</v>
      </c>
      <c r="F106" s="7">
        <v>13.1107</v>
      </c>
      <c r="G106" s="7">
        <v>9.5547000000000004</v>
      </c>
      <c r="H106" s="7">
        <v>0.23050000000000001</v>
      </c>
      <c r="I106" s="7">
        <v>0.53269999999999995</v>
      </c>
      <c r="J106" s="7">
        <v>0.1089</v>
      </c>
      <c r="K106" s="7">
        <v>-32.243499999999997</v>
      </c>
      <c r="L106" s="7">
        <v>0.51329999999999998</v>
      </c>
      <c r="M106" s="7"/>
      <c r="N106" s="7">
        <f t="shared" si="73"/>
        <v>3.70251572327044</v>
      </c>
      <c r="O106" s="7">
        <f t="shared" si="70"/>
        <v>1.393347149157766</v>
      </c>
      <c r="P106" s="7">
        <f t="shared" si="70"/>
        <v>1.3834759567351549</v>
      </c>
      <c r="Q106" s="7">
        <f t="shared" si="74"/>
        <v>1.3709327548806942</v>
      </c>
      <c r="R106" s="7">
        <f t="shared" si="71"/>
        <v>1.2232025530317252</v>
      </c>
      <c r="S106" s="7">
        <f t="shared" si="71"/>
        <v>2.327823691460055</v>
      </c>
      <c r="T106" s="7">
        <f t="shared" si="71"/>
        <v>0.97714578132026619</v>
      </c>
      <c r="U106" s="7">
        <f t="shared" si="71"/>
        <v>1.2692382622248197</v>
      </c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spans="1:44" x14ac:dyDescent="0.25">
      <c r="A107" s="1"/>
      <c r="B107" s="1" t="s">
        <v>15</v>
      </c>
      <c r="C107" s="7" t="e">
        <f>#REF!</f>
        <v>#REF!</v>
      </c>
      <c r="D107" s="7" t="e">
        <f t="shared" si="72"/>
        <v>#REF!</v>
      </c>
      <c r="E107" s="7">
        <v>-0.159</v>
      </c>
      <c r="F107" s="7">
        <v>9.6056000000000008</v>
      </c>
      <c r="G107" s="7">
        <v>7.085</v>
      </c>
      <c r="H107" s="7">
        <v>0.316</v>
      </c>
      <c r="I107" s="7">
        <v>0.65159999999999996</v>
      </c>
      <c r="J107" s="7">
        <v>0.1303</v>
      </c>
      <c r="K107" s="7">
        <v>-31.870999999999999</v>
      </c>
      <c r="L107" s="7">
        <v>0.65149999999999997</v>
      </c>
      <c r="M107" s="7"/>
      <c r="N107" s="7">
        <f t="shared" si="73"/>
        <v>1</v>
      </c>
      <c r="O107" s="7">
        <f t="shared" si="70"/>
        <v>1.0208406397789469</v>
      </c>
      <c r="P107" s="7">
        <f t="shared" si="70"/>
        <v>1.0258749257923925</v>
      </c>
      <c r="Q107" s="7">
        <f t="shared" si="74"/>
        <v>1</v>
      </c>
      <c r="R107" s="7">
        <f t="shared" si="71"/>
        <v>1</v>
      </c>
      <c r="S107" s="7">
        <f t="shared" si="71"/>
        <v>1.9455103607060629</v>
      </c>
      <c r="T107" s="7">
        <f t="shared" si="71"/>
        <v>0.98856640833359488</v>
      </c>
      <c r="U107" s="7">
        <f t="shared" si="71"/>
        <v>1</v>
      </c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spans="1:44" x14ac:dyDescent="0.25">
      <c r="A108" s="1"/>
      <c r="B108" s="1" t="s">
        <v>16</v>
      </c>
      <c r="C108" s="7" t="e">
        <f>#REF!</f>
        <v>#REF!</v>
      </c>
      <c r="D108" s="7" t="e">
        <f t="shared" si="72"/>
        <v>#REF!</v>
      </c>
      <c r="E108" s="7">
        <v>0.12920000000000001</v>
      </c>
      <c r="F108" s="7">
        <v>10.6027</v>
      </c>
      <c r="G108" s="7">
        <v>7.7422000000000004</v>
      </c>
      <c r="H108" s="7">
        <v>0.27760000000000001</v>
      </c>
      <c r="I108" s="7">
        <v>0.6109</v>
      </c>
      <c r="J108" s="7">
        <v>0.13869999999999999</v>
      </c>
      <c r="K108" s="7">
        <v>-31.694099999999999</v>
      </c>
      <c r="L108" s="7">
        <v>0.60880000000000001</v>
      </c>
      <c r="M108" s="7"/>
      <c r="N108" s="7">
        <f t="shared" si="73"/>
        <v>0.8125786163522013</v>
      </c>
      <c r="O108" s="7">
        <f t="shared" si="70"/>
        <v>1.126808013178171</v>
      </c>
      <c r="P108" s="7">
        <f t="shared" si="70"/>
        <v>1.1210344178503686</v>
      </c>
      <c r="Q108" s="7">
        <f t="shared" si="74"/>
        <v>1.138328530259366</v>
      </c>
      <c r="R108" s="7">
        <f t="shared" si="71"/>
        <v>1.0666230152234408</v>
      </c>
      <c r="S108" s="7">
        <f t="shared" si="71"/>
        <v>1.827685652487383</v>
      </c>
      <c r="T108" s="7">
        <f t="shared" si="71"/>
        <v>0.99408407242988439</v>
      </c>
      <c r="U108" s="7">
        <f t="shared" si="71"/>
        <v>1.0701379763469119</v>
      </c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spans="1:44" x14ac:dyDescent="0.25">
      <c r="A109" s="1"/>
      <c r="B109" s="1" t="s">
        <v>17</v>
      </c>
      <c r="C109" s="7" t="e">
        <f>#REF!</f>
        <v>#REF!</v>
      </c>
      <c r="D109" s="7" t="e">
        <f t="shared" si="72"/>
        <v>#REF!</v>
      </c>
      <c r="E109" s="7">
        <v>0</v>
      </c>
      <c r="F109" s="7">
        <v>3.3673999999999999</v>
      </c>
      <c r="G109" s="7">
        <v>2.3887</v>
      </c>
      <c r="H109" s="7">
        <v>0.91139999999999999</v>
      </c>
      <c r="I109" s="7">
        <v>0.95469999999999999</v>
      </c>
      <c r="J109" s="7">
        <v>0.43469999999999998</v>
      </c>
      <c r="K109" s="7">
        <v>-31.375299999999999</v>
      </c>
      <c r="L109" s="7">
        <v>0.9536</v>
      </c>
      <c r="M109" s="7"/>
      <c r="N109" s="7">
        <f t="shared" si="73"/>
        <v>0</v>
      </c>
      <c r="O109" s="7">
        <f t="shared" si="70"/>
        <v>0.35787236303735587</v>
      </c>
      <c r="P109" s="7">
        <f t="shared" si="70"/>
        <v>0.34587260906708367</v>
      </c>
      <c r="Q109" s="7">
        <f t="shared" si="74"/>
        <v>0.34671933289444812</v>
      </c>
      <c r="R109" s="7">
        <f t="shared" si="71"/>
        <v>0.68251806850319474</v>
      </c>
      <c r="S109" s="7">
        <f t="shared" si="71"/>
        <v>0.58316080055210495</v>
      </c>
      <c r="T109" s="7">
        <f t="shared" si="71"/>
        <v>1.0041848205435486</v>
      </c>
      <c r="U109" s="7">
        <f t="shared" si="71"/>
        <v>0.6832005033557047</v>
      </c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spans="1:44" x14ac:dyDescent="0.25">
      <c r="A110" s="1"/>
      <c r="B110" s="1"/>
      <c r="C110" s="7"/>
      <c r="D110" s="7"/>
      <c r="E110" s="7"/>
      <c r="F110" s="7">
        <f>AVERAGE(F103:F108)</f>
        <v>10.921766666666668</v>
      </c>
      <c r="G110" s="7">
        <f t="shared" ref="G110:L110" si="75">AVERAGE(G103:G108)</f>
        <v>7.9930833333333338</v>
      </c>
      <c r="H110" s="7">
        <f t="shared" si="75"/>
        <v>0.26250000000000001</v>
      </c>
      <c r="I110" s="7">
        <f t="shared" si="75"/>
        <v>0.60294999999999999</v>
      </c>
      <c r="J110" s="7">
        <f t="shared" si="75"/>
        <v>0.14785000000000001</v>
      </c>
      <c r="K110" s="7">
        <f t="shared" si="75"/>
        <v>-31.891566666666662</v>
      </c>
      <c r="L110" s="7">
        <f t="shared" si="75"/>
        <v>0.59616666666666662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spans="1:44" x14ac:dyDescent="0.25">
      <c r="A111" s="1"/>
      <c r="B111" s="1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spans="1:44" x14ac:dyDescent="0.25">
      <c r="A112" s="1"/>
      <c r="B112" s="1"/>
      <c r="C112" s="5"/>
      <c r="D112" s="5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spans="1:44" x14ac:dyDescent="0.25">
      <c r="A113" s="1" t="s">
        <v>52</v>
      </c>
      <c r="B113" s="1" t="s">
        <v>11</v>
      </c>
      <c r="C113" s="7" t="e">
        <f>SUM(C3,C13,C23,C33,C43,C53,C63,C73,C83,C93,C103)</f>
        <v>#REF!</v>
      </c>
      <c r="D113" s="7" t="e">
        <f>C113/$C113</f>
        <v>#REF!</v>
      </c>
      <c r="E113" s="7">
        <f>(E3+E13+E23+E33+E43+E53+E63+E73+E83+E93+E103)/11</f>
        <v>-0.51671818181818185</v>
      </c>
      <c r="F113" s="7">
        <f t="shared" ref="F113:L113" si="76">(F3+F13+F23+F33+F43+F53+F63+F73+F83+F93+F103)/11</f>
        <v>20.65382727272727</v>
      </c>
      <c r="G113" s="7">
        <f t="shared" si="76"/>
        <v>15.283954545454543</v>
      </c>
      <c r="H113" s="7">
        <f t="shared" si="76"/>
        <v>0.45468181818181813</v>
      </c>
      <c r="I113" s="7">
        <f t="shared" si="76"/>
        <v>0.73415454545454562</v>
      </c>
      <c r="J113" s="7">
        <f t="shared" si="76"/>
        <v>0.38875454545454546</v>
      </c>
      <c r="K113" s="7">
        <f t="shared" si="76"/>
        <v>-31.96886363636364</v>
      </c>
      <c r="L113" s="7">
        <f t="shared" si="76"/>
        <v>0.7338181818181817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spans="1:44" x14ac:dyDescent="0.25">
      <c r="A114" s="1" t="s">
        <v>51</v>
      </c>
      <c r="B114" s="1" t="s">
        <v>12</v>
      </c>
      <c r="C114" s="7" t="e">
        <f t="shared" ref="C114:C119" si="77">SUM(C4,C14,C24,C34,C44,C54,C64,C74,C84,C94,C104)</f>
        <v>#REF!</v>
      </c>
      <c r="D114" s="7" t="e">
        <f t="shared" ref="D114:D119" si="78">C114/$C114</f>
        <v>#REF!</v>
      </c>
      <c r="E114" s="7">
        <f t="shared" ref="E114:L119" si="79">(E4+E14+E24+E34+E44+E54+E64+E74+E84+E94+E104)/11</f>
        <v>-0.36882727272727267</v>
      </c>
      <c r="F114" s="7">
        <f t="shared" si="79"/>
        <v>20.0059</v>
      </c>
      <c r="G114" s="7">
        <f t="shared" si="79"/>
        <v>14.839863636363635</v>
      </c>
      <c r="H114" s="7">
        <f t="shared" si="79"/>
        <v>0.46411818181818187</v>
      </c>
      <c r="I114" s="7">
        <f t="shared" si="79"/>
        <v>0.74439999999999995</v>
      </c>
      <c r="J114" s="7">
        <f t="shared" si="79"/>
        <v>0.31908181818181813</v>
      </c>
      <c r="K114" s="7">
        <f t="shared" si="79"/>
        <v>-32.282645454545452</v>
      </c>
      <c r="L114" s="7">
        <f t="shared" si="79"/>
        <v>0.74358181818181812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spans="1:44" x14ac:dyDescent="0.25">
      <c r="A115" s="1" t="s">
        <v>51</v>
      </c>
      <c r="B115" s="1" t="s">
        <v>13</v>
      </c>
      <c r="C115" s="7" t="e">
        <f t="shared" si="77"/>
        <v>#REF!</v>
      </c>
      <c r="D115" s="7" t="e">
        <f t="shared" si="78"/>
        <v>#REF!</v>
      </c>
      <c r="E115" s="7">
        <f t="shared" si="79"/>
        <v>2.0266818181818183</v>
      </c>
      <c r="F115" s="7">
        <f t="shared" si="79"/>
        <v>26.84840909090909</v>
      </c>
      <c r="G115" s="7">
        <f t="shared" si="79"/>
        <v>19.824563636363635</v>
      </c>
      <c r="H115" s="7">
        <f t="shared" si="79"/>
        <v>0.39366363636363633</v>
      </c>
      <c r="I115" s="7">
        <f t="shared" si="79"/>
        <v>0.65232727272727264</v>
      </c>
      <c r="J115" s="7">
        <f t="shared" si="79"/>
        <v>0.28993636363636371</v>
      </c>
      <c r="K115" s="7">
        <f t="shared" si="79"/>
        <v>-33.041227272727276</v>
      </c>
      <c r="L115" s="7">
        <f t="shared" si="79"/>
        <v>0.64060000000000006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spans="1:44" x14ac:dyDescent="0.25">
      <c r="A116" s="1"/>
      <c r="B116" s="1" t="s">
        <v>14</v>
      </c>
      <c r="C116" s="7" t="e">
        <f t="shared" si="77"/>
        <v>#REF!</v>
      </c>
      <c r="D116" s="7" t="e">
        <f t="shared" si="78"/>
        <v>#REF!</v>
      </c>
      <c r="E116" s="7">
        <f t="shared" si="79"/>
        <v>2.0189454545454542</v>
      </c>
      <c r="F116" s="7">
        <f t="shared" si="79"/>
        <v>26.829681818181822</v>
      </c>
      <c r="G116" s="7">
        <f t="shared" si="79"/>
        <v>19.810954545454539</v>
      </c>
      <c r="H116" s="7">
        <f t="shared" si="79"/>
        <v>0.38888181818181822</v>
      </c>
      <c r="I116" s="7">
        <f t="shared" si="79"/>
        <v>0.65004545454545459</v>
      </c>
      <c r="J116" s="7">
        <f t="shared" si="79"/>
        <v>0.29289999999999999</v>
      </c>
      <c r="K116" s="7">
        <f t="shared" si="79"/>
        <v>-33.029727272727271</v>
      </c>
      <c r="L116" s="7">
        <f t="shared" si="79"/>
        <v>0.63866363636363643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spans="1:44" x14ac:dyDescent="0.25">
      <c r="A117" s="1"/>
      <c r="B117" s="1" t="s">
        <v>15</v>
      </c>
      <c r="C117" s="7" t="e">
        <f t="shared" si="77"/>
        <v>#REF!</v>
      </c>
      <c r="D117" s="7" t="e">
        <f t="shared" si="78"/>
        <v>#REF!</v>
      </c>
      <c r="E117" s="7">
        <f t="shared" si="79"/>
        <v>-1.0323090909090911</v>
      </c>
      <c r="F117" s="7">
        <f t="shared" si="79"/>
        <v>19.359336363636366</v>
      </c>
      <c r="G117" s="7">
        <f t="shared" si="79"/>
        <v>14.55650909090909</v>
      </c>
      <c r="H117" s="7">
        <f t="shared" si="79"/>
        <v>0.42260000000000003</v>
      </c>
      <c r="I117" s="7">
        <f t="shared" si="79"/>
        <v>0.75181818181818194</v>
      </c>
      <c r="J117" s="7">
        <f t="shared" si="79"/>
        <v>0.32962727272727271</v>
      </c>
      <c r="K117" s="7">
        <f t="shared" si="79"/>
        <v>-32.207045454545451</v>
      </c>
      <c r="L117" s="7">
        <f t="shared" si="79"/>
        <v>0.74137272727272718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spans="1:44" x14ac:dyDescent="0.25">
      <c r="A118" s="1"/>
      <c r="B118" s="1" t="s">
        <v>16</v>
      </c>
      <c r="C118" s="7" t="e">
        <f t="shared" si="77"/>
        <v>#REF!</v>
      </c>
      <c r="D118" s="7" t="e">
        <f t="shared" si="78"/>
        <v>#REF!</v>
      </c>
      <c r="E118" s="7">
        <f t="shared" si="79"/>
        <v>0.44632727272727274</v>
      </c>
      <c r="F118" s="7">
        <f t="shared" si="79"/>
        <v>22.299545454545456</v>
      </c>
      <c r="G118" s="7">
        <f t="shared" si="79"/>
        <v>16.474763636363637</v>
      </c>
      <c r="H118" s="7">
        <f t="shared" si="79"/>
        <v>0.44882727272727274</v>
      </c>
      <c r="I118" s="7">
        <f t="shared" si="79"/>
        <v>0.71083636363636371</v>
      </c>
      <c r="J118" s="7">
        <f t="shared" si="79"/>
        <v>0.3166090909090909</v>
      </c>
      <c r="K118" s="7">
        <f t="shared" si="79"/>
        <v>-32.574854545454542</v>
      </c>
      <c r="L118" s="7">
        <f t="shared" si="79"/>
        <v>0.7098363636363636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spans="1:44" x14ac:dyDescent="0.25">
      <c r="A119" s="1"/>
      <c r="B119" s="1" t="s">
        <v>17</v>
      </c>
      <c r="C119" s="7" t="e">
        <f t="shared" si="77"/>
        <v>#REF!</v>
      </c>
      <c r="D119" s="7" t="e">
        <f t="shared" si="78"/>
        <v>#REF!</v>
      </c>
      <c r="E119" s="7">
        <f t="shared" si="79"/>
        <v>0</v>
      </c>
      <c r="F119" s="7">
        <f t="shared" si="79"/>
        <v>6.426563636363638</v>
      </c>
      <c r="G119" s="7">
        <f t="shared" si="79"/>
        <v>4.6296272727272729</v>
      </c>
      <c r="H119" s="7">
        <f t="shared" si="79"/>
        <v>0.94519090909090908</v>
      </c>
      <c r="I119" s="7">
        <f t="shared" si="79"/>
        <v>0.97217272727272741</v>
      </c>
      <c r="J119" s="7">
        <f t="shared" si="79"/>
        <v>0.56368181818181817</v>
      </c>
      <c r="K119" s="7">
        <f t="shared" si="79"/>
        <v>-31.114772727272726</v>
      </c>
      <c r="L119" s="7">
        <f t="shared" si="79"/>
        <v>0.97173636363636362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spans="1:44" x14ac:dyDescent="0.25">
      <c r="A120" s="1"/>
      <c r="B120" s="1"/>
      <c r="C120" s="5"/>
      <c r="D120" s="5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spans="1:44" x14ac:dyDescent="0.25">
      <c r="A121" s="1"/>
      <c r="B121" s="1"/>
      <c r="C121" s="5"/>
      <c r="D121" s="5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spans="1:44" x14ac:dyDescent="0.25">
      <c r="A122" s="1"/>
      <c r="B122" s="1"/>
      <c r="C122" s="5"/>
      <c r="D122" s="5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spans="1:44" x14ac:dyDescent="0.25">
      <c r="A123" s="1" t="s">
        <v>52</v>
      </c>
      <c r="B123" s="1" t="s">
        <v>11</v>
      </c>
      <c r="C123" s="7" t="e">
        <f>SUM(C13,C23,C33,C43,C53,C63,C73,C83,C93,C103,C113)</f>
        <v>#REF!</v>
      </c>
      <c r="D123" s="7" t="e">
        <f t="shared" ref="D123:D129" si="80">C123/$C123</f>
        <v>#REF!</v>
      </c>
      <c r="E123" s="7">
        <f t="shared" ref="E123:L129" si="81">MAX(E3,E13,E23,E33,E43,E53,E63,E73,E83,E93,E103)-E113</f>
        <v>2.4199181818181819</v>
      </c>
      <c r="F123" s="7">
        <f t="shared" si="81"/>
        <v>14.013572727272731</v>
      </c>
      <c r="G123" s="7">
        <f t="shared" si="81"/>
        <v>10.367945454545458</v>
      </c>
      <c r="H123" s="7">
        <f t="shared" si="81"/>
        <v>0.22891818181818185</v>
      </c>
      <c r="I123" s="7">
        <f t="shared" si="81"/>
        <v>0.10894545454545435</v>
      </c>
      <c r="J123" s="7">
        <f t="shared" si="81"/>
        <v>0.38434545454545455</v>
      </c>
      <c r="K123" s="7">
        <f t="shared" si="81"/>
        <v>8.4101636363636381</v>
      </c>
      <c r="L123" s="7">
        <f t="shared" si="81"/>
        <v>0.10928181818181826</v>
      </c>
      <c r="M123" s="7"/>
      <c r="N123" s="7"/>
      <c r="O123" s="7"/>
      <c r="P123" s="7"/>
      <c r="Q123" s="7"/>
      <c r="R123" s="7"/>
      <c r="S123" s="7"/>
      <c r="T123" s="7"/>
      <c r="U123" s="7"/>
      <c r="V123" s="7">
        <f t="shared" ref="V123:AR129" si="82">MAX(V3,V13,V23,V33,V43,V53,V63,V73,V83,V93,V103)-V113</f>
        <v>0</v>
      </c>
      <c r="W123" s="7">
        <f t="shared" si="82"/>
        <v>0</v>
      </c>
      <c r="X123" s="7">
        <f t="shared" si="82"/>
        <v>0</v>
      </c>
      <c r="Y123" s="7">
        <f t="shared" si="82"/>
        <v>0</v>
      </c>
      <c r="Z123" s="7">
        <f t="shared" si="82"/>
        <v>0</v>
      </c>
      <c r="AA123" s="7">
        <f t="shared" si="82"/>
        <v>0</v>
      </c>
      <c r="AB123" s="7">
        <f t="shared" si="82"/>
        <v>0</v>
      </c>
      <c r="AC123" s="7">
        <f t="shared" si="82"/>
        <v>0</v>
      </c>
      <c r="AD123" s="7">
        <f t="shared" si="82"/>
        <v>0</v>
      </c>
      <c r="AE123" s="7">
        <f t="shared" si="82"/>
        <v>0</v>
      </c>
      <c r="AF123" s="7">
        <f t="shared" si="82"/>
        <v>0</v>
      </c>
      <c r="AG123" s="7">
        <f t="shared" si="82"/>
        <v>0</v>
      </c>
      <c r="AH123" s="7">
        <f t="shared" si="82"/>
        <v>0</v>
      </c>
      <c r="AI123" s="7">
        <f t="shared" si="82"/>
        <v>0</v>
      </c>
      <c r="AJ123" s="7">
        <f t="shared" si="82"/>
        <v>0</v>
      </c>
      <c r="AK123" s="7">
        <f t="shared" si="82"/>
        <v>0</v>
      </c>
      <c r="AL123" s="7">
        <f t="shared" si="82"/>
        <v>0</v>
      </c>
      <c r="AM123" s="7">
        <f t="shared" si="82"/>
        <v>0</v>
      </c>
      <c r="AN123" s="7">
        <f t="shared" si="82"/>
        <v>0</v>
      </c>
      <c r="AO123" s="7">
        <f t="shared" si="82"/>
        <v>0</v>
      </c>
      <c r="AP123" s="7">
        <f t="shared" si="82"/>
        <v>0</v>
      </c>
      <c r="AQ123" s="7">
        <f t="shared" si="82"/>
        <v>0</v>
      </c>
      <c r="AR123" s="7">
        <f t="shared" si="82"/>
        <v>0</v>
      </c>
    </row>
    <row r="124" spans="1:44" x14ac:dyDescent="0.25">
      <c r="A124" s="1" t="s">
        <v>51</v>
      </c>
      <c r="B124" s="1" t="s">
        <v>12</v>
      </c>
      <c r="C124" s="7" t="e">
        <f t="shared" ref="C124:C129" si="83">SUM(C14,C24,C34,C44,C54,C64,C74,C84,C94,C104,C114)</f>
        <v>#REF!</v>
      </c>
      <c r="D124" s="7" t="e">
        <f t="shared" si="80"/>
        <v>#REF!</v>
      </c>
      <c r="E124" s="7">
        <f t="shared" si="81"/>
        <v>2.0181272727272725</v>
      </c>
      <c r="F124" s="7">
        <f t="shared" si="81"/>
        <v>13.863400000000002</v>
      </c>
      <c r="G124" s="7">
        <f t="shared" si="81"/>
        <v>10.152936363636364</v>
      </c>
      <c r="H124" s="7">
        <f t="shared" si="81"/>
        <v>0.24258181818181812</v>
      </c>
      <c r="I124" s="7">
        <f t="shared" si="81"/>
        <v>0.1129</v>
      </c>
      <c r="J124" s="7">
        <f t="shared" si="81"/>
        <v>0.45071818181818191</v>
      </c>
      <c r="K124" s="7">
        <f t="shared" si="81"/>
        <v>8.0482454545454516</v>
      </c>
      <c r="L124" s="7">
        <f t="shared" si="81"/>
        <v>0.11341818181818186</v>
      </c>
      <c r="M124" s="7"/>
      <c r="N124" s="7"/>
      <c r="O124" s="7"/>
      <c r="P124" s="7"/>
      <c r="Q124" s="7"/>
      <c r="R124" s="7"/>
      <c r="S124" s="7"/>
      <c r="T124" s="7"/>
      <c r="U124" s="7"/>
      <c r="V124" s="7">
        <f t="shared" si="82"/>
        <v>0</v>
      </c>
      <c r="W124" s="7">
        <f t="shared" si="82"/>
        <v>0</v>
      </c>
      <c r="X124" s="7">
        <f t="shared" si="82"/>
        <v>0</v>
      </c>
      <c r="Y124" s="7">
        <f t="shared" si="82"/>
        <v>0</v>
      </c>
      <c r="Z124" s="7">
        <f t="shared" si="82"/>
        <v>0</v>
      </c>
      <c r="AA124" s="7">
        <f t="shared" si="82"/>
        <v>0</v>
      </c>
      <c r="AB124" s="7">
        <f t="shared" si="82"/>
        <v>0</v>
      </c>
      <c r="AC124" s="7">
        <f t="shared" si="82"/>
        <v>0</v>
      </c>
      <c r="AD124" s="7">
        <f t="shared" si="82"/>
        <v>0</v>
      </c>
      <c r="AE124" s="7">
        <f t="shared" si="82"/>
        <v>0</v>
      </c>
      <c r="AF124" s="7">
        <f t="shared" si="82"/>
        <v>0</v>
      </c>
      <c r="AG124" s="7">
        <f t="shared" si="82"/>
        <v>0</v>
      </c>
      <c r="AH124" s="7">
        <f t="shared" si="82"/>
        <v>0</v>
      </c>
      <c r="AI124" s="7">
        <f t="shared" si="82"/>
        <v>0</v>
      </c>
      <c r="AJ124" s="7">
        <f t="shared" si="82"/>
        <v>0</v>
      </c>
      <c r="AK124" s="7">
        <f t="shared" si="82"/>
        <v>0</v>
      </c>
      <c r="AL124" s="7">
        <f t="shared" si="82"/>
        <v>0</v>
      </c>
      <c r="AM124" s="7">
        <f t="shared" si="82"/>
        <v>0</v>
      </c>
      <c r="AN124" s="7">
        <f t="shared" si="82"/>
        <v>0</v>
      </c>
      <c r="AO124" s="7">
        <f t="shared" si="82"/>
        <v>0</v>
      </c>
      <c r="AP124" s="7">
        <f t="shared" si="82"/>
        <v>0</v>
      </c>
      <c r="AQ124" s="7">
        <f t="shared" si="82"/>
        <v>0</v>
      </c>
      <c r="AR124" s="7">
        <f t="shared" si="82"/>
        <v>0</v>
      </c>
    </row>
    <row r="125" spans="1:44" x14ac:dyDescent="0.25">
      <c r="A125" s="1" t="s">
        <v>51</v>
      </c>
      <c r="B125" s="1" t="s">
        <v>13</v>
      </c>
      <c r="C125" s="7" t="e">
        <f t="shared" si="83"/>
        <v>#REF!</v>
      </c>
      <c r="D125" s="7" t="e">
        <f t="shared" si="80"/>
        <v>#REF!</v>
      </c>
      <c r="E125" s="7">
        <f t="shared" si="81"/>
        <v>3.315818181818182</v>
      </c>
      <c r="F125" s="7">
        <f t="shared" si="81"/>
        <v>18.526090909090907</v>
      </c>
      <c r="G125" s="7">
        <f t="shared" si="81"/>
        <v>14.668536363636363</v>
      </c>
      <c r="H125" s="7">
        <f t="shared" si="81"/>
        <v>0.16813636363636364</v>
      </c>
      <c r="I125" s="7">
        <f t="shared" si="81"/>
        <v>0.10477272727272735</v>
      </c>
      <c r="J125" s="7">
        <f t="shared" si="81"/>
        <v>0.47116363636363628</v>
      </c>
      <c r="K125" s="7">
        <f t="shared" si="81"/>
        <v>7.8220272727272757</v>
      </c>
      <c r="L125" s="7">
        <f t="shared" si="81"/>
        <v>0.10799999999999998</v>
      </c>
      <c r="M125" s="7"/>
      <c r="N125" s="7"/>
      <c r="O125" s="7"/>
      <c r="P125" s="7"/>
      <c r="Q125" s="7"/>
      <c r="R125" s="7"/>
      <c r="S125" s="7"/>
      <c r="T125" s="7"/>
      <c r="U125" s="7"/>
      <c r="V125" s="7">
        <f t="shared" si="82"/>
        <v>0</v>
      </c>
      <c r="W125" s="7">
        <f t="shared" si="82"/>
        <v>0</v>
      </c>
      <c r="X125" s="7">
        <f t="shared" si="82"/>
        <v>0</v>
      </c>
      <c r="Y125" s="7">
        <f t="shared" si="82"/>
        <v>0</v>
      </c>
      <c r="Z125" s="7">
        <f t="shared" si="82"/>
        <v>0</v>
      </c>
      <c r="AA125" s="7">
        <f t="shared" si="82"/>
        <v>0</v>
      </c>
      <c r="AB125" s="7">
        <f t="shared" si="82"/>
        <v>0</v>
      </c>
      <c r="AC125" s="7">
        <f t="shared" si="82"/>
        <v>0</v>
      </c>
      <c r="AD125" s="7">
        <f t="shared" si="82"/>
        <v>0</v>
      </c>
      <c r="AE125" s="7">
        <f t="shared" si="82"/>
        <v>0</v>
      </c>
      <c r="AF125" s="7">
        <f t="shared" si="82"/>
        <v>0</v>
      </c>
      <c r="AG125" s="7">
        <f t="shared" si="82"/>
        <v>0</v>
      </c>
      <c r="AH125" s="7">
        <f t="shared" si="82"/>
        <v>0</v>
      </c>
      <c r="AI125" s="7">
        <f t="shared" si="82"/>
        <v>0</v>
      </c>
      <c r="AJ125" s="7">
        <f t="shared" si="82"/>
        <v>0</v>
      </c>
      <c r="AK125" s="7">
        <f t="shared" si="82"/>
        <v>0</v>
      </c>
      <c r="AL125" s="7">
        <f t="shared" si="82"/>
        <v>0</v>
      </c>
      <c r="AM125" s="7">
        <f t="shared" si="82"/>
        <v>0</v>
      </c>
      <c r="AN125" s="7">
        <f t="shared" si="82"/>
        <v>0</v>
      </c>
      <c r="AO125" s="7">
        <f t="shared" si="82"/>
        <v>0</v>
      </c>
      <c r="AP125" s="7">
        <f t="shared" si="82"/>
        <v>0</v>
      </c>
      <c r="AQ125" s="7">
        <f t="shared" si="82"/>
        <v>0</v>
      </c>
      <c r="AR125" s="7">
        <f t="shared" si="82"/>
        <v>0</v>
      </c>
    </row>
    <row r="126" spans="1:44" x14ac:dyDescent="0.25">
      <c r="A126" s="1"/>
      <c r="B126" s="1" t="s">
        <v>14</v>
      </c>
      <c r="C126" s="7" t="e">
        <f t="shared" si="83"/>
        <v>#REF!</v>
      </c>
      <c r="D126" s="7" t="e">
        <f t="shared" si="80"/>
        <v>#REF!</v>
      </c>
      <c r="E126" s="7">
        <f t="shared" si="81"/>
        <v>3.2198545454545462</v>
      </c>
      <c r="F126" s="7">
        <f t="shared" si="81"/>
        <v>18.243318181818179</v>
      </c>
      <c r="G126" s="7">
        <f t="shared" si="81"/>
        <v>14.488945454545462</v>
      </c>
      <c r="H126" s="7">
        <f t="shared" si="81"/>
        <v>0.16891818181818175</v>
      </c>
      <c r="I126" s="7">
        <f t="shared" si="81"/>
        <v>0.10375454545454543</v>
      </c>
      <c r="J126" s="7">
        <f t="shared" si="81"/>
        <v>0.46880000000000005</v>
      </c>
      <c r="K126" s="7">
        <f t="shared" si="81"/>
        <v>7.7760272727272728</v>
      </c>
      <c r="L126" s="7">
        <f t="shared" si="81"/>
        <v>0.10543636363636355</v>
      </c>
      <c r="M126" s="7"/>
      <c r="N126" s="7"/>
      <c r="O126" s="7"/>
      <c r="P126" s="7"/>
      <c r="Q126" s="7"/>
      <c r="R126" s="7"/>
      <c r="S126" s="7"/>
      <c r="T126" s="7"/>
      <c r="U126" s="7"/>
      <c r="V126" s="7">
        <f t="shared" si="82"/>
        <v>0</v>
      </c>
      <c r="W126" s="7">
        <f t="shared" si="82"/>
        <v>0</v>
      </c>
      <c r="X126" s="7">
        <f t="shared" si="82"/>
        <v>0</v>
      </c>
      <c r="Y126" s="7">
        <f t="shared" si="82"/>
        <v>0</v>
      </c>
      <c r="Z126" s="7">
        <f t="shared" si="82"/>
        <v>0</v>
      </c>
      <c r="AA126" s="7">
        <f t="shared" si="82"/>
        <v>0</v>
      </c>
      <c r="AB126" s="7">
        <f t="shared" si="82"/>
        <v>0</v>
      </c>
      <c r="AC126" s="7">
        <f t="shared" si="82"/>
        <v>0</v>
      </c>
      <c r="AD126" s="7">
        <f t="shared" si="82"/>
        <v>0</v>
      </c>
      <c r="AE126" s="7">
        <f t="shared" si="82"/>
        <v>0</v>
      </c>
      <c r="AF126" s="7">
        <f t="shared" si="82"/>
        <v>0</v>
      </c>
      <c r="AG126" s="7">
        <f t="shared" si="82"/>
        <v>0</v>
      </c>
      <c r="AH126" s="7">
        <f t="shared" si="82"/>
        <v>0</v>
      </c>
      <c r="AI126" s="7">
        <f t="shared" si="82"/>
        <v>0</v>
      </c>
      <c r="AJ126" s="7">
        <f t="shared" si="82"/>
        <v>0</v>
      </c>
      <c r="AK126" s="7">
        <f t="shared" si="82"/>
        <v>0</v>
      </c>
      <c r="AL126" s="7">
        <f t="shared" si="82"/>
        <v>0</v>
      </c>
      <c r="AM126" s="7">
        <f t="shared" si="82"/>
        <v>0</v>
      </c>
      <c r="AN126" s="7">
        <f t="shared" si="82"/>
        <v>0</v>
      </c>
      <c r="AO126" s="7">
        <f t="shared" si="82"/>
        <v>0</v>
      </c>
      <c r="AP126" s="7">
        <f t="shared" si="82"/>
        <v>0</v>
      </c>
      <c r="AQ126" s="7">
        <f t="shared" si="82"/>
        <v>0</v>
      </c>
      <c r="AR126" s="7">
        <f t="shared" si="82"/>
        <v>0</v>
      </c>
    </row>
    <row r="127" spans="1:44" x14ac:dyDescent="0.25">
      <c r="A127" s="1"/>
      <c r="B127" s="1" t="s">
        <v>15</v>
      </c>
      <c r="C127" s="7" t="e">
        <f t="shared" si="83"/>
        <v>#REF!</v>
      </c>
      <c r="D127" s="7" t="e">
        <f t="shared" si="80"/>
        <v>#REF!</v>
      </c>
      <c r="E127" s="7">
        <f t="shared" si="81"/>
        <v>2.0486090909090908</v>
      </c>
      <c r="F127" s="7">
        <f t="shared" si="81"/>
        <v>12.688663636363636</v>
      </c>
      <c r="G127" s="7">
        <f t="shared" si="81"/>
        <v>10.084590909090911</v>
      </c>
      <c r="H127" s="7">
        <f t="shared" si="81"/>
        <v>0.25869999999999999</v>
      </c>
      <c r="I127" s="7">
        <f t="shared" si="81"/>
        <v>0.11118181818181805</v>
      </c>
      <c r="J127" s="7">
        <f t="shared" si="81"/>
        <v>0.43707272727272733</v>
      </c>
      <c r="K127" s="7">
        <f t="shared" si="81"/>
        <v>8.3055454545454523</v>
      </c>
      <c r="L127" s="7">
        <f t="shared" si="81"/>
        <v>0.1166272727272728</v>
      </c>
      <c r="M127" s="7"/>
      <c r="N127" s="7"/>
      <c r="O127" s="7"/>
      <c r="P127" s="7"/>
      <c r="Q127" s="7"/>
      <c r="R127" s="7"/>
      <c r="S127" s="7"/>
      <c r="T127" s="7"/>
      <c r="U127" s="7"/>
      <c r="V127" s="7">
        <f t="shared" si="82"/>
        <v>0</v>
      </c>
      <c r="W127" s="7">
        <f t="shared" si="82"/>
        <v>0</v>
      </c>
      <c r="X127" s="7">
        <f t="shared" si="82"/>
        <v>0</v>
      </c>
      <c r="Y127" s="7">
        <f t="shared" si="82"/>
        <v>0</v>
      </c>
      <c r="Z127" s="7">
        <f t="shared" si="82"/>
        <v>0</v>
      </c>
      <c r="AA127" s="7">
        <f t="shared" si="82"/>
        <v>0</v>
      </c>
      <c r="AB127" s="7">
        <f t="shared" si="82"/>
        <v>0</v>
      </c>
      <c r="AC127" s="7">
        <f t="shared" si="82"/>
        <v>0</v>
      </c>
      <c r="AD127" s="7">
        <f t="shared" si="82"/>
        <v>0</v>
      </c>
      <c r="AE127" s="7">
        <f t="shared" si="82"/>
        <v>0</v>
      </c>
      <c r="AF127" s="7">
        <f t="shared" si="82"/>
        <v>0</v>
      </c>
      <c r="AG127" s="7">
        <f t="shared" si="82"/>
        <v>0</v>
      </c>
      <c r="AH127" s="7">
        <f t="shared" si="82"/>
        <v>0</v>
      </c>
      <c r="AI127" s="7">
        <f t="shared" si="82"/>
        <v>0</v>
      </c>
      <c r="AJ127" s="7">
        <f t="shared" si="82"/>
        <v>0</v>
      </c>
      <c r="AK127" s="7">
        <f t="shared" si="82"/>
        <v>0</v>
      </c>
      <c r="AL127" s="7">
        <f t="shared" si="82"/>
        <v>0</v>
      </c>
      <c r="AM127" s="7">
        <f t="shared" si="82"/>
        <v>0</v>
      </c>
      <c r="AN127" s="7">
        <f t="shared" si="82"/>
        <v>0</v>
      </c>
      <c r="AO127" s="7">
        <f t="shared" si="82"/>
        <v>0</v>
      </c>
      <c r="AP127" s="7">
        <f t="shared" si="82"/>
        <v>0</v>
      </c>
      <c r="AQ127" s="7">
        <f t="shared" si="82"/>
        <v>0</v>
      </c>
      <c r="AR127" s="7">
        <f t="shared" si="82"/>
        <v>0</v>
      </c>
    </row>
    <row r="128" spans="1:44" x14ac:dyDescent="0.25">
      <c r="A128" s="1"/>
      <c r="B128" s="1" t="s">
        <v>16</v>
      </c>
      <c r="C128" s="7" t="e">
        <f t="shared" si="83"/>
        <v>#REF!</v>
      </c>
      <c r="D128" s="7" t="e">
        <f t="shared" si="80"/>
        <v>#REF!</v>
      </c>
      <c r="E128" s="7">
        <f t="shared" si="81"/>
        <v>2.4387727272727271</v>
      </c>
      <c r="F128" s="7">
        <f t="shared" si="81"/>
        <v>14.827354545454543</v>
      </c>
      <c r="G128" s="7">
        <f t="shared" si="81"/>
        <v>11.531936363636362</v>
      </c>
      <c r="H128" s="7">
        <f t="shared" si="81"/>
        <v>0.17387272727272729</v>
      </c>
      <c r="I128" s="7">
        <f t="shared" si="81"/>
        <v>9.3063636363636237E-2</v>
      </c>
      <c r="J128" s="7">
        <f t="shared" si="81"/>
        <v>0.44939090909090912</v>
      </c>
      <c r="K128" s="7">
        <f t="shared" si="81"/>
        <v>7.8914545454545433</v>
      </c>
      <c r="L128" s="7">
        <f t="shared" si="81"/>
        <v>9.3363636363636426E-2</v>
      </c>
      <c r="M128" s="7"/>
      <c r="N128" s="7"/>
      <c r="O128" s="7"/>
      <c r="P128" s="7"/>
      <c r="Q128" s="7"/>
      <c r="R128" s="7"/>
      <c r="S128" s="7"/>
      <c r="T128" s="7"/>
      <c r="U128" s="7"/>
      <c r="V128" s="7">
        <f t="shared" si="82"/>
        <v>0</v>
      </c>
      <c r="W128" s="7">
        <f t="shared" si="82"/>
        <v>0</v>
      </c>
      <c r="X128" s="7">
        <f t="shared" si="82"/>
        <v>0</v>
      </c>
      <c r="Y128" s="7">
        <f t="shared" si="82"/>
        <v>0</v>
      </c>
      <c r="Z128" s="7">
        <f t="shared" si="82"/>
        <v>0</v>
      </c>
      <c r="AA128" s="7">
        <f t="shared" si="82"/>
        <v>0</v>
      </c>
      <c r="AB128" s="7">
        <f t="shared" si="82"/>
        <v>0</v>
      </c>
      <c r="AC128" s="7">
        <f t="shared" si="82"/>
        <v>0</v>
      </c>
      <c r="AD128" s="7">
        <f t="shared" si="82"/>
        <v>0</v>
      </c>
      <c r="AE128" s="7">
        <f t="shared" si="82"/>
        <v>0</v>
      </c>
      <c r="AF128" s="7">
        <f t="shared" si="82"/>
        <v>0</v>
      </c>
      <c r="AG128" s="7">
        <f t="shared" si="82"/>
        <v>0</v>
      </c>
      <c r="AH128" s="7">
        <f t="shared" si="82"/>
        <v>0</v>
      </c>
      <c r="AI128" s="7">
        <f t="shared" si="82"/>
        <v>0</v>
      </c>
      <c r="AJ128" s="7">
        <f t="shared" si="82"/>
        <v>0</v>
      </c>
      <c r="AK128" s="7">
        <f t="shared" si="82"/>
        <v>0</v>
      </c>
      <c r="AL128" s="7">
        <f t="shared" si="82"/>
        <v>0</v>
      </c>
      <c r="AM128" s="7">
        <f t="shared" si="82"/>
        <v>0</v>
      </c>
      <c r="AN128" s="7">
        <f t="shared" si="82"/>
        <v>0</v>
      </c>
      <c r="AO128" s="7">
        <f t="shared" si="82"/>
        <v>0</v>
      </c>
      <c r="AP128" s="7">
        <f t="shared" si="82"/>
        <v>0</v>
      </c>
      <c r="AQ128" s="7">
        <f t="shared" si="82"/>
        <v>0</v>
      </c>
      <c r="AR128" s="7">
        <f t="shared" si="82"/>
        <v>0</v>
      </c>
    </row>
    <row r="129" spans="1:44" x14ac:dyDescent="0.25">
      <c r="A129" s="1"/>
      <c r="B129" s="1" t="s">
        <v>17</v>
      </c>
      <c r="C129" s="7" t="e">
        <f t="shared" si="83"/>
        <v>#REF!</v>
      </c>
      <c r="D129" s="7" t="e">
        <f t="shared" si="80"/>
        <v>#REF!</v>
      </c>
      <c r="E129" s="7">
        <f t="shared" si="81"/>
        <v>0</v>
      </c>
      <c r="F129" s="7">
        <f t="shared" si="81"/>
        <v>4.1833363636363616</v>
      </c>
      <c r="G129" s="7">
        <f t="shared" si="81"/>
        <v>3.0016727272727275</v>
      </c>
      <c r="H129" s="7">
        <f t="shared" si="81"/>
        <v>2.1609090909090911E-2</v>
      </c>
      <c r="I129" s="7">
        <f t="shared" si="81"/>
        <v>1.1127272727272541E-2</v>
      </c>
      <c r="J129" s="7">
        <f t="shared" si="81"/>
        <v>0.2541181818181818</v>
      </c>
      <c r="K129" s="7">
        <f t="shared" si="81"/>
        <v>9.1927727272727253</v>
      </c>
      <c r="L129" s="7">
        <f t="shared" si="81"/>
        <v>1.1363636363636354E-2</v>
      </c>
      <c r="M129" s="7"/>
      <c r="N129" s="7"/>
      <c r="O129" s="7"/>
      <c r="P129" s="7"/>
      <c r="Q129" s="7"/>
      <c r="R129" s="7"/>
      <c r="S129" s="7"/>
      <c r="T129" s="7"/>
      <c r="U129" s="7"/>
      <c r="V129" s="7">
        <f t="shared" si="82"/>
        <v>0</v>
      </c>
      <c r="W129" s="7">
        <f t="shared" si="82"/>
        <v>0</v>
      </c>
      <c r="X129" s="7">
        <f t="shared" si="82"/>
        <v>0</v>
      </c>
      <c r="Y129" s="7">
        <f t="shared" si="82"/>
        <v>0</v>
      </c>
      <c r="Z129" s="7">
        <f t="shared" si="82"/>
        <v>0</v>
      </c>
      <c r="AA129" s="7">
        <f t="shared" si="82"/>
        <v>0</v>
      </c>
      <c r="AB129" s="7">
        <f t="shared" si="82"/>
        <v>0</v>
      </c>
      <c r="AC129" s="7">
        <f t="shared" si="82"/>
        <v>0</v>
      </c>
      <c r="AD129" s="7">
        <f t="shared" si="82"/>
        <v>0</v>
      </c>
      <c r="AE129" s="7">
        <f t="shared" si="82"/>
        <v>0</v>
      </c>
      <c r="AF129" s="7">
        <f t="shared" si="82"/>
        <v>0</v>
      </c>
      <c r="AG129" s="7">
        <f t="shared" si="82"/>
        <v>0</v>
      </c>
      <c r="AH129" s="7">
        <f t="shared" si="82"/>
        <v>0</v>
      </c>
      <c r="AI129" s="7">
        <f t="shared" si="82"/>
        <v>0</v>
      </c>
      <c r="AJ129" s="7">
        <f t="shared" si="82"/>
        <v>0</v>
      </c>
      <c r="AK129" s="7">
        <f t="shared" si="82"/>
        <v>0</v>
      </c>
      <c r="AL129" s="7">
        <f t="shared" si="82"/>
        <v>0</v>
      </c>
      <c r="AM129" s="7">
        <f t="shared" si="82"/>
        <v>0</v>
      </c>
      <c r="AN129" s="7">
        <f t="shared" si="82"/>
        <v>0</v>
      </c>
      <c r="AO129" s="7">
        <f t="shared" si="82"/>
        <v>0</v>
      </c>
      <c r="AP129" s="7">
        <f t="shared" si="82"/>
        <v>0</v>
      </c>
      <c r="AQ129" s="7">
        <f t="shared" si="82"/>
        <v>0</v>
      </c>
      <c r="AR129" s="7">
        <f t="shared" si="82"/>
        <v>0</v>
      </c>
    </row>
    <row r="130" spans="1:44" x14ac:dyDescent="0.25">
      <c r="A130" s="1"/>
      <c r="B130" s="1"/>
      <c r="C130" s="5"/>
      <c r="D130" s="5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spans="1:44" x14ac:dyDescent="0.25">
      <c r="A131" s="1"/>
      <c r="B131" s="1"/>
      <c r="C131" s="5"/>
      <c r="D131" s="5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spans="1:44" x14ac:dyDescent="0.25">
      <c r="A132" s="1"/>
      <c r="B132" s="1"/>
      <c r="C132" s="5"/>
      <c r="D132" s="5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spans="1:44" x14ac:dyDescent="0.25">
      <c r="A133" s="1" t="s">
        <v>52</v>
      </c>
      <c r="B133" s="1" t="s">
        <v>11</v>
      </c>
      <c r="C133" s="7" t="e">
        <f>SUM(C23,C33,C43,C53,C63,C73,C83,C93,C103,C113,C123)</f>
        <v>#REF!</v>
      </c>
      <c r="D133" s="7" t="e">
        <f>C133/$C133</f>
        <v>#REF!</v>
      </c>
      <c r="E133" s="7">
        <f t="shared" ref="E133:L139" si="84">E113-MIN(E3,E13,E23,E33,E43,E53,E63,E73,E83,E93,E103)</f>
        <v>2.416281818181818</v>
      </c>
      <c r="F133" s="7">
        <f t="shared" si="84"/>
        <v>11.43662727272727</v>
      </c>
      <c r="G133" s="7">
        <f t="shared" si="84"/>
        <v>8.2740545454545433</v>
      </c>
      <c r="H133" s="7">
        <f t="shared" si="84"/>
        <v>0.24958181818181813</v>
      </c>
      <c r="I133" s="7">
        <f t="shared" si="84"/>
        <v>0.12275454545454556</v>
      </c>
      <c r="J133" s="7">
        <f t="shared" si="84"/>
        <v>0.29705454545454546</v>
      </c>
      <c r="K133" s="7">
        <f t="shared" si="84"/>
        <v>6.8469363636363632</v>
      </c>
      <c r="L133" s="7">
        <f t="shared" si="84"/>
        <v>0.12261818181818174</v>
      </c>
      <c r="M133" s="7"/>
      <c r="N133" s="7"/>
      <c r="O133" s="7"/>
      <c r="P133" s="7"/>
      <c r="Q133" s="7"/>
      <c r="R133" s="7"/>
      <c r="S133" s="7"/>
      <c r="T133" s="7"/>
      <c r="U133" s="7"/>
      <c r="V133" s="7">
        <f t="shared" ref="V133:AR139" si="85">V113-MIN(V3,V13,V23,V33,V43,V53,V63,V73,V83,V93,V103)</f>
        <v>0</v>
      </c>
      <c r="W133" s="7">
        <f t="shared" si="85"/>
        <v>0</v>
      </c>
      <c r="X133" s="7">
        <f t="shared" si="85"/>
        <v>0</v>
      </c>
      <c r="Y133" s="7">
        <f t="shared" si="85"/>
        <v>0</v>
      </c>
      <c r="Z133" s="7">
        <f t="shared" si="85"/>
        <v>0</v>
      </c>
      <c r="AA133" s="7">
        <f t="shared" si="85"/>
        <v>0</v>
      </c>
      <c r="AB133" s="7">
        <f t="shared" si="85"/>
        <v>0</v>
      </c>
      <c r="AC133" s="7">
        <f t="shared" si="85"/>
        <v>0</v>
      </c>
      <c r="AD133" s="7">
        <f t="shared" si="85"/>
        <v>0</v>
      </c>
      <c r="AE133" s="7">
        <f t="shared" si="85"/>
        <v>0</v>
      </c>
      <c r="AF133" s="7">
        <f t="shared" si="85"/>
        <v>0</v>
      </c>
      <c r="AG133" s="7">
        <f t="shared" si="85"/>
        <v>0</v>
      </c>
      <c r="AH133" s="7">
        <f t="shared" si="85"/>
        <v>0</v>
      </c>
      <c r="AI133" s="7">
        <f t="shared" si="85"/>
        <v>0</v>
      </c>
      <c r="AJ133" s="7">
        <f t="shared" si="85"/>
        <v>0</v>
      </c>
      <c r="AK133" s="7">
        <f t="shared" si="85"/>
        <v>0</v>
      </c>
      <c r="AL133" s="7">
        <f t="shared" si="85"/>
        <v>0</v>
      </c>
      <c r="AM133" s="7">
        <f t="shared" si="85"/>
        <v>0</v>
      </c>
      <c r="AN133" s="7">
        <f t="shared" si="85"/>
        <v>0</v>
      </c>
      <c r="AO133" s="7">
        <f t="shared" si="85"/>
        <v>0</v>
      </c>
      <c r="AP133" s="7">
        <f t="shared" si="85"/>
        <v>0</v>
      </c>
      <c r="AQ133" s="7">
        <f t="shared" si="85"/>
        <v>0</v>
      </c>
      <c r="AR133" s="7">
        <f t="shared" si="85"/>
        <v>0</v>
      </c>
    </row>
    <row r="134" spans="1:44" x14ac:dyDescent="0.25">
      <c r="A134" s="1" t="s">
        <v>51</v>
      </c>
      <c r="B134" s="1" t="s">
        <v>12</v>
      </c>
      <c r="C134" s="7" t="e">
        <f t="shared" ref="C134:C139" si="86">SUM(C24,C34,C44,C54,C64,C74,C84,C94,C104,C114,C124)</f>
        <v>#REF!</v>
      </c>
      <c r="D134" s="7" t="e">
        <f t="shared" ref="D134:D139" si="87">C134/$C134</f>
        <v>#REF!</v>
      </c>
      <c r="E134" s="7">
        <f t="shared" si="84"/>
        <v>2.3962727272727271</v>
      </c>
      <c r="F134" s="7">
        <f t="shared" si="84"/>
        <v>11.0396</v>
      </c>
      <c r="G134" s="7">
        <f t="shared" si="84"/>
        <v>8.0102636363636357</v>
      </c>
      <c r="H134" s="7">
        <f t="shared" si="84"/>
        <v>0.26371818181818185</v>
      </c>
      <c r="I134" s="7">
        <f t="shared" si="84"/>
        <v>0.1258999999999999</v>
      </c>
      <c r="J134" s="7">
        <f t="shared" si="84"/>
        <v>0.24808181818181813</v>
      </c>
      <c r="K134" s="7">
        <f t="shared" si="84"/>
        <v>6.5401545454545484</v>
      </c>
      <c r="L134" s="7">
        <f t="shared" si="84"/>
        <v>0.12568181818181812</v>
      </c>
      <c r="M134" s="7"/>
      <c r="N134" s="7"/>
      <c r="O134" s="7"/>
      <c r="P134" s="7"/>
      <c r="Q134" s="7"/>
      <c r="R134" s="7"/>
      <c r="S134" s="7"/>
      <c r="T134" s="7"/>
      <c r="U134" s="7"/>
      <c r="V134" s="7">
        <f t="shared" si="85"/>
        <v>0</v>
      </c>
      <c r="W134" s="7">
        <f t="shared" si="85"/>
        <v>0</v>
      </c>
      <c r="X134" s="7">
        <f t="shared" si="85"/>
        <v>0</v>
      </c>
      <c r="Y134" s="7">
        <f t="shared" si="85"/>
        <v>0</v>
      </c>
      <c r="Z134" s="7">
        <f t="shared" si="85"/>
        <v>0</v>
      </c>
      <c r="AA134" s="7">
        <f t="shared" si="85"/>
        <v>0</v>
      </c>
      <c r="AB134" s="7">
        <f t="shared" si="85"/>
        <v>0</v>
      </c>
      <c r="AC134" s="7">
        <f t="shared" si="85"/>
        <v>0</v>
      </c>
      <c r="AD134" s="7">
        <f t="shared" si="85"/>
        <v>0</v>
      </c>
      <c r="AE134" s="7">
        <f t="shared" si="85"/>
        <v>0</v>
      </c>
      <c r="AF134" s="7">
        <f t="shared" si="85"/>
        <v>0</v>
      </c>
      <c r="AG134" s="7">
        <f t="shared" si="85"/>
        <v>0</v>
      </c>
      <c r="AH134" s="7">
        <f t="shared" si="85"/>
        <v>0</v>
      </c>
      <c r="AI134" s="7">
        <f t="shared" si="85"/>
        <v>0</v>
      </c>
      <c r="AJ134" s="7">
        <f t="shared" si="85"/>
        <v>0</v>
      </c>
      <c r="AK134" s="7">
        <f t="shared" si="85"/>
        <v>0</v>
      </c>
      <c r="AL134" s="7">
        <f t="shared" si="85"/>
        <v>0</v>
      </c>
      <c r="AM134" s="7">
        <f t="shared" si="85"/>
        <v>0</v>
      </c>
      <c r="AN134" s="7">
        <f t="shared" si="85"/>
        <v>0</v>
      </c>
      <c r="AO134" s="7">
        <f t="shared" si="85"/>
        <v>0</v>
      </c>
      <c r="AP134" s="7">
        <f t="shared" si="85"/>
        <v>0</v>
      </c>
      <c r="AQ134" s="7">
        <f t="shared" si="85"/>
        <v>0</v>
      </c>
      <c r="AR134" s="7">
        <f t="shared" si="85"/>
        <v>0</v>
      </c>
    </row>
    <row r="135" spans="1:44" x14ac:dyDescent="0.25">
      <c r="A135" s="1" t="s">
        <v>51</v>
      </c>
      <c r="B135" s="1" t="s">
        <v>13</v>
      </c>
      <c r="C135" s="7" t="e">
        <f t="shared" si="86"/>
        <v>#REF!</v>
      </c>
      <c r="D135" s="7" t="e">
        <f t="shared" si="87"/>
        <v>#REF!</v>
      </c>
      <c r="E135" s="7">
        <f t="shared" si="84"/>
        <v>1.7982818181818183</v>
      </c>
      <c r="F135" s="7">
        <f t="shared" si="84"/>
        <v>15.246109090909091</v>
      </c>
      <c r="G135" s="7">
        <f t="shared" si="84"/>
        <v>11.023163636363636</v>
      </c>
      <c r="H135" s="7">
        <f t="shared" si="84"/>
        <v>0.26166363636363632</v>
      </c>
      <c r="I135" s="7">
        <f t="shared" si="84"/>
        <v>0.16502727272727263</v>
      </c>
      <c r="J135" s="7">
        <f t="shared" si="84"/>
        <v>0.23583636363636371</v>
      </c>
      <c r="K135" s="7">
        <f t="shared" si="84"/>
        <v>6.1650727272727224</v>
      </c>
      <c r="L135" s="7">
        <f t="shared" si="84"/>
        <v>0.16660000000000008</v>
      </c>
      <c r="M135" s="7"/>
      <c r="N135" s="7"/>
      <c r="O135" s="7"/>
      <c r="P135" s="7"/>
      <c r="Q135" s="7"/>
      <c r="R135" s="7"/>
      <c r="S135" s="7"/>
      <c r="T135" s="7"/>
      <c r="U135" s="7"/>
      <c r="V135" s="7">
        <f t="shared" si="85"/>
        <v>0</v>
      </c>
      <c r="W135" s="7">
        <f t="shared" si="85"/>
        <v>0</v>
      </c>
      <c r="X135" s="7">
        <f t="shared" si="85"/>
        <v>0</v>
      </c>
      <c r="Y135" s="7">
        <f t="shared" si="85"/>
        <v>0</v>
      </c>
      <c r="Z135" s="7">
        <f t="shared" si="85"/>
        <v>0</v>
      </c>
      <c r="AA135" s="7">
        <f t="shared" si="85"/>
        <v>0</v>
      </c>
      <c r="AB135" s="7">
        <f t="shared" si="85"/>
        <v>0</v>
      </c>
      <c r="AC135" s="7">
        <f t="shared" si="85"/>
        <v>0</v>
      </c>
      <c r="AD135" s="7">
        <f t="shared" si="85"/>
        <v>0</v>
      </c>
      <c r="AE135" s="7">
        <f t="shared" si="85"/>
        <v>0</v>
      </c>
      <c r="AF135" s="7">
        <f t="shared" si="85"/>
        <v>0</v>
      </c>
      <c r="AG135" s="7">
        <f t="shared" si="85"/>
        <v>0</v>
      </c>
      <c r="AH135" s="7">
        <f t="shared" si="85"/>
        <v>0</v>
      </c>
      <c r="AI135" s="7">
        <f t="shared" si="85"/>
        <v>0</v>
      </c>
      <c r="AJ135" s="7">
        <f t="shared" si="85"/>
        <v>0</v>
      </c>
      <c r="AK135" s="7">
        <f t="shared" si="85"/>
        <v>0</v>
      </c>
      <c r="AL135" s="7">
        <f t="shared" si="85"/>
        <v>0</v>
      </c>
      <c r="AM135" s="7">
        <f t="shared" si="85"/>
        <v>0</v>
      </c>
      <c r="AN135" s="7">
        <f t="shared" si="85"/>
        <v>0</v>
      </c>
      <c r="AO135" s="7">
        <f t="shared" si="85"/>
        <v>0</v>
      </c>
      <c r="AP135" s="7">
        <f t="shared" si="85"/>
        <v>0</v>
      </c>
      <c r="AQ135" s="7">
        <f t="shared" si="85"/>
        <v>0</v>
      </c>
      <c r="AR135" s="7">
        <f t="shared" si="85"/>
        <v>0</v>
      </c>
    </row>
    <row r="136" spans="1:44" x14ac:dyDescent="0.25">
      <c r="A136" s="1"/>
      <c r="B136" s="1" t="s">
        <v>14</v>
      </c>
      <c r="C136" s="7" t="e">
        <f t="shared" si="86"/>
        <v>#REF!</v>
      </c>
      <c r="D136" s="7" t="e">
        <f t="shared" si="87"/>
        <v>#REF!</v>
      </c>
      <c r="E136" s="7">
        <f t="shared" si="84"/>
        <v>1.8219454545454541</v>
      </c>
      <c r="F136" s="7">
        <f t="shared" si="84"/>
        <v>14.821681818181823</v>
      </c>
      <c r="G136" s="7">
        <f t="shared" si="84"/>
        <v>10.68955454545454</v>
      </c>
      <c r="H136" s="7">
        <f t="shared" si="84"/>
        <v>0.26578181818181823</v>
      </c>
      <c r="I136" s="7">
        <f t="shared" si="84"/>
        <v>0.16494545454545462</v>
      </c>
      <c r="J136" s="7">
        <f t="shared" si="84"/>
        <v>0.23630000000000001</v>
      </c>
      <c r="K136" s="7">
        <f t="shared" si="84"/>
        <v>6.1557727272727263</v>
      </c>
      <c r="L136" s="7">
        <f t="shared" si="84"/>
        <v>0.16566363636363646</v>
      </c>
      <c r="M136" s="7"/>
      <c r="N136" s="7"/>
      <c r="O136" s="7"/>
      <c r="P136" s="7"/>
      <c r="Q136" s="7"/>
      <c r="R136" s="7"/>
      <c r="S136" s="7"/>
      <c r="T136" s="7"/>
      <c r="U136" s="7"/>
      <c r="V136" s="7">
        <f t="shared" si="85"/>
        <v>0</v>
      </c>
      <c r="W136" s="7">
        <f t="shared" si="85"/>
        <v>0</v>
      </c>
      <c r="X136" s="7">
        <f t="shared" si="85"/>
        <v>0</v>
      </c>
      <c r="Y136" s="7">
        <f t="shared" si="85"/>
        <v>0</v>
      </c>
      <c r="Z136" s="7">
        <f t="shared" si="85"/>
        <v>0</v>
      </c>
      <c r="AA136" s="7">
        <f t="shared" si="85"/>
        <v>0</v>
      </c>
      <c r="AB136" s="7">
        <f t="shared" si="85"/>
        <v>0</v>
      </c>
      <c r="AC136" s="7">
        <f t="shared" si="85"/>
        <v>0</v>
      </c>
      <c r="AD136" s="7">
        <f t="shared" si="85"/>
        <v>0</v>
      </c>
      <c r="AE136" s="7">
        <f t="shared" si="85"/>
        <v>0</v>
      </c>
      <c r="AF136" s="7">
        <f t="shared" si="85"/>
        <v>0</v>
      </c>
      <c r="AG136" s="7">
        <f t="shared" si="85"/>
        <v>0</v>
      </c>
      <c r="AH136" s="7">
        <f t="shared" si="85"/>
        <v>0</v>
      </c>
      <c r="AI136" s="7">
        <f t="shared" si="85"/>
        <v>0</v>
      </c>
      <c r="AJ136" s="7">
        <f t="shared" si="85"/>
        <v>0</v>
      </c>
      <c r="AK136" s="7">
        <f t="shared" si="85"/>
        <v>0</v>
      </c>
      <c r="AL136" s="7">
        <f t="shared" si="85"/>
        <v>0</v>
      </c>
      <c r="AM136" s="7">
        <f t="shared" si="85"/>
        <v>0</v>
      </c>
      <c r="AN136" s="7">
        <f t="shared" si="85"/>
        <v>0</v>
      </c>
      <c r="AO136" s="7">
        <f t="shared" si="85"/>
        <v>0</v>
      </c>
      <c r="AP136" s="7">
        <f t="shared" si="85"/>
        <v>0</v>
      </c>
      <c r="AQ136" s="7">
        <f t="shared" si="85"/>
        <v>0</v>
      </c>
      <c r="AR136" s="7">
        <f t="shared" si="85"/>
        <v>0</v>
      </c>
    </row>
    <row r="137" spans="1:44" x14ac:dyDescent="0.25">
      <c r="A137" s="1"/>
      <c r="B137" s="1" t="s">
        <v>15</v>
      </c>
      <c r="C137" s="7" t="e">
        <f t="shared" si="86"/>
        <v>#REF!</v>
      </c>
      <c r="D137" s="7" t="e">
        <f t="shared" si="87"/>
        <v>#REF!</v>
      </c>
      <c r="E137" s="7">
        <f t="shared" si="84"/>
        <v>6.4060909090909082</v>
      </c>
      <c r="F137" s="7">
        <f t="shared" si="84"/>
        <v>10.911136363636366</v>
      </c>
      <c r="G137" s="7">
        <f t="shared" si="84"/>
        <v>8.1699090909090906</v>
      </c>
      <c r="H137" s="7">
        <f t="shared" si="84"/>
        <v>0.42260000000000003</v>
      </c>
      <c r="I137" s="7">
        <f t="shared" si="84"/>
        <v>0.15481818181818197</v>
      </c>
      <c r="J137" s="7">
        <f t="shared" si="84"/>
        <v>0.23182727272727272</v>
      </c>
      <c r="K137" s="7">
        <f t="shared" si="84"/>
        <v>6.5643545454545489</v>
      </c>
      <c r="L137" s="7">
        <f t="shared" si="84"/>
        <v>0.18897272727272718</v>
      </c>
      <c r="M137" s="7"/>
      <c r="N137" s="7"/>
      <c r="O137" s="7"/>
      <c r="P137" s="7"/>
      <c r="Q137" s="7"/>
      <c r="R137" s="7"/>
      <c r="S137" s="7"/>
      <c r="T137" s="7"/>
      <c r="U137" s="7"/>
      <c r="V137" s="7">
        <f t="shared" si="85"/>
        <v>0</v>
      </c>
      <c r="W137" s="7">
        <f t="shared" si="85"/>
        <v>0</v>
      </c>
      <c r="X137" s="7">
        <f t="shared" si="85"/>
        <v>0</v>
      </c>
      <c r="Y137" s="7">
        <f t="shared" si="85"/>
        <v>0</v>
      </c>
      <c r="Z137" s="7">
        <f t="shared" si="85"/>
        <v>0</v>
      </c>
      <c r="AA137" s="7">
        <f t="shared" si="85"/>
        <v>0</v>
      </c>
      <c r="AB137" s="7">
        <f t="shared" si="85"/>
        <v>0</v>
      </c>
      <c r="AC137" s="7">
        <f t="shared" si="85"/>
        <v>0</v>
      </c>
      <c r="AD137" s="7">
        <f t="shared" si="85"/>
        <v>0</v>
      </c>
      <c r="AE137" s="7">
        <f t="shared" si="85"/>
        <v>0</v>
      </c>
      <c r="AF137" s="7">
        <f t="shared" si="85"/>
        <v>0</v>
      </c>
      <c r="AG137" s="7">
        <f t="shared" si="85"/>
        <v>0</v>
      </c>
      <c r="AH137" s="7">
        <f t="shared" si="85"/>
        <v>0</v>
      </c>
      <c r="AI137" s="7">
        <f t="shared" si="85"/>
        <v>0</v>
      </c>
      <c r="AJ137" s="7">
        <f t="shared" si="85"/>
        <v>0</v>
      </c>
      <c r="AK137" s="7">
        <f t="shared" si="85"/>
        <v>0</v>
      </c>
      <c r="AL137" s="7">
        <f t="shared" si="85"/>
        <v>0</v>
      </c>
      <c r="AM137" s="7">
        <f t="shared" si="85"/>
        <v>0</v>
      </c>
      <c r="AN137" s="7">
        <f t="shared" si="85"/>
        <v>0</v>
      </c>
      <c r="AO137" s="7">
        <f t="shared" si="85"/>
        <v>0</v>
      </c>
      <c r="AP137" s="7">
        <f t="shared" si="85"/>
        <v>0</v>
      </c>
      <c r="AQ137" s="7">
        <f t="shared" si="85"/>
        <v>0</v>
      </c>
      <c r="AR137" s="7">
        <f t="shared" si="85"/>
        <v>0</v>
      </c>
    </row>
    <row r="138" spans="1:44" x14ac:dyDescent="0.25">
      <c r="A138" s="1"/>
      <c r="B138" s="1" t="s">
        <v>16</v>
      </c>
      <c r="C138" s="7" t="e">
        <f t="shared" si="86"/>
        <v>#REF!</v>
      </c>
      <c r="D138" s="7" t="e">
        <f t="shared" si="87"/>
        <v>#REF!</v>
      </c>
      <c r="E138" s="7">
        <f t="shared" si="84"/>
        <v>1.2788272727272727</v>
      </c>
      <c r="F138" s="7">
        <f t="shared" si="84"/>
        <v>12.564345454545455</v>
      </c>
      <c r="G138" s="7">
        <f t="shared" si="84"/>
        <v>9.1507636363636369</v>
      </c>
      <c r="H138" s="7">
        <f t="shared" si="84"/>
        <v>0.26612727272727277</v>
      </c>
      <c r="I138" s="7">
        <f t="shared" si="84"/>
        <v>0.13973636363636366</v>
      </c>
      <c r="J138" s="7">
        <f t="shared" si="84"/>
        <v>0.25020909090909088</v>
      </c>
      <c r="K138" s="7">
        <f t="shared" si="84"/>
        <v>6.3721454545454606</v>
      </c>
      <c r="L138" s="7">
        <f t="shared" si="84"/>
        <v>0.13983636363636365</v>
      </c>
      <c r="M138" s="7"/>
      <c r="N138" s="7"/>
      <c r="O138" s="7"/>
      <c r="P138" s="7"/>
      <c r="Q138" s="7"/>
      <c r="R138" s="7"/>
      <c r="S138" s="7"/>
      <c r="T138" s="7"/>
      <c r="U138" s="7"/>
      <c r="V138" s="7">
        <f t="shared" si="85"/>
        <v>0</v>
      </c>
      <c r="W138" s="7">
        <f t="shared" si="85"/>
        <v>0</v>
      </c>
      <c r="X138" s="7">
        <f t="shared" si="85"/>
        <v>0</v>
      </c>
      <c r="Y138" s="7">
        <f t="shared" si="85"/>
        <v>0</v>
      </c>
      <c r="Z138" s="7">
        <f t="shared" si="85"/>
        <v>0</v>
      </c>
      <c r="AA138" s="7">
        <f t="shared" si="85"/>
        <v>0</v>
      </c>
      <c r="AB138" s="7">
        <f t="shared" si="85"/>
        <v>0</v>
      </c>
      <c r="AC138" s="7">
        <f t="shared" si="85"/>
        <v>0</v>
      </c>
      <c r="AD138" s="7">
        <f t="shared" si="85"/>
        <v>0</v>
      </c>
      <c r="AE138" s="7">
        <f t="shared" si="85"/>
        <v>0</v>
      </c>
      <c r="AF138" s="7">
        <f t="shared" si="85"/>
        <v>0</v>
      </c>
      <c r="AG138" s="7">
        <f t="shared" si="85"/>
        <v>0</v>
      </c>
      <c r="AH138" s="7">
        <f t="shared" si="85"/>
        <v>0</v>
      </c>
      <c r="AI138" s="7">
        <f t="shared" si="85"/>
        <v>0</v>
      </c>
      <c r="AJ138" s="7">
        <f t="shared" si="85"/>
        <v>0</v>
      </c>
      <c r="AK138" s="7">
        <f t="shared" si="85"/>
        <v>0</v>
      </c>
      <c r="AL138" s="7">
        <f t="shared" si="85"/>
        <v>0</v>
      </c>
      <c r="AM138" s="7">
        <f t="shared" si="85"/>
        <v>0</v>
      </c>
      <c r="AN138" s="7">
        <f t="shared" si="85"/>
        <v>0</v>
      </c>
      <c r="AO138" s="7">
        <f t="shared" si="85"/>
        <v>0</v>
      </c>
      <c r="AP138" s="7">
        <f t="shared" si="85"/>
        <v>0</v>
      </c>
      <c r="AQ138" s="7">
        <f t="shared" si="85"/>
        <v>0</v>
      </c>
      <c r="AR138" s="7">
        <f t="shared" si="85"/>
        <v>0</v>
      </c>
    </row>
    <row r="139" spans="1:44" x14ac:dyDescent="0.25">
      <c r="A139" s="1"/>
      <c r="B139" s="1" t="s">
        <v>17</v>
      </c>
      <c r="C139" s="7" t="e">
        <f t="shared" si="86"/>
        <v>#REF!</v>
      </c>
      <c r="D139" s="7" t="e">
        <f t="shared" si="87"/>
        <v>#REF!</v>
      </c>
      <c r="E139" s="7">
        <f t="shared" si="84"/>
        <v>0</v>
      </c>
      <c r="F139" s="7">
        <f t="shared" si="84"/>
        <v>3.3961636363636378</v>
      </c>
      <c r="G139" s="7">
        <f t="shared" si="84"/>
        <v>2.3846272727272728</v>
      </c>
      <c r="H139" s="7">
        <f t="shared" si="84"/>
        <v>3.3790909090909094E-2</v>
      </c>
      <c r="I139" s="7">
        <f t="shared" si="84"/>
        <v>1.7472727272727417E-2</v>
      </c>
      <c r="J139" s="7">
        <f t="shared" si="84"/>
        <v>0.31148181818181819</v>
      </c>
      <c r="K139" s="7">
        <f t="shared" si="84"/>
        <v>7.6175272727272763</v>
      </c>
      <c r="L139" s="7">
        <f t="shared" si="84"/>
        <v>1.8136363636363617E-2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f t="shared" si="85"/>
        <v>0</v>
      </c>
      <c r="W139" s="7">
        <f t="shared" si="85"/>
        <v>0</v>
      </c>
      <c r="X139" s="7">
        <f t="shared" si="85"/>
        <v>0</v>
      </c>
      <c r="Y139" s="7">
        <f t="shared" si="85"/>
        <v>0</v>
      </c>
      <c r="Z139" s="7">
        <f t="shared" si="85"/>
        <v>0</v>
      </c>
      <c r="AA139" s="7">
        <f t="shared" si="85"/>
        <v>0</v>
      </c>
      <c r="AB139" s="7">
        <f t="shared" si="85"/>
        <v>0</v>
      </c>
      <c r="AC139" s="7">
        <f t="shared" si="85"/>
        <v>0</v>
      </c>
      <c r="AD139" s="7">
        <f t="shared" si="85"/>
        <v>0</v>
      </c>
      <c r="AE139" s="7">
        <f t="shared" si="85"/>
        <v>0</v>
      </c>
      <c r="AF139" s="7">
        <f t="shared" si="85"/>
        <v>0</v>
      </c>
      <c r="AG139" s="7">
        <f t="shared" si="85"/>
        <v>0</v>
      </c>
      <c r="AH139" s="7">
        <f t="shared" si="85"/>
        <v>0</v>
      </c>
      <c r="AI139" s="7">
        <f t="shared" si="85"/>
        <v>0</v>
      </c>
      <c r="AJ139" s="7">
        <f t="shared" si="85"/>
        <v>0</v>
      </c>
      <c r="AK139" s="7">
        <f t="shared" si="85"/>
        <v>0</v>
      </c>
      <c r="AL139" s="7">
        <f t="shared" si="85"/>
        <v>0</v>
      </c>
      <c r="AM139" s="7">
        <f t="shared" si="85"/>
        <v>0</v>
      </c>
      <c r="AN139" s="7">
        <f t="shared" si="85"/>
        <v>0</v>
      </c>
      <c r="AO139" s="7">
        <f t="shared" si="85"/>
        <v>0</v>
      </c>
      <c r="AP139" s="7">
        <f t="shared" si="85"/>
        <v>0</v>
      </c>
      <c r="AQ139" s="7">
        <f t="shared" si="85"/>
        <v>0</v>
      </c>
      <c r="AR139" s="7">
        <f t="shared" si="85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9"/>
  <sheetViews>
    <sheetView topLeftCell="A70" workbookViewId="0">
      <selection activeCell="J110" activeCellId="21" sqref="F10 J10 F20 J20 F30 J30 F40 J40 F50 J50 F60 J60 F70 J70 F80 J80 F90 J90 F100 J100 F110 J110"/>
    </sheetView>
  </sheetViews>
  <sheetFormatPr defaultRowHeight="15" x14ac:dyDescent="0.25"/>
  <sheetData>
    <row r="1" spans="1:44" s="3" customFormat="1" x14ac:dyDescent="0.25">
      <c r="A1" s="1"/>
      <c r="B1" s="1"/>
      <c r="C1" s="4"/>
      <c r="D1" s="4"/>
      <c r="E1" s="6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2" customFormat="1" x14ac:dyDescent="0.25">
      <c r="A2" s="1" t="s">
        <v>18</v>
      </c>
      <c r="B2" s="1" t="s">
        <v>5</v>
      </c>
      <c r="C2" s="4" t="s">
        <v>6</v>
      </c>
      <c r="D2" s="4" t="s">
        <v>53</v>
      </c>
      <c r="E2" s="6" t="s">
        <v>60</v>
      </c>
      <c r="F2" s="6" t="s">
        <v>61</v>
      </c>
      <c r="G2" s="6" t="s">
        <v>7</v>
      </c>
      <c r="H2" s="6" t="s">
        <v>62</v>
      </c>
      <c r="I2" s="6" t="s">
        <v>50</v>
      </c>
      <c r="J2" s="6" t="s">
        <v>77</v>
      </c>
      <c r="K2" s="6" t="s">
        <v>9</v>
      </c>
      <c r="L2" s="6" t="s">
        <v>10</v>
      </c>
      <c r="M2" s="6"/>
      <c r="N2" s="6" t="s">
        <v>73</v>
      </c>
      <c r="O2" s="6" t="s">
        <v>74</v>
      </c>
      <c r="P2" s="6" t="s">
        <v>7</v>
      </c>
      <c r="Q2" s="6" t="s">
        <v>62</v>
      </c>
      <c r="R2" s="6" t="s">
        <v>50</v>
      </c>
      <c r="S2" s="6" t="s">
        <v>77</v>
      </c>
      <c r="T2" s="6" t="s">
        <v>9</v>
      </c>
      <c r="U2" s="6" t="s">
        <v>10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x14ac:dyDescent="0.25">
      <c r="A3" s="1" t="s">
        <v>19</v>
      </c>
      <c r="B3" s="1" t="s">
        <v>11</v>
      </c>
      <c r="C3" s="7" t="e">
        <f>#REF!</f>
        <v>#REF!</v>
      </c>
      <c r="D3" s="7" t="e">
        <f>C3/$C113</f>
        <v>#REF!</v>
      </c>
      <c r="E3" s="7" t="e">
        <f>#REF!*(#REF!/#REF!)</f>
        <v>#REF!</v>
      </c>
      <c r="F3" s="7" t="e">
        <f>#REF!*(#REF!/#REF!)</f>
        <v>#REF!</v>
      </c>
      <c r="G3" s="7">
        <v>8.0000000000000002E-3</v>
      </c>
      <c r="H3" s="7">
        <v>0.52780000000000005</v>
      </c>
      <c r="I3" s="7">
        <v>0.52780000000000005</v>
      </c>
      <c r="J3" s="7">
        <v>0.52780000000000005</v>
      </c>
      <c r="K3" s="7">
        <v>0.52780000000000005</v>
      </c>
      <c r="L3" s="7">
        <v>0.52780000000000005</v>
      </c>
      <c r="M3" s="7"/>
      <c r="N3" s="7" t="e">
        <f>(E3/(MIN(E$3:E$8)))</f>
        <v>#REF!</v>
      </c>
      <c r="O3" s="7" t="e">
        <f t="shared" ref="O3:P9" si="0">(F3/(MIN(F$3:F$8)))</f>
        <v>#REF!</v>
      </c>
      <c r="P3" s="7">
        <f t="shared" si="0"/>
        <v>1.095890410958904</v>
      </c>
      <c r="Q3" s="7">
        <f>1/(H3/(MAX(H$3:H$8)))</f>
        <v>1.1068586585827964</v>
      </c>
      <c r="R3" s="7">
        <f t="shared" ref="R3:U9" si="1">1/(I3/(MAX(I$3:I$8)))</f>
        <v>1.520462296324365</v>
      </c>
      <c r="S3" s="7">
        <f t="shared" si="1"/>
        <v>1.5890488821523303</v>
      </c>
      <c r="T3" s="7">
        <f t="shared" si="1"/>
        <v>64.492231906025012</v>
      </c>
      <c r="U3" s="7">
        <f t="shared" si="1"/>
        <v>1.5189465706707084</v>
      </c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x14ac:dyDescent="0.25">
      <c r="A4" s="1" t="s">
        <v>20</v>
      </c>
      <c r="B4" s="1" t="s">
        <v>12</v>
      </c>
      <c r="C4" s="7" t="e">
        <f>#REF!</f>
        <v>#REF!</v>
      </c>
      <c r="D4" s="7" t="e">
        <f t="shared" ref="D4:D9" si="2">C4/$C114</f>
        <v>#REF!</v>
      </c>
      <c r="E4" s="7">
        <v>-5.9999999999999995E-4</v>
      </c>
      <c r="F4" s="7" t="e">
        <f>#REF!*(#REF!/#REF!)</f>
        <v>#REF!</v>
      </c>
      <c r="G4" s="7">
        <v>7.9000000000000008E-3</v>
      </c>
      <c r="H4" s="7">
        <v>0.52880000000000005</v>
      </c>
      <c r="I4" s="7">
        <v>0.7762</v>
      </c>
      <c r="J4" s="7">
        <v>0.82830000000000004</v>
      </c>
      <c r="K4" s="7">
        <v>33.688699999999997</v>
      </c>
      <c r="L4" s="7">
        <v>0.77539999999999998</v>
      </c>
      <c r="M4" s="7"/>
      <c r="N4" s="7" t="e">
        <f t="shared" ref="N4:N9" si="3">(E4/(MIN(E$3:E$8)))</f>
        <v>#REF!</v>
      </c>
      <c r="O4" s="7" t="e">
        <f t="shared" si="0"/>
        <v>#REF!</v>
      </c>
      <c r="P4" s="7">
        <f t="shared" si="0"/>
        <v>1.0821917808219179</v>
      </c>
      <c r="Q4" s="7">
        <f t="shared" ref="Q4:Q9" si="4">1/(H4/(MAX(H$3:H$8)))</f>
        <v>1.104765506807867</v>
      </c>
      <c r="R4" s="7">
        <f t="shared" si="1"/>
        <v>1.0338830198402473</v>
      </c>
      <c r="S4" s="7">
        <f t="shared" si="1"/>
        <v>1.0125558372570325</v>
      </c>
      <c r="T4" s="7">
        <f t="shared" si="1"/>
        <v>1.0103981453721873</v>
      </c>
      <c r="U4" s="7">
        <f t="shared" si="1"/>
        <v>1.0339179778179004</v>
      </c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x14ac:dyDescent="0.25">
      <c r="A5" s="1"/>
      <c r="B5" s="1" t="s">
        <v>13</v>
      </c>
      <c r="C5" s="7" t="e">
        <f>#REF!</f>
        <v>#REF!</v>
      </c>
      <c r="D5" s="7" t="e">
        <f t="shared" si="2"/>
        <v>#REF!</v>
      </c>
      <c r="E5" s="7">
        <v>0</v>
      </c>
      <c r="F5" s="7" t="e">
        <f>#REF!*(#REF!/#REF!)</f>
        <v>#REF!</v>
      </c>
      <c r="G5" s="7">
        <v>8.0999999999999996E-3</v>
      </c>
      <c r="H5" s="7">
        <v>0.55310000000000004</v>
      </c>
      <c r="I5" s="7">
        <v>0.77290000000000003</v>
      </c>
      <c r="J5" s="7">
        <v>0.81889999999999996</v>
      </c>
      <c r="K5" s="7">
        <v>33.778300000000002</v>
      </c>
      <c r="L5" s="7">
        <v>0.77280000000000004</v>
      </c>
      <c r="M5" s="7"/>
      <c r="N5" s="7" t="e">
        <f t="shared" si="3"/>
        <v>#REF!</v>
      </c>
      <c r="O5" s="7" t="e">
        <f t="shared" si="0"/>
        <v>#REF!</v>
      </c>
      <c r="P5" s="7">
        <f t="shared" si="0"/>
        <v>1.1095890410958904</v>
      </c>
      <c r="Q5" s="7">
        <f t="shared" si="4"/>
        <v>1.0562285301030556</v>
      </c>
      <c r="R5" s="7">
        <f t="shared" si="1"/>
        <v>1.0382973217751326</v>
      </c>
      <c r="S5" s="7">
        <f t="shared" si="1"/>
        <v>1.0241787764073758</v>
      </c>
      <c r="T5" s="7">
        <f t="shared" si="1"/>
        <v>1.0077179727813419</v>
      </c>
      <c r="U5" s="7">
        <f t="shared" si="1"/>
        <v>1.037396480331263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x14ac:dyDescent="0.25">
      <c r="A6" s="1"/>
      <c r="B6" s="1" t="s">
        <v>14</v>
      </c>
      <c r="C6" s="7" t="e">
        <f>#REF!</f>
        <v>#REF!</v>
      </c>
      <c r="D6" s="7" t="e">
        <f t="shared" si="2"/>
        <v>#REF!</v>
      </c>
      <c r="E6" s="7">
        <v>-2.0000000000000001E-4</v>
      </c>
      <c r="F6" s="7" t="e">
        <f>#REF!*(#REF!/#REF!)</f>
        <v>#REF!</v>
      </c>
      <c r="G6" s="7">
        <v>7.7999999999999996E-3</v>
      </c>
      <c r="H6" s="7">
        <v>0.56810000000000005</v>
      </c>
      <c r="I6" s="7">
        <v>0.78500000000000003</v>
      </c>
      <c r="J6" s="7">
        <v>0.82499999999999996</v>
      </c>
      <c r="K6" s="7">
        <v>33.8645</v>
      </c>
      <c r="L6" s="7">
        <v>0.78500000000000003</v>
      </c>
      <c r="M6" s="7"/>
      <c r="N6" s="7" t="e">
        <f t="shared" si="3"/>
        <v>#REF!</v>
      </c>
      <c r="O6" s="7" t="e">
        <f t="shared" si="0"/>
        <v>#REF!</v>
      </c>
      <c r="P6" s="7">
        <f t="shared" si="0"/>
        <v>1.0684931506849316</v>
      </c>
      <c r="Q6" s="7">
        <f t="shared" si="4"/>
        <v>1.0283400809716599</v>
      </c>
      <c r="R6" s="7">
        <f t="shared" si="1"/>
        <v>1.0222929936305734</v>
      </c>
      <c r="S6" s="7">
        <f t="shared" si="1"/>
        <v>1.0166060606060607</v>
      </c>
      <c r="T6" s="7">
        <f t="shared" si="1"/>
        <v>1.0051528887182744</v>
      </c>
      <c r="U6" s="7">
        <f t="shared" si="1"/>
        <v>1.0212738853503185</v>
      </c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x14ac:dyDescent="0.25">
      <c r="A7" s="1"/>
      <c r="B7" s="1" t="s">
        <v>15</v>
      </c>
      <c r="C7" s="7" t="e">
        <f>#REF!</f>
        <v>#REF!</v>
      </c>
      <c r="D7" s="7" t="e">
        <f t="shared" si="2"/>
        <v>#REF!</v>
      </c>
      <c r="E7" s="7">
        <v>-4.0000000000000002E-4</v>
      </c>
      <c r="F7" s="7" t="e">
        <f>#REF!*(#REF!/#REF!)</f>
        <v>#REF!</v>
      </c>
      <c r="G7" s="7">
        <v>7.3000000000000001E-3</v>
      </c>
      <c r="H7" s="7">
        <v>0.58420000000000005</v>
      </c>
      <c r="I7" s="7">
        <v>0.80249999999999999</v>
      </c>
      <c r="J7" s="7">
        <v>0.8387</v>
      </c>
      <c r="K7" s="7">
        <v>34.039000000000001</v>
      </c>
      <c r="L7" s="7">
        <v>0.80169999999999997</v>
      </c>
      <c r="M7" s="7"/>
      <c r="N7" s="7" t="e">
        <f t="shared" si="3"/>
        <v>#REF!</v>
      </c>
      <c r="O7" s="7" t="e">
        <f t="shared" si="0"/>
        <v>#REF!</v>
      </c>
      <c r="P7" s="7">
        <f t="shared" si="0"/>
        <v>1</v>
      </c>
      <c r="Q7" s="7">
        <f t="shared" si="4"/>
        <v>1</v>
      </c>
      <c r="R7" s="7">
        <f t="shared" si="1"/>
        <v>1</v>
      </c>
      <c r="S7" s="7">
        <f t="shared" si="1"/>
        <v>1</v>
      </c>
      <c r="T7" s="7">
        <f t="shared" si="1"/>
        <v>1</v>
      </c>
      <c r="U7" s="7">
        <f t="shared" si="1"/>
        <v>1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x14ac:dyDescent="0.25">
      <c r="A8" s="1"/>
      <c r="B8" s="1" t="s">
        <v>16</v>
      </c>
      <c r="C8" s="7" t="e">
        <f>#REF!</f>
        <v>#REF!</v>
      </c>
      <c r="D8" s="7" t="e">
        <f t="shared" si="2"/>
        <v>#REF!</v>
      </c>
      <c r="E8" s="7">
        <v>-4.0000000000000002E-4</v>
      </c>
      <c r="F8" s="7" t="e">
        <f>#REF!*(#REF!/#REF!)</f>
        <v>#REF!</v>
      </c>
      <c r="G8" s="7">
        <v>7.7999999999999996E-3</v>
      </c>
      <c r="H8" s="7">
        <v>0.54810000000000003</v>
      </c>
      <c r="I8" s="7">
        <v>0.7802</v>
      </c>
      <c r="J8" s="7">
        <v>0.82520000000000004</v>
      </c>
      <c r="K8" s="7">
        <v>33.790399999999998</v>
      </c>
      <c r="L8" s="7">
        <v>0.77990000000000004</v>
      </c>
      <c r="M8" s="7"/>
      <c r="N8" s="7" t="e">
        <f t="shared" si="3"/>
        <v>#REF!</v>
      </c>
      <c r="O8" s="7" t="e">
        <f t="shared" si="0"/>
        <v>#REF!</v>
      </c>
      <c r="P8" s="7">
        <f t="shared" si="0"/>
        <v>1.0684931506849316</v>
      </c>
      <c r="Q8" s="7">
        <f t="shared" si="4"/>
        <v>1.0658638934501004</v>
      </c>
      <c r="R8" s="7">
        <f t="shared" si="1"/>
        <v>1.0285824147654448</v>
      </c>
      <c r="S8" s="7">
        <f t="shared" si="1"/>
        <v>1.0163596703829374</v>
      </c>
      <c r="T8" s="7">
        <f t="shared" si="1"/>
        <v>1.0073571191817796</v>
      </c>
      <c r="U8" s="7">
        <f t="shared" si="1"/>
        <v>1.0279523015771252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x14ac:dyDescent="0.25">
      <c r="A9" s="1"/>
      <c r="B9" s="1" t="s">
        <v>17</v>
      </c>
      <c r="C9" s="7" t="e">
        <f>#REF!</f>
        <v>#REF!</v>
      </c>
      <c r="D9" s="7" t="e">
        <f t="shared" si="2"/>
        <v>#REF!</v>
      </c>
      <c r="E9" s="7">
        <v>0</v>
      </c>
      <c r="F9" s="7" t="e">
        <f>#REF!*(#REF!/#REF!)</f>
        <v>#REF!</v>
      </c>
      <c r="G9" s="7">
        <v>2.5000000000000001E-3</v>
      </c>
      <c r="H9" s="7">
        <v>0.95050000000000001</v>
      </c>
      <c r="I9" s="7">
        <v>0.97499999999999998</v>
      </c>
      <c r="J9" s="7">
        <v>0.89410000000000001</v>
      </c>
      <c r="K9" s="7">
        <v>35.017299999999999</v>
      </c>
      <c r="L9" s="7">
        <v>0.97460000000000002</v>
      </c>
      <c r="M9" s="7"/>
      <c r="N9" s="7" t="e">
        <f t="shared" si="3"/>
        <v>#REF!</v>
      </c>
      <c r="O9" s="7" t="e">
        <f t="shared" si="0"/>
        <v>#REF!</v>
      </c>
      <c r="P9" s="7">
        <f t="shared" si="0"/>
        <v>0.34246575342465752</v>
      </c>
      <c r="Q9" s="7">
        <f t="shared" si="4"/>
        <v>0.61462388216728048</v>
      </c>
      <c r="R9" s="7">
        <f t="shared" si="1"/>
        <v>0.82307692307692315</v>
      </c>
      <c r="S9" s="7">
        <f t="shared" si="1"/>
        <v>0.93803825075494918</v>
      </c>
      <c r="T9" s="7">
        <f t="shared" si="1"/>
        <v>0.97206238059473471</v>
      </c>
      <c r="U9" s="7">
        <f t="shared" si="1"/>
        <v>0.8225938846706341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x14ac:dyDescent="0.25">
      <c r="A10" s="1"/>
      <c r="B10" s="1"/>
      <c r="C10" s="5"/>
      <c r="D10" s="5"/>
      <c r="E10" s="7"/>
      <c r="F10" s="7" t="e">
        <f t="shared" ref="F10:L10" si="5">AVERAGE(F3:F8)</f>
        <v>#REF!</v>
      </c>
      <c r="G10" s="7">
        <f t="shared" si="5"/>
        <v>7.8166666666666679E-3</v>
      </c>
      <c r="H10" s="7">
        <f t="shared" si="5"/>
        <v>0.55168333333333341</v>
      </c>
      <c r="I10" s="7">
        <f t="shared" si="5"/>
        <v>0.74076666666666668</v>
      </c>
      <c r="J10" s="7">
        <f t="shared" si="5"/>
        <v>0.77731666666666666</v>
      </c>
      <c r="K10" s="7">
        <f t="shared" si="5"/>
        <v>28.281450000000003</v>
      </c>
      <c r="L10" s="7">
        <f t="shared" si="5"/>
        <v>0.74043333333333339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x14ac:dyDescent="0.25">
      <c r="A11" s="1"/>
      <c r="B11" s="1"/>
      <c r="C11" s="5"/>
      <c r="D11" s="5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x14ac:dyDescent="0.25">
      <c r="A12" s="1"/>
      <c r="B12" s="1"/>
      <c r="C12" s="5"/>
      <c r="D12" s="5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x14ac:dyDescent="0.25">
      <c r="A13" s="1" t="s">
        <v>21</v>
      </c>
      <c r="B13" s="1" t="s">
        <v>11</v>
      </c>
      <c r="C13" s="7" t="e">
        <f>#REF!</f>
        <v>#REF!</v>
      </c>
      <c r="D13" s="7" t="e">
        <f>C13/$C113</f>
        <v>#REF!</v>
      </c>
      <c r="E13" s="7" t="e">
        <f>#REF!*(#REF!/#REF!)</f>
        <v>#REF!</v>
      </c>
      <c r="F13" s="7" t="e">
        <f>#REF!*(#REF!/#REF!)</f>
        <v>#REF!</v>
      </c>
      <c r="G13" s="7" t="e">
        <f>#REF!*(#REF!/#REF!)</f>
        <v>#REF!</v>
      </c>
      <c r="H13" s="7" t="e">
        <f>#REF!*(#REF!/#REF!)</f>
        <v>#REF!</v>
      </c>
      <c r="I13" s="7" t="e">
        <f>#REF!*(#REF!/#REF!)</f>
        <v>#REF!</v>
      </c>
      <c r="J13" s="7" t="e">
        <f>#REF!*(#REF!/#REF!)</f>
        <v>#REF!</v>
      </c>
      <c r="K13" s="7" t="e">
        <f>#REF!*(#REF!/#REF!)</f>
        <v>#REF!</v>
      </c>
      <c r="L13" s="7" t="e">
        <f>#REF!*(#REF!/#REF!)</f>
        <v>#REF!</v>
      </c>
      <c r="M13" s="7"/>
      <c r="N13" s="7" t="e">
        <f>ABS(E13/(MIN(E$13:E$18)))</f>
        <v>#REF!</v>
      </c>
      <c r="O13" s="7" t="e">
        <f t="shared" ref="O13:O19" si="6">ABS(F13/(MIN(F$13:F$18)))</f>
        <v>#REF!</v>
      </c>
      <c r="P13" s="7" t="e">
        <f>(G13/(MIN(G$13:G$18)))</f>
        <v>#REF!</v>
      </c>
      <c r="Q13" s="7" t="e">
        <f>1/(H13/(MAX(H$13:H$18)))</f>
        <v>#REF!</v>
      </c>
      <c r="R13" s="7" t="e">
        <f t="shared" ref="R13:U19" si="7">1/(I13/(MAX(I$13:I$18)))</f>
        <v>#REF!</v>
      </c>
      <c r="S13" s="7" t="e">
        <f t="shared" si="7"/>
        <v>#REF!</v>
      </c>
      <c r="T13" s="7" t="e">
        <f t="shared" si="7"/>
        <v>#REF!</v>
      </c>
      <c r="U13" s="7" t="e">
        <f t="shared" si="7"/>
        <v>#REF!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x14ac:dyDescent="0.25">
      <c r="A14" s="1" t="s">
        <v>22</v>
      </c>
      <c r="B14" s="1" t="s">
        <v>12</v>
      </c>
      <c r="C14" s="7" t="e">
        <f>#REF!</f>
        <v>#REF!</v>
      </c>
      <c r="D14" s="7" t="e">
        <f t="shared" ref="D14:D19" si="8">C14/$C114</f>
        <v>#REF!</v>
      </c>
      <c r="E14" s="7" t="e">
        <f>#REF!*(#REF!/#REF!)</f>
        <v>#REF!</v>
      </c>
      <c r="F14" s="7" t="e">
        <f>#REF!*(#REF!/#REF!)</f>
        <v>#REF!</v>
      </c>
      <c r="G14" s="7" t="e">
        <f>#REF!*(#REF!/#REF!)</f>
        <v>#REF!</v>
      </c>
      <c r="H14" s="7" t="e">
        <f>#REF!*(#REF!/#REF!)</f>
        <v>#REF!</v>
      </c>
      <c r="I14" s="7" t="e">
        <f>#REF!*(#REF!/#REF!)</f>
        <v>#REF!</v>
      </c>
      <c r="J14" s="7" t="e">
        <f>#REF!*(#REF!/#REF!)</f>
        <v>#REF!</v>
      </c>
      <c r="K14" s="7" t="e">
        <f>#REF!*(#REF!/#REF!)</f>
        <v>#REF!</v>
      </c>
      <c r="L14" s="7" t="e">
        <f>#REF!*(#REF!/#REF!)</f>
        <v>#REF!</v>
      </c>
      <c r="M14" s="7"/>
      <c r="N14" s="7" t="e">
        <f t="shared" ref="N14:N18" si="9">ABS(E14/(MIN(E$13:E$18)))</f>
        <v>#REF!</v>
      </c>
      <c r="O14" s="7" t="e">
        <f t="shared" si="6"/>
        <v>#REF!</v>
      </c>
      <c r="P14" s="7" t="e">
        <f t="shared" ref="P14:P19" si="10">(G14/(MIN(G$13:G$18)))</f>
        <v>#REF!</v>
      </c>
      <c r="Q14" s="7" t="e">
        <f t="shared" ref="Q14:Q19" si="11">1/(H14/(MAX(H$13:H$18)))</f>
        <v>#REF!</v>
      </c>
      <c r="R14" s="7" t="e">
        <f t="shared" si="7"/>
        <v>#REF!</v>
      </c>
      <c r="S14" s="7" t="e">
        <f t="shared" si="7"/>
        <v>#REF!</v>
      </c>
      <c r="T14" s="7" t="e">
        <f t="shared" si="7"/>
        <v>#REF!</v>
      </c>
      <c r="U14" s="7" t="e">
        <f t="shared" si="7"/>
        <v>#REF!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x14ac:dyDescent="0.25">
      <c r="A15" s="1" t="s">
        <v>23</v>
      </c>
      <c r="B15" s="1" t="s">
        <v>13</v>
      </c>
      <c r="C15" s="7" t="e">
        <f>#REF!</f>
        <v>#REF!</v>
      </c>
      <c r="D15" s="7" t="e">
        <f t="shared" si="8"/>
        <v>#REF!</v>
      </c>
      <c r="E15" s="7" t="e">
        <f>#REF!*(#REF!/#REF!)</f>
        <v>#REF!</v>
      </c>
      <c r="F15" s="7" t="e">
        <f>#REF!*(#REF!/#REF!)</f>
        <v>#REF!</v>
      </c>
      <c r="G15" s="7" t="e">
        <f>#REF!*(#REF!/#REF!)</f>
        <v>#REF!</v>
      </c>
      <c r="H15" s="7" t="e">
        <f>#REF!*(#REF!/#REF!)</f>
        <v>#REF!</v>
      </c>
      <c r="I15" s="7" t="e">
        <f>#REF!*(#REF!/#REF!)</f>
        <v>#REF!</v>
      </c>
      <c r="J15" s="7" t="e">
        <f>#REF!*(#REF!/#REF!)</f>
        <v>#REF!</v>
      </c>
      <c r="K15" s="7" t="e">
        <f>#REF!*(#REF!/#REF!)</f>
        <v>#REF!</v>
      </c>
      <c r="L15" s="7" t="e">
        <f>#REF!*(#REF!/#REF!)</f>
        <v>#REF!</v>
      </c>
      <c r="M15" s="7"/>
      <c r="N15" s="7" t="e">
        <f t="shared" si="9"/>
        <v>#REF!</v>
      </c>
      <c r="O15" s="7" t="e">
        <f t="shared" si="6"/>
        <v>#REF!</v>
      </c>
      <c r="P15" s="7" t="e">
        <f t="shared" si="10"/>
        <v>#REF!</v>
      </c>
      <c r="Q15" s="7" t="e">
        <f t="shared" si="11"/>
        <v>#REF!</v>
      </c>
      <c r="R15" s="7" t="e">
        <f t="shared" si="7"/>
        <v>#REF!</v>
      </c>
      <c r="S15" s="7" t="e">
        <f t="shared" si="7"/>
        <v>#REF!</v>
      </c>
      <c r="T15" s="7" t="e">
        <f t="shared" si="7"/>
        <v>#REF!</v>
      </c>
      <c r="U15" s="7" t="e">
        <f t="shared" si="7"/>
        <v>#REF!</v>
      </c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x14ac:dyDescent="0.25">
      <c r="A16" s="1"/>
      <c r="B16" s="1" t="s">
        <v>14</v>
      </c>
      <c r="C16" s="7" t="e">
        <f>#REF!</f>
        <v>#REF!</v>
      </c>
      <c r="D16" s="7" t="e">
        <f t="shared" si="8"/>
        <v>#REF!</v>
      </c>
      <c r="E16" s="7" t="e">
        <f>#REF!*(#REF!/#REF!)</f>
        <v>#REF!</v>
      </c>
      <c r="F16" s="7" t="e">
        <f>#REF!*(#REF!/#REF!)</f>
        <v>#REF!</v>
      </c>
      <c r="G16" s="7" t="e">
        <f>#REF!*(#REF!/#REF!)</f>
        <v>#REF!</v>
      </c>
      <c r="H16" s="7" t="e">
        <f>#REF!*(#REF!/#REF!)</f>
        <v>#REF!</v>
      </c>
      <c r="I16" s="7" t="e">
        <f>#REF!*(#REF!/#REF!)</f>
        <v>#REF!</v>
      </c>
      <c r="J16" s="7" t="e">
        <f>#REF!*(#REF!/#REF!)</f>
        <v>#REF!</v>
      </c>
      <c r="K16" s="7" t="e">
        <f>#REF!*(#REF!/#REF!)</f>
        <v>#REF!</v>
      </c>
      <c r="L16" s="7" t="e">
        <f>#REF!*(#REF!/#REF!)</f>
        <v>#REF!</v>
      </c>
      <c r="M16" s="7"/>
      <c r="N16" s="7" t="e">
        <f t="shared" si="9"/>
        <v>#REF!</v>
      </c>
      <c r="O16" s="7" t="e">
        <f t="shared" si="6"/>
        <v>#REF!</v>
      </c>
      <c r="P16" s="7" t="e">
        <f t="shared" si="10"/>
        <v>#REF!</v>
      </c>
      <c r="Q16" s="7" t="e">
        <f t="shared" si="11"/>
        <v>#REF!</v>
      </c>
      <c r="R16" s="7" t="e">
        <f t="shared" si="7"/>
        <v>#REF!</v>
      </c>
      <c r="S16" s="7" t="e">
        <f t="shared" si="7"/>
        <v>#REF!</v>
      </c>
      <c r="T16" s="7" t="e">
        <f t="shared" si="7"/>
        <v>#REF!</v>
      </c>
      <c r="U16" s="7" t="e">
        <f t="shared" si="7"/>
        <v>#REF!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x14ac:dyDescent="0.25">
      <c r="A17" s="1"/>
      <c r="B17" s="1" t="s">
        <v>15</v>
      </c>
      <c r="C17" s="7" t="e">
        <f>#REF!</f>
        <v>#REF!</v>
      </c>
      <c r="D17" s="7" t="e">
        <f t="shared" si="8"/>
        <v>#REF!</v>
      </c>
      <c r="E17" s="7" t="e">
        <f>#REF!*(#REF!/#REF!)</f>
        <v>#REF!</v>
      </c>
      <c r="F17" s="7" t="e">
        <f>#REF!*(#REF!/#REF!)</f>
        <v>#REF!</v>
      </c>
      <c r="G17" s="7" t="e">
        <f>#REF!*(#REF!/#REF!)</f>
        <v>#REF!</v>
      </c>
      <c r="H17" s="7" t="e">
        <f>#REF!*(#REF!/#REF!)</f>
        <v>#REF!</v>
      </c>
      <c r="I17" s="7" t="e">
        <f>#REF!*(#REF!/#REF!)</f>
        <v>#REF!</v>
      </c>
      <c r="J17" s="7" t="e">
        <f>#REF!*(#REF!/#REF!)</f>
        <v>#REF!</v>
      </c>
      <c r="K17" s="7" t="e">
        <f>#REF!*(#REF!/#REF!)</f>
        <v>#REF!</v>
      </c>
      <c r="L17" s="7" t="e">
        <f>#REF!*(#REF!/#REF!)</f>
        <v>#REF!</v>
      </c>
      <c r="M17" s="7"/>
      <c r="N17" s="7" t="e">
        <f t="shared" si="9"/>
        <v>#REF!</v>
      </c>
      <c r="O17" s="7" t="e">
        <f t="shared" si="6"/>
        <v>#REF!</v>
      </c>
      <c r="P17" s="7" t="e">
        <f t="shared" si="10"/>
        <v>#REF!</v>
      </c>
      <c r="Q17" s="7" t="e">
        <f t="shared" si="11"/>
        <v>#REF!</v>
      </c>
      <c r="R17" s="7" t="e">
        <f t="shared" si="7"/>
        <v>#REF!</v>
      </c>
      <c r="S17" s="7" t="e">
        <f t="shared" si="7"/>
        <v>#REF!</v>
      </c>
      <c r="T17" s="7" t="e">
        <f t="shared" si="7"/>
        <v>#REF!</v>
      </c>
      <c r="U17" s="7" t="e">
        <f t="shared" si="7"/>
        <v>#REF!</v>
      </c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x14ac:dyDescent="0.25">
      <c r="A18" s="1"/>
      <c r="B18" s="1" t="s">
        <v>16</v>
      </c>
      <c r="C18" s="7" t="e">
        <f>#REF!</f>
        <v>#REF!</v>
      </c>
      <c r="D18" s="7" t="e">
        <f t="shared" si="8"/>
        <v>#REF!</v>
      </c>
      <c r="E18" s="7" t="e">
        <f>#REF!*(#REF!/#REF!)</f>
        <v>#REF!</v>
      </c>
      <c r="F18" s="7" t="e">
        <f>#REF!*(#REF!/#REF!)</f>
        <v>#REF!</v>
      </c>
      <c r="G18" s="7" t="e">
        <f>#REF!*(#REF!/#REF!)</f>
        <v>#REF!</v>
      </c>
      <c r="H18" s="7" t="e">
        <f>#REF!*(#REF!/#REF!)</f>
        <v>#REF!</v>
      </c>
      <c r="I18" s="7" t="e">
        <f>#REF!*(#REF!/#REF!)</f>
        <v>#REF!</v>
      </c>
      <c r="J18" s="7" t="e">
        <f>#REF!*(#REF!/#REF!)</f>
        <v>#REF!</v>
      </c>
      <c r="K18" s="7" t="e">
        <f>#REF!*(#REF!/#REF!)</f>
        <v>#REF!</v>
      </c>
      <c r="L18" s="7" t="e">
        <f>#REF!*(#REF!/#REF!)</f>
        <v>#REF!</v>
      </c>
      <c r="M18" s="7"/>
      <c r="N18" s="7" t="e">
        <f t="shared" si="9"/>
        <v>#REF!</v>
      </c>
      <c r="O18" s="7" t="e">
        <f t="shared" si="6"/>
        <v>#REF!</v>
      </c>
      <c r="P18" s="7" t="e">
        <f t="shared" si="10"/>
        <v>#REF!</v>
      </c>
      <c r="Q18" s="7" t="e">
        <f t="shared" si="11"/>
        <v>#REF!</v>
      </c>
      <c r="R18" s="7" t="e">
        <f t="shared" si="7"/>
        <v>#REF!</v>
      </c>
      <c r="S18" s="7" t="e">
        <f t="shared" si="7"/>
        <v>#REF!</v>
      </c>
      <c r="T18" s="7" t="e">
        <f t="shared" si="7"/>
        <v>#REF!</v>
      </c>
      <c r="U18" s="7" t="e">
        <f t="shared" si="7"/>
        <v>#REF!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x14ac:dyDescent="0.25">
      <c r="A19" s="1"/>
      <c r="B19" s="1" t="s">
        <v>17</v>
      </c>
      <c r="C19" s="7" t="e">
        <f>#REF!</f>
        <v>#REF!</v>
      </c>
      <c r="D19" s="7" t="e">
        <f t="shared" si="8"/>
        <v>#REF!</v>
      </c>
      <c r="E19" s="7">
        <v>0</v>
      </c>
      <c r="F19" s="7">
        <v>6.3E-3</v>
      </c>
      <c r="G19" s="7">
        <v>4.3E-3</v>
      </c>
      <c r="H19" s="7">
        <v>0.97709999999999997</v>
      </c>
      <c r="I19" s="7">
        <v>0.98850000000000005</v>
      </c>
      <c r="J19" s="7">
        <v>0.79630000000000001</v>
      </c>
      <c r="K19" s="7">
        <v>27.126799999999999</v>
      </c>
      <c r="L19" s="7">
        <v>0.98839999999999995</v>
      </c>
      <c r="M19" s="7"/>
      <c r="N19" s="7" t="e">
        <f t="shared" ref="N19" si="12">(E19/(MIN(E$13:E$18)))</f>
        <v>#REF!</v>
      </c>
      <c r="O19" s="7" t="e">
        <f t="shared" si="6"/>
        <v>#REF!</v>
      </c>
      <c r="P19" s="7" t="e">
        <f t="shared" si="10"/>
        <v>#REF!</v>
      </c>
      <c r="Q19" s="7" t="e">
        <f t="shared" si="11"/>
        <v>#REF!</v>
      </c>
      <c r="R19" s="7" t="e">
        <f t="shared" si="7"/>
        <v>#REF!</v>
      </c>
      <c r="S19" s="7" t="e">
        <f t="shared" si="7"/>
        <v>#REF!</v>
      </c>
      <c r="T19" s="7" t="e">
        <f t="shared" si="7"/>
        <v>#REF!</v>
      </c>
      <c r="U19" s="7" t="e">
        <f t="shared" si="7"/>
        <v>#REF!</v>
      </c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x14ac:dyDescent="0.25">
      <c r="A20" s="1"/>
      <c r="B20" s="1"/>
      <c r="C20" s="5"/>
      <c r="D20" s="5"/>
      <c r="E20" s="7"/>
      <c r="F20" s="7" t="e">
        <f t="shared" ref="F20:L20" si="13">AVERAGE(F13:F18)</f>
        <v>#REF!</v>
      </c>
      <c r="G20" s="7" t="e">
        <f t="shared" si="13"/>
        <v>#REF!</v>
      </c>
      <c r="H20" s="7" t="e">
        <f t="shared" si="13"/>
        <v>#REF!</v>
      </c>
      <c r="I20" s="7" t="e">
        <f t="shared" si="13"/>
        <v>#REF!</v>
      </c>
      <c r="J20" s="7" t="e">
        <f t="shared" si="13"/>
        <v>#REF!</v>
      </c>
      <c r="K20" s="7" t="e">
        <f t="shared" si="13"/>
        <v>#REF!</v>
      </c>
      <c r="L20" s="7" t="e">
        <f t="shared" si="13"/>
        <v>#REF!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x14ac:dyDescent="0.25">
      <c r="A21" s="1"/>
      <c r="B21" s="1"/>
      <c r="C21" s="5"/>
      <c r="D21" s="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x14ac:dyDescent="0.25">
      <c r="A22" s="1"/>
      <c r="B22" s="1"/>
      <c r="C22" s="5"/>
      <c r="D22" s="5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x14ac:dyDescent="0.25">
      <c r="A23" s="1" t="s">
        <v>24</v>
      </c>
      <c r="B23" s="1" t="s">
        <v>11</v>
      </c>
      <c r="C23" s="7" t="e">
        <f>#REF!</f>
        <v>#REF!</v>
      </c>
      <c r="D23" s="7" t="e">
        <f>C23/$C113</f>
        <v>#REF!</v>
      </c>
      <c r="E23" s="7" t="e">
        <f>#REF!*(#REF!/#REF!)</f>
        <v>#REF!</v>
      </c>
      <c r="F23" s="7" t="e">
        <f>#REF!*(#REF!/#REF!)</f>
        <v>#REF!</v>
      </c>
      <c r="G23" s="7" t="e">
        <f>#REF!*(#REF!/#REF!)</f>
        <v>#REF!</v>
      </c>
      <c r="H23" s="7" t="e">
        <f>#REF!*(#REF!/#REF!)</f>
        <v>#REF!</v>
      </c>
      <c r="I23" s="7" t="e">
        <f>#REF!*(#REF!/#REF!)</f>
        <v>#REF!</v>
      </c>
      <c r="J23" s="7" t="e">
        <f>#REF!*(#REF!/#REF!)</f>
        <v>#REF!</v>
      </c>
      <c r="K23" s="7" t="e">
        <f>#REF!*(#REF!/#REF!)</f>
        <v>#REF!</v>
      </c>
      <c r="L23" s="7" t="e">
        <f>#REF!*(#REF!/#REF!)</f>
        <v>#REF!</v>
      </c>
      <c r="M23" s="7"/>
      <c r="N23" s="7" t="e">
        <f>ABS(E23/(MIN(E$23:E$28)))</f>
        <v>#REF!</v>
      </c>
      <c r="O23" s="7" t="e">
        <f t="shared" ref="O23:O29" si="14">ABS(F23/(MIN(F$23:F$28)))</f>
        <v>#REF!</v>
      </c>
      <c r="P23" s="7" t="e">
        <f t="shared" ref="P23:P29" si="15">(G23/(MIN(G$23:G$28)))</f>
        <v>#REF!</v>
      </c>
      <c r="Q23" s="7" t="e">
        <f>1/(H23/(MAX(H$23:H$28)))</f>
        <v>#REF!</v>
      </c>
      <c r="R23" s="7" t="e">
        <f t="shared" ref="R23:U29" si="16">1/(I23/(MAX(I$23:I$28)))</f>
        <v>#REF!</v>
      </c>
      <c r="S23" s="7" t="e">
        <f t="shared" si="16"/>
        <v>#REF!</v>
      </c>
      <c r="T23" s="7" t="e">
        <f t="shared" si="16"/>
        <v>#REF!</v>
      </c>
      <c r="U23" s="7" t="e">
        <f t="shared" si="16"/>
        <v>#REF!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</row>
    <row r="24" spans="1:44" x14ac:dyDescent="0.25">
      <c r="A24" s="1" t="s">
        <v>25</v>
      </c>
      <c r="B24" s="1" t="s">
        <v>12</v>
      </c>
      <c r="C24" s="7" t="e">
        <f>#REF!</f>
        <v>#REF!</v>
      </c>
      <c r="D24" s="7" t="e">
        <f t="shared" ref="D24:D29" si="17">C24/$C114</f>
        <v>#REF!</v>
      </c>
      <c r="E24" s="7" t="e">
        <f>#REF!*(#REF!/#REF!)</f>
        <v>#REF!</v>
      </c>
      <c r="F24" s="7" t="e">
        <f>#REF!*(#REF!/#REF!)</f>
        <v>#REF!</v>
      </c>
      <c r="G24" s="7" t="e">
        <f>#REF!*(#REF!/#REF!)</f>
        <v>#REF!</v>
      </c>
      <c r="H24" s="7" t="e">
        <f>#REF!*(#REF!/#REF!)</f>
        <v>#REF!</v>
      </c>
      <c r="I24" s="7" t="e">
        <f>#REF!*(#REF!/#REF!)</f>
        <v>#REF!</v>
      </c>
      <c r="J24" s="7" t="e">
        <f>#REF!*(#REF!/#REF!)</f>
        <v>#REF!</v>
      </c>
      <c r="K24" s="7" t="e">
        <f>#REF!*(#REF!/#REF!)</f>
        <v>#REF!</v>
      </c>
      <c r="L24" s="7" t="e">
        <f>#REF!*(#REF!/#REF!)</f>
        <v>#REF!</v>
      </c>
      <c r="M24" s="7"/>
      <c r="N24" s="7" t="e">
        <f t="shared" ref="N24:N28" si="18">ABS(E24/(MIN(E$23:E$28)))</f>
        <v>#REF!</v>
      </c>
      <c r="O24" s="7" t="e">
        <f t="shared" si="14"/>
        <v>#REF!</v>
      </c>
      <c r="P24" s="7" t="e">
        <f t="shared" si="15"/>
        <v>#REF!</v>
      </c>
      <c r="Q24" s="7" t="e">
        <f t="shared" ref="Q24:Q29" si="19">1/(H24/(MAX(H$23:H$28)))</f>
        <v>#REF!</v>
      </c>
      <c r="R24" s="7" t="e">
        <f t="shared" si="16"/>
        <v>#REF!</v>
      </c>
      <c r="S24" s="7" t="e">
        <f t="shared" si="16"/>
        <v>#REF!</v>
      </c>
      <c r="T24" s="7" t="e">
        <f t="shared" si="16"/>
        <v>#REF!</v>
      </c>
      <c r="U24" s="7" t="e">
        <f t="shared" si="16"/>
        <v>#REF!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</row>
    <row r="25" spans="1:44" x14ac:dyDescent="0.25">
      <c r="A25" s="1" t="s">
        <v>26</v>
      </c>
      <c r="B25" s="1" t="s">
        <v>13</v>
      </c>
      <c r="C25" s="7" t="e">
        <f>#REF!</f>
        <v>#REF!</v>
      </c>
      <c r="D25" s="7" t="e">
        <f t="shared" si="17"/>
        <v>#REF!</v>
      </c>
      <c r="E25" s="7" t="e">
        <f>#REF!*(#REF!/#REF!)</f>
        <v>#REF!</v>
      </c>
      <c r="F25" s="7" t="e">
        <f>#REF!*(#REF!/#REF!)</f>
        <v>#REF!</v>
      </c>
      <c r="G25" s="7" t="e">
        <f>#REF!*(#REF!/#REF!)</f>
        <v>#REF!</v>
      </c>
      <c r="H25" s="7" t="e">
        <f>#REF!*(#REF!/#REF!)</f>
        <v>#REF!</v>
      </c>
      <c r="I25" s="7" t="e">
        <f>#REF!*(#REF!/#REF!)</f>
        <v>#REF!</v>
      </c>
      <c r="J25" s="7" t="e">
        <f>#REF!*(#REF!/#REF!)</f>
        <v>#REF!</v>
      </c>
      <c r="K25" s="7" t="e">
        <f>#REF!*(#REF!/#REF!)</f>
        <v>#REF!</v>
      </c>
      <c r="L25" s="7" t="e">
        <f>#REF!*(#REF!/#REF!)</f>
        <v>#REF!</v>
      </c>
      <c r="M25" s="7"/>
      <c r="N25" s="7" t="e">
        <f t="shared" si="18"/>
        <v>#REF!</v>
      </c>
      <c r="O25" s="7" t="e">
        <f t="shared" si="14"/>
        <v>#REF!</v>
      </c>
      <c r="P25" s="7" t="e">
        <f t="shared" si="15"/>
        <v>#REF!</v>
      </c>
      <c r="Q25" s="7" t="e">
        <f t="shared" si="19"/>
        <v>#REF!</v>
      </c>
      <c r="R25" s="7" t="e">
        <f t="shared" si="16"/>
        <v>#REF!</v>
      </c>
      <c r="S25" s="7" t="e">
        <f t="shared" si="16"/>
        <v>#REF!</v>
      </c>
      <c r="T25" s="7" t="e">
        <f t="shared" si="16"/>
        <v>#REF!</v>
      </c>
      <c r="U25" s="7" t="e">
        <f t="shared" si="16"/>
        <v>#REF!</v>
      </c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</row>
    <row r="26" spans="1:44" x14ac:dyDescent="0.25">
      <c r="A26" s="1"/>
      <c r="B26" s="1" t="s">
        <v>14</v>
      </c>
      <c r="C26" s="7" t="e">
        <f>#REF!</f>
        <v>#REF!</v>
      </c>
      <c r="D26" s="7" t="e">
        <f t="shared" si="17"/>
        <v>#REF!</v>
      </c>
      <c r="E26" s="7" t="e">
        <f>#REF!*(#REF!/#REF!)</f>
        <v>#REF!</v>
      </c>
      <c r="F26" s="7" t="e">
        <f>#REF!*(#REF!/#REF!)</f>
        <v>#REF!</v>
      </c>
      <c r="G26" s="7" t="e">
        <f>#REF!*(#REF!/#REF!)</f>
        <v>#REF!</v>
      </c>
      <c r="H26" s="7" t="e">
        <f>#REF!*(#REF!/#REF!)</f>
        <v>#REF!</v>
      </c>
      <c r="I26" s="7" t="e">
        <f>#REF!*(#REF!/#REF!)</f>
        <v>#REF!</v>
      </c>
      <c r="J26" s="7" t="e">
        <f>#REF!*(#REF!/#REF!)</f>
        <v>#REF!</v>
      </c>
      <c r="K26" s="7" t="e">
        <f>#REF!*(#REF!/#REF!)</f>
        <v>#REF!</v>
      </c>
      <c r="L26" s="7" t="e">
        <f>#REF!*(#REF!/#REF!)</f>
        <v>#REF!</v>
      </c>
      <c r="M26" s="7"/>
      <c r="N26" s="7" t="e">
        <f t="shared" si="18"/>
        <v>#REF!</v>
      </c>
      <c r="O26" s="7" t="e">
        <f t="shared" si="14"/>
        <v>#REF!</v>
      </c>
      <c r="P26" s="7" t="e">
        <f t="shared" si="15"/>
        <v>#REF!</v>
      </c>
      <c r="Q26" s="7" t="e">
        <f t="shared" si="19"/>
        <v>#REF!</v>
      </c>
      <c r="R26" s="7" t="e">
        <f t="shared" si="16"/>
        <v>#REF!</v>
      </c>
      <c r="S26" s="7" t="e">
        <f t="shared" si="16"/>
        <v>#REF!</v>
      </c>
      <c r="T26" s="7" t="e">
        <f t="shared" si="16"/>
        <v>#REF!</v>
      </c>
      <c r="U26" s="7" t="e">
        <f t="shared" si="16"/>
        <v>#REF!</v>
      </c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4" x14ac:dyDescent="0.25">
      <c r="A27" s="1"/>
      <c r="B27" s="1" t="s">
        <v>15</v>
      </c>
      <c r="C27" s="7" t="e">
        <f>#REF!</f>
        <v>#REF!</v>
      </c>
      <c r="D27" s="7" t="e">
        <f t="shared" si="17"/>
        <v>#REF!</v>
      </c>
      <c r="E27" s="7" t="e">
        <f>#REF!*(#REF!/#REF!)</f>
        <v>#REF!</v>
      </c>
      <c r="F27" s="7" t="e">
        <f>#REF!*(#REF!/#REF!)</f>
        <v>#REF!</v>
      </c>
      <c r="G27" s="7" t="e">
        <f>#REF!*(#REF!/#REF!)</f>
        <v>#REF!</v>
      </c>
      <c r="H27" s="7" t="e">
        <f>#REF!*(#REF!/#REF!)</f>
        <v>#REF!</v>
      </c>
      <c r="I27" s="7" t="e">
        <f>#REF!*(#REF!/#REF!)</f>
        <v>#REF!</v>
      </c>
      <c r="J27" s="7" t="e">
        <f>#REF!*(#REF!/#REF!)</f>
        <v>#REF!</v>
      </c>
      <c r="K27" s="7" t="e">
        <f>#REF!*(#REF!/#REF!)</f>
        <v>#REF!</v>
      </c>
      <c r="L27" s="7" t="e">
        <f>#REF!*(#REF!/#REF!)</f>
        <v>#REF!</v>
      </c>
      <c r="M27" s="7"/>
      <c r="N27" s="7" t="e">
        <f t="shared" si="18"/>
        <v>#REF!</v>
      </c>
      <c r="O27" s="7" t="e">
        <f t="shared" si="14"/>
        <v>#REF!</v>
      </c>
      <c r="P27" s="7" t="e">
        <f t="shared" si="15"/>
        <v>#REF!</v>
      </c>
      <c r="Q27" s="7" t="e">
        <f t="shared" si="19"/>
        <v>#REF!</v>
      </c>
      <c r="R27" s="7" t="e">
        <f t="shared" si="16"/>
        <v>#REF!</v>
      </c>
      <c r="S27" s="7" t="e">
        <f t="shared" si="16"/>
        <v>#REF!</v>
      </c>
      <c r="T27" s="7" t="e">
        <f t="shared" si="16"/>
        <v>#REF!</v>
      </c>
      <c r="U27" s="7" t="e">
        <f t="shared" si="16"/>
        <v>#REF!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spans="1:44" x14ac:dyDescent="0.25">
      <c r="A28" s="1"/>
      <c r="B28" s="1" t="s">
        <v>16</v>
      </c>
      <c r="C28" s="7" t="e">
        <f>#REF!</f>
        <v>#REF!</v>
      </c>
      <c r="D28" s="7" t="e">
        <f t="shared" si="17"/>
        <v>#REF!</v>
      </c>
      <c r="E28" s="7" t="e">
        <f>#REF!*(#REF!/#REF!)</f>
        <v>#REF!</v>
      </c>
      <c r="F28" s="7" t="e">
        <f>#REF!*(#REF!/#REF!)</f>
        <v>#REF!</v>
      </c>
      <c r="G28" s="7" t="e">
        <f>#REF!*(#REF!/#REF!)</f>
        <v>#REF!</v>
      </c>
      <c r="H28" s="7" t="e">
        <f>#REF!*(#REF!/#REF!)</f>
        <v>#REF!</v>
      </c>
      <c r="I28" s="7" t="e">
        <f>#REF!*(#REF!/#REF!)</f>
        <v>#REF!</v>
      </c>
      <c r="J28" s="7" t="e">
        <f>#REF!*(#REF!/#REF!)</f>
        <v>#REF!</v>
      </c>
      <c r="K28" s="7" t="e">
        <f>#REF!*(#REF!/#REF!)</f>
        <v>#REF!</v>
      </c>
      <c r="L28" s="7" t="e">
        <f>#REF!*(#REF!/#REF!)</f>
        <v>#REF!</v>
      </c>
      <c r="M28" s="7"/>
      <c r="N28" s="7" t="e">
        <f t="shared" si="18"/>
        <v>#REF!</v>
      </c>
      <c r="O28" s="7" t="e">
        <f t="shared" si="14"/>
        <v>#REF!</v>
      </c>
      <c r="P28" s="7" t="e">
        <f t="shared" si="15"/>
        <v>#REF!</v>
      </c>
      <c r="Q28" s="7" t="e">
        <f t="shared" si="19"/>
        <v>#REF!</v>
      </c>
      <c r="R28" s="7" t="e">
        <f t="shared" si="16"/>
        <v>#REF!</v>
      </c>
      <c r="S28" s="7" t="e">
        <f t="shared" si="16"/>
        <v>#REF!</v>
      </c>
      <c r="T28" s="7" t="e">
        <f t="shared" si="16"/>
        <v>#REF!</v>
      </c>
      <c r="U28" s="7" t="e">
        <f t="shared" si="16"/>
        <v>#REF!</v>
      </c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x14ac:dyDescent="0.25">
      <c r="A29" s="1"/>
      <c r="B29" s="1" t="s">
        <v>17</v>
      </c>
      <c r="C29" s="7" t="e">
        <f>#REF!</f>
        <v>#REF!</v>
      </c>
      <c r="D29" s="7" t="e">
        <f t="shared" si="17"/>
        <v>#REF!</v>
      </c>
      <c r="E29" s="7">
        <v>0</v>
      </c>
      <c r="F29" s="7">
        <v>4.0000000000000001E-3</v>
      </c>
      <c r="G29" s="7">
        <v>2.8999999999999998E-3</v>
      </c>
      <c r="H29" s="7">
        <v>0.92310000000000003</v>
      </c>
      <c r="I29" s="7">
        <v>0.96079999999999999</v>
      </c>
      <c r="J29" s="7">
        <v>0.85399999999999998</v>
      </c>
      <c r="K29" s="7">
        <v>35.436799999999998</v>
      </c>
      <c r="L29" s="7">
        <v>0.96</v>
      </c>
      <c r="M29" s="7"/>
      <c r="N29" s="7" t="e">
        <f t="shared" ref="N29" si="20">(E29/(MIN(E$23:E$28)))</f>
        <v>#REF!</v>
      </c>
      <c r="O29" s="7" t="e">
        <f t="shared" si="14"/>
        <v>#REF!</v>
      </c>
      <c r="P29" s="7" t="e">
        <f t="shared" si="15"/>
        <v>#REF!</v>
      </c>
      <c r="Q29" s="7" t="e">
        <f t="shared" si="19"/>
        <v>#REF!</v>
      </c>
      <c r="R29" s="7" t="e">
        <f t="shared" si="16"/>
        <v>#REF!</v>
      </c>
      <c r="S29" s="7" t="e">
        <f t="shared" si="16"/>
        <v>#REF!</v>
      </c>
      <c r="T29" s="7" t="e">
        <f t="shared" si="16"/>
        <v>#REF!</v>
      </c>
      <c r="U29" s="7" t="e">
        <f t="shared" si="16"/>
        <v>#REF!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spans="1:44" x14ac:dyDescent="0.25">
      <c r="A30" s="1"/>
      <c r="B30" s="1"/>
      <c r="C30" s="5"/>
      <c r="D30" s="5"/>
      <c r="E30" s="7"/>
      <c r="F30" s="7" t="e">
        <f t="shared" ref="F30:L30" si="21">AVERAGE(F23:F28)</f>
        <v>#REF!</v>
      </c>
      <c r="G30" s="7" t="e">
        <f t="shared" si="21"/>
        <v>#REF!</v>
      </c>
      <c r="H30" s="7" t="e">
        <f t="shared" si="21"/>
        <v>#REF!</v>
      </c>
      <c r="I30" s="7" t="e">
        <f t="shared" si="21"/>
        <v>#REF!</v>
      </c>
      <c r="J30" s="7" t="e">
        <f t="shared" si="21"/>
        <v>#REF!</v>
      </c>
      <c r="K30" s="7" t="e">
        <f t="shared" si="21"/>
        <v>#REF!</v>
      </c>
      <c r="L30" s="7" t="e">
        <f t="shared" si="21"/>
        <v>#REF!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x14ac:dyDescent="0.25">
      <c r="A31" s="1"/>
      <c r="B31" s="1"/>
      <c r="C31" s="5"/>
      <c r="D31" s="5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1:44" x14ac:dyDescent="0.25">
      <c r="A32" s="1"/>
      <c r="B32" s="1"/>
      <c r="C32" s="5"/>
      <c r="D32" s="5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x14ac:dyDescent="0.25">
      <c r="A33" s="1" t="s">
        <v>27</v>
      </c>
      <c r="B33" s="1" t="s">
        <v>11</v>
      </c>
      <c r="C33" s="7" t="e">
        <f>#REF!</f>
        <v>#REF!</v>
      </c>
      <c r="D33" s="7" t="e">
        <f>C33/$C113</f>
        <v>#REF!</v>
      </c>
      <c r="E33" s="7" t="e">
        <f>#REF!*(#REF!/#REF!)</f>
        <v>#REF!</v>
      </c>
      <c r="F33" s="7" t="e">
        <f>#REF!*(#REF!/#REF!)</f>
        <v>#REF!</v>
      </c>
      <c r="G33" s="7" t="e">
        <f>#REF!*(#REF!/#REF!)</f>
        <v>#REF!</v>
      </c>
      <c r="H33" s="7" t="e">
        <f>#REF!*(#REF!/#REF!)</f>
        <v>#REF!</v>
      </c>
      <c r="I33" s="7" t="e">
        <f>#REF!*(#REF!/#REF!)</f>
        <v>#REF!</v>
      </c>
      <c r="J33" s="7" t="e">
        <f>#REF!*(#REF!/#REF!)</f>
        <v>#REF!</v>
      </c>
      <c r="K33" s="7" t="e">
        <f>#REF!*(#REF!/#REF!)</f>
        <v>#REF!</v>
      </c>
      <c r="L33" s="7" t="e">
        <f>#REF!*(#REF!/#REF!)</f>
        <v>#REF!</v>
      </c>
      <c r="M33" s="7"/>
      <c r="N33" s="7" t="e">
        <f>ABS(E33/(MIN(E$33:E$38)))</f>
        <v>#REF!</v>
      </c>
      <c r="O33" s="7" t="e">
        <f t="shared" ref="O33:O39" si="22">ABS(F33/(MIN(F$33:F$38)))</f>
        <v>#REF!</v>
      </c>
      <c r="P33" s="7" t="e">
        <f>(G33/(MIN(G$33:G$38)))</f>
        <v>#REF!</v>
      </c>
      <c r="Q33" s="7" t="e">
        <f>1/(H33/(MAX(H$33:H$38)))</f>
        <v>#REF!</v>
      </c>
      <c r="R33" s="7" t="e">
        <f t="shared" ref="R33:U39" si="23">1/(I33/(MAX(I$33:I$38)))</f>
        <v>#REF!</v>
      </c>
      <c r="S33" s="7" t="e">
        <f t="shared" si="23"/>
        <v>#REF!</v>
      </c>
      <c r="T33" s="7" t="e">
        <f t="shared" si="23"/>
        <v>#REF!</v>
      </c>
      <c r="U33" s="7" t="e">
        <f t="shared" si="23"/>
        <v>#REF!</v>
      </c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x14ac:dyDescent="0.25">
      <c r="A34" s="1" t="s">
        <v>28</v>
      </c>
      <c r="B34" s="1" t="s">
        <v>12</v>
      </c>
      <c r="C34" s="7" t="e">
        <f>#REF!</f>
        <v>#REF!</v>
      </c>
      <c r="D34" s="7" t="e">
        <f t="shared" ref="D34:D39" si="24">C34/$C114</f>
        <v>#REF!</v>
      </c>
      <c r="E34" s="7" t="e">
        <f>#REF!*(#REF!/#REF!)</f>
        <v>#REF!</v>
      </c>
      <c r="F34" s="7" t="e">
        <f>#REF!*(#REF!/#REF!)</f>
        <v>#REF!</v>
      </c>
      <c r="G34" s="7" t="e">
        <f>#REF!*(#REF!/#REF!)</f>
        <v>#REF!</v>
      </c>
      <c r="H34" s="7" t="e">
        <f>#REF!*(#REF!/#REF!)</f>
        <v>#REF!</v>
      </c>
      <c r="I34" s="7" t="e">
        <f>#REF!*(#REF!/#REF!)</f>
        <v>#REF!</v>
      </c>
      <c r="J34" s="7" t="e">
        <f>#REF!*(#REF!/#REF!)</f>
        <v>#REF!</v>
      </c>
      <c r="K34" s="7" t="e">
        <f>#REF!*(#REF!/#REF!)</f>
        <v>#REF!</v>
      </c>
      <c r="L34" s="7" t="e">
        <f>#REF!*(#REF!/#REF!)</f>
        <v>#REF!</v>
      </c>
      <c r="M34" s="7"/>
      <c r="N34" s="7" t="e">
        <f t="shared" ref="N34:N38" si="25">ABS(E34/(MIN(E$33:E$38)))</f>
        <v>#REF!</v>
      </c>
      <c r="O34" s="7" t="e">
        <f t="shared" si="22"/>
        <v>#REF!</v>
      </c>
      <c r="P34" s="7" t="e">
        <f t="shared" ref="P34:P39" si="26">(G34/(MIN(G$33:G$38)))</f>
        <v>#REF!</v>
      </c>
      <c r="Q34" s="7" t="e">
        <f t="shared" ref="Q34:Q39" si="27">1/(H34/(MAX(H$33:H$38)))</f>
        <v>#REF!</v>
      </c>
      <c r="R34" s="7" t="e">
        <f t="shared" si="23"/>
        <v>#REF!</v>
      </c>
      <c r="S34" s="7" t="e">
        <f t="shared" si="23"/>
        <v>#REF!</v>
      </c>
      <c r="T34" s="7" t="e">
        <f t="shared" si="23"/>
        <v>#REF!</v>
      </c>
      <c r="U34" s="7" t="e">
        <f t="shared" si="23"/>
        <v>#REF!</v>
      </c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x14ac:dyDescent="0.25">
      <c r="A35" s="1" t="s">
        <v>29</v>
      </c>
      <c r="B35" s="1" t="s">
        <v>13</v>
      </c>
      <c r="C35" s="7" t="e">
        <f>#REF!</f>
        <v>#REF!</v>
      </c>
      <c r="D35" s="7" t="e">
        <f t="shared" si="24"/>
        <v>#REF!</v>
      </c>
      <c r="E35" s="7" t="e">
        <f>#REF!*(#REF!/#REF!)</f>
        <v>#REF!</v>
      </c>
      <c r="F35" s="7" t="e">
        <f>#REF!*(#REF!/#REF!)</f>
        <v>#REF!</v>
      </c>
      <c r="G35" s="7" t="e">
        <f>#REF!*(#REF!/#REF!)</f>
        <v>#REF!</v>
      </c>
      <c r="H35" s="7" t="e">
        <f>#REF!*(#REF!/#REF!)</f>
        <v>#REF!</v>
      </c>
      <c r="I35" s="7" t="e">
        <f>#REF!*(#REF!/#REF!)</f>
        <v>#REF!</v>
      </c>
      <c r="J35" s="7" t="e">
        <f>#REF!*(#REF!/#REF!)</f>
        <v>#REF!</v>
      </c>
      <c r="K35" s="7" t="e">
        <f>#REF!*(#REF!/#REF!)</f>
        <v>#REF!</v>
      </c>
      <c r="L35" s="7" t="e">
        <f>#REF!*(#REF!/#REF!)</f>
        <v>#REF!</v>
      </c>
      <c r="M35" s="7"/>
      <c r="N35" s="7" t="e">
        <f t="shared" si="25"/>
        <v>#REF!</v>
      </c>
      <c r="O35" s="7" t="e">
        <f t="shared" si="22"/>
        <v>#REF!</v>
      </c>
      <c r="P35" s="7" t="e">
        <f t="shared" si="26"/>
        <v>#REF!</v>
      </c>
      <c r="Q35" s="7" t="e">
        <f t="shared" si="27"/>
        <v>#REF!</v>
      </c>
      <c r="R35" s="7" t="e">
        <f t="shared" si="23"/>
        <v>#REF!</v>
      </c>
      <c r="S35" s="7" t="e">
        <f t="shared" si="23"/>
        <v>#REF!</v>
      </c>
      <c r="T35" s="7" t="e">
        <f t="shared" si="23"/>
        <v>#REF!</v>
      </c>
      <c r="U35" s="7" t="e">
        <f t="shared" si="23"/>
        <v>#REF!</v>
      </c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x14ac:dyDescent="0.25">
      <c r="A36" s="1"/>
      <c r="B36" s="1" t="s">
        <v>14</v>
      </c>
      <c r="C36" s="7" t="e">
        <f>#REF!</f>
        <v>#REF!</v>
      </c>
      <c r="D36" s="7" t="e">
        <f t="shared" si="24"/>
        <v>#REF!</v>
      </c>
      <c r="E36" s="7" t="e">
        <f>#REF!*(#REF!/#REF!)</f>
        <v>#REF!</v>
      </c>
      <c r="F36" s="7" t="e">
        <f>#REF!*(#REF!/#REF!)</f>
        <v>#REF!</v>
      </c>
      <c r="G36" s="7" t="e">
        <f>#REF!*(#REF!/#REF!)</f>
        <v>#REF!</v>
      </c>
      <c r="H36" s="7" t="e">
        <f>#REF!*(#REF!/#REF!)</f>
        <v>#REF!</v>
      </c>
      <c r="I36" s="7" t="e">
        <f>#REF!*(#REF!/#REF!)</f>
        <v>#REF!</v>
      </c>
      <c r="J36" s="7" t="e">
        <f>#REF!*(#REF!/#REF!)</f>
        <v>#REF!</v>
      </c>
      <c r="K36" s="7" t="e">
        <f>#REF!*(#REF!/#REF!)</f>
        <v>#REF!</v>
      </c>
      <c r="L36" s="7" t="e">
        <f>#REF!*(#REF!/#REF!)</f>
        <v>#REF!</v>
      </c>
      <c r="M36" s="7"/>
      <c r="N36" s="7" t="e">
        <f t="shared" si="25"/>
        <v>#REF!</v>
      </c>
      <c r="O36" s="7" t="e">
        <f t="shared" si="22"/>
        <v>#REF!</v>
      </c>
      <c r="P36" s="7" t="e">
        <f t="shared" si="26"/>
        <v>#REF!</v>
      </c>
      <c r="Q36" s="7" t="e">
        <f t="shared" si="27"/>
        <v>#REF!</v>
      </c>
      <c r="R36" s="7" t="e">
        <f t="shared" si="23"/>
        <v>#REF!</v>
      </c>
      <c r="S36" s="7" t="e">
        <f t="shared" si="23"/>
        <v>#REF!</v>
      </c>
      <c r="T36" s="7" t="e">
        <f t="shared" si="23"/>
        <v>#REF!</v>
      </c>
      <c r="U36" s="7" t="e">
        <f t="shared" si="23"/>
        <v>#REF!</v>
      </c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x14ac:dyDescent="0.25">
      <c r="A37" s="1"/>
      <c r="B37" s="1" t="s">
        <v>15</v>
      </c>
      <c r="C37" s="7" t="e">
        <f>#REF!</f>
        <v>#REF!</v>
      </c>
      <c r="D37" s="7" t="e">
        <f t="shared" si="24"/>
        <v>#REF!</v>
      </c>
      <c r="E37" s="7" t="e">
        <f>#REF!*(#REF!/#REF!)</f>
        <v>#REF!</v>
      </c>
      <c r="F37" s="7" t="e">
        <f>#REF!*(#REF!/#REF!)</f>
        <v>#REF!</v>
      </c>
      <c r="G37" s="7" t="e">
        <f>#REF!*(#REF!/#REF!)</f>
        <v>#REF!</v>
      </c>
      <c r="H37" s="7" t="e">
        <f>#REF!*(#REF!/#REF!)</f>
        <v>#REF!</v>
      </c>
      <c r="I37" s="7" t="e">
        <f>#REF!*(#REF!/#REF!)</f>
        <v>#REF!</v>
      </c>
      <c r="J37" s="7" t="e">
        <f>#REF!*(#REF!/#REF!)</f>
        <v>#REF!</v>
      </c>
      <c r="K37" s="7" t="e">
        <f>#REF!*(#REF!/#REF!)</f>
        <v>#REF!</v>
      </c>
      <c r="L37" s="7" t="e">
        <f>#REF!*(#REF!/#REF!)</f>
        <v>#REF!</v>
      </c>
      <c r="M37" s="7"/>
      <c r="N37" s="7" t="e">
        <f t="shared" si="25"/>
        <v>#REF!</v>
      </c>
      <c r="O37" s="7" t="e">
        <f t="shared" si="22"/>
        <v>#REF!</v>
      </c>
      <c r="P37" s="7" t="e">
        <f t="shared" si="26"/>
        <v>#REF!</v>
      </c>
      <c r="Q37" s="7" t="e">
        <f t="shared" si="27"/>
        <v>#REF!</v>
      </c>
      <c r="R37" s="7" t="e">
        <f t="shared" si="23"/>
        <v>#REF!</v>
      </c>
      <c r="S37" s="7" t="e">
        <f t="shared" si="23"/>
        <v>#REF!</v>
      </c>
      <c r="T37" s="7" t="e">
        <f t="shared" si="23"/>
        <v>#REF!</v>
      </c>
      <c r="U37" s="7" t="e">
        <f t="shared" si="23"/>
        <v>#REF!</v>
      </c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x14ac:dyDescent="0.25">
      <c r="A38" s="1"/>
      <c r="B38" s="1" t="s">
        <v>16</v>
      </c>
      <c r="C38" s="7" t="e">
        <f>#REF!</f>
        <v>#REF!</v>
      </c>
      <c r="D38" s="7" t="e">
        <f t="shared" si="24"/>
        <v>#REF!</v>
      </c>
      <c r="E38" s="7" t="e">
        <f>#REF!*(#REF!/#REF!)</f>
        <v>#REF!</v>
      </c>
      <c r="F38" s="7" t="e">
        <f>#REF!*(#REF!/#REF!)</f>
        <v>#REF!</v>
      </c>
      <c r="G38" s="7" t="e">
        <f>#REF!*(#REF!/#REF!)</f>
        <v>#REF!</v>
      </c>
      <c r="H38" s="7" t="e">
        <f>#REF!*(#REF!/#REF!)</f>
        <v>#REF!</v>
      </c>
      <c r="I38" s="7" t="e">
        <f>#REF!*(#REF!/#REF!)</f>
        <v>#REF!</v>
      </c>
      <c r="J38" s="7" t="e">
        <f>#REF!*(#REF!/#REF!)</f>
        <v>#REF!</v>
      </c>
      <c r="K38" s="7" t="e">
        <f>#REF!*(#REF!/#REF!)</f>
        <v>#REF!</v>
      </c>
      <c r="L38" s="7" t="e">
        <f>#REF!*(#REF!/#REF!)</f>
        <v>#REF!</v>
      </c>
      <c r="M38" s="7"/>
      <c r="N38" s="7" t="e">
        <f t="shared" si="25"/>
        <v>#REF!</v>
      </c>
      <c r="O38" s="7" t="e">
        <f t="shared" si="22"/>
        <v>#REF!</v>
      </c>
      <c r="P38" s="7" t="e">
        <f t="shared" si="26"/>
        <v>#REF!</v>
      </c>
      <c r="Q38" s="7" t="e">
        <f t="shared" si="27"/>
        <v>#REF!</v>
      </c>
      <c r="R38" s="7" t="e">
        <f t="shared" si="23"/>
        <v>#REF!</v>
      </c>
      <c r="S38" s="7" t="e">
        <f t="shared" si="23"/>
        <v>#REF!</v>
      </c>
      <c r="T38" s="7" t="e">
        <f t="shared" si="23"/>
        <v>#REF!</v>
      </c>
      <c r="U38" s="7" t="e">
        <f t="shared" si="23"/>
        <v>#REF!</v>
      </c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x14ac:dyDescent="0.25">
      <c r="A39" s="1"/>
      <c r="B39" s="1" t="s">
        <v>17</v>
      </c>
      <c r="C39" s="7" t="e">
        <f>#REF!</f>
        <v>#REF!</v>
      </c>
      <c r="D39" s="7" t="e">
        <f t="shared" si="24"/>
        <v>#REF!</v>
      </c>
      <c r="E39" s="7">
        <v>0</v>
      </c>
      <c r="F39" s="7">
        <v>5.5999999999999999E-3</v>
      </c>
      <c r="G39" s="7">
        <v>4.1000000000000003E-3</v>
      </c>
      <c r="H39" s="7">
        <v>0.91420000000000001</v>
      </c>
      <c r="I39" s="7">
        <v>0.95609999999999995</v>
      </c>
      <c r="J39" s="7">
        <v>0.3352</v>
      </c>
      <c r="K39" s="7">
        <v>22.957100000000001</v>
      </c>
      <c r="L39" s="7">
        <v>0.95520000000000005</v>
      </c>
      <c r="M39" s="7"/>
      <c r="N39" s="7" t="e">
        <f t="shared" ref="N39" si="28">(E39/(MIN(E$33:E$38)))</f>
        <v>#REF!</v>
      </c>
      <c r="O39" s="7" t="e">
        <f t="shared" si="22"/>
        <v>#REF!</v>
      </c>
      <c r="P39" s="7" t="e">
        <f t="shared" si="26"/>
        <v>#REF!</v>
      </c>
      <c r="Q39" s="7" t="e">
        <f t="shared" si="27"/>
        <v>#REF!</v>
      </c>
      <c r="R39" s="7" t="e">
        <f t="shared" si="23"/>
        <v>#REF!</v>
      </c>
      <c r="S39" s="7" t="e">
        <f t="shared" si="23"/>
        <v>#REF!</v>
      </c>
      <c r="T39" s="7" t="e">
        <f t="shared" si="23"/>
        <v>#REF!</v>
      </c>
      <c r="U39" s="7" t="e">
        <f t="shared" si="23"/>
        <v>#REF!</v>
      </c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x14ac:dyDescent="0.25">
      <c r="A40" s="1"/>
      <c r="B40" s="1"/>
      <c r="C40" s="5"/>
      <c r="D40" s="5"/>
      <c r="E40" s="7"/>
      <c r="F40" s="7" t="e">
        <f t="shared" ref="F40:L40" si="29">AVERAGE(F33:F38)</f>
        <v>#REF!</v>
      </c>
      <c r="G40" s="7" t="e">
        <f t="shared" si="29"/>
        <v>#REF!</v>
      </c>
      <c r="H40" s="7" t="e">
        <f t="shared" si="29"/>
        <v>#REF!</v>
      </c>
      <c r="I40" s="7" t="e">
        <f t="shared" si="29"/>
        <v>#REF!</v>
      </c>
      <c r="J40" s="7" t="e">
        <f t="shared" si="29"/>
        <v>#REF!</v>
      </c>
      <c r="K40" s="7" t="e">
        <f t="shared" si="29"/>
        <v>#REF!</v>
      </c>
      <c r="L40" s="7" t="e">
        <f t="shared" si="29"/>
        <v>#REF!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x14ac:dyDescent="0.25">
      <c r="A41" s="1"/>
      <c r="B41" s="1"/>
      <c r="C41" s="5"/>
      <c r="D41" s="5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x14ac:dyDescent="0.25">
      <c r="A42" s="1"/>
      <c r="B42" s="1"/>
      <c r="C42" s="5"/>
      <c r="D42" s="5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x14ac:dyDescent="0.25">
      <c r="A43" s="1" t="s">
        <v>30</v>
      </c>
      <c r="B43" s="1" t="s">
        <v>11</v>
      </c>
      <c r="C43" s="7" t="e">
        <f>#REF!</f>
        <v>#REF!</v>
      </c>
      <c r="D43" s="7" t="e">
        <f>C43/$C113</f>
        <v>#REF!</v>
      </c>
      <c r="E43" s="7" t="e">
        <f>#REF!*(#REF!/#REF!)</f>
        <v>#REF!</v>
      </c>
      <c r="F43" s="7" t="e">
        <f>#REF!*(#REF!/#REF!)</f>
        <v>#REF!</v>
      </c>
      <c r="G43" s="7" t="e">
        <f>#REF!*(#REF!/#REF!)</f>
        <v>#REF!</v>
      </c>
      <c r="H43" s="7" t="e">
        <f>#REF!*(#REF!/#REF!)</f>
        <v>#REF!</v>
      </c>
      <c r="I43" s="7" t="e">
        <f>#REF!*(#REF!/#REF!)</f>
        <v>#REF!</v>
      </c>
      <c r="J43" s="7" t="e">
        <f>#REF!*(#REF!/#REF!)</f>
        <v>#REF!</v>
      </c>
      <c r="K43" s="7" t="e">
        <f>#REF!*(#REF!/#REF!)</f>
        <v>#REF!</v>
      </c>
      <c r="L43" s="7" t="e">
        <f>#REF!*(#REF!/#REF!)</f>
        <v>#REF!</v>
      </c>
      <c r="M43" s="7" t="s">
        <v>51</v>
      </c>
      <c r="N43" s="7" t="e">
        <f>ABS(E43/(MIN(E$43:E$48)))</f>
        <v>#REF!</v>
      </c>
      <c r="O43" s="7" t="e">
        <f t="shared" ref="O43:O49" si="30">ABS(F43/(MIN(F$43:F$48)))</f>
        <v>#REF!</v>
      </c>
      <c r="P43" s="7" t="e">
        <f>(G43/(MIN(G$43:G$48)))</f>
        <v>#REF!</v>
      </c>
      <c r="Q43" s="7" t="e">
        <f>1/(H43/(MAX(H$43:H$48)))</f>
        <v>#REF!</v>
      </c>
      <c r="R43" s="7" t="e">
        <f t="shared" ref="R43:U49" si="31">1/(I43/(MAX(I$43:I$48)))</f>
        <v>#REF!</v>
      </c>
      <c r="S43" s="7" t="e">
        <f t="shared" si="31"/>
        <v>#REF!</v>
      </c>
      <c r="T43" s="7" t="e">
        <f t="shared" si="31"/>
        <v>#REF!</v>
      </c>
      <c r="U43" s="7" t="e">
        <f t="shared" si="31"/>
        <v>#REF!</v>
      </c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x14ac:dyDescent="0.25">
      <c r="A44" s="1" t="s">
        <v>28</v>
      </c>
      <c r="B44" s="1" t="s">
        <v>12</v>
      </c>
      <c r="C44" s="7" t="e">
        <f>#REF!</f>
        <v>#REF!</v>
      </c>
      <c r="D44" s="7" t="e">
        <f t="shared" ref="D44:D49" si="32">C44/$C114</f>
        <v>#REF!</v>
      </c>
      <c r="E44" s="7" t="e">
        <f>#REF!*(#REF!/#REF!)</f>
        <v>#REF!</v>
      </c>
      <c r="F44" s="7" t="e">
        <f>#REF!*(#REF!/#REF!)</f>
        <v>#REF!</v>
      </c>
      <c r="G44" s="7" t="e">
        <f>#REF!*(#REF!/#REF!)</f>
        <v>#REF!</v>
      </c>
      <c r="H44" s="7" t="e">
        <f>#REF!*(#REF!/#REF!)</f>
        <v>#REF!</v>
      </c>
      <c r="I44" s="7" t="e">
        <f>#REF!*(#REF!/#REF!)</f>
        <v>#REF!</v>
      </c>
      <c r="J44" s="7" t="e">
        <f>#REF!*(#REF!/#REF!)</f>
        <v>#REF!</v>
      </c>
      <c r="K44" s="7" t="e">
        <f>#REF!*(#REF!/#REF!)</f>
        <v>#REF!</v>
      </c>
      <c r="L44" s="7" t="e">
        <f>#REF!*(#REF!/#REF!)</f>
        <v>#REF!</v>
      </c>
      <c r="M44" s="7"/>
      <c r="N44" s="7" t="e">
        <f t="shared" ref="N44:N48" si="33">ABS(E44/(MIN(E$43:E$48)))</f>
        <v>#REF!</v>
      </c>
      <c r="O44" s="7" t="e">
        <f t="shared" si="30"/>
        <v>#REF!</v>
      </c>
      <c r="P44" s="7" t="e">
        <f t="shared" ref="P44:P49" si="34">(G44/(MIN(G$43:G$48)))</f>
        <v>#REF!</v>
      </c>
      <c r="Q44" s="7" t="e">
        <f t="shared" ref="Q44:Q49" si="35">1/(H44/(MAX(H$43:H$48)))</f>
        <v>#REF!</v>
      </c>
      <c r="R44" s="7" t="e">
        <f t="shared" si="31"/>
        <v>#REF!</v>
      </c>
      <c r="S44" s="7" t="e">
        <f t="shared" si="31"/>
        <v>#REF!</v>
      </c>
      <c r="T44" s="7" t="e">
        <f t="shared" si="31"/>
        <v>#REF!</v>
      </c>
      <c r="U44" s="7" t="e">
        <f t="shared" si="31"/>
        <v>#REF!</v>
      </c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x14ac:dyDescent="0.25">
      <c r="A45" s="1" t="s">
        <v>31</v>
      </c>
      <c r="B45" s="1" t="s">
        <v>13</v>
      </c>
      <c r="C45" s="7" t="e">
        <f>#REF!</f>
        <v>#REF!</v>
      </c>
      <c r="D45" s="7" t="e">
        <f t="shared" si="32"/>
        <v>#REF!</v>
      </c>
      <c r="E45" s="7" t="e">
        <f>#REF!*(#REF!/#REF!)</f>
        <v>#REF!</v>
      </c>
      <c r="F45" s="7" t="e">
        <f>#REF!*(#REF!/#REF!)</f>
        <v>#REF!</v>
      </c>
      <c r="G45" s="7" t="e">
        <f>#REF!*(#REF!/#REF!)</f>
        <v>#REF!</v>
      </c>
      <c r="H45" s="7" t="e">
        <f>#REF!*(#REF!/#REF!)</f>
        <v>#REF!</v>
      </c>
      <c r="I45" s="7" t="e">
        <f>#REF!*(#REF!/#REF!)</f>
        <v>#REF!</v>
      </c>
      <c r="J45" s="7" t="e">
        <f>#REF!*(#REF!/#REF!)</f>
        <v>#REF!</v>
      </c>
      <c r="K45" s="7" t="e">
        <f>#REF!*(#REF!/#REF!)</f>
        <v>#REF!</v>
      </c>
      <c r="L45" s="7" t="e">
        <f>#REF!*(#REF!/#REF!)</f>
        <v>#REF!</v>
      </c>
      <c r="M45" s="7"/>
      <c r="N45" s="7" t="e">
        <f t="shared" si="33"/>
        <v>#REF!</v>
      </c>
      <c r="O45" s="7" t="e">
        <f t="shared" si="30"/>
        <v>#REF!</v>
      </c>
      <c r="P45" s="7" t="e">
        <f t="shared" si="34"/>
        <v>#REF!</v>
      </c>
      <c r="Q45" s="7" t="e">
        <f t="shared" si="35"/>
        <v>#REF!</v>
      </c>
      <c r="R45" s="7" t="e">
        <f t="shared" si="31"/>
        <v>#REF!</v>
      </c>
      <c r="S45" s="7" t="e">
        <f t="shared" si="31"/>
        <v>#REF!</v>
      </c>
      <c r="T45" s="7" t="e">
        <f t="shared" si="31"/>
        <v>#REF!</v>
      </c>
      <c r="U45" s="7" t="e">
        <f t="shared" si="31"/>
        <v>#REF!</v>
      </c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x14ac:dyDescent="0.25">
      <c r="A46" s="1"/>
      <c r="B46" s="1" t="s">
        <v>14</v>
      </c>
      <c r="C46" s="7" t="e">
        <f>#REF!</f>
        <v>#REF!</v>
      </c>
      <c r="D46" s="7" t="e">
        <f t="shared" si="32"/>
        <v>#REF!</v>
      </c>
      <c r="E46" s="7" t="e">
        <f>#REF!*(#REF!/#REF!)</f>
        <v>#REF!</v>
      </c>
      <c r="F46" s="7" t="e">
        <f>#REF!*(#REF!/#REF!)</f>
        <v>#REF!</v>
      </c>
      <c r="G46" s="7" t="e">
        <f>#REF!*(#REF!/#REF!)</f>
        <v>#REF!</v>
      </c>
      <c r="H46" s="7" t="e">
        <f>#REF!*(#REF!/#REF!)</f>
        <v>#REF!</v>
      </c>
      <c r="I46" s="7" t="e">
        <f>#REF!*(#REF!/#REF!)</f>
        <v>#REF!</v>
      </c>
      <c r="J46" s="7" t="e">
        <f>#REF!*(#REF!/#REF!)</f>
        <v>#REF!</v>
      </c>
      <c r="K46" s="7" t="e">
        <f>#REF!*(#REF!/#REF!)</f>
        <v>#REF!</v>
      </c>
      <c r="L46" s="7" t="e">
        <f>#REF!*(#REF!/#REF!)</f>
        <v>#REF!</v>
      </c>
      <c r="M46" s="7"/>
      <c r="N46" s="7" t="e">
        <f t="shared" si="33"/>
        <v>#REF!</v>
      </c>
      <c r="O46" s="7" t="e">
        <f t="shared" si="30"/>
        <v>#REF!</v>
      </c>
      <c r="P46" s="7" t="e">
        <f t="shared" si="34"/>
        <v>#REF!</v>
      </c>
      <c r="Q46" s="7" t="e">
        <f t="shared" si="35"/>
        <v>#REF!</v>
      </c>
      <c r="R46" s="7" t="e">
        <f t="shared" si="31"/>
        <v>#REF!</v>
      </c>
      <c r="S46" s="7" t="e">
        <f t="shared" si="31"/>
        <v>#REF!</v>
      </c>
      <c r="T46" s="7" t="e">
        <f t="shared" si="31"/>
        <v>#REF!</v>
      </c>
      <c r="U46" s="7" t="e">
        <f t="shared" si="31"/>
        <v>#REF!</v>
      </c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x14ac:dyDescent="0.25">
      <c r="A47" s="1"/>
      <c r="B47" s="1" t="s">
        <v>15</v>
      </c>
      <c r="C47" s="7" t="e">
        <f>#REF!</f>
        <v>#REF!</v>
      </c>
      <c r="D47" s="7" t="e">
        <f t="shared" si="32"/>
        <v>#REF!</v>
      </c>
      <c r="E47" s="7" t="e">
        <f>#REF!*(#REF!/#REF!)</f>
        <v>#REF!</v>
      </c>
      <c r="F47" s="7" t="e">
        <f>#REF!*(#REF!/#REF!)</f>
        <v>#REF!</v>
      </c>
      <c r="G47" s="7" t="e">
        <f>#REF!*(#REF!/#REF!)</f>
        <v>#REF!</v>
      </c>
      <c r="H47" s="7" t="e">
        <f>#REF!*(#REF!/#REF!)</f>
        <v>#REF!</v>
      </c>
      <c r="I47" s="7" t="e">
        <f>#REF!*(#REF!/#REF!)</f>
        <v>#REF!</v>
      </c>
      <c r="J47" s="7" t="e">
        <f>#REF!*(#REF!/#REF!)</f>
        <v>#REF!</v>
      </c>
      <c r="K47" s="7" t="e">
        <f>#REF!*(#REF!/#REF!)</f>
        <v>#REF!</v>
      </c>
      <c r="L47" s="7" t="e">
        <f>#REF!*(#REF!/#REF!)</f>
        <v>#REF!</v>
      </c>
      <c r="M47" s="7"/>
      <c r="N47" s="7" t="e">
        <f t="shared" si="33"/>
        <v>#REF!</v>
      </c>
      <c r="O47" s="7" t="e">
        <f t="shared" si="30"/>
        <v>#REF!</v>
      </c>
      <c r="P47" s="7" t="e">
        <f t="shared" si="34"/>
        <v>#REF!</v>
      </c>
      <c r="Q47" s="7" t="e">
        <f t="shared" si="35"/>
        <v>#REF!</v>
      </c>
      <c r="R47" s="7" t="e">
        <f t="shared" si="31"/>
        <v>#REF!</v>
      </c>
      <c r="S47" s="7" t="e">
        <f t="shared" si="31"/>
        <v>#REF!</v>
      </c>
      <c r="T47" s="7" t="e">
        <f t="shared" si="31"/>
        <v>#REF!</v>
      </c>
      <c r="U47" s="7" t="e">
        <f t="shared" si="31"/>
        <v>#REF!</v>
      </c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x14ac:dyDescent="0.25">
      <c r="A48" s="1"/>
      <c r="B48" s="1" t="s">
        <v>16</v>
      </c>
      <c r="C48" s="7" t="e">
        <f>#REF!</f>
        <v>#REF!</v>
      </c>
      <c r="D48" s="7" t="e">
        <f t="shared" si="32"/>
        <v>#REF!</v>
      </c>
      <c r="E48" s="7" t="e">
        <f>#REF!*(#REF!/#REF!)</f>
        <v>#REF!</v>
      </c>
      <c r="F48" s="7" t="e">
        <f>#REF!*(#REF!/#REF!)</f>
        <v>#REF!</v>
      </c>
      <c r="G48" s="7" t="e">
        <f>#REF!*(#REF!/#REF!)</f>
        <v>#REF!</v>
      </c>
      <c r="H48" s="7" t="e">
        <f>#REF!*(#REF!/#REF!)</f>
        <v>#REF!</v>
      </c>
      <c r="I48" s="7" t="e">
        <f>#REF!*(#REF!/#REF!)</f>
        <v>#REF!</v>
      </c>
      <c r="J48" s="7" t="e">
        <f>#REF!*(#REF!/#REF!)</f>
        <v>#REF!</v>
      </c>
      <c r="K48" s="7" t="e">
        <f>#REF!*(#REF!/#REF!)</f>
        <v>#REF!</v>
      </c>
      <c r="L48" s="7" t="e">
        <f>#REF!*(#REF!/#REF!)</f>
        <v>#REF!</v>
      </c>
      <c r="M48" s="7"/>
      <c r="N48" s="7" t="e">
        <f t="shared" si="33"/>
        <v>#REF!</v>
      </c>
      <c r="O48" s="7" t="e">
        <f t="shared" si="30"/>
        <v>#REF!</v>
      </c>
      <c r="P48" s="7" t="e">
        <f t="shared" si="34"/>
        <v>#REF!</v>
      </c>
      <c r="Q48" s="7" t="e">
        <f t="shared" si="35"/>
        <v>#REF!</v>
      </c>
      <c r="R48" s="7" t="e">
        <f t="shared" si="31"/>
        <v>#REF!</v>
      </c>
      <c r="S48" s="7" t="e">
        <f t="shared" si="31"/>
        <v>#REF!</v>
      </c>
      <c r="T48" s="7" t="e">
        <f t="shared" si="31"/>
        <v>#REF!</v>
      </c>
      <c r="U48" s="7" t="e">
        <f t="shared" si="31"/>
        <v>#REF!</v>
      </c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x14ac:dyDescent="0.25">
      <c r="A49" s="1"/>
      <c r="B49" s="1" t="s">
        <v>17</v>
      </c>
      <c r="C49" s="7" t="e">
        <f>#REF!</f>
        <v>#REF!</v>
      </c>
      <c r="D49" s="7" t="e">
        <f t="shared" si="32"/>
        <v>#REF!</v>
      </c>
      <c r="E49" s="7">
        <v>0</v>
      </c>
      <c r="F49" s="7">
        <v>5.3E-3</v>
      </c>
      <c r="G49" s="7">
        <v>3.8E-3</v>
      </c>
      <c r="H49" s="7">
        <v>0.94240000000000002</v>
      </c>
      <c r="I49" s="7">
        <v>0.9708</v>
      </c>
      <c r="J49" s="7">
        <v>0.65490000000000004</v>
      </c>
      <c r="K49" s="7">
        <v>27.125499999999999</v>
      </c>
      <c r="L49" s="7">
        <v>0.97040000000000004</v>
      </c>
      <c r="M49" s="7"/>
      <c r="N49" s="7" t="e">
        <f t="shared" ref="N49" si="36">(E49/(MIN(E$43:E$48)))</f>
        <v>#REF!</v>
      </c>
      <c r="O49" s="7" t="e">
        <f t="shared" si="30"/>
        <v>#REF!</v>
      </c>
      <c r="P49" s="7" t="e">
        <f t="shared" si="34"/>
        <v>#REF!</v>
      </c>
      <c r="Q49" s="7" t="e">
        <f t="shared" si="35"/>
        <v>#REF!</v>
      </c>
      <c r="R49" s="7" t="e">
        <f t="shared" si="31"/>
        <v>#REF!</v>
      </c>
      <c r="S49" s="7" t="e">
        <f t="shared" si="31"/>
        <v>#REF!</v>
      </c>
      <c r="T49" s="7" t="e">
        <f t="shared" si="31"/>
        <v>#REF!</v>
      </c>
      <c r="U49" s="7" t="e">
        <f t="shared" si="31"/>
        <v>#REF!</v>
      </c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x14ac:dyDescent="0.25">
      <c r="A50" s="1"/>
      <c r="B50" s="1"/>
      <c r="C50" s="5"/>
      <c r="D50" s="5"/>
      <c r="E50" s="7"/>
      <c r="F50" s="7" t="e">
        <f t="shared" ref="F50:L50" si="37">AVERAGE(F43:F48)</f>
        <v>#REF!</v>
      </c>
      <c r="G50" s="7" t="e">
        <f t="shared" si="37"/>
        <v>#REF!</v>
      </c>
      <c r="H50" s="7" t="e">
        <f t="shared" si="37"/>
        <v>#REF!</v>
      </c>
      <c r="I50" s="7" t="e">
        <f t="shared" si="37"/>
        <v>#REF!</v>
      </c>
      <c r="J50" s="7" t="e">
        <f t="shared" si="37"/>
        <v>#REF!</v>
      </c>
      <c r="K50" s="7" t="e">
        <f t="shared" si="37"/>
        <v>#REF!</v>
      </c>
      <c r="L50" s="7" t="e">
        <f t="shared" si="37"/>
        <v>#REF!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1:44" x14ac:dyDescent="0.25">
      <c r="A51" s="1"/>
      <c r="B51" s="1"/>
      <c r="C51" s="5"/>
      <c r="D51" s="5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  <row r="52" spans="1:44" x14ac:dyDescent="0.25">
      <c r="A52" s="1"/>
      <c r="B52" s="1"/>
      <c r="C52" s="5"/>
      <c r="D52" s="5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1:44" x14ac:dyDescent="0.25">
      <c r="A53" s="1" t="s">
        <v>32</v>
      </c>
      <c r="B53" s="1" t="s">
        <v>11</v>
      </c>
      <c r="C53" s="7" t="e">
        <f>#REF!</f>
        <v>#REF!</v>
      </c>
      <c r="D53" s="7" t="e">
        <f>C53/$C113</f>
        <v>#REF!</v>
      </c>
      <c r="E53" s="7" t="e">
        <f>#REF!*(#REF!/#REF!)</f>
        <v>#REF!</v>
      </c>
      <c r="F53" s="7" t="e">
        <f>#REF!*(#REF!/#REF!)</f>
        <v>#REF!</v>
      </c>
      <c r="G53" s="7" t="e">
        <f>#REF!*(#REF!/#REF!)</f>
        <v>#REF!</v>
      </c>
      <c r="H53" s="7" t="e">
        <f>#REF!*(#REF!/#REF!)</f>
        <v>#REF!</v>
      </c>
      <c r="I53" s="7" t="e">
        <f>#REF!*(#REF!/#REF!)</f>
        <v>#REF!</v>
      </c>
      <c r="J53" s="7" t="e">
        <f>#REF!*(#REF!/#REF!)</f>
        <v>#REF!</v>
      </c>
      <c r="K53" s="7" t="e">
        <f>#REF!*(#REF!/#REF!)</f>
        <v>#REF!</v>
      </c>
      <c r="L53" s="7" t="e">
        <f>#REF!*(#REF!/#REF!)</f>
        <v>#REF!</v>
      </c>
      <c r="M53" s="7"/>
      <c r="N53" s="7" t="e">
        <f>ABS(E53/(MIN(E$53:E$58)))</f>
        <v>#REF!</v>
      </c>
      <c r="O53" s="7" t="e">
        <f t="shared" ref="O53:O59" si="38">ABS(F53/(MIN(F$53:F$58)))</f>
        <v>#REF!</v>
      </c>
      <c r="P53" s="7" t="e">
        <f>(G53/(MIN(G$53:G$58)))</f>
        <v>#REF!</v>
      </c>
      <c r="Q53" s="7" t="e">
        <f>1/(H53/(MAX(H$53:H$58)))</f>
        <v>#REF!</v>
      </c>
      <c r="R53" s="7" t="e">
        <f t="shared" ref="R53:U59" si="39">1/(I53/(MAX(I$53:I$58)))</f>
        <v>#REF!</v>
      </c>
      <c r="S53" s="7" t="e">
        <f t="shared" si="39"/>
        <v>#REF!</v>
      </c>
      <c r="T53" s="7" t="e">
        <f t="shared" si="39"/>
        <v>#REF!</v>
      </c>
      <c r="U53" s="7" t="e">
        <f t="shared" si="39"/>
        <v>#REF!</v>
      </c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spans="1:44" x14ac:dyDescent="0.25">
      <c r="A54" s="1" t="s">
        <v>33</v>
      </c>
      <c r="B54" s="1" t="s">
        <v>12</v>
      </c>
      <c r="C54" s="7" t="e">
        <f>#REF!</f>
        <v>#REF!</v>
      </c>
      <c r="D54" s="7" t="e">
        <f t="shared" ref="D54:D59" si="40">C54/$C114</f>
        <v>#REF!</v>
      </c>
      <c r="E54" s="7" t="e">
        <f>#REF!*(#REF!/#REF!)</f>
        <v>#REF!</v>
      </c>
      <c r="F54" s="7" t="e">
        <f>#REF!*(#REF!/#REF!)</f>
        <v>#REF!</v>
      </c>
      <c r="G54" s="7" t="e">
        <f>#REF!*(#REF!/#REF!)</f>
        <v>#REF!</v>
      </c>
      <c r="H54" s="7" t="e">
        <f>#REF!*(#REF!/#REF!)</f>
        <v>#REF!</v>
      </c>
      <c r="I54" s="7" t="e">
        <f>#REF!*(#REF!/#REF!)</f>
        <v>#REF!</v>
      </c>
      <c r="J54" s="7" t="e">
        <f>#REF!*(#REF!/#REF!)</f>
        <v>#REF!</v>
      </c>
      <c r="K54" s="7" t="e">
        <f>#REF!*(#REF!/#REF!)</f>
        <v>#REF!</v>
      </c>
      <c r="L54" s="7" t="e">
        <f>#REF!*(#REF!/#REF!)</f>
        <v>#REF!</v>
      </c>
      <c r="M54" s="7"/>
      <c r="N54" s="7" t="e">
        <f t="shared" ref="N54:N59" si="41">ABS(E54/(MIN(E$53:E$58)))</f>
        <v>#REF!</v>
      </c>
      <c r="O54" s="7" t="e">
        <f t="shared" si="38"/>
        <v>#REF!</v>
      </c>
      <c r="P54" s="7" t="e">
        <f t="shared" ref="P54:P59" si="42">(G54/(MIN(G$53:G$58)))</f>
        <v>#REF!</v>
      </c>
      <c r="Q54" s="7" t="e">
        <f t="shared" ref="Q54:Q59" si="43">1/(H54/(MAX(H$53:H$58)))</f>
        <v>#REF!</v>
      </c>
      <c r="R54" s="7" t="e">
        <f t="shared" si="39"/>
        <v>#REF!</v>
      </c>
      <c r="S54" s="7" t="e">
        <f t="shared" si="39"/>
        <v>#REF!</v>
      </c>
      <c r="T54" s="7" t="e">
        <f t="shared" si="39"/>
        <v>#REF!</v>
      </c>
      <c r="U54" s="7" t="e">
        <f t="shared" si="39"/>
        <v>#REF!</v>
      </c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spans="1:44" x14ac:dyDescent="0.25">
      <c r="A55" s="1" t="s">
        <v>34</v>
      </c>
      <c r="B55" s="1" t="s">
        <v>13</v>
      </c>
      <c r="C55" s="7" t="e">
        <f>#REF!</f>
        <v>#REF!</v>
      </c>
      <c r="D55" s="7" t="e">
        <f t="shared" si="40"/>
        <v>#REF!</v>
      </c>
      <c r="E55" s="7" t="e">
        <f>#REF!*(#REF!/#REF!)</f>
        <v>#REF!</v>
      </c>
      <c r="F55" s="7" t="e">
        <f>#REF!*(#REF!/#REF!)</f>
        <v>#REF!</v>
      </c>
      <c r="G55" s="7" t="e">
        <f>#REF!*(#REF!/#REF!)</f>
        <v>#REF!</v>
      </c>
      <c r="H55" s="7" t="e">
        <f>#REF!*(#REF!/#REF!)</f>
        <v>#REF!</v>
      </c>
      <c r="I55" s="7" t="e">
        <f>#REF!*(#REF!/#REF!)</f>
        <v>#REF!</v>
      </c>
      <c r="J55" s="7" t="e">
        <f>#REF!*(#REF!/#REF!)</f>
        <v>#REF!</v>
      </c>
      <c r="K55" s="7" t="e">
        <f>#REF!*(#REF!/#REF!)</f>
        <v>#REF!</v>
      </c>
      <c r="L55" s="7" t="e">
        <f>#REF!*(#REF!/#REF!)</f>
        <v>#REF!</v>
      </c>
      <c r="M55" s="7"/>
      <c r="N55" s="7" t="e">
        <f t="shared" si="41"/>
        <v>#REF!</v>
      </c>
      <c r="O55" s="7" t="e">
        <f t="shared" si="38"/>
        <v>#REF!</v>
      </c>
      <c r="P55" s="7" t="e">
        <f t="shared" si="42"/>
        <v>#REF!</v>
      </c>
      <c r="Q55" s="7" t="e">
        <f t="shared" si="43"/>
        <v>#REF!</v>
      </c>
      <c r="R55" s="7" t="e">
        <f t="shared" si="39"/>
        <v>#REF!</v>
      </c>
      <c r="S55" s="7" t="e">
        <f t="shared" si="39"/>
        <v>#REF!</v>
      </c>
      <c r="T55" s="7" t="e">
        <f t="shared" si="39"/>
        <v>#REF!</v>
      </c>
      <c r="U55" s="7" t="e">
        <f t="shared" si="39"/>
        <v>#REF!</v>
      </c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spans="1:44" x14ac:dyDescent="0.25">
      <c r="A56" s="1"/>
      <c r="B56" s="1" t="s">
        <v>14</v>
      </c>
      <c r="C56" s="7" t="e">
        <f>#REF!</f>
        <v>#REF!</v>
      </c>
      <c r="D56" s="7" t="e">
        <f t="shared" si="40"/>
        <v>#REF!</v>
      </c>
      <c r="E56" s="7" t="e">
        <f>#REF!*(#REF!/#REF!)</f>
        <v>#REF!</v>
      </c>
      <c r="F56" s="7" t="e">
        <f>#REF!*(#REF!/#REF!)</f>
        <v>#REF!</v>
      </c>
      <c r="G56" s="7" t="e">
        <f>#REF!*(#REF!/#REF!)</f>
        <v>#REF!</v>
      </c>
      <c r="H56" s="7" t="e">
        <f>#REF!*(#REF!/#REF!)</f>
        <v>#REF!</v>
      </c>
      <c r="I56" s="7" t="e">
        <f>#REF!*(#REF!/#REF!)</f>
        <v>#REF!</v>
      </c>
      <c r="J56" s="7" t="e">
        <f>#REF!*(#REF!/#REF!)</f>
        <v>#REF!</v>
      </c>
      <c r="K56" s="7" t="e">
        <f>#REF!*(#REF!/#REF!)</f>
        <v>#REF!</v>
      </c>
      <c r="L56" s="7" t="e">
        <f>#REF!*(#REF!/#REF!)</f>
        <v>#REF!</v>
      </c>
      <c r="M56" s="7"/>
      <c r="N56" s="7" t="e">
        <f t="shared" si="41"/>
        <v>#REF!</v>
      </c>
      <c r="O56" s="7" t="e">
        <f t="shared" si="38"/>
        <v>#REF!</v>
      </c>
      <c r="P56" s="7" t="e">
        <f t="shared" si="42"/>
        <v>#REF!</v>
      </c>
      <c r="Q56" s="7" t="e">
        <f t="shared" si="43"/>
        <v>#REF!</v>
      </c>
      <c r="R56" s="7" t="e">
        <f t="shared" si="39"/>
        <v>#REF!</v>
      </c>
      <c r="S56" s="7" t="e">
        <f t="shared" si="39"/>
        <v>#REF!</v>
      </c>
      <c r="T56" s="7" t="e">
        <f t="shared" si="39"/>
        <v>#REF!</v>
      </c>
      <c r="U56" s="7" t="e">
        <f t="shared" si="39"/>
        <v>#REF!</v>
      </c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spans="1:44" x14ac:dyDescent="0.25">
      <c r="A57" s="1"/>
      <c r="B57" s="1" t="s">
        <v>15</v>
      </c>
      <c r="C57" s="7" t="e">
        <f>#REF!</f>
        <v>#REF!</v>
      </c>
      <c r="D57" s="7" t="e">
        <f t="shared" si="40"/>
        <v>#REF!</v>
      </c>
      <c r="E57" s="7" t="e">
        <f>#REF!*(#REF!/#REF!)</f>
        <v>#REF!</v>
      </c>
      <c r="F57" s="7" t="e">
        <f>#REF!*(#REF!/#REF!)</f>
        <v>#REF!</v>
      </c>
      <c r="G57" s="7" t="e">
        <f>#REF!*(#REF!/#REF!)</f>
        <v>#REF!</v>
      </c>
      <c r="H57" s="7" t="e">
        <f>#REF!*(#REF!/#REF!)</f>
        <v>#REF!</v>
      </c>
      <c r="I57" s="7" t="e">
        <f>#REF!*(#REF!/#REF!)</f>
        <v>#REF!</v>
      </c>
      <c r="J57" s="7" t="e">
        <f>#REF!*(#REF!/#REF!)</f>
        <v>#REF!</v>
      </c>
      <c r="K57" s="7" t="e">
        <f>#REF!*(#REF!/#REF!)</f>
        <v>#REF!</v>
      </c>
      <c r="L57" s="7" t="e">
        <f>#REF!*(#REF!/#REF!)</f>
        <v>#REF!</v>
      </c>
      <c r="M57" s="7"/>
      <c r="N57" s="7" t="e">
        <f t="shared" si="41"/>
        <v>#REF!</v>
      </c>
      <c r="O57" s="7" t="e">
        <f t="shared" si="38"/>
        <v>#REF!</v>
      </c>
      <c r="P57" s="7" t="e">
        <f t="shared" si="42"/>
        <v>#REF!</v>
      </c>
      <c r="Q57" s="7" t="e">
        <f t="shared" si="43"/>
        <v>#REF!</v>
      </c>
      <c r="R57" s="7" t="e">
        <f t="shared" si="39"/>
        <v>#REF!</v>
      </c>
      <c r="S57" s="7" t="e">
        <f t="shared" si="39"/>
        <v>#REF!</v>
      </c>
      <c r="T57" s="7" t="e">
        <f t="shared" si="39"/>
        <v>#REF!</v>
      </c>
      <c r="U57" s="7" t="e">
        <f t="shared" si="39"/>
        <v>#REF!</v>
      </c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spans="1:44" x14ac:dyDescent="0.25">
      <c r="A58" s="1"/>
      <c r="B58" s="1" t="s">
        <v>16</v>
      </c>
      <c r="C58" s="7" t="e">
        <f>#REF!</f>
        <v>#REF!</v>
      </c>
      <c r="D58" s="7" t="e">
        <f t="shared" si="40"/>
        <v>#REF!</v>
      </c>
      <c r="E58" s="7" t="e">
        <f>#REF!*(#REF!/#REF!)</f>
        <v>#REF!</v>
      </c>
      <c r="F58" s="7" t="e">
        <f>#REF!*(#REF!/#REF!)</f>
        <v>#REF!</v>
      </c>
      <c r="G58" s="7" t="e">
        <f>#REF!*(#REF!/#REF!)</f>
        <v>#REF!</v>
      </c>
      <c r="H58" s="7" t="e">
        <f>#REF!*(#REF!/#REF!)</f>
        <v>#REF!</v>
      </c>
      <c r="I58" s="7" t="e">
        <f>#REF!*(#REF!/#REF!)</f>
        <v>#REF!</v>
      </c>
      <c r="J58" s="7" t="e">
        <f>#REF!*(#REF!/#REF!)</f>
        <v>#REF!</v>
      </c>
      <c r="K58" s="7" t="e">
        <f>#REF!*(#REF!/#REF!)</f>
        <v>#REF!</v>
      </c>
      <c r="L58" s="7" t="e">
        <f>#REF!*(#REF!/#REF!)</f>
        <v>#REF!</v>
      </c>
      <c r="M58" s="7"/>
      <c r="N58" s="7" t="e">
        <f t="shared" si="41"/>
        <v>#REF!</v>
      </c>
      <c r="O58" s="7" t="e">
        <f t="shared" si="38"/>
        <v>#REF!</v>
      </c>
      <c r="P58" s="7" t="e">
        <f t="shared" si="42"/>
        <v>#REF!</v>
      </c>
      <c r="Q58" s="7" t="e">
        <f t="shared" si="43"/>
        <v>#REF!</v>
      </c>
      <c r="R58" s="7" t="e">
        <f t="shared" si="39"/>
        <v>#REF!</v>
      </c>
      <c r="S58" s="7" t="e">
        <f t="shared" si="39"/>
        <v>#REF!</v>
      </c>
      <c r="T58" s="7" t="e">
        <f t="shared" si="39"/>
        <v>#REF!</v>
      </c>
      <c r="U58" s="7" t="e">
        <f t="shared" si="39"/>
        <v>#REF!</v>
      </c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1:44" x14ac:dyDescent="0.25">
      <c r="A59" s="1"/>
      <c r="B59" s="1" t="s">
        <v>17</v>
      </c>
      <c r="C59" s="7" t="e">
        <f>#REF!</f>
        <v>#REF!</v>
      </c>
      <c r="D59" s="7" t="e">
        <f t="shared" si="40"/>
        <v>#REF!</v>
      </c>
      <c r="E59" s="7">
        <v>0</v>
      </c>
      <c r="F59" s="7">
        <v>3.0999999999999999E-3</v>
      </c>
      <c r="G59" s="7">
        <v>2.0999999999999999E-3</v>
      </c>
      <c r="H59" s="7">
        <v>0.95399999999999996</v>
      </c>
      <c r="I59" s="7">
        <v>0.97670000000000001</v>
      </c>
      <c r="J59" s="7">
        <v>0.54559999999999997</v>
      </c>
      <c r="K59" s="7">
        <v>32.380499999999998</v>
      </c>
      <c r="L59" s="7">
        <v>0.97640000000000005</v>
      </c>
      <c r="M59" s="7"/>
      <c r="N59" s="7" t="e">
        <f t="shared" si="41"/>
        <v>#REF!</v>
      </c>
      <c r="O59" s="7" t="e">
        <f t="shared" si="38"/>
        <v>#REF!</v>
      </c>
      <c r="P59" s="7" t="e">
        <f t="shared" si="42"/>
        <v>#REF!</v>
      </c>
      <c r="Q59" s="7" t="e">
        <f t="shared" si="43"/>
        <v>#REF!</v>
      </c>
      <c r="R59" s="7" t="e">
        <f t="shared" si="39"/>
        <v>#REF!</v>
      </c>
      <c r="S59" s="7" t="e">
        <f t="shared" si="39"/>
        <v>#REF!</v>
      </c>
      <c r="T59" s="7" t="e">
        <f t="shared" si="39"/>
        <v>#REF!</v>
      </c>
      <c r="U59" s="7" t="e">
        <f t="shared" si="39"/>
        <v>#REF!</v>
      </c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spans="1:44" x14ac:dyDescent="0.25">
      <c r="A60" s="1"/>
      <c r="B60" s="1"/>
      <c r="C60" s="5"/>
      <c r="D60" s="5"/>
      <c r="E60" s="7"/>
      <c r="F60" s="7" t="e">
        <f t="shared" ref="F60:L60" si="44">AVERAGE(F53:F58)</f>
        <v>#REF!</v>
      </c>
      <c r="G60" s="7" t="e">
        <f t="shared" si="44"/>
        <v>#REF!</v>
      </c>
      <c r="H60" s="7" t="e">
        <f t="shared" si="44"/>
        <v>#REF!</v>
      </c>
      <c r="I60" s="7" t="e">
        <f t="shared" si="44"/>
        <v>#REF!</v>
      </c>
      <c r="J60" s="7" t="e">
        <f t="shared" si="44"/>
        <v>#REF!</v>
      </c>
      <c r="K60" s="7" t="e">
        <f t="shared" si="44"/>
        <v>#REF!</v>
      </c>
      <c r="L60" s="7" t="e">
        <f t="shared" si="44"/>
        <v>#REF!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 x14ac:dyDescent="0.25">
      <c r="A61" s="1"/>
      <c r="B61" s="1"/>
      <c r="C61" s="5"/>
      <c r="D61" s="5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 x14ac:dyDescent="0.25">
      <c r="A62" s="1"/>
      <c r="B62" s="1"/>
      <c r="C62" s="5"/>
      <c r="D62" s="5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x14ac:dyDescent="0.25">
      <c r="A63" s="1" t="s">
        <v>35</v>
      </c>
      <c r="B63" s="1" t="s">
        <v>11</v>
      </c>
      <c r="C63" s="7" t="e">
        <f>#REF!</f>
        <v>#REF!</v>
      </c>
      <c r="D63" s="7" t="e">
        <f>C63/$C113</f>
        <v>#REF!</v>
      </c>
      <c r="E63" s="7" t="e">
        <f>#REF!*(#REF!/#REF!)</f>
        <v>#REF!</v>
      </c>
      <c r="F63" s="7" t="e">
        <f>#REF!*(#REF!/#REF!)</f>
        <v>#REF!</v>
      </c>
      <c r="G63" s="7" t="e">
        <f>#REF!*(#REF!/#REF!)</f>
        <v>#REF!</v>
      </c>
      <c r="H63" s="7" t="e">
        <f>#REF!*(#REF!/#REF!)</f>
        <v>#REF!</v>
      </c>
      <c r="I63" s="7" t="e">
        <f>#REF!*(#REF!/#REF!)</f>
        <v>#REF!</v>
      </c>
      <c r="J63" s="7" t="e">
        <f>#REF!*(#REF!/#REF!)</f>
        <v>#REF!</v>
      </c>
      <c r="K63" s="7" t="e">
        <f>#REF!*(#REF!/#REF!)</f>
        <v>#REF!</v>
      </c>
      <c r="L63" s="7" t="e">
        <f>#REF!*(#REF!/#REF!)</f>
        <v>#REF!</v>
      </c>
      <c r="M63" s="7"/>
      <c r="N63" s="7" t="e">
        <f>ABS(E63/(MIN(E$63:E$68)))</f>
        <v>#REF!</v>
      </c>
      <c r="O63" s="7" t="e">
        <f t="shared" ref="O63:O69" si="45">ABS(F63/(MIN(F$63:F$68)))</f>
        <v>#REF!</v>
      </c>
      <c r="P63" s="7" t="e">
        <f>(G63/(MIN(G$63:G$68)))</f>
        <v>#REF!</v>
      </c>
      <c r="Q63" s="7" t="e">
        <f>1/(H63/(MAX(H$63:H$68)))</f>
        <v>#REF!</v>
      </c>
      <c r="R63" s="7" t="e">
        <f t="shared" ref="R63:U69" si="46">1/(I63/(MAX(I$63:I$68)))</f>
        <v>#REF!</v>
      </c>
      <c r="S63" s="7" t="e">
        <f t="shared" si="46"/>
        <v>#REF!</v>
      </c>
      <c r="T63" s="7" t="e">
        <f t="shared" si="46"/>
        <v>#REF!</v>
      </c>
      <c r="U63" s="7" t="e">
        <f t="shared" si="46"/>
        <v>#REF!</v>
      </c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x14ac:dyDescent="0.25">
      <c r="A64" s="1" t="s">
        <v>36</v>
      </c>
      <c r="B64" s="1" t="s">
        <v>12</v>
      </c>
      <c r="C64" s="7" t="e">
        <f>#REF!</f>
        <v>#REF!</v>
      </c>
      <c r="D64" s="7" t="e">
        <f t="shared" ref="D64:D69" si="47">C64/$C114</f>
        <v>#REF!</v>
      </c>
      <c r="E64" s="7" t="e">
        <f>#REF!*(#REF!/#REF!)</f>
        <v>#REF!</v>
      </c>
      <c r="F64" s="7" t="e">
        <f>#REF!*(#REF!/#REF!)</f>
        <v>#REF!</v>
      </c>
      <c r="G64" s="7" t="e">
        <f>#REF!*(#REF!/#REF!)</f>
        <v>#REF!</v>
      </c>
      <c r="H64" s="7" t="e">
        <f>#REF!*(#REF!/#REF!)</f>
        <v>#REF!</v>
      </c>
      <c r="I64" s="7" t="e">
        <f>#REF!*(#REF!/#REF!)</f>
        <v>#REF!</v>
      </c>
      <c r="J64" s="7" t="e">
        <f>#REF!*(#REF!/#REF!)</f>
        <v>#REF!</v>
      </c>
      <c r="K64" s="7" t="e">
        <f>#REF!*(#REF!/#REF!)</f>
        <v>#REF!</v>
      </c>
      <c r="L64" s="7" t="e">
        <f>#REF!*(#REF!/#REF!)</f>
        <v>#REF!</v>
      </c>
      <c r="M64" s="7"/>
      <c r="N64" s="7" t="e">
        <f t="shared" ref="N64:N69" si="48">ABS(E64/(MIN(E$63:E$68)))</f>
        <v>#REF!</v>
      </c>
      <c r="O64" s="7" t="e">
        <f t="shared" si="45"/>
        <v>#REF!</v>
      </c>
      <c r="P64" s="7" t="e">
        <f t="shared" ref="P64:P69" si="49">(G64/(MIN(G$63:G$68)))</f>
        <v>#REF!</v>
      </c>
      <c r="Q64" s="7" t="e">
        <f t="shared" ref="Q64:Q69" si="50">1/(H64/(MAX(H$63:H$68)))</f>
        <v>#REF!</v>
      </c>
      <c r="R64" s="7" t="e">
        <f t="shared" si="46"/>
        <v>#REF!</v>
      </c>
      <c r="S64" s="7" t="e">
        <f t="shared" si="46"/>
        <v>#REF!</v>
      </c>
      <c r="T64" s="7" t="e">
        <f t="shared" si="46"/>
        <v>#REF!</v>
      </c>
      <c r="U64" s="7" t="e">
        <f t="shared" si="46"/>
        <v>#REF!</v>
      </c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4" x14ac:dyDescent="0.25">
      <c r="A65" s="1" t="s">
        <v>37</v>
      </c>
      <c r="B65" s="1" t="s">
        <v>13</v>
      </c>
      <c r="C65" s="7" t="e">
        <f>#REF!</f>
        <v>#REF!</v>
      </c>
      <c r="D65" s="7" t="e">
        <f t="shared" si="47"/>
        <v>#REF!</v>
      </c>
      <c r="E65" s="7" t="e">
        <f>#REF!*(#REF!/#REF!)</f>
        <v>#REF!</v>
      </c>
      <c r="F65" s="7" t="e">
        <f>#REF!*(#REF!/#REF!)</f>
        <v>#REF!</v>
      </c>
      <c r="G65" s="7" t="e">
        <f>#REF!*(#REF!/#REF!)</f>
        <v>#REF!</v>
      </c>
      <c r="H65" s="7" t="e">
        <f>#REF!*(#REF!/#REF!)</f>
        <v>#REF!</v>
      </c>
      <c r="I65" s="7" t="e">
        <f>#REF!*(#REF!/#REF!)</f>
        <v>#REF!</v>
      </c>
      <c r="J65" s="7" t="e">
        <f>#REF!*(#REF!/#REF!)</f>
        <v>#REF!</v>
      </c>
      <c r="K65" s="7" t="e">
        <f>#REF!*(#REF!/#REF!)</f>
        <v>#REF!</v>
      </c>
      <c r="L65" s="7" t="e">
        <f>#REF!*(#REF!/#REF!)</f>
        <v>#REF!</v>
      </c>
      <c r="M65" s="7"/>
      <c r="N65" s="7" t="e">
        <f t="shared" si="48"/>
        <v>#REF!</v>
      </c>
      <c r="O65" s="7" t="e">
        <f t="shared" si="45"/>
        <v>#REF!</v>
      </c>
      <c r="P65" s="7" t="e">
        <f t="shared" si="49"/>
        <v>#REF!</v>
      </c>
      <c r="Q65" s="7" t="e">
        <f t="shared" si="50"/>
        <v>#REF!</v>
      </c>
      <c r="R65" s="7" t="e">
        <f t="shared" si="46"/>
        <v>#REF!</v>
      </c>
      <c r="S65" s="7" t="e">
        <f t="shared" si="46"/>
        <v>#REF!</v>
      </c>
      <c r="T65" s="7" t="e">
        <f t="shared" si="46"/>
        <v>#REF!</v>
      </c>
      <c r="U65" s="7" t="e">
        <f t="shared" si="46"/>
        <v>#REF!</v>
      </c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4" x14ac:dyDescent="0.25">
      <c r="A66" s="1"/>
      <c r="B66" s="1" t="s">
        <v>14</v>
      </c>
      <c r="C66" s="7" t="e">
        <f>#REF!</f>
        <v>#REF!</v>
      </c>
      <c r="D66" s="7" t="e">
        <f t="shared" si="47"/>
        <v>#REF!</v>
      </c>
      <c r="E66" s="7" t="e">
        <f>#REF!*(#REF!/#REF!)</f>
        <v>#REF!</v>
      </c>
      <c r="F66" s="7" t="e">
        <f>#REF!*(#REF!/#REF!)</f>
        <v>#REF!</v>
      </c>
      <c r="G66" s="7" t="e">
        <f>#REF!*(#REF!/#REF!)</f>
        <v>#REF!</v>
      </c>
      <c r="H66" s="7" t="e">
        <f>#REF!*(#REF!/#REF!)</f>
        <v>#REF!</v>
      </c>
      <c r="I66" s="7" t="e">
        <f>#REF!*(#REF!/#REF!)</f>
        <v>#REF!</v>
      </c>
      <c r="J66" s="7" t="e">
        <f>#REF!*(#REF!/#REF!)</f>
        <v>#REF!</v>
      </c>
      <c r="K66" s="7" t="e">
        <f>#REF!*(#REF!/#REF!)</f>
        <v>#REF!</v>
      </c>
      <c r="L66" s="7" t="e">
        <f>#REF!*(#REF!/#REF!)</f>
        <v>#REF!</v>
      </c>
      <c r="M66" s="7"/>
      <c r="N66" s="7" t="e">
        <f t="shared" si="48"/>
        <v>#REF!</v>
      </c>
      <c r="O66" s="7" t="e">
        <f t="shared" si="45"/>
        <v>#REF!</v>
      </c>
      <c r="P66" s="7" t="e">
        <f t="shared" si="49"/>
        <v>#REF!</v>
      </c>
      <c r="Q66" s="7" t="e">
        <f t="shared" si="50"/>
        <v>#REF!</v>
      </c>
      <c r="R66" s="7" t="e">
        <f t="shared" si="46"/>
        <v>#REF!</v>
      </c>
      <c r="S66" s="7" t="e">
        <f t="shared" si="46"/>
        <v>#REF!</v>
      </c>
      <c r="T66" s="7" t="e">
        <f t="shared" si="46"/>
        <v>#REF!</v>
      </c>
      <c r="U66" s="7" t="e">
        <f t="shared" si="46"/>
        <v>#REF!</v>
      </c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4" x14ac:dyDescent="0.25">
      <c r="A67" s="1"/>
      <c r="B67" s="1" t="s">
        <v>15</v>
      </c>
      <c r="C67" s="7" t="e">
        <f>#REF!</f>
        <v>#REF!</v>
      </c>
      <c r="D67" s="7" t="e">
        <f t="shared" si="47"/>
        <v>#REF!</v>
      </c>
      <c r="E67" s="7" t="e">
        <f>#REF!*(#REF!/#REF!)</f>
        <v>#REF!</v>
      </c>
      <c r="F67" s="7" t="e">
        <f>#REF!*(#REF!/#REF!)</f>
        <v>#REF!</v>
      </c>
      <c r="G67" s="7" t="e">
        <f>#REF!*(#REF!/#REF!)</f>
        <v>#REF!</v>
      </c>
      <c r="H67" s="7" t="e">
        <f>#REF!*(#REF!/#REF!)</f>
        <v>#REF!</v>
      </c>
      <c r="I67" s="7" t="e">
        <f>#REF!*(#REF!/#REF!)</f>
        <v>#REF!</v>
      </c>
      <c r="J67" s="7" t="e">
        <f>#REF!*(#REF!/#REF!)</f>
        <v>#REF!</v>
      </c>
      <c r="K67" s="7" t="e">
        <f>#REF!*(#REF!/#REF!)</f>
        <v>#REF!</v>
      </c>
      <c r="L67" s="7" t="e">
        <f>#REF!*(#REF!/#REF!)</f>
        <v>#REF!</v>
      </c>
      <c r="M67" s="7"/>
      <c r="N67" s="7" t="e">
        <f t="shared" si="48"/>
        <v>#REF!</v>
      </c>
      <c r="O67" s="7" t="e">
        <f t="shared" si="45"/>
        <v>#REF!</v>
      </c>
      <c r="P67" s="7" t="e">
        <f t="shared" si="49"/>
        <v>#REF!</v>
      </c>
      <c r="Q67" s="7" t="e">
        <f t="shared" si="50"/>
        <v>#REF!</v>
      </c>
      <c r="R67" s="7" t="e">
        <f t="shared" si="46"/>
        <v>#REF!</v>
      </c>
      <c r="S67" s="7" t="e">
        <f t="shared" si="46"/>
        <v>#REF!</v>
      </c>
      <c r="T67" s="7" t="e">
        <f t="shared" si="46"/>
        <v>#REF!</v>
      </c>
      <c r="U67" s="7" t="e">
        <f t="shared" si="46"/>
        <v>#REF!</v>
      </c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1:44" x14ac:dyDescent="0.25">
      <c r="A68" s="1"/>
      <c r="B68" s="1" t="s">
        <v>16</v>
      </c>
      <c r="C68" s="7" t="e">
        <f>#REF!</f>
        <v>#REF!</v>
      </c>
      <c r="D68" s="7" t="e">
        <f t="shared" si="47"/>
        <v>#REF!</v>
      </c>
      <c r="E68" s="7" t="e">
        <f>#REF!*(#REF!/#REF!)</f>
        <v>#REF!</v>
      </c>
      <c r="F68" s="7" t="e">
        <f>#REF!*(#REF!/#REF!)</f>
        <v>#REF!</v>
      </c>
      <c r="G68" s="7" t="e">
        <f>#REF!*(#REF!/#REF!)</f>
        <v>#REF!</v>
      </c>
      <c r="H68" s="7" t="e">
        <f>#REF!*(#REF!/#REF!)</f>
        <v>#REF!</v>
      </c>
      <c r="I68" s="7" t="e">
        <f>#REF!*(#REF!/#REF!)</f>
        <v>#REF!</v>
      </c>
      <c r="J68" s="7" t="e">
        <f>#REF!*(#REF!/#REF!)</f>
        <v>#REF!</v>
      </c>
      <c r="K68" s="7" t="e">
        <f>#REF!*(#REF!/#REF!)</f>
        <v>#REF!</v>
      </c>
      <c r="L68" s="7" t="e">
        <f>#REF!*(#REF!/#REF!)</f>
        <v>#REF!</v>
      </c>
      <c r="M68" s="7"/>
      <c r="N68" s="7" t="e">
        <f t="shared" si="48"/>
        <v>#REF!</v>
      </c>
      <c r="O68" s="7" t="e">
        <f t="shared" si="45"/>
        <v>#REF!</v>
      </c>
      <c r="P68" s="7" t="e">
        <f t="shared" si="49"/>
        <v>#REF!</v>
      </c>
      <c r="Q68" s="7" t="e">
        <f t="shared" si="50"/>
        <v>#REF!</v>
      </c>
      <c r="R68" s="7" t="e">
        <f t="shared" si="46"/>
        <v>#REF!</v>
      </c>
      <c r="S68" s="7" t="e">
        <f t="shared" si="46"/>
        <v>#REF!</v>
      </c>
      <c r="T68" s="7" t="e">
        <f t="shared" si="46"/>
        <v>#REF!</v>
      </c>
      <c r="U68" s="7" t="e">
        <f t="shared" si="46"/>
        <v>#REF!</v>
      </c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4" x14ac:dyDescent="0.25">
      <c r="A69" s="1"/>
      <c r="B69" s="1" t="s">
        <v>17</v>
      </c>
      <c r="C69" s="7" t="e">
        <f>#REF!</f>
        <v>#REF!</v>
      </c>
      <c r="D69" s="7" t="e">
        <f t="shared" si="47"/>
        <v>#REF!</v>
      </c>
      <c r="E69" s="7">
        <v>0</v>
      </c>
      <c r="F69" s="7">
        <v>6.4999999999999997E-3</v>
      </c>
      <c r="G69" s="7">
        <v>4.5999999999999999E-3</v>
      </c>
      <c r="H69" s="7">
        <v>0.9577</v>
      </c>
      <c r="I69" s="7">
        <v>0.97860000000000003</v>
      </c>
      <c r="J69" s="7">
        <v>0.73709999999999998</v>
      </c>
      <c r="K69" s="7">
        <v>29.6539</v>
      </c>
      <c r="L69" s="7">
        <v>0.97840000000000005</v>
      </c>
      <c r="M69" s="7"/>
      <c r="N69" s="7" t="e">
        <f t="shared" si="48"/>
        <v>#REF!</v>
      </c>
      <c r="O69" s="7" t="e">
        <f t="shared" si="45"/>
        <v>#REF!</v>
      </c>
      <c r="P69" s="7" t="e">
        <f t="shared" si="49"/>
        <v>#REF!</v>
      </c>
      <c r="Q69" s="7" t="e">
        <f t="shared" si="50"/>
        <v>#REF!</v>
      </c>
      <c r="R69" s="7" t="e">
        <f t="shared" si="46"/>
        <v>#REF!</v>
      </c>
      <c r="S69" s="7" t="e">
        <f t="shared" si="46"/>
        <v>#REF!</v>
      </c>
      <c r="T69" s="7" t="e">
        <f t="shared" si="46"/>
        <v>#REF!</v>
      </c>
      <c r="U69" s="7" t="e">
        <f t="shared" si="46"/>
        <v>#REF!</v>
      </c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1:44" x14ac:dyDescent="0.25">
      <c r="A70" s="1"/>
      <c r="B70" s="1"/>
      <c r="C70" s="5"/>
      <c r="D70" s="5"/>
      <c r="E70" s="7"/>
      <c r="F70" s="7" t="e">
        <f t="shared" ref="F70:L70" si="51">AVERAGE(F63:F68)</f>
        <v>#REF!</v>
      </c>
      <c r="G70" s="7" t="e">
        <f t="shared" si="51"/>
        <v>#REF!</v>
      </c>
      <c r="H70" s="7" t="e">
        <f t="shared" si="51"/>
        <v>#REF!</v>
      </c>
      <c r="I70" s="7" t="e">
        <f t="shared" si="51"/>
        <v>#REF!</v>
      </c>
      <c r="J70" s="7" t="e">
        <f t="shared" si="51"/>
        <v>#REF!</v>
      </c>
      <c r="K70" s="7" t="e">
        <f t="shared" si="51"/>
        <v>#REF!</v>
      </c>
      <c r="L70" s="7" t="e">
        <f t="shared" si="51"/>
        <v>#REF!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1:44" x14ac:dyDescent="0.25">
      <c r="A71" s="1"/>
      <c r="B71" s="1"/>
      <c r="C71" s="5"/>
      <c r="D71" s="5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1:44" x14ac:dyDescent="0.25">
      <c r="A72" s="1"/>
      <c r="B72" s="1"/>
      <c r="C72" s="5"/>
      <c r="D72" s="5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1:44" x14ac:dyDescent="0.25">
      <c r="A73" s="1" t="s">
        <v>38</v>
      </c>
      <c r="B73" s="1" t="s">
        <v>11</v>
      </c>
      <c r="C73" s="7" t="e">
        <f>#REF!</f>
        <v>#REF!</v>
      </c>
      <c r="D73" s="7" t="e">
        <f>C73/$C113</f>
        <v>#REF!</v>
      </c>
      <c r="E73" s="7" t="e">
        <f>#REF!*(#REF!/#REF!)</f>
        <v>#REF!</v>
      </c>
      <c r="F73" s="7" t="e">
        <f>#REF!*(#REF!/#REF!)</f>
        <v>#REF!</v>
      </c>
      <c r="G73" s="7" t="e">
        <f>#REF!*(#REF!/#REF!)</f>
        <v>#REF!</v>
      </c>
      <c r="H73" s="7" t="e">
        <f>#REF!*(#REF!/#REF!)</f>
        <v>#REF!</v>
      </c>
      <c r="I73" s="7" t="e">
        <f>#REF!*(#REF!/#REF!)</f>
        <v>#REF!</v>
      </c>
      <c r="J73" s="7" t="e">
        <f>#REF!*(#REF!/#REF!)</f>
        <v>#REF!</v>
      </c>
      <c r="K73" s="7" t="e">
        <f>#REF!*(#REF!/#REF!)</f>
        <v>#REF!</v>
      </c>
      <c r="L73" s="7" t="e">
        <f>#REF!*(#REF!/#REF!)</f>
        <v>#REF!</v>
      </c>
      <c r="M73" s="7"/>
      <c r="N73" s="7" t="e">
        <f>ABS(E73/(MIN(E$73:E$78)))</f>
        <v>#REF!</v>
      </c>
      <c r="O73" s="7" t="e">
        <f t="shared" ref="O73:P79" si="52">ABS(F73/(MIN(F$73:F$78)))</f>
        <v>#REF!</v>
      </c>
      <c r="P73" s="7" t="e">
        <f t="shared" si="52"/>
        <v>#REF!</v>
      </c>
      <c r="Q73" s="7" t="e">
        <f>1/(H73/(MAX(H$73:H$78)))</f>
        <v>#REF!</v>
      </c>
      <c r="R73" s="7" t="e">
        <f t="shared" ref="R73:U79" si="53">1/(I73/(MAX(I$73:I$78)))</f>
        <v>#REF!</v>
      </c>
      <c r="S73" s="7" t="e">
        <f t="shared" si="53"/>
        <v>#REF!</v>
      </c>
      <c r="T73" s="7" t="e">
        <f t="shared" si="53"/>
        <v>#REF!</v>
      </c>
      <c r="U73" s="7" t="e">
        <f t="shared" si="53"/>
        <v>#REF!</v>
      </c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spans="1:44" x14ac:dyDescent="0.25">
      <c r="A74" s="1" t="s">
        <v>39</v>
      </c>
      <c r="B74" s="1" t="s">
        <v>12</v>
      </c>
      <c r="C74" s="7" t="e">
        <f>#REF!</f>
        <v>#REF!</v>
      </c>
      <c r="D74" s="7" t="e">
        <f t="shared" ref="D74:D79" si="54">C74/$C114</f>
        <v>#REF!</v>
      </c>
      <c r="E74" s="7" t="e">
        <f>#REF!*(#REF!/#REF!)</f>
        <v>#REF!</v>
      </c>
      <c r="F74" s="7" t="e">
        <f>#REF!*(#REF!/#REF!)</f>
        <v>#REF!</v>
      </c>
      <c r="G74" s="7" t="e">
        <f>#REF!*(#REF!/#REF!)</f>
        <v>#REF!</v>
      </c>
      <c r="H74" s="7" t="e">
        <f>#REF!*(#REF!/#REF!)</f>
        <v>#REF!</v>
      </c>
      <c r="I74" s="7" t="e">
        <f>#REF!*(#REF!/#REF!)</f>
        <v>#REF!</v>
      </c>
      <c r="J74" s="7" t="e">
        <f>#REF!*(#REF!/#REF!)</f>
        <v>#REF!</v>
      </c>
      <c r="K74" s="7" t="e">
        <f>#REF!*(#REF!/#REF!)</f>
        <v>#REF!</v>
      </c>
      <c r="L74" s="7" t="e">
        <f>#REF!*(#REF!/#REF!)</f>
        <v>#REF!</v>
      </c>
      <c r="M74" s="7"/>
      <c r="N74" s="7" t="e">
        <f t="shared" ref="N74:N79" si="55">ABS(E74/(MIN(E$73:E$78)))</f>
        <v>#REF!</v>
      </c>
      <c r="O74" s="7" t="e">
        <f t="shared" si="52"/>
        <v>#REF!</v>
      </c>
      <c r="P74" s="7" t="e">
        <f t="shared" si="52"/>
        <v>#REF!</v>
      </c>
      <c r="Q74" s="7" t="e">
        <f t="shared" ref="Q74:Q79" si="56">1/(H74/(MAX(H$73:H$78)))</f>
        <v>#REF!</v>
      </c>
      <c r="R74" s="7" t="e">
        <f t="shared" si="53"/>
        <v>#REF!</v>
      </c>
      <c r="S74" s="7" t="e">
        <f t="shared" si="53"/>
        <v>#REF!</v>
      </c>
      <c r="T74" s="7" t="e">
        <f t="shared" si="53"/>
        <v>#REF!</v>
      </c>
      <c r="U74" s="7" t="e">
        <f t="shared" si="53"/>
        <v>#REF!</v>
      </c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spans="1:44" x14ac:dyDescent="0.25">
      <c r="A75" s="1" t="s">
        <v>40</v>
      </c>
      <c r="B75" s="1" t="s">
        <v>13</v>
      </c>
      <c r="C75" s="7" t="e">
        <f>#REF!</f>
        <v>#REF!</v>
      </c>
      <c r="D75" s="7" t="e">
        <f t="shared" si="54"/>
        <v>#REF!</v>
      </c>
      <c r="E75" s="7" t="e">
        <f>#REF!*(#REF!/#REF!)</f>
        <v>#REF!</v>
      </c>
      <c r="F75" s="7" t="e">
        <f>#REF!*(#REF!/#REF!)</f>
        <v>#REF!</v>
      </c>
      <c r="G75" s="7" t="e">
        <f>#REF!*(#REF!/#REF!)</f>
        <v>#REF!</v>
      </c>
      <c r="H75" s="7" t="e">
        <f>#REF!*(#REF!/#REF!)</f>
        <v>#REF!</v>
      </c>
      <c r="I75" s="7" t="e">
        <f>#REF!*(#REF!/#REF!)</f>
        <v>#REF!</v>
      </c>
      <c r="J75" s="7" t="e">
        <f>#REF!*(#REF!/#REF!)</f>
        <v>#REF!</v>
      </c>
      <c r="K75" s="7" t="e">
        <f>#REF!*(#REF!/#REF!)</f>
        <v>#REF!</v>
      </c>
      <c r="L75" s="7" t="e">
        <f>#REF!*(#REF!/#REF!)</f>
        <v>#REF!</v>
      </c>
      <c r="M75" s="7"/>
      <c r="N75" s="7" t="e">
        <f t="shared" si="55"/>
        <v>#REF!</v>
      </c>
      <c r="O75" s="7" t="e">
        <f t="shared" si="52"/>
        <v>#REF!</v>
      </c>
      <c r="P75" s="7" t="e">
        <f t="shared" si="52"/>
        <v>#REF!</v>
      </c>
      <c r="Q75" s="7" t="e">
        <f t="shared" si="56"/>
        <v>#REF!</v>
      </c>
      <c r="R75" s="7" t="e">
        <f t="shared" si="53"/>
        <v>#REF!</v>
      </c>
      <c r="S75" s="7" t="e">
        <f t="shared" si="53"/>
        <v>#REF!</v>
      </c>
      <c r="T75" s="7" t="e">
        <f t="shared" si="53"/>
        <v>#REF!</v>
      </c>
      <c r="U75" s="7" t="e">
        <f t="shared" si="53"/>
        <v>#REF!</v>
      </c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spans="1:44" x14ac:dyDescent="0.25">
      <c r="A76" s="1"/>
      <c r="B76" s="1" t="s">
        <v>14</v>
      </c>
      <c r="C76" s="7" t="e">
        <f>#REF!</f>
        <v>#REF!</v>
      </c>
      <c r="D76" s="7" t="e">
        <f t="shared" si="54"/>
        <v>#REF!</v>
      </c>
      <c r="E76" s="7" t="e">
        <f>#REF!*(#REF!/#REF!)</f>
        <v>#REF!</v>
      </c>
      <c r="F76" s="7" t="e">
        <f>#REF!*(#REF!/#REF!)</f>
        <v>#REF!</v>
      </c>
      <c r="G76" s="7" t="e">
        <f>#REF!*(#REF!/#REF!)</f>
        <v>#REF!</v>
      </c>
      <c r="H76" s="7" t="e">
        <f>#REF!*(#REF!/#REF!)</f>
        <v>#REF!</v>
      </c>
      <c r="I76" s="7" t="e">
        <f>#REF!*(#REF!/#REF!)</f>
        <v>#REF!</v>
      </c>
      <c r="J76" s="7" t="e">
        <f>#REF!*(#REF!/#REF!)</f>
        <v>#REF!</v>
      </c>
      <c r="K76" s="7" t="e">
        <f>#REF!*(#REF!/#REF!)</f>
        <v>#REF!</v>
      </c>
      <c r="L76" s="7" t="e">
        <f>#REF!*(#REF!/#REF!)</f>
        <v>#REF!</v>
      </c>
      <c r="M76" s="7"/>
      <c r="N76" s="7" t="e">
        <f t="shared" si="55"/>
        <v>#REF!</v>
      </c>
      <c r="O76" s="7" t="e">
        <f t="shared" si="52"/>
        <v>#REF!</v>
      </c>
      <c r="P76" s="7" t="e">
        <f t="shared" si="52"/>
        <v>#REF!</v>
      </c>
      <c r="Q76" s="7" t="e">
        <f t="shared" si="56"/>
        <v>#REF!</v>
      </c>
      <c r="R76" s="7" t="e">
        <f t="shared" si="53"/>
        <v>#REF!</v>
      </c>
      <c r="S76" s="7" t="e">
        <f t="shared" si="53"/>
        <v>#REF!</v>
      </c>
      <c r="T76" s="7" t="e">
        <f t="shared" si="53"/>
        <v>#REF!</v>
      </c>
      <c r="U76" s="7" t="e">
        <f t="shared" si="53"/>
        <v>#REF!</v>
      </c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spans="1:44" x14ac:dyDescent="0.25">
      <c r="A77" s="1"/>
      <c r="B77" s="1" t="s">
        <v>15</v>
      </c>
      <c r="C77" s="7" t="e">
        <f>#REF!</f>
        <v>#REF!</v>
      </c>
      <c r="D77" s="7" t="e">
        <f t="shared" si="54"/>
        <v>#REF!</v>
      </c>
      <c r="E77" s="7" t="e">
        <f>#REF!*(#REF!/#REF!)</f>
        <v>#REF!</v>
      </c>
      <c r="F77" s="7" t="e">
        <f>#REF!*(#REF!/#REF!)</f>
        <v>#REF!</v>
      </c>
      <c r="G77" s="7" t="e">
        <f>#REF!*(#REF!/#REF!)</f>
        <v>#REF!</v>
      </c>
      <c r="H77" s="7" t="e">
        <f>#REF!*(#REF!/#REF!)</f>
        <v>#REF!</v>
      </c>
      <c r="I77" s="7" t="e">
        <f>#REF!*(#REF!/#REF!)</f>
        <v>#REF!</v>
      </c>
      <c r="J77" s="7" t="e">
        <f>#REF!*(#REF!/#REF!)</f>
        <v>#REF!</v>
      </c>
      <c r="K77" s="7" t="e">
        <f>#REF!*(#REF!/#REF!)</f>
        <v>#REF!</v>
      </c>
      <c r="L77" s="7" t="e">
        <f>#REF!*(#REF!/#REF!)</f>
        <v>#REF!</v>
      </c>
      <c r="M77" s="7"/>
      <c r="N77" s="7" t="e">
        <f t="shared" si="55"/>
        <v>#REF!</v>
      </c>
      <c r="O77" s="7" t="e">
        <f t="shared" si="52"/>
        <v>#REF!</v>
      </c>
      <c r="P77" s="7" t="e">
        <f t="shared" si="52"/>
        <v>#REF!</v>
      </c>
      <c r="Q77" s="7" t="e">
        <f t="shared" si="56"/>
        <v>#REF!</v>
      </c>
      <c r="R77" s="7" t="e">
        <f t="shared" si="53"/>
        <v>#REF!</v>
      </c>
      <c r="S77" s="7" t="e">
        <f t="shared" si="53"/>
        <v>#REF!</v>
      </c>
      <c r="T77" s="7" t="e">
        <f t="shared" si="53"/>
        <v>#REF!</v>
      </c>
      <c r="U77" s="7" t="e">
        <f t="shared" si="53"/>
        <v>#REF!</v>
      </c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spans="1:44" x14ac:dyDescent="0.25">
      <c r="A78" s="1"/>
      <c r="B78" s="1" t="s">
        <v>16</v>
      </c>
      <c r="C78" s="7" t="e">
        <f>#REF!</f>
        <v>#REF!</v>
      </c>
      <c r="D78" s="7" t="e">
        <f t="shared" si="54"/>
        <v>#REF!</v>
      </c>
      <c r="E78" s="7" t="e">
        <f>#REF!*(#REF!/#REF!)</f>
        <v>#REF!</v>
      </c>
      <c r="F78" s="7" t="e">
        <f>#REF!*(#REF!/#REF!)</f>
        <v>#REF!</v>
      </c>
      <c r="G78" s="7" t="e">
        <f>#REF!*(#REF!/#REF!)</f>
        <v>#REF!</v>
      </c>
      <c r="H78" s="7" t="e">
        <f>#REF!*(#REF!/#REF!)</f>
        <v>#REF!</v>
      </c>
      <c r="I78" s="7" t="e">
        <f>#REF!*(#REF!/#REF!)</f>
        <v>#REF!</v>
      </c>
      <c r="J78" s="7" t="e">
        <f>#REF!*(#REF!/#REF!)</f>
        <v>#REF!</v>
      </c>
      <c r="K78" s="7" t="e">
        <f>#REF!*(#REF!/#REF!)</f>
        <v>#REF!</v>
      </c>
      <c r="L78" s="7" t="e">
        <f>#REF!*(#REF!/#REF!)</f>
        <v>#REF!</v>
      </c>
      <c r="M78" s="7"/>
      <c r="N78" s="7" t="e">
        <f t="shared" si="55"/>
        <v>#REF!</v>
      </c>
      <c r="O78" s="7" t="e">
        <f t="shared" si="52"/>
        <v>#REF!</v>
      </c>
      <c r="P78" s="7" t="e">
        <f t="shared" si="52"/>
        <v>#REF!</v>
      </c>
      <c r="Q78" s="7" t="e">
        <f t="shared" si="56"/>
        <v>#REF!</v>
      </c>
      <c r="R78" s="7" t="e">
        <f t="shared" si="53"/>
        <v>#REF!</v>
      </c>
      <c r="S78" s="7" t="e">
        <f t="shared" si="53"/>
        <v>#REF!</v>
      </c>
      <c r="T78" s="7" t="e">
        <f t="shared" si="53"/>
        <v>#REF!</v>
      </c>
      <c r="U78" s="7" t="e">
        <f t="shared" si="53"/>
        <v>#REF!</v>
      </c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spans="1:44" x14ac:dyDescent="0.25">
      <c r="A79" s="1"/>
      <c r="B79" s="1" t="s">
        <v>17</v>
      </c>
      <c r="C79" s="7" t="e">
        <f>#REF!</f>
        <v>#REF!</v>
      </c>
      <c r="D79" s="7" t="e">
        <f t="shared" si="54"/>
        <v>#REF!</v>
      </c>
      <c r="E79" s="7">
        <v>0</v>
      </c>
      <c r="F79" s="7">
        <v>6.4999999999999997E-3</v>
      </c>
      <c r="G79" s="7">
        <v>4.5999999999999999E-3</v>
      </c>
      <c r="H79" s="7">
        <v>0.96150000000000002</v>
      </c>
      <c r="I79" s="7">
        <v>0.98050000000000004</v>
      </c>
      <c r="J79" s="7">
        <v>0.3357</v>
      </c>
      <c r="K79" s="7">
        <v>22.654</v>
      </c>
      <c r="L79" s="7">
        <v>0.98029999999999995</v>
      </c>
      <c r="M79" s="7"/>
      <c r="N79" s="7" t="e">
        <f t="shared" si="55"/>
        <v>#REF!</v>
      </c>
      <c r="O79" s="7" t="e">
        <f t="shared" si="52"/>
        <v>#REF!</v>
      </c>
      <c r="P79" s="7" t="e">
        <f t="shared" si="52"/>
        <v>#REF!</v>
      </c>
      <c r="Q79" s="7" t="e">
        <f t="shared" si="56"/>
        <v>#REF!</v>
      </c>
      <c r="R79" s="7" t="e">
        <f t="shared" si="53"/>
        <v>#REF!</v>
      </c>
      <c r="S79" s="7" t="e">
        <f t="shared" si="53"/>
        <v>#REF!</v>
      </c>
      <c r="T79" s="7" t="e">
        <f t="shared" si="53"/>
        <v>#REF!</v>
      </c>
      <c r="U79" s="7" t="e">
        <f t="shared" si="53"/>
        <v>#REF!</v>
      </c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spans="1:44" x14ac:dyDescent="0.25">
      <c r="A80" s="1"/>
      <c r="B80" s="1"/>
      <c r="C80" s="5"/>
      <c r="D80" s="5"/>
      <c r="E80" s="7"/>
      <c r="F80" s="7" t="e">
        <f t="shared" ref="F80:L80" si="57">AVERAGE(F73:F78)</f>
        <v>#REF!</v>
      </c>
      <c r="G80" s="7" t="e">
        <f t="shared" si="57"/>
        <v>#REF!</v>
      </c>
      <c r="H80" s="7" t="e">
        <f t="shared" si="57"/>
        <v>#REF!</v>
      </c>
      <c r="I80" s="7" t="e">
        <f t="shared" si="57"/>
        <v>#REF!</v>
      </c>
      <c r="J80" s="7" t="e">
        <f t="shared" si="57"/>
        <v>#REF!</v>
      </c>
      <c r="K80" s="7" t="e">
        <f t="shared" si="57"/>
        <v>#REF!</v>
      </c>
      <c r="L80" s="7" t="e">
        <f t="shared" si="57"/>
        <v>#REF!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spans="1:44" x14ac:dyDescent="0.25">
      <c r="A81" s="1"/>
      <c r="B81" s="1"/>
      <c r="C81" s="5"/>
      <c r="D81" s="5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spans="1:44" x14ac:dyDescent="0.25">
      <c r="A82" s="1"/>
      <c r="B82" s="1"/>
      <c r="C82" s="5"/>
      <c r="D82" s="5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spans="1:44" x14ac:dyDescent="0.25">
      <c r="A83" s="1" t="s">
        <v>41</v>
      </c>
      <c r="B83" s="1" t="s">
        <v>11</v>
      </c>
      <c r="C83" s="7" t="e">
        <f>#REF!</f>
        <v>#REF!</v>
      </c>
      <c r="D83" s="7" t="e">
        <f>C83/$C113</f>
        <v>#REF!</v>
      </c>
      <c r="E83" s="7" t="e">
        <f>#REF!*(#REF!/#REF!)</f>
        <v>#REF!</v>
      </c>
      <c r="F83" s="7" t="e">
        <f>#REF!*(#REF!/#REF!)</f>
        <v>#REF!</v>
      </c>
      <c r="G83" s="7" t="e">
        <f>#REF!*(#REF!/#REF!)</f>
        <v>#REF!</v>
      </c>
      <c r="H83" s="7" t="e">
        <f>#REF!*(#REF!/#REF!)</f>
        <v>#REF!</v>
      </c>
      <c r="I83" s="7" t="e">
        <f>#REF!*(#REF!/#REF!)</f>
        <v>#REF!</v>
      </c>
      <c r="J83" s="7" t="e">
        <f>#REF!*(#REF!/#REF!)</f>
        <v>#REF!</v>
      </c>
      <c r="K83" s="7" t="e">
        <f>#REF!*(#REF!/#REF!)</f>
        <v>#REF!</v>
      </c>
      <c r="L83" s="7" t="e">
        <f>#REF!*(#REF!/#REF!)</f>
        <v>#REF!</v>
      </c>
      <c r="M83" s="7"/>
      <c r="N83" s="7" t="e">
        <f>ABS(E83/(MIN(E$83:E$88)))</f>
        <v>#REF!</v>
      </c>
      <c r="O83" s="7" t="e">
        <f t="shared" ref="O83:P89" si="58">ABS(F83/(MIN(F$83:F$88)))</f>
        <v>#REF!</v>
      </c>
      <c r="P83" s="7" t="e">
        <f t="shared" si="58"/>
        <v>#REF!</v>
      </c>
      <c r="Q83" s="7" t="e">
        <f>1/(H83/(MAX(H$83:H$88)))</f>
        <v>#REF!</v>
      </c>
      <c r="R83" s="7" t="e">
        <f t="shared" ref="R83:U89" si="59">1/(I83/(MAX(I$83:I$88)))</f>
        <v>#REF!</v>
      </c>
      <c r="S83" s="7" t="e">
        <f t="shared" si="59"/>
        <v>#REF!</v>
      </c>
      <c r="T83" s="7" t="e">
        <f t="shared" si="59"/>
        <v>#REF!</v>
      </c>
      <c r="U83" s="7" t="e">
        <f t="shared" si="59"/>
        <v>#REF!</v>
      </c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spans="1:44" x14ac:dyDescent="0.25">
      <c r="A84" s="1" t="s">
        <v>42</v>
      </c>
      <c r="B84" s="1" t="s">
        <v>12</v>
      </c>
      <c r="C84" s="7" t="e">
        <f>#REF!</f>
        <v>#REF!</v>
      </c>
      <c r="D84" s="7" t="e">
        <f t="shared" ref="D84:D89" si="60">C84/$C114</f>
        <v>#REF!</v>
      </c>
      <c r="E84" s="7" t="e">
        <f>#REF!*(#REF!/#REF!)</f>
        <v>#REF!</v>
      </c>
      <c r="F84" s="7" t="e">
        <f>#REF!*(#REF!/#REF!)</f>
        <v>#REF!</v>
      </c>
      <c r="G84" s="7" t="e">
        <f>#REF!*(#REF!/#REF!)</f>
        <v>#REF!</v>
      </c>
      <c r="H84" s="7" t="e">
        <f>#REF!*(#REF!/#REF!)</f>
        <v>#REF!</v>
      </c>
      <c r="I84" s="7" t="e">
        <f>#REF!*(#REF!/#REF!)</f>
        <v>#REF!</v>
      </c>
      <c r="J84" s="7" t="e">
        <f>#REF!*(#REF!/#REF!)</f>
        <v>#REF!</v>
      </c>
      <c r="K84" s="7" t="e">
        <f>#REF!*(#REF!/#REF!)</f>
        <v>#REF!</v>
      </c>
      <c r="L84" s="7" t="e">
        <f>#REF!*(#REF!/#REF!)</f>
        <v>#REF!</v>
      </c>
      <c r="M84" s="7"/>
      <c r="N84" s="7" t="e">
        <f t="shared" ref="N84:N89" si="61">ABS(E84/(MIN(E$83:E$88)))</f>
        <v>#REF!</v>
      </c>
      <c r="O84" s="7" t="e">
        <f t="shared" si="58"/>
        <v>#REF!</v>
      </c>
      <c r="P84" s="7" t="e">
        <f t="shared" si="58"/>
        <v>#REF!</v>
      </c>
      <c r="Q84" s="7" t="e">
        <f t="shared" ref="Q84:Q89" si="62">1/(H84/(MAX(H$83:H$88)))</f>
        <v>#REF!</v>
      </c>
      <c r="R84" s="7" t="e">
        <f t="shared" si="59"/>
        <v>#REF!</v>
      </c>
      <c r="S84" s="7" t="e">
        <f t="shared" si="59"/>
        <v>#REF!</v>
      </c>
      <c r="T84" s="7" t="e">
        <f t="shared" si="59"/>
        <v>#REF!</v>
      </c>
      <c r="U84" s="7" t="e">
        <f t="shared" si="59"/>
        <v>#REF!</v>
      </c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spans="1:44" x14ac:dyDescent="0.25">
      <c r="A85" s="1" t="s">
        <v>43</v>
      </c>
      <c r="B85" s="1" t="s">
        <v>13</v>
      </c>
      <c r="C85" s="7" t="e">
        <f>#REF!</f>
        <v>#REF!</v>
      </c>
      <c r="D85" s="7" t="e">
        <f t="shared" si="60"/>
        <v>#REF!</v>
      </c>
      <c r="E85" s="7" t="e">
        <f>#REF!*(#REF!/#REF!)</f>
        <v>#REF!</v>
      </c>
      <c r="F85" s="7" t="e">
        <f>#REF!*(#REF!/#REF!)</f>
        <v>#REF!</v>
      </c>
      <c r="G85" s="7" t="e">
        <f>#REF!*(#REF!/#REF!)</f>
        <v>#REF!</v>
      </c>
      <c r="H85" s="7" t="e">
        <f>#REF!*(#REF!/#REF!)</f>
        <v>#REF!</v>
      </c>
      <c r="I85" s="7" t="e">
        <f>#REF!*(#REF!/#REF!)</f>
        <v>#REF!</v>
      </c>
      <c r="J85" s="7" t="e">
        <f>#REF!*(#REF!/#REF!)</f>
        <v>#REF!</v>
      </c>
      <c r="K85" s="7" t="e">
        <f>#REF!*(#REF!/#REF!)</f>
        <v>#REF!</v>
      </c>
      <c r="L85" s="7" t="e">
        <f>#REF!*(#REF!/#REF!)</f>
        <v>#REF!</v>
      </c>
      <c r="M85" s="7"/>
      <c r="N85" s="7" t="e">
        <f t="shared" si="61"/>
        <v>#REF!</v>
      </c>
      <c r="O85" s="7" t="e">
        <f t="shared" si="58"/>
        <v>#REF!</v>
      </c>
      <c r="P85" s="7" t="e">
        <f t="shared" si="58"/>
        <v>#REF!</v>
      </c>
      <c r="Q85" s="7" t="e">
        <f t="shared" si="62"/>
        <v>#REF!</v>
      </c>
      <c r="R85" s="7" t="e">
        <f t="shared" si="59"/>
        <v>#REF!</v>
      </c>
      <c r="S85" s="7" t="e">
        <f t="shared" si="59"/>
        <v>#REF!</v>
      </c>
      <c r="T85" s="7" t="e">
        <f t="shared" si="59"/>
        <v>#REF!</v>
      </c>
      <c r="U85" s="7" t="e">
        <f t="shared" si="59"/>
        <v>#REF!</v>
      </c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spans="1:44" x14ac:dyDescent="0.25">
      <c r="A86" s="1"/>
      <c r="B86" s="1" t="s">
        <v>14</v>
      </c>
      <c r="C86" s="7" t="e">
        <f>#REF!</f>
        <v>#REF!</v>
      </c>
      <c r="D86" s="7" t="e">
        <f t="shared" si="60"/>
        <v>#REF!</v>
      </c>
      <c r="E86" s="7" t="e">
        <f>#REF!*(#REF!/#REF!)</f>
        <v>#REF!</v>
      </c>
      <c r="F86" s="7" t="e">
        <f>#REF!*(#REF!/#REF!)</f>
        <v>#REF!</v>
      </c>
      <c r="G86" s="7" t="e">
        <f>#REF!*(#REF!/#REF!)</f>
        <v>#REF!</v>
      </c>
      <c r="H86" s="7" t="e">
        <f>#REF!*(#REF!/#REF!)</f>
        <v>#REF!</v>
      </c>
      <c r="I86" s="7" t="e">
        <f>#REF!*(#REF!/#REF!)</f>
        <v>#REF!</v>
      </c>
      <c r="J86" s="7" t="e">
        <f>#REF!*(#REF!/#REF!)</f>
        <v>#REF!</v>
      </c>
      <c r="K86" s="7" t="e">
        <f>#REF!*(#REF!/#REF!)</f>
        <v>#REF!</v>
      </c>
      <c r="L86" s="7" t="e">
        <f>#REF!*(#REF!/#REF!)</f>
        <v>#REF!</v>
      </c>
      <c r="M86" s="7"/>
      <c r="N86" s="7" t="e">
        <f t="shared" si="61"/>
        <v>#REF!</v>
      </c>
      <c r="O86" s="7" t="e">
        <f t="shared" si="58"/>
        <v>#REF!</v>
      </c>
      <c r="P86" s="7" t="e">
        <f t="shared" si="58"/>
        <v>#REF!</v>
      </c>
      <c r="Q86" s="7" t="e">
        <f t="shared" si="62"/>
        <v>#REF!</v>
      </c>
      <c r="R86" s="7" t="e">
        <f t="shared" si="59"/>
        <v>#REF!</v>
      </c>
      <c r="S86" s="7" t="e">
        <f t="shared" si="59"/>
        <v>#REF!</v>
      </c>
      <c r="T86" s="7" t="e">
        <f t="shared" si="59"/>
        <v>#REF!</v>
      </c>
      <c r="U86" s="7" t="e">
        <f t="shared" si="59"/>
        <v>#REF!</v>
      </c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spans="1:44" x14ac:dyDescent="0.25">
      <c r="A87" s="1"/>
      <c r="B87" s="1" t="s">
        <v>15</v>
      </c>
      <c r="C87" s="7" t="e">
        <f>#REF!</f>
        <v>#REF!</v>
      </c>
      <c r="D87" s="7" t="e">
        <f t="shared" si="60"/>
        <v>#REF!</v>
      </c>
      <c r="E87" s="7" t="e">
        <f>#REF!*(#REF!/#REF!)</f>
        <v>#REF!</v>
      </c>
      <c r="F87" s="7" t="e">
        <f>#REF!*(#REF!/#REF!)</f>
        <v>#REF!</v>
      </c>
      <c r="G87" s="7" t="e">
        <f>#REF!*(#REF!/#REF!)</f>
        <v>#REF!</v>
      </c>
      <c r="H87" s="7" t="e">
        <f>#REF!*(#REF!/#REF!)</f>
        <v>#REF!</v>
      </c>
      <c r="I87" s="7" t="e">
        <f>#REF!*(#REF!/#REF!)</f>
        <v>#REF!</v>
      </c>
      <c r="J87" s="7" t="e">
        <f>#REF!*(#REF!/#REF!)</f>
        <v>#REF!</v>
      </c>
      <c r="K87" s="7" t="e">
        <f>#REF!*(#REF!/#REF!)</f>
        <v>#REF!</v>
      </c>
      <c r="L87" s="7" t="e">
        <f>#REF!*(#REF!/#REF!)</f>
        <v>#REF!</v>
      </c>
      <c r="M87" s="7"/>
      <c r="N87" s="7" t="e">
        <f t="shared" si="61"/>
        <v>#REF!</v>
      </c>
      <c r="O87" s="7" t="e">
        <f t="shared" si="58"/>
        <v>#REF!</v>
      </c>
      <c r="P87" s="7" t="e">
        <f t="shared" si="58"/>
        <v>#REF!</v>
      </c>
      <c r="Q87" s="7" t="e">
        <f t="shared" si="62"/>
        <v>#REF!</v>
      </c>
      <c r="R87" s="7" t="e">
        <f t="shared" si="59"/>
        <v>#REF!</v>
      </c>
      <c r="S87" s="7" t="e">
        <f t="shared" si="59"/>
        <v>#REF!</v>
      </c>
      <c r="T87" s="7" t="e">
        <f t="shared" si="59"/>
        <v>#REF!</v>
      </c>
      <c r="U87" s="7" t="e">
        <f t="shared" si="59"/>
        <v>#REF!</v>
      </c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spans="1:44" x14ac:dyDescent="0.25">
      <c r="A88" s="1"/>
      <c r="B88" s="1" t="s">
        <v>16</v>
      </c>
      <c r="C88" s="7" t="e">
        <f>#REF!</f>
        <v>#REF!</v>
      </c>
      <c r="D88" s="7" t="e">
        <f t="shared" si="60"/>
        <v>#REF!</v>
      </c>
      <c r="E88" s="7" t="e">
        <f>#REF!*(#REF!/#REF!)</f>
        <v>#REF!</v>
      </c>
      <c r="F88" s="7" t="e">
        <f>#REF!*(#REF!/#REF!)</f>
        <v>#REF!</v>
      </c>
      <c r="G88" s="7" t="e">
        <f>#REF!*(#REF!/#REF!)</f>
        <v>#REF!</v>
      </c>
      <c r="H88" s="7" t="e">
        <f>#REF!*(#REF!/#REF!)</f>
        <v>#REF!</v>
      </c>
      <c r="I88" s="7" t="e">
        <f>#REF!*(#REF!/#REF!)</f>
        <v>#REF!</v>
      </c>
      <c r="J88" s="7" t="e">
        <f>#REF!*(#REF!/#REF!)</f>
        <v>#REF!</v>
      </c>
      <c r="K88" s="7" t="e">
        <f>#REF!*(#REF!/#REF!)</f>
        <v>#REF!</v>
      </c>
      <c r="L88" s="7" t="e">
        <f>#REF!*(#REF!/#REF!)</f>
        <v>#REF!</v>
      </c>
      <c r="M88" s="7"/>
      <c r="N88" s="7" t="e">
        <f t="shared" si="61"/>
        <v>#REF!</v>
      </c>
      <c r="O88" s="7" t="e">
        <f t="shared" si="58"/>
        <v>#REF!</v>
      </c>
      <c r="P88" s="7" t="e">
        <f t="shared" si="58"/>
        <v>#REF!</v>
      </c>
      <c r="Q88" s="7" t="e">
        <f t="shared" si="62"/>
        <v>#REF!</v>
      </c>
      <c r="R88" s="7" t="e">
        <f t="shared" si="59"/>
        <v>#REF!</v>
      </c>
      <c r="S88" s="7" t="e">
        <f t="shared" si="59"/>
        <v>#REF!</v>
      </c>
      <c r="T88" s="7" t="e">
        <f t="shared" si="59"/>
        <v>#REF!</v>
      </c>
      <c r="U88" s="7" t="e">
        <f t="shared" si="59"/>
        <v>#REF!</v>
      </c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spans="1:44" x14ac:dyDescent="0.25">
      <c r="A89" s="1"/>
      <c r="B89" s="1" t="s">
        <v>17</v>
      </c>
      <c r="C89" s="7" t="e">
        <f>#REF!</f>
        <v>#REF!</v>
      </c>
      <c r="D89" s="7" t="e">
        <f t="shared" si="60"/>
        <v>#REF!</v>
      </c>
      <c r="E89" s="7">
        <v>0</v>
      </c>
      <c r="F89" s="7">
        <v>5.5999999999999999E-3</v>
      </c>
      <c r="G89" s="7">
        <v>4.1000000000000003E-3</v>
      </c>
      <c r="H89" s="7">
        <v>0.95409999999999995</v>
      </c>
      <c r="I89" s="7">
        <v>0.9768</v>
      </c>
      <c r="J89" s="7">
        <v>0.89329999999999998</v>
      </c>
      <c r="K89" s="7">
        <v>36.247799999999998</v>
      </c>
      <c r="L89" s="7">
        <v>0.97650000000000003</v>
      </c>
      <c r="M89" s="7"/>
      <c r="N89" s="7" t="e">
        <f t="shared" si="61"/>
        <v>#REF!</v>
      </c>
      <c r="O89" s="7" t="e">
        <f t="shared" si="58"/>
        <v>#REF!</v>
      </c>
      <c r="P89" s="7" t="e">
        <f t="shared" si="58"/>
        <v>#REF!</v>
      </c>
      <c r="Q89" s="7" t="e">
        <f t="shared" si="62"/>
        <v>#REF!</v>
      </c>
      <c r="R89" s="7" t="e">
        <f t="shared" si="59"/>
        <v>#REF!</v>
      </c>
      <c r="S89" s="7" t="e">
        <f t="shared" si="59"/>
        <v>#REF!</v>
      </c>
      <c r="T89" s="7" t="e">
        <f t="shared" si="59"/>
        <v>#REF!</v>
      </c>
      <c r="U89" s="7" t="e">
        <f t="shared" si="59"/>
        <v>#REF!</v>
      </c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spans="1:44" x14ac:dyDescent="0.25">
      <c r="A90" s="1"/>
      <c r="B90" s="1"/>
      <c r="C90" s="5"/>
      <c r="D90" s="5"/>
      <c r="E90" s="7"/>
      <c r="F90" s="7" t="e">
        <f t="shared" ref="F90:L90" si="63">AVERAGE(F83:F88)</f>
        <v>#REF!</v>
      </c>
      <c r="G90" s="7" t="e">
        <f t="shared" si="63"/>
        <v>#REF!</v>
      </c>
      <c r="H90" s="7" t="e">
        <f t="shared" si="63"/>
        <v>#REF!</v>
      </c>
      <c r="I90" s="7" t="e">
        <f t="shared" si="63"/>
        <v>#REF!</v>
      </c>
      <c r="J90" s="7" t="e">
        <f t="shared" si="63"/>
        <v>#REF!</v>
      </c>
      <c r="K90" s="7" t="e">
        <f t="shared" si="63"/>
        <v>#REF!</v>
      </c>
      <c r="L90" s="7" t="e">
        <f t="shared" si="63"/>
        <v>#REF!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spans="1:44" x14ac:dyDescent="0.25">
      <c r="A91" s="1"/>
      <c r="B91" s="1"/>
      <c r="C91" s="5"/>
      <c r="D91" s="5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spans="1:44" x14ac:dyDescent="0.25">
      <c r="A92" s="1"/>
      <c r="B92" s="1"/>
      <c r="C92" s="5"/>
      <c r="D92" s="5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spans="1:44" x14ac:dyDescent="0.25">
      <c r="A93" s="1" t="s">
        <v>44</v>
      </c>
      <c r="B93" s="1" t="s">
        <v>11</v>
      </c>
      <c r="C93" s="7" t="e">
        <f>#REF!</f>
        <v>#REF!</v>
      </c>
      <c r="D93" s="7" t="e">
        <f>C93/$C113</f>
        <v>#REF!</v>
      </c>
      <c r="E93" s="7" t="e">
        <f>#REF!*(#REF!/#REF!)</f>
        <v>#REF!</v>
      </c>
      <c r="F93" s="7" t="e">
        <f>#REF!*(#REF!/#REF!)</f>
        <v>#REF!</v>
      </c>
      <c r="G93" s="7" t="e">
        <f>#REF!*(#REF!/#REF!)</f>
        <v>#REF!</v>
      </c>
      <c r="H93" s="7" t="e">
        <f>#REF!*(#REF!/#REF!)</f>
        <v>#REF!</v>
      </c>
      <c r="I93" s="7" t="e">
        <f>#REF!*(#REF!/#REF!)</f>
        <v>#REF!</v>
      </c>
      <c r="J93" s="7" t="e">
        <f>#REF!*(#REF!/#REF!)</f>
        <v>#REF!</v>
      </c>
      <c r="K93" s="7" t="e">
        <f>#REF!*(#REF!/#REF!)</f>
        <v>#REF!</v>
      </c>
      <c r="L93" s="7" t="e">
        <f>#REF!*(#REF!/#REF!)</f>
        <v>#REF!</v>
      </c>
      <c r="M93" s="7"/>
      <c r="N93" s="7" t="e">
        <f>ABS(E93/(MIN(E$93:E$98)))</f>
        <v>#REF!</v>
      </c>
      <c r="O93" s="7" t="e">
        <f t="shared" ref="O93:P99" si="64">ABS(F93/(MIN(F$93:F$98)))</f>
        <v>#REF!</v>
      </c>
      <c r="P93" s="7" t="e">
        <f t="shared" si="64"/>
        <v>#REF!</v>
      </c>
      <c r="Q93" s="7" t="e">
        <f>1/(H93/(MAX(H$93:H$98)))</f>
        <v>#REF!</v>
      </c>
      <c r="R93" s="7" t="e">
        <f t="shared" ref="R93:U99" si="65">1/(I93/(MAX(I$93:I$98)))</f>
        <v>#REF!</v>
      </c>
      <c r="S93" s="7" t="e">
        <f t="shared" si="65"/>
        <v>#REF!</v>
      </c>
      <c r="T93" s="7" t="e">
        <f t="shared" si="65"/>
        <v>#REF!</v>
      </c>
      <c r="U93" s="7" t="e">
        <f t="shared" si="65"/>
        <v>#REF!</v>
      </c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spans="1:44" x14ac:dyDescent="0.25">
      <c r="A94" s="1" t="s">
        <v>45</v>
      </c>
      <c r="B94" s="1" t="s">
        <v>12</v>
      </c>
      <c r="C94" s="7" t="e">
        <f>#REF!</f>
        <v>#REF!</v>
      </c>
      <c r="D94" s="7" t="e">
        <f t="shared" ref="D94:D99" si="66">C94/$C114</f>
        <v>#REF!</v>
      </c>
      <c r="E94" s="7" t="e">
        <f>#REF!*(#REF!/#REF!)</f>
        <v>#REF!</v>
      </c>
      <c r="F94" s="7" t="e">
        <f>#REF!*(#REF!/#REF!)</f>
        <v>#REF!</v>
      </c>
      <c r="G94" s="7" t="e">
        <f>#REF!*(#REF!/#REF!)</f>
        <v>#REF!</v>
      </c>
      <c r="H94" s="7" t="e">
        <f>#REF!*(#REF!/#REF!)</f>
        <v>#REF!</v>
      </c>
      <c r="I94" s="7" t="e">
        <f>#REF!*(#REF!/#REF!)</f>
        <v>#REF!</v>
      </c>
      <c r="J94" s="7" t="e">
        <f>#REF!*(#REF!/#REF!)</f>
        <v>#REF!</v>
      </c>
      <c r="K94" s="7" t="e">
        <f>#REF!*(#REF!/#REF!)</f>
        <v>#REF!</v>
      </c>
      <c r="L94" s="7" t="e">
        <f>#REF!*(#REF!/#REF!)</f>
        <v>#REF!</v>
      </c>
      <c r="M94" s="7"/>
      <c r="N94" s="7" t="e">
        <f t="shared" ref="N94:N99" si="67">ABS(E94/(MIN(E$93:E$98)))</f>
        <v>#REF!</v>
      </c>
      <c r="O94" s="7" t="e">
        <f t="shared" si="64"/>
        <v>#REF!</v>
      </c>
      <c r="P94" s="7" t="e">
        <f t="shared" si="64"/>
        <v>#REF!</v>
      </c>
      <c r="Q94" s="7" t="e">
        <f t="shared" ref="Q94:Q99" si="68">1/(H94/(MAX(H$93:H$98)))</f>
        <v>#REF!</v>
      </c>
      <c r="R94" s="7" t="e">
        <f t="shared" si="65"/>
        <v>#REF!</v>
      </c>
      <c r="S94" s="7" t="e">
        <f t="shared" si="65"/>
        <v>#REF!</v>
      </c>
      <c r="T94" s="7" t="e">
        <f t="shared" si="65"/>
        <v>#REF!</v>
      </c>
      <c r="U94" s="7" t="e">
        <f t="shared" si="65"/>
        <v>#REF!</v>
      </c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spans="1:44" x14ac:dyDescent="0.25">
      <c r="A95" s="1" t="s">
        <v>46</v>
      </c>
      <c r="B95" s="1" t="s">
        <v>13</v>
      </c>
      <c r="C95" s="7" t="e">
        <f>#REF!</f>
        <v>#REF!</v>
      </c>
      <c r="D95" s="7" t="e">
        <f t="shared" si="66"/>
        <v>#REF!</v>
      </c>
      <c r="E95" s="7" t="e">
        <f>#REF!*(#REF!/#REF!)</f>
        <v>#REF!</v>
      </c>
      <c r="F95" s="7" t="e">
        <f>#REF!*(#REF!/#REF!)</f>
        <v>#REF!</v>
      </c>
      <c r="G95" s="7" t="e">
        <f>#REF!*(#REF!/#REF!)</f>
        <v>#REF!</v>
      </c>
      <c r="H95" s="7" t="e">
        <f>#REF!*(#REF!/#REF!)</f>
        <v>#REF!</v>
      </c>
      <c r="I95" s="7" t="e">
        <f>#REF!*(#REF!/#REF!)</f>
        <v>#REF!</v>
      </c>
      <c r="J95" s="7" t="e">
        <f>#REF!*(#REF!/#REF!)</f>
        <v>#REF!</v>
      </c>
      <c r="K95" s="7" t="e">
        <f>#REF!*(#REF!/#REF!)</f>
        <v>#REF!</v>
      </c>
      <c r="L95" s="7" t="e">
        <f>#REF!*(#REF!/#REF!)</f>
        <v>#REF!</v>
      </c>
      <c r="M95" s="7"/>
      <c r="N95" s="7" t="e">
        <f t="shared" si="67"/>
        <v>#REF!</v>
      </c>
      <c r="O95" s="7" t="e">
        <f t="shared" si="64"/>
        <v>#REF!</v>
      </c>
      <c r="P95" s="7" t="e">
        <f t="shared" si="64"/>
        <v>#REF!</v>
      </c>
      <c r="Q95" s="7" t="e">
        <f t="shared" si="68"/>
        <v>#REF!</v>
      </c>
      <c r="R95" s="7" t="e">
        <f t="shared" si="65"/>
        <v>#REF!</v>
      </c>
      <c r="S95" s="7" t="e">
        <f t="shared" si="65"/>
        <v>#REF!</v>
      </c>
      <c r="T95" s="7" t="e">
        <f t="shared" si="65"/>
        <v>#REF!</v>
      </c>
      <c r="U95" s="7" t="e">
        <f t="shared" si="65"/>
        <v>#REF!</v>
      </c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spans="1:44" x14ac:dyDescent="0.25">
      <c r="A96" s="1"/>
      <c r="B96" s="1" t="s">
        <v>14</v>
      </c>
      <c r="C96" s="7" t="e">
        <f>#REF!</f>
        <v>#REF!</v>
      </c>
      <c r="D96" s="7" t="e">
        <f t="shared" si="66"/>
        <v>#REF!</v>
      </c>
      <c r="E96" s="7" t="e">
        <f>#REF!*(#REF!/#REF!)</f>
        <v>#REF!</v>
      </c>
      <c r="F96" s="7" t="e">
        <f>#REF!*(#REF!/#REF!)</f>
        <v>#REF!</v>
      </c>
      <c r="G96" s="7" t="e">
        <f>#REF!*(#REF!/#REF!)</f>
        <v>#REF!</v>
      </c>
      <c r="H96" s="7" t="e">
        <f>#REF!*(#REF!/#REF!)</f>
        <v>#REF!</v>
      </c>
      <c r="I96" s="7" t="e">
        <f>#REF!*(#REF!/#REF!)</f>
        <v>#REF!</v>
      </c>
      <c r="J96" s="7" t="e">
        <f>#REF!*(#REF!/#REF!)</f>
        <v>#REF!</v>
      </c>
      <c r="K96" s="7" t="e">
        <f>#REF!*(#REF!/#REF!)</f>
        <v>#REF!</v>
      </c>
      <c r="L96" s="7" t="e">
        <f>#REF!*(#REF!/#REF!)</f>
        <v>#REF!</v>
      </c>
      <c r="M96" s="7"/>
      <c r="N96" s="7" t="e">
        <f t="shared" si="67"/>
        <v>#REF!</v>
      </c>
      <c r="O96" s="7" t="e">
        <f t="shared" si="64"/>
        <v>#REF!</v>
      </c>
      <c r="P96" s="7" t="e">
        <f t="shared" si="64"/>
        <v>#REF!</v>
      </c>
      <c r="Q96" s="7" t="e">
        <f t="shared" si="68"/>
        <v>#REF!</v>
      </c>
      <c r="R96" s="7" t="e">
        <f t="shared" si="65"/>
        <v>#REF!</v>
      </c>
      <c r="S96" s="7" t="e">
        <f t="shared" si="65"/>
        <v>#REF!</v>
      </c>
      <c r="T96" s="7" t="e">
        <f t="shared" si="65"/>
        <v>#REF!</v>
      </c>
      <c r="U96" s="7" t="e">
        <f t="shared" si="65"/>
        <v>#REF!</v>
      </c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spans="1:44" x14ac:dyDescent="0.25">
      <c r="A97" s="1"/>
      <c r="B97" s="1" t="s">
        <v>15</v>
      </c>
      <c r="C97" s="7" t="e">
        <f>#REF!</f>
        <v>#REF!</v>
      </c>
      <c r="D97" s="7" t="e">
        <f t="shared" si="66"/>
        <v>#REF!</v>
      </c>
      <c r="E97" s="7" t="e">
        <f>#REF!*(#REF!/#REF!)</f>
        <v>#REF!</v>
      </c>
      <c r="F97" s="7" t="e">
        <f>#REF!*(#REF!/#REF!)</f>
        <v>#REF!</v>
      </c>
      <c r="G97" s="7" t="e">
        <f>#REF!*(#REF!/#REF!)</f>
        <v>#REF!</v>
      </c>
      <c r="H97" s="7" t="e">
        <f>#REF!*(#REF!/#REF!)</f>
        <v>#REF!</v>
      </c>
      <c r="I97" s="7" t="e">
        <f>#REF!*(#REF!/#REF!)</f>
        <v>#REF!</v>
      </c>
      <c r="J97" s="7" t="e">
        <f>#REF!*(#REF!/#REF!)</f>
        <v>#REF!</v>
      </c>
      <c r="K97" s="7" t="e">
        <f>#REF!*(#REF!/#REF!)</f>
        <v>#REF!</v>
      </c>
      <c r="L97" s="7" t="e">
        <f>#REF!*(#REF!/#REF!)</f>
        <v>#REF!</v>
      </c>
      <c r="M97" s="7"/>
      <c r="N97" s="7" t="e">
        <f t="shared" si="67"/>
        <v>#REF!</v>
      </c>
      <c r="O97" s="7" t="e">
        <f t="shared" si="64"/>
        <v>#REF!</v>
      </c>
      <c r="P97" s="7" t="e">
        <f t="shared" si="64"/>
        <v>#REF!</v>
      </c>
      <c r="Q97" s="7" t="e">
        <f t="shared" si="68"/>
        <v>#REF!</v>
      </c>
      <c r="R97" s="7" t="e">
        <f t="shared" si="65"/>
        <v>#REF!</v>
      </c>
      <c r="S97" s="7" t="e">
        <f t="shared" si="65"/>
        <v>#REF!</v>
      </c>
      <c r="T97" s="7" t="e">
        <f t="shared" si="65"/>
        <v>#REF!</v>
      </c>
      <c r="U97" s="7" t="e">
        <f t="shared" si="65"/>
        <v>#REF!</v>
      </c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spans="1:44" x14ac:dyDescent="0.25">
      <c r="A98" s="1"/>
      <c r="B98" s="1" t="s">
        <v>16</v>
      </c>
      <c r="C98" s="7" t="e">
        <f>#REF!</f>
        <v>#REF!</v>
      </c>
      <c r="D98" s="7" t="e">
        <f t="shared" si="66"/>
        <v>#REF!</v>
      </c>
      <c r="E98" s="7" t="e">
        <f>#REF!*(#REF!/#REF!)</f>
        <v>#REF!</v>
      </c>
      <c r="F98" s="7" t="e">
        <f>#REF!*(#REF!/#REF!)</f>
        <v>#REF!</v>
      </c>
      <c r="G98" s="7" t="e">
        <f>#REF!*(#REF!/#REF!)</f>
        <v>#REF!</v>
      </c>
      <c r="H98" s="7" t="e">
        <f>#REF!*(#REF!/#REF!)</f>
        <v>#REF!</v>
      </c>
      <c r="I98" s="7" t="e">
        <f>#REF!*(#REF!/#REF!)</f>
        <v>#REF!</v>
      </c>
      <c r="J98" s="7" t="e">
        <f>#REF!*(#REF!/#REF!)</f>
        <v>#REF!</v>
      </c>
      <c r="K98" s="7" t="e">
        <f>#REF!*(#REF!/#REF!)</f>
        <v>#REF!</v>
      </c>
      <c r="L98" s="7" t="e">
        <f>#REF!*(#REF!/#REF!)</f>
        <v>#REF!</v>
      </c>
      <c r="M98" s="7"/>
      <c r="N98" s="7" t="e">
        <f t="shared" si="67"/>
        <v>#REF!</v>
      </c>
      <c r="O98" s="7" t="e">
        <f t="shared" si="64"/>
        <v>#REF!</v>
      </c>
      <c r="P98" s="7" t="e">
        <f t="shared" si="64"/>
        <v>#REF!</v>
      </c>
      <c r="Q98" s="7" t="e">
        <f t="shared" si="68"/>
        <v>#REF!</v>
      </c>
      <c r="R98" s="7" t="e">
        <f t="shared" si="65"/>
        <v>#REF!</v>
      </c>
      <c r="S98" s="7" t="e">
        <f t="shared" si="65"/>
        <v>#REF!</v>
      </c>
      <c r="T98" s="7" t="e">
        <f t="shared" si="65"/>
        <v>#REF!</v>
      </c>
      <c r="U98" s="7" t="e">
        <f t="shared" si="65"/>
        <v>#REF!</v>
      </c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spans="1:44" x14ac:dyDescent="0.25">
      <c r="A99" s="1"/>
      <c r="B99" s="1" t="s">
        <v>17</v>
      </c>
      <c r="C99" s="7" t="e">
        <f>#REF!</f>
        <v>#REF!</v>
      </c>
      <c r="D99" s="7" t="e">
        <f t="shared" si="66"/>
        <v>#REF!</v>
      </c>
      <c r="E99" s="7">
        <v>0</v>
      </c>
      <c r="F99" s="7">
        <v>7.1000000000000004E-3</v>
      </c>
      <c r="G99" s="7">
        <v>5.1000000000000004E-3</v>
      </c>
      <c r="H99" s="7">
        <v>0.94640000000000002</v>
      </c>
      <c r="I99" s="7">
        <v>0.9728</v>
      </c>
      <c r="J99" s="7">
        <v>0.74939999999999996</v>
      </c>
      <c r="K99" s="7">
        <v>31.049499999999998</v>
      </c>
      <c r="L99" s="7">
        <v>0.97250000000000003</v>
      </c>
      <c r="M99" s="7"/>
      <c r="N99" s="7" t="e">
        <f t="shared" si="67"/>
        <v>#REF!</v>
      </c>
      <c r="O99" s="7" t="e">
        <f t="shared" si="64"/>
        <v>#REF!</v>
      </c>
      <c r="P99" s="7" t="e">
        <f t="shared" si="64"/>
        <v>#REF!</v>
      </c>
      <c r="Q99" s="7" t="e">
        <f t="shared" si="68"/>
        <v>#REF!</v>
      </c>
      <c r="R99" s="7" t="e">
        <f t="shared" si="65"/>
        <v>#REF!</v>
      </c>
      <c r="S99" s="7" t="e">
        <f t="shared" si="65"/>
        <v>#REF!</v>
      </c>
      <c r="T99" s="7" t="e">
        <f t="shared" si="65"/>
        <v>#REF!</v>
      </c>
      <c r="U99" s="7" t="e">
        <f t="shared" si="65"/>
        <v>#REF!</v>
      </c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spans="1:44" x14ac:dyDescent="0.25">
      <c r="A100" s="1"/>
      <c r="B100" s="1"/>
      <c r="C100" s="5"/>
      <c r="D100" s="5"/>
      <c r="E100" s="7"/>
      <c r="F100" s="7" t="e">
        <f t="shared" ref="F100:L100" si="69">AVERAGE(F93:F98)</f>
        <v>#REF!</v>
      </c>
      <c r="G100" s="7" t="e">
        <f t="shared" si="69"/>
        <v>#REF!</v>
      </c>
      <c r="H100" s="7" t="e">
        <f t="shared" si="69"/>
        <v>#REF!</v>
      </c>
      <c r="I100" s="7" t="e">
        <f t="shared" si="69"/>
        <v>#REF!</v>
      </c>
      <c r="J100" s="7" t="e">
        <f t="shared" si="69"/>
        <v>#REF!</v>
      </c>
      <c r="K100" s="7" t="e">
        <f t="shared" si="69"/>
        <v>#REF!</v>
      </c>
      <c r="L100" s="7" t="e">
        <f t="shared" si="69"/>
        <v>#REF!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spans="1:44" x14ac:dyDescent="0.25">
      <c r="A101" s="1"/>
      <c r="B101" s="1"/>
      <c r="C101" s="5"/>
      <c r="D101" s="5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spans="1:44" x14ac:dyDescent="0.25">
      <c r="A102" s="1"/>
      <c r="B102" s="1"/>
      <c r="C102" s="5"/>
      <c r="D102" s="5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spans="1:44" x14ac:dyDescent="0.25">
      <c r="A103" s="1" t="s">
        <v>47</v>
      </c>
      <c r="B103" s="1" t="s">
        <v>11</v>
      </c>
      <c r="C103" s="7" t="e">
        <f>#REF!</f>
        <v>#REF!</v>
      </c>
      <c r="D103" s="7" t="e">
        <f>C103/$C113</f>
        <v>#REF!</v>
      </c>
      <c r="E103" s="7">
        <v>4.0000000000000002E-4</v>
      </c>
      <c r="F103" s="7">
        <v>9.4999999999999998E-3</v>
      </c>
      <c r="G103" s="7">
        <v>6.6E-3</v>
      </c>
      <c r="H103" s="7">
        <v>0.29620000000000002</v>
      </c>
      <c r="I103" s="7">
        <v>0.63639999999999997</v>
      </c>
      <c r="J103" s="7">
        <v>0.62539999999999996</v>
      </c>
      <c r="K103" s="7">
        <v>34.262</v>
      </c>
      <c r="L103" s="7">
        <v>0.63590000000000002</v>
      </c>
      <c r="M103" s="7"/>
      <c r="N103" s="7">
        <f>ABS(E103/(MIN(E$103:E$108)))</f>
        <v>1.3333333333333335</v>
      </c>
      <c r="O103" s="7">
        <f t="shared" ref="O103:P109" si="70">ABS(F103/(MIN(F$103:F$108)))</f>
        <v>1.0106382978723403</v>
      </c>
      <c r="P103" s="7">
        <f t="shared" si="70"/>
        <v>1</v>
      </c>
      <c r="Q103" s="7">
        <f>1/(H103/(MAX(H$103:H$108)))</f>
        <v>1.0344361917623226</v>
      </c>
      <c r="R103" s="7">
        <f t="shared" ref="R103:U109" si="71">1/(I103/(MAX(I$103:I$108)))</f>
        <v>1.006913890634821</v>
      </c>
      <c r="S103" s="7">
        <f t="shared" si="71"/>
        <v>1.0015989766549409</v>
      </c>
      <c r="T103" s="7">
        <f t="shared" si="71"/>
        <v>1.0024195902165665</v>
      </c>
      <c r="U103" s="7">
        <f t="shared" si="71"/>
        <v>1.0070765843686114</v>
      </c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spans="1:44" x14ac:dyDescent="0.25">
      <c r="A104" s="1" t="s">
        <v>48</v>
      </c>
      <c r="B104" s="1" t="s">
        <v>12</v>
      </c>
      <c r="C104" s="7" t="e">
        <f>#REF!</f>
        <v>#REF!</v>
      </c>
      <c r="D104" s="7" t="e">
        <f t="shared" ref="D104:D109" si="72">C104/$C114</f>
        <v>#REF!</v>
      </c>
      <c r="E104" s="7">
        <v>5.9999999999999995E-4</v>
      </c>
      <c r="F104" s="7">
        <v>9.4000000000000004E-3</v>
      </c>
      <c r="G104" s="7">
        <v>6.6E-3</v>
      </c>
      <c r="H104" s="7">
        <v>0.29870000000000002</v>
      </c>
      <c r="I104" s="7">
        <v>0.64080000000000004</v>
      </c>
      <c r="J104" s="7">
        <v>0.61509999999999998</v>
      </c>
      <c r="K104" s="7">
        <v>34.122300000000003</v>
      </c>
      <c r="L104" s="7">
        <v>0.64039999999999997</v>
      </c>
      <c r="M104" s="7"/>
      <c r="N104" s="7">
        <f t="shared" ref="N104:N109" si="73">ABS(E104/(MIN(E$103:E$108)))</f>
        <v>2</v>
      </c>
      <c r="O104" s="7">
        <f t="shared" si="70"/>
        <v>1</v>
      </c>
      <c r="P104" s="7">
        <f t="shared" si="70"/>
        <v>1</v>
      </c>
      <c r="Q104" s="7">
        <f t="shared" ref="Q104:Q109" si="74">1/(H104/(MAX(H$103:H$108)))</f>
        <v>1.0257783729494476</v>
      </c>
      <c r="R104" s="7">
        <f t="shared" si="71"/>
        <v>1</v>
      </c>
      <c r="S104" s="7">
        <f t="shared" si="71"/>
        <v>1.0183709965859209</v>
      </c>
      <c r="T104" s="7">
        <f t="shared" si="71"/>
        <v>1.0065235930754961</v>
      </c>
      <c r="U104" s="7">
        <f t="shared" si="71"/>
        <v>1</v>
      </c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spans="1:44" x14ac:dyDescent="0.25">
      <c r="A105" s="1" t="s">
        <v>49</v>
      </c>
      <c r="B105" s="1" t="s">
        <v>13</v>
      </c>
      <c r="C105" s="7" t="e">
        <f>#REF!</f>
        <v>#REF!</v>
      </c>
      <c r="D105" s="7" t="e">
        <f t="shared" si="72"/>
        <v>#REF!</v>
      </c>
      <c r="E105" s="7">
        <v>1E-3</v>
      </c>
      <c r="F105" s="7">
        <v>1.04E-2</v>
      </c>
      <c r="G105" s="7">
        <v>7.3000000000000001E-3</v>
      </c>
      <c r="H105" s="7">
        <v>0.28660000000000002</v>
      </c>
      <c r="I105" s="7">
        <v>0.60809999999999997</v>
      </c>
      <c r="J105" s="7">
        <v>0.59260000000000002</v>
      </c>
      <c r="K105" s="7">
        <v>33.683500000000002</v>
      </c>
      <c r="L105" s="7">
        <v>0.60299999999999998</v>
      </c>
      <c r="M105" s="7"/>
      <c r="N105" s="7">
        <f t="shared" si="73"/>
        <v>3.3333333333333335</v>
      </c>
      <c r="O105" s="7">
        <f t="shared" si="70"/>
        <v>1.1063829787234041</v>
      </c>
      <c r="P105" s="7">
        <f t="shared" si="70"/>
        <v>1.106060606060606</v>
      </c>
      <c r="Q105" s="7">
        <f t="shared" si="74"/>
        <v>1.0690858339148639</v>
      </c>
      <c r="R105" s="7">
        <f t="shared" si="71"/>
        <v>1.053774050320671</v>
      </c>
      <c r="S105" s="7">
        <f t="shared" si="71"/>
        <v>1.057036787040162</v>
      </c>
      <c r="T105" s="7">
        <f t="shared" si="71"/>
        <v>1.01963572669111</v>
      </c>
      <c r="U105" s="7">
        <f t="shared" si="71"/>
        <v>1.0620232172470978</v>
      </c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spans="1:44" x14ac:dyDescent="0.25">
      <c r="A106" s="1"/>
      <c r="B106" s="1" t="s">
        <v>14</v>
      </c>
      <c r="C106" s="7" t="e">
        <f>#REF!</f>
        <v>#REF!</v>
      </c>
      <c r="D106" s="7" t="e">
        <f t="shared" si="72"/>
        <v>#REF!</v>
      </c>
      <c r="E106" s="7">
        <v>1E-3</v>
      </c>
      <c r="F106" s="7">
        <v>1.01E-2</v>
      </c>
      <c r="G106" s="7">
        <v>7.1000000000000004E-3</v>
      </c>
      <c r="H106" s="7">
        <v>0.3024</v>
      </c>
      <c r="I106" s="7">
        <v>0.62009999999999998</v>
      </c>
      <c r="J106" s="7">
        <v>0.59740000000000004</v>
      </c>
      <c r="K106" s="7">
        <v>33.741</v>
      </c>
      <c r="L106" s="7">
        <v>0.61580000000000001</v>
      </c>
      <c r="M106" s="7"/>
      <c r="N106" s="7">
        <f t="shared" si="73"/>
        <v>3.3333333333333335</v>
      </c>
      <c r="O106" s="7">
        <f t="shared" si="70"/>
        <v>1.0744680851063828</v>
      </c>
      <c r="P106" s="7">
        <f t="shared" si="70"/>
        <v>1.0757575757575759</v>
      </c>
      <c r="Q106" s="7">
        <f t="shared" si="74"/>
        <v>1.0132275132275133</v>
      </c>
      <c r="R106" s="7">
        <f t="shared" si="71"/>
        <v>1.0333817126269957</v>
      </c>
      <c r="S106" s="7">
        <f t="shared" si="71"/>
        <v>1.0485436893203881</v>
      </c>
      <c r="T106" s="7">
        <f t="shared" si="71"/>
        <v>1.0178981061616432</v>
      </c>
      <c r="U106" s="7">
        <f t="shared" si="71"/>
        <v>1.0399480350763235</v>
      </c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spans="1:44" x14ac:dyDescent="0.25">
      <c r="A107" s="1"/>
      <c r="B107" s="1" t="s">
        <v>15</v>
      </c>
      <c r="C107" s="7" t="e">
        <f>#REF!</f>
        <v>#REF!</v>
      </c>
      <c r="D107" s="7" t="e">
        <f t="shared" si="72"/>
        <v>#REF!</v>
      </c>
      <c r="E107" s="7">
        <v>2.9999999999999997E-4</v>
      </c>
      <c r="F107" s="7">
        <v>9.9000000000000008E-3</v>
      </c>
      <c r="G107" s="7">
        <v>6.7999999999999996E-3</v>
      </c>
      <c r="H107" s="7">
        <v>0.29780000000000001</v>
      </c>
      <c r="I107" s="7">
        <v>0.62119999999999997</v>
      </c>
      <c r="J107" s="7">
        <v>0.60809999999999997</v>
      </c>
      <c r="K107" s="7">
        <v>33.9587</v>
      </c>
      <c r="L107" s="7">
        <v>0.61890000000000001</v>
      </c>
      <c r="M107" s="7"/>
      <c r="N107" s="7">
        <f t="shared" si="73"/>
        <v>1</v>
      </c>
      <c r="O107" s="7">
        <f t="shared" si="70"/>
        <v>1.0531914893617023</v>
      </c>
      <c r="P107" s="7">
        <f t="shared" si="70"/>
        <v>1.0303030303030303</v>
      </c>
      <c r="Q107" s="7">
        <f t="shared" si="74"/>
        <v>1.0288784419073203</v>
      </c>
      <c r="R107" s="7">
        <f t="shared" si="71"/>
        <v>1.0315518351577593</v>
      </c>
      <c r="S107" s="7">
        <f t="shared" si="71"/>
        <v>1.0300937345831278</v>
      </c>
      <c r="T107" s="7">
        <f t="shared" si="71"/>
        <v>1.0113726379396148</v>
      </c>
      <c r="U107" s="7">
        <f t="shared" si="71"/>
        <v>1.0347390531588301</v>
      </c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spans="1:44" x14ac:dyDescent="0.25">
      <c r="A108" s="1"/>
      <c r="B108" s="1" t="s">
        <v>16</v>
      </c>
      <c r="C108" s="7" t="e">
        <f>#REF!</f>
        <v>#REF!</v>
      </c>
      <c r="D108" s="7" t="e">
        <f t="shared" si="72"/>
        <v>#REF!</v>
      </c>
      <c r="E108" s="7">
        <v>6.9999999999999999E-4</v>
      </c>
      <c r="F108" s="7">
        <v>9.5999999999999992E-3</v>
      </c>
      <c r="G108" s="7">
        <v>6.7000000000000002E-3</v>
      </c>
      <c r="H108" s="7">
        <v>0.30640000000000001</v>
      </c>
      <c r="I108" s="7">
        <v>0.63600000000000001</v>
      </c>
      <c r="J108" s="7">
        <v>0.62639999999999996</v>
      </c>
      <c r="K108" s="7">
        <v>34.344900000000003</v>
      </c>
      <c r="L108" s="7">
        <v>0.63460000000000005</v>
      </c>
      <c r="M108" s="7"/>
      <c r="N108" s="7">
        <f t="shared" si="73"/>
        <v>2.3333333333333335</v>
      </c>
      <c r="O108" s="7">
        <f t="shared" si="70"/>
        <v>1.0212765957446808</v>
      </c>
      <c r="P108" s="7">
        <f t="shared" si="70"/>
        <v>1.0151515151515151</v>
      </c>
      <c r="Q108" s="7">
        <f t="shared" si="74"/>
        <v>1</v>
      </c>
      <c r="R108" s="7">
        <f t="shared" si="71"/>
        <v>1.0075471698113208</v>
      </c>
      <c r="S108" s="7">
        <f t="shared" si="71"/>
        <v>1</v>
      </c>
      <c r="T108" s="7">
        <f t="shared" si="71"/>
        <v>1</v>
      </c>
      <c r="U108" s="7">
        <f t="shared" si="71"/>
        <v>1.0091396155058303</v>
      </c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spans="1:44" x14ac:dyDescent="0.25">
      <c r="A109" s="1"/>
      <c r="B109" s="1" t="s">
        <v>17</v>
      </c>
      <c r="C109" s="7" t="e">
        <f>#REF!</f>
        <v>#REF!</v>
      </c>
      <c r="D109" s="7" t="e">
        <f t="shared" si="72"/>
        <v>#REF!</v>
      </c>
      <c r="E109" s="7">
        <v>0</v>
      </c>
      <c r="F109" s="7">
        <v>3.0999999999999999E-3</v>
      </c>
      <c r="G109" s="7">
        <v>2E-3</v>
      </c>
      <c r="H109" s="7">
        <v>0.92689999999999995</v>
      </c>
      <c r="I109" s="7">
        <v>0.9627</v>
      </c>
      <c r="J109" s="7">
        <v>0.65229999999999999</v>
      </c>
      <c r="K109" s="7">
        <v>34.7517</v>
      </c>
      <c r="L109" s="7">
        <v>0.96199999999999997</v>
      </c>
      <c r="M109" s="7"/>
      <c r="N109" s="7">
        <f t="shared" si="73"/>
        <v>0</v>
      </c>
      <c r="O109" s="7">
        <f t="shared" si="70"/>
        <v>0.32978723404255317</v>
      </c>
      <c r="P109" s="7">
        <f t="shared" si="70"/>
        <v>0.30303030303030304</v>
      </c>
      <c r="Q109" s="7">
        <f t="shared" si="74"/>
        <v>0.33056424641277377</v>
      </c>
      <c r="R109" s="7">
        <f t="shared" si="71"/>
        <v>0.66562792147086325</v>
      </c>
      <c r="S109" s="7">
        <f t="shared" si="71"/>
        <v>0.96029434309366857</v>
      </c>
      <c r="T109" s="7">
        <f t="shared" si="71"/>
        <v>0.98829409784269562</v>
      </c>
      <c r="U109" s="7">
        <f t="shared" si="71"/>
        <v>0.66569646569646568</v>
      </c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spans="1:44" x14ac:dyDescent="0.25">
      <c r="A110" s="1"/>
      <c r="B110" s="1"/>
      <c r="C110" s="7"/>
      <c r="D110" s="7"/>
      <c r="E110" s="7"/>
      <c r="F110" s="7">
        <f t="shared" ref="F110:L110" si="75">AVERAGE(F103:F108)</f>
        <v>9.8166666666666662E-3</v>
      </c>
      <c r="G110" s="7">
        <f t="shared" si="75"/>
        <v>6.8499999999999993E-3</v>
      </c>
      <c r="H110" s="7">
        <f t="shared" si="75"/>
        <v>0.29801666666666665</v>
      </c>
      <c r="I110" s="7">
        <f t="shared" si="75"/>
        <v>0.62709999999999999</v>
      </c>
      <c r="J110" s="7">
        <f t="shared" si="75"/>
        <v>0.61083333333333323</v>
      </c>
      <c r="K110" s="7">
        <f t="shared" si="75"/>
        <v>34.018733333333337</v>
      </c>
      <c r="L110" s="7">
        <f t="shared" si="75"/>
        <v>0.62476666666666658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spans="1:44" x14ac:dyDescent="0.25">
      <c r="A111" s="1"/>
      <c r="B111" s="1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spans="1:44" x14ac:dyDescent="0.25">
      <c r="A112" s="1"/>
      <c r="B112" s="1"/>
      <c r="C112" s="5"/>
      <c r="D112" s="5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spans="1:44" x14ac:dyDescent="0.25">
      <c r="A113" s="1" t="s">
        <v>52</v>
      </c>
      <c r="B113" s="1" t="s">
        <v>11</v>
      </c>
      <c r="C113" s="7" t="e">
        <f>SUM(C3,C13,C23,C33,C43,C53,C63,C73,C83,C93,C103)</f>
        <v>#REF!</v>
      </c>
      <c r="D113" s="7" t="e">
        <f>C113/$C113</f>
        <v>#REF!</v>
      </c>
      <c r="E113" s="7" t="e">
        <f t="shared" ref="E113:L118" si="76">(E3+E23+E23+E33+E43+E53+E63+E73+E83+E93+E103)/10</f>
        <v>#REF!</v>
      </c>
      <c r="F113" s="7" t="e">
        <f t="shared" si="76"/>
        <v>#REF!</v>
      </c>
      <c r="G113" s="7" t="e">
        <f>(G3+G23+G33+G43+G53+G63+G73+G83+G93+G103)/10</f>
        <v>#REF!</v>
      </c>
      <c r="H113" s="7" t="e">
        <f t="shared" si="76"/>
        <v>#REF!</v>
      </c>
      <c r="I113" s="7" t="e">
        <f t="shared" si="76"/>
        <v>#REF!</v>
      </c>
      <c r="J113" s="7" t="e">
        <f t="shared" si="76"/>
        <v>#REF!</v>
      </c>
      <c r="K113" s="7" t="e">
        <f t="shared" si="76"/>
        <v>#REF!</v>
      </c>
      <c r="L113" s="7" t="e">
        <f t="shared" si="76"/>
        <v>#REF!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spans="1:44" x14ac:dyDescent="0.25">
      <c r="A114" s="1" t="s">
        <v>51</v>
      </c>
      <c r="B114" s="1" t="s">
        <v>12</v>
      </c>
      <c r="C114" s="7" t="e">
        <f t="shared" ref="C114:C119" si="77">SUM(C4,C14,C24,C34,C44,C54,C64,C74,C84,C94,C104)</f>
        <v>#REF!</v>
      </c>
      <c r="D114" s="7" t="e">
        <f t="shared" ref="D114:D119" si="78">C114/$C114</f>
        <v>#REF!</v>
      </c>
      <c r="E114" s="7" t="e">
        <f t="shared" si="76"/>
        <v>#REF!</v>
      </c>
      <c r="F114" s="7" t="e">
        <f t="shared" si="76"/>
        <v>#REF!</v>
      </c>
      <c r="G114" s="7" t="e">
        <f t="shared" ref="G114:G119" si="79">(G4+G24+G34+G44+G54+G64+G74+G84+G94+G104)/10</f>
        <v>#REF!</v>
      </c>
      <c r="H114" s="7" t="e">
        <f t="shared" si="76"/>
        <v>#REF!</v>
      </c>
      <c r="I114" s="7" t="e">
        <f t="shared" si="76"/>
        <v>#REF!</v>
      </c>
      <c r="J114" s="7" t="e">
        <f t="shared" si="76"/>
        <v>#REF!</v>
      </c>
      <c r="K114" s="7" t="e">
        <f t="shared" si="76"/>
        <v>#REF!</v>
      </c>
      <c r="L114" s="7" t="e">
        <f t="shared" si="76"/>
        <v>#REF!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spans="1:44" x14ac:dyDescent="0.25">
      <c r="A115" s="1" t="s">
        <v>51</v>
      </c>
      <c r="B115" s="1" t="s">
        <v>13</v>
      </c>
      <c r="C115" s="7" t="e">
        <f t="shared" si="77"/>
        <v>#REF!</v>
      </c>
      <c r="D115" s="7" t="e">
        <f t="shared" si="78"/>
        <v>#REF!</v>
      </c>
      <c r="E115" s="7" t="e">
        <f t="shared" si="76"/>
        <v>#REF!</v>
      </c>
      <c r="F115" s="7" t="e">
        <f t="shared" si="76"/>
        <v>#REF!</v>
      </c>
      <c r="G115" s="7" t="e">
        <f t="shared" si="79"/>
        <v>#REF!</v>
      </c>
      <c r="H115" s="7" t="e">
        <f t="shared" si="76"/>
        <v>#REF!</v>
      </c>
      <c r="I115" s="7" t="e">
        <f t="shared" si="76"/>
        <v>#REF!</v>
      </c>
      <c r="J115" s="7" t="e">
        <f t="shared" si="76"/>
        <v>#REF!</v>
      </c>
      <c r="K115" s="7" t="e">
        <f t="shared" si="76"/>
        <v>#REF!</v>
      </c>
      <c r="L115" s="7" t="e">
        <f t="shared" si="76"/>
        <v>#REF!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spans="1:44" x14ac:dyDescent="0.25">
      <c r="A116" s="1"/>
      <c r="B116" s="1" t="s">
        <v>14</v>
      </c>
      <c r="C116" s="7" t="e">
        <f t="shared" si="77"/>
        <v>#REF!</v>
      </c>
      <c r="D116" s="7" t="e">
        <f t="shared" si="78"/>
        <v>#REF!</v>
      </c>
      <c r="E116" s="7" t="e">
        <f t="shared" si="76"/>
        <v>#REF!</v>
      </c>
      <c r="F116" s="7" t="e">
        <f t="shared" si="76"/>
        <v>#REF!</v>
      </c>
      <c r="G116" s="7" t="e">
        <f t="shared" si="79"/>
        <v>#REF!</v>
      </c>
      <c r="H116" s="7" t="e">
        <f t="shared" si="76"/>
        <v>#REF!</v>
      </c>
      <c r="I116" s="7" t="e">
        <f t="shared" si="76"/>
        <v>#REF!</v>
      </c>
      <c r="J116" s="7" t="e">
        <f t="shared" si="76"/>
        <v>#REF!</v>
      </c>
      <c r="K116" s="7" t="e">
        <f t="shared" si="76"/>
        <v>#REF!</v>
      </c>
      <c r="L116" s="7" t="e">
        <f t="shared" si="76"/>
        <v>#REF!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spans="1:44" x14ac:dyDescent="0.25">
      <c r="A117" s="1"/>
      <c r="B117" s="1" t="s">
        <v>15</v>
      </c>
      <c r="C117" s="7" t="e">
        <f t="shared" si="77"/>
        <v>#REF!</v>
      </c>
      <c r="D117" s="7" t="e">
        <f t="shared" si="78"/>
        <v>#REF!</v>
      </c>
      <c r="E117" s="7" t="e">
        <f t="shared" si="76"/>
        <v>#REF!</v>
      </c>
      <c r="F117" s="7" t="e">
        <f t="shared" si="76"/>
        <v>#REF!</v>
      </c>
      <c r="G117" s="7" t="e">
        <f t="shared" si="79"/>
        <v>#REF!</v>
      </c>
      <c r="H117" s="7" t="e">
        <f t="shared" si="76"/>
        <v>#REF!</v>
      </c>
      <c r="I117" s="7" t="e">
        <f t="shared" si="76"/>
        <v>#REF!</v>
      </c>
      <c r="J117" s="7" t="e">
        <f t="shared" si="76"/>
        <v>#REF!</v>
      </c>
      <c r="K117" s="7" t="e">
        <f t="shared" si="76"/>
        <v>#REF!</v>
      </c>
      <c r="L117" s="7" t="e">
        <f t="shared" si="76"/>
        <v>#REF!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spans="1:44" x14ac:dyDescent="0.25">
      <c r="A118" s="1"/>
      <c r="B118" s="1" t="s">
        <v>16</v>
      </c>
      <c r="C118" s="7" t="e">
        <f t="shared" si="77"/>
        <v>#REF!</v>
      </c>
      <c r="D118" s="7" t="e">
        <f t="shared" si="78"/>
        <v>#REF!</v>
      </c>
      <c r="E118" s="7" t="e">
        <f t="shared" si="76"/>
        <v>#REF!</v>
      </c>
      <c r="F118" s="7" t="e">
        <f t="shared" si="76"/>
        <v>#REF!</v>
      </c>
      <c r="G118" s="7" t="e">
        <f t="shared" si="79"/>
        <v>#REF!</v>
      </c>
      <c r="H118" s="7" t="e">
        <f t="shared" si="76"/>
        <v>#REF!</v>
      </c>
      <c r="I118" s="7" t="e">
        <f t="shared" si="76"/>
        <v>#REF!</v>
      </c>
      <c r="J118" s="7" t="e">
        <f t="shared" si="76"/>
        <v>#REF!</v>
      </c>
      <c r="K118" s="7" t="e">
        <f t="shared" si="76"/>
        <v>#REF!</v>
      </c>
      <c r="L118" s="7" t="e">
        <f t="shared" si="76"/>
        <v>#REF!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spans="1:44" x14ac:dyDescent="0.25">
      <c r="A119" s="1"/>
      <c r="B119" s="1" t="s">
        <v>17</v>
      </c>
      <c r="C119" s="7" t="e">
        <f t="shared" si="77"/>
        <v>#REF!</v>
      </c>
      <c r="D119" s="7" t="e">
        <f t="shared" si="78"/>
        <v>#REF!</v>
      </c>
      <c r="E119" s="7">
        <f t="shared" ref="E119:L119" si="80">(E9+E29+E39+E49+E59+E69+E79+E89+E99+E109)/10</f>
        <v>0</v>
      </c>
      <c r="F119" s="7" t="e">
        <f t="shared" si="80"/>
        <v>#REF!</v>
      </c>
      <c r="G119" s="7">
        <f t="shared" si="79"/>
        <v>3.5799999999999998E-3</v>
      </c>
      <c r="H119" s="7">
        <f t="shared" si="80"/>
        <v>0.94308000000000014</v>
      </c>
      <c r="I119" s="7">
        <f t="shared" si="80"/>
        <v>0.97107999999999994</v>
      </c>
      <c r="J119" s="7">
        <f t="shared" si="80"/>
        <v>0.66515999999999997</v>
      </c>
      <c r="K119" s="7">
        <f t="shared" si="80"/>
        <v>30.727409999999999</v>
      </c>
      <c r="L119" s="7">
        <f t="shared" si="80"/>
        <v>0.97062999999999988</v>
      </c>
      <c r="M119" s="7" t="e">
        <f>MEDIAN(H119,#REF!,#REF!,#REF!,#REF!)</f>
        <v>#REF!</v>
      </c>
      <c r="N119" s="7" t="e">
        <f>MEDIAN(I119,#REF!,#REF!,#REF!,#REF!)</f>
        <v>#REF!</v>
      </c>
      <c r="O119" s="7" t="e">
        <f>MEDIAN(J119,#REF!,#REF!,#REF!,#REF!)</f>
        <v>#REF!</v>
      </c>
      <c r="P119" s="7" t="e">
        <f>MEDIAN(K119,#REF!,#REF!,#REF!,#REF!)</f>
        <v>#REF!</v>
      </c>
      <c r="Q119" s="7" t="e">
        <f>MEDIAN(L119,#REF!,#REF!,#REF!,#REF!)</f>
        <v>#REF!</v>
      </c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spans="1:44" x14ac:dyDescent="0.25">
      <c r="A120" s="1"/>
      <c r="B120" s="1"/>
      <c r="C120" s="5"/>
      <c r="D120" s="5"/>
      <c r="E120" s="7"/>
      <c r="F120" s="7" t="e">
        <f t="shared" ref="F120:L120" si="81">AVERAGE(F113:F118)</f>
        <v>#REF!</v>
      </c>
      <c r="G120" s="7" t="e">
        <f t="shared" si="81"/>
        <v>#REF!</v>
      </c>
      <c r="H120" s="7" t="e">
        <f t="shared" si="81"/>
        <v>#REF!</v>
      </c>
      <c r="I120" s="7" t="e">
        <f t="shared" si="81"/>
        <v>#REF!</v>
      </c>
      <c r="J120" s="7" t="e">
        <f t="shared" si="81"/>
        <v>#REF!</v>
      </c>
      <c r="K120" s="7" t="e">
        <f t="shared" si="81"/>
        <v>#REF!</v>
      </c>
      <c r="L120" s="7" t="e">
        <f t="shared" si="81"/>
        <v>#REF!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spans="1:44" x14ac:dyDescent="0.25">
      <c r="A121" s="1"/>
      <c r="B121" s="1"/>
      <c r="C121" s="5"/>
      <c r="D121" s="5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spans="1:44" x14ac:dyDescent="0.25">
      <c r="A122" s="1"/>
      <c r="B122" s="1"/>
      <c r="C122" s="5"/>
      <c r="D122" s="5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spans="1:44" x14ac:dyDescent="0.25">
      <c r="A123" s="1" t="s">
        <v>52</v>
      </c>
      <c r="B123" s="1" t="s">
        <v>11</v>
      </c>
      <c r="C123" s="7" t="e">
        <f>SUM(C13,C23,C33,C43,C53,C63,C73,C83,C93,C103,C113)</f>
        <v>#REF!</v>
      </c>
      <c r="D123" s="7" t="e">
        <f t="shared" ref="D123:D129" si="82">C123/$C123</f>
        <v>#REF!</v>
      </c>
      <c r="E123" s="7" t="e">
        <f t="shared" ref="E123:L129" si="83">MAX(E3,E23,E33,E43,E53,E63,E73,E83,E93,E103)-E113</f>
        <v>#REF!</v>
      </c>
      <c r="F123" s="7" t="e">
        <f t="shared" si="83"/>
        <v>#REF!</v>
      </c>
      <c r="G123" s="7" t="e">
        <f t="shared" si="83"/>
        <v>#REF!</v>
      </c>
      <c r="H123" s="7" t="e">
        <f t="shared" si="83"/>
        <v>#REF!</v>
      </c>
      <c r="I123" s="7" t="e">
        <f t="shared" si="83"/>
        <v>#REF!</v>
      </c>
      <c r="J123" s="7" t="e">
        <f t="shared" si="83"/>
        <v>#REF!</v>
      </c>
      <c r="K123" s="7" t="e">
        <f t="shared" si="83"/>
        <v>#REF!</v>
      </c>
      <c r="L123" s="7" t="e">
        <f t="shared" si="83"/>
        <v>#REF!</v>
      </c>
      <c r="M123" s="7"/>
      <c r="N123" s="7"/>
      <c r="O123" s="7"/>
      <c r="P123" s="7"/>
      <c r="Q123" s="7"/>
      <c r="R123" s="7"/>
      <c r="S123" s="7"/>
      <c r="T123" s="7"/>
      <c r="U123" s="7"/>
      <c r="V123" s="7">
        <f t="shared" ref="V123:AR129" si="84">MAX(V3,V13,V23,V33,V43,V53,V63,V73,V83,V93,V103)-V113</f>
        <v>0</v>
      </c>
      <c r="W123" s="7">
        <f t="shared" si="84"/>
        <v>0</v>
      </c>
      <c r="X123" s="7">
        <f t="shared" si="84"/>
        <v>0</v>
      </c>
      <c r="Y123" s="7">
        <f t="shared" si="84"/>
        <v>0</v>
      </c>
      <c r="Z123" s="7">
        <f t="shared" si="84"/>
        <v>0</v>
      </c>
      <c r="AA123" s="7">
        <f t="shared" si="84"/>
        <v>0</v>
      </c>
      <c r="AB123" s="7">
        <f t="shared" si="84"/>
        <v>0</v>
      </c>
      <c r="AC123" s="7">
        <f t="shared" si="84"/>
        <v>0</v>
      </c>
      <c r="AD123" s="7">
        <f t="shared" si="84"/>
        <v>0</v>
      </c>
      <c r="AE123" s="7">
        <f t="shared" si="84"/>
        <v>0</v>
      </c>
      <c r="AF123" s="7">
        <f t="shared" si="84"/>
        <v>0</v>
      </c>
      <c r="AG123" s="7">
        <f t="shared" si="84"/>
        <v>0</v>
      </c>
      <c r="AH123" s="7">
        <f t="shared" si="84"/>
        <v>0</v>
      </c>
      <c r="AI123" s="7">
        <f t="shared" si="84"/>
        <v>0</v>
      </c>
      <c r="AJ123" s="7">
        <f t="shared" si="84"/>
        <v>0</v>
      </c>
      <c r="AK123" s="7">
        <f t="shared" si="84"/>
        <v>0</v>
      </c>
      <c r="AL123" s="7">
        <f t="shared" si="84"/>
        <v>0</v>
      </c>
      <c r="AM123" s="7">
        <f t="shared" si="84"/>
        <v>0</v>
      </c>
      <c r="AN123" s="7">
        <f t="shared" si="84"/>
        <v>0</v>
      </c>
      <c r="AO123" s="7">
        <f t="shared" si="84"/>
        <v>0</v>
      </c>
      <c r="AP123" s="7">
        <f t="shared" si="84"/>
        <v>0</v>
      </c>
      <c r="AQ123" s="7">
        <f t="shared" si="84"/>
        <v>0</v>
      </c>
      <c r="AR123" s="7">
        <f t="shared" si="84"/>
        <v>0</v>
      </c>
    </row>
    <row r="124" spans="1:44" x14ac:dyDescent="0.25">
      <c r="A124" s="1" t="s">
        <v>51</v>
      </c>
      <c r="B124" s="1" t="s">
        <v>12</v>
      </c>
      <c r="C124" s="7" t="e">
        <f t="shared" ref="C124:C129" si="85">SUM(C14,C24,C34,C44,C54,C64,C74,C84,C94,C104,C114)</f>
        <v>#REF!</v>
      </c>
      <c r="D124" s="7" t="e">
        <f t="shared" si="82"/>
        <v>#REF!</v>
      </c>
      <c r="E124" s="7" t="e">
        <f t="shared" si="83"/>
        <v>#REF!</v>
      </c>
      <c r="F124" s="7" t="e">
        <f t="shared" si="83"/>
        <v>#REF!</v>
      </c>
      <c r="G124" s="7" t="e">
        <f t="shared" si="83"/>
        <v>#REF!</v>
      </c>
      <c r="H124" s="7" t="e">
        <f t="shared" si="83"/>
        <v>#REF!</v>
      </c>
      <c r="I124" s="7" t="e">
        <f t="shared" si="83"/>
        <v>#REF!</v>
      </c>
      <c r="J124" s="7" t="e">
        <f t="shared" si="83"/>
        <v>#REF!</v>
      </c>
      <c r="K124" s="7" t="e">
        <f t="shared" si="83"/>
        <v>#REF!</v>
      </c>
      <c r="L124" s="7" t="e">
        <f t="shared" si="83"/>
        <v>#REF!</v>
      </c>
      <c r="M124" s="7"/>
      <c r="N124" s="7"/>
      <c r="O124" s="7"/>
      <c r="P124" s="7"/>
      <c r="Q124" s="7"/>
      <c r="R124" s="7"/>
      <c r="S124" s="7"/>
      <c r="T124" s="7"/>
      <c r="U124" s="7"/>
      <c r="V124" s="7">
        <f t="shared" si="84"/>
        <v>0</v>
      </c>
      <c r="W124" s="7">
        <f t="shared" si="84"/>
        <v>0</v>
      </c>
      <c r="X124" s="7">
        <f t="shared" si="84"/>
        <v>0</v>
      </c>
      <c r="Y124" s="7">
        <f t="shared" si="84"/>
        <v>0</v>
      </c>
      <c r="Z124" s="7">
        <f t="shared" si="84"/>
        <v>0</v>
      </c>
      <c r="AA124" s="7">
        <f t="shared" si="84"/>
        <v>0</v>
      </c>
      <c r="AB124" s="7">
        <f t="shared" si="84"/>
        <v>0</v>
      </c>
      <c r="AC124" s="7">
        <f t="shared" si="84"/>
        <v>0</v>
      </c>
      <c r="AD124" s="7">
        <f t="shared" si="84"/>
        <v>0</v>
      </c>
      <c r="AE124" s="7">
        <f t="shared" si="84"/>
        <v>0</v>
      </c>
      <c r="AF124" s="7">
        <f t="shared" si="84"/>
        <v>0</v>
      </c>
      <c r="AG124" s="7">
        <f t="shared" si="84"/>
        <v>0</v>
      </c>
      <c r="AH124" s="7">
        <f t="shared" si="84"/>
        <v>0</v>
      </c>
      <c r="AI124" s="7">
        <f t="shared" si="84"/>
        <v>0</v>
      </c>
      <c r="AJ124" s="7">
        <f t="shared" si="84"/>
        <v>0</v>
      </c>
      <c r="AK124" s="7">
        <f t="shared" si="84"/>
        <v>0</v>
      </c>
      <c r="AL124" s="7">
        <f t="shared" si="84"/>
        <v>0</v>
      </c>
      <c r="AM124" s="7">
        <f t="shared" si="84"/>
        <v>0</v>
      </c>
      <c r="AN124" s="7">
        <f t="shared" si="84"/>
        <v>0</v>
      </c>
      <c r="AO124" s="7">
        <f t="shared" si="84"/>
        <v>0</v>
      </c>
      <c r="AP124" s="7">
        <f t="shared" si="84"/>
        <v>0</v>
      </c>
      <c r="AQ124" s="7">
        <f t="shared" si="84"/>
        <v>0</v>
      </c>
      <c r="AR124" s="7">
        <f t="shared" si="84"/>
        <v>0</v>
      </c>
    </row>
    <row r="125" spans="1:44" x14ac:dyDescent="0.25">
      <c r="A125" s="1" t="s">
        <v>51</v>
      </c>
      <c r="B125" s="1" t="s">
        <v>13</v>
      </c>
      <c r="C125" s="7" t="e">
        <f t="shared" si="85"/>
        <v>#REF!</v>
      </c>
      <c r="D125" s="7" t="e">
        <f t="shared" si="82"/>
        <v>#REF!</v>
      </c>
      <c r="E125" s="7" t="e">
        <f t="shared" si="83"/>
        <v>#REF!</v>
      </c>
      <c r="F125" s="7" t="e">
        <f t="shared" si="83"/>
        <v>#REF!</v>
      </c>
      <c r="G125" s="7" t="e">
        <f t="shared" si="83"/>
        <v>#REF!</v>
      </c>
      <c r="H125" s="7" t="e">
        <f t="shared" si="83"/>
        <v>#REF!</v>
      </c>
      <c r="I125" s="7" t="e">
        <f t="shared" si="83"/>
        <v>#REF!</v>
      </c>
      <c r="J125" s="7" t="e">
        <f t="shared" si="83"/>
        <v>#REF!</v>
      </c>
      <c r="K125" s="7" t="e">
        <f t="shared" si="83"/>
        <v>#REF!</v>
      </c>
      <c r="L125" s="7" t="e">
        <f t="shared" si="83"/>
        <v>#REF!</v>
      </c>
      <c r="M125" s="7"/>
      <c r="N125" s="7"/>
      <c r="O125" s="7"/>
      <c r="P125" s="7"/>
      <c r="Q125" s="7"/>
      <c r="R125" s="7"/>
      <c r="S125" s="7"/>
      <c r="T125" s="7"/>
      <c r="U125" s="7"/>
      <c r="V125" s="7">
        <f t="shared" si="84"/>
        <v>0</v>
      </c>
      <c r="W125" s="7">
        <f t="shared" si="84"/>
        <v>0</v>
      </c>
      <c r="X125" s="7">
        <f t="shared" si="84"/>
        <v>0</v>
      </c>
      <c r="Y125" s="7">
        <f t="shared" si="84"/>
        <v>0</v>
      </c>
      <c r="Z125" s="7">
        <f t="shared" si="84"/>
        <v>0</v>
      </c>
      <c r="AA125" s="7">
        <f t="shared" si="84"/>
        <v>0</v>
      </c>
      <c r="AB125" s="7">
        <f t="shared" si="84"/>
        <v>0</v>
      </c>
      <c r="AC125" s="7">
        <f t="shared" si="84"/>
        <v>0</v>
      </c>
      <c r="AD125" s="7">
        <f t="shared" si="84"/>
        <v>0</v>
      </c>
      <c r="AE125" s="7">
        <f t="shared" si="84"/>
        <v>0</v>
      </c>
      <c r="AF125" s="7">
        <f t="shared" si="84"/>
        <v>0</v>
      </c>
      <c r="AG125" s="7">
        <f t="shared" si="84"/>
        <v>0</v>
      </c>
      <c r="AH125" s="7">
        <f t="shared" si="84"/>
        <v>0</v>
      </c>
      <c r="AI125" s="7">
        <f t="shared" si="84"/>
        <v>0</v>
      </c>
      <c r="AJ125" s="7">
        <f t="shared" si="84"/>
        <v>0</v>
      </c>
      <c r="AK125" s="7">
        <f t="shared" si="84"/>
        <v>0</v>
      </c>
      <c r="AL125" s="7">
        <f t="shared" si="84"/>
        <v>0</v>
      </c>
      <c r="AM125" s="7">
        <f t="shared" si="84"/>
        <v>0</v>
      </c>
      <c r="AN125" s="7">
        <f t="shared" si="84"/>
        <v>0</v>
      </c>
      <c r="AO125" s="7">
        <f t="shared" si="84"/>
        <v>0</v>
      </c>
      <c r="AP125" s="7">
        <f t="shared" si="84"/>
        <v>0</v>
      </c>
      <c r="AQ125" s="7">
        <f t="shared" si="84"/>
        <v>0</v>
      </c>
      <c r="AR125" s="7">
        <f t="shared" si="84"/>
        <v>0</v>
      </c>
    </row>
    <row r="126" spans="1:44" x14ac:dyDescent="0.25">
      <c r="A126" s="1"/>
      <c r="B126" s="1" t="s">
        <v>14</v>
      </c>
      <c r="C126" s="7" t="e">
        <f t="shared" si="85"/>
        <v>#REF!</v>
      </c>
      <c r="D126" s="7" t="e">
        <f t="shared" si="82"/>
        <v>#REF!</v>
      </c>
      <c r="E126" s="7" t="e">
        <f t="shared" si="83"/>
        <v>#REF!</v>
      </c>
      <c r="F126" s="7" t="e">
        <f t="shared" si="83"/>
        <v>#REF!</v>
      </c>
      <c r="G126" s="7" t="e">
        <f t="shared" si="83"/>
        <v>#REF!</v>
      </c>
      <c r="H126" s="7" t="e">
        <f t="shared" si="83"/>
        <v>#REF!</v>
      </c>
      <c r="I126" s="7" t="e">
        <f t="shared" si="83"/>
        <v>#REF!</v>
      </c>
      <c r="J126" s="7" t="e">
        <f t="shared" si="83"/>
        <v>#REF!</v>
      </c>
      <c r="K126" s="7" t="e">
        <f t="shared" si="83"/>
        <v>#REF!</v>
      </c>
      <c r="L126" s="7" t="e">
        <f t="shared" si="83"/>
        <v>#REF!</v>
      </c>
      <c r="M126" s="7"/>
      <c r="N126" s="7"/>
      <c r="O126" s="7"/>
      <c r="P126" s="7"/>
      <c r="Q126" s="7"/>
      <c r="R126" s="7"/>
      <c r="S126" s="7"/>
      <c r="T126" s="7"/>
      <c r="U126" s="7"/>
      <c r="V126" s="7">
        <f t="shared" si="84"/>
        <v>0</v>
      </c>
      <c r="W126" s="7">
        <f t="shared" si="84"/>
        <v>0</v>
      </c>
      <c r="X126" s="7">
        <f t="shared" si="84"/>
        <v>0</v>
      </c>
      <c r="Y126" s="7">
        <f t="shared" si="84"/>
        <v>0</v>
      </c>
      <c r="Z126" s="7">
        <f t="shared" si="84"/>
        <v>0</v>
      </c>
      <c r="AA126" s="7">
        <f t="shared" si="84"/>
        <v>0</v>
      </c>
      <c r="AB126" s="7">
        <f t="shared" si="84"/>
        <v>0</v>
      </c>
      <c r="AC126" s="7">
        <f t="shared" si="84"/>
        <v>0</v>
      </c>
      <c r="AD126" s="7">
        <f t="shared" si="84"/>
        <v>0</v>
      </c>
      <c r="AE126" s="7">
        <f t="shared" si="84"/>
        <v>0</v>
      </c>
      <c r="AF126" s="7">
        <f t="shared" si="84"/>
        <v>0</v>
      </c>
      <c r="AG126" s="7">
        <f t="shared" si="84"/>
        <v>0</v>
      </c>
      <c r="AH126" s="7">
        <f t="shared" si="84"/>
        <v>0</v>
      </c>
      <c r="AI126" s="7">
        <f t="shared" si="84"/>
        <v>0</v>
      </c>
      <c r="AJ126" s="7">
        <f t="shared" si="84"/>
        <v>0</v>
      </c>
      <c r="AK126" s="7">
        <f t="shared" si="84"/>
        <v>0</v>
      </c>
      <c r="AL126" s="7">
        <f t="shared" si="84"/>
        <v>0</v>
      </c>
      <c r="AM126" s="7">
        <f t="shared" si="84"/>
        <v>0</v>
      </c>
      <c r="AN126" s="7">
        <f t="shared" si="84"/>
        <v>0</v>
      </c>
      <c r="AO126" s="7">
        <f t="shared" si="84"/>
        <v>0</v>
      </c>
      <c r="AP126" s="7">
        <f t="shared" si="84"/>
        <v>0</v>
      </c>
      <c r="AQ126" s="7">
        <f t="shared" si="84"/>
        <v>0</v>
      </c>
      <c r="AR126" s="7">
        <f t="shared" si="84"/>
        <v>0</v>
      </c>
    </row>
    <row r="127" spans="1:44" x14ac:dyDescent="0.25">
      <c r="A127" s="1"/>
      <c r="B127" s="1" t="s">
        <v>15</v>
      </c>
      <c r="C127" s="7" t="e">
        <f t="shared" si="85"/>
        <v>#REF!</v>
      </c>
      <c r="D127" s="7" t="e">
        <f t="shared" si="82"/>
        <v>#REF!</v>
      </c>
      <c r="E127" s="7" t="e">
        <f t="shared" si="83"/>
        <v>#REF!</v>
      </c>
      <c r="F127" s="7" t="e">
        <f t="shared" si="83"/>
        <v>#REF!</v>
      </c>
      <c r="G127" s="7" t="e">
        <f t="shared" si="83"/>
        <v>#REF!</v>
      </c>
      <c r="H127" s="7" t="e">
        <f t="shared" si="83"/>
        <v>#REF!</v>
      </c>
      <c r="I127" s="7" t="e">
        <f t="shared" si="83"/>
        <v>#REF!</v>
      </c>
      <c r="J127" s="7" t="e">
        <f t="shared" si="83"/>
        <v>#REF!</v>
      </c>
      <c r="K127" s="7" t="e">
        <f t="shared" si="83"/>
        <v>#REF!</v>
      </c>
      <c r="L127" s="7" t="e">
        <f t="shared" si="83"/>
        <v>#REF!</v>
      </c>
      <c r="M127" s="7"/>
      <c r="N127" s="7"/>
      <c r="O127" s="7"/>
      <c r="P127" s="7"/>
      <c r="Q127" s="7"/>
      <c r="R127" s="7"/>
      <c r="S127" s="7"/>
      <c r="T127" s="7"/>
      <c r="U127" s="7"/>
      <c r="V127" s="7">
        <f t="shared" si="84"/>
        <v>0</v>
      </c>
      <c r="W127" s="7">
        <f t="shared" si="84"/>
        <v>0</v>
      </c>
      <c r="X127" s="7">
        <f t="shared" si="84"/>
        <v>0</v>
      </c>
      <c r="Y127" s="7">
        <f t="shared" si="84"/>
        <v>0</v>
      </c>
      <c r="Z127" s="7">
        <f t="shared" si="84"/>
        <v>0</v>
      </c>
      <c r="AA127" s="7">
        <f t="shared" si="84"/>
        <v>0</v>
      </c>
      <c r="AB127" s="7">
        <f t="shared" si="84"/>
        <v>0</v>
      </c>
      <c r="AC127" s="7">
        <f t="shared" si="84"/>
        <v>0</v>
      </c>
      <c r="AD127" s="7">
        <f t="shared" si="84"/>
        <v>0</v>
      </c>
      <c r="AE127" s="7">
        <f t="shared" si="84"/>
        <v>0</v>
      </c>
      <c r="AF127" s="7">
        <f t="shared" si="84"/>
        <v>0</v>
      </c>
      <c r="AG127" s="7">
        <f t="shared" si="84"/>
        <v>0</v>
      </c>
      <c r="AH127" s="7">
        <f t="shared" si="84"/>
        <v>0</v>
      </c>
      <c r="AI127" s="7">
        <f t="shared" si="84"/>
        <v>0</v>
      </c>
      <c r="AJ127" s="7">
        <f t="shared" si="84"/>
        <v>0</v>
      </c>
      <c r="AK127" s="7">
        <f t="shared" si="84"/>
        <v>0</v>
      </c>
      <c r="AL127" s="7">
        <f t="shared" si="84"/>
        <v>0</v>
      </c>
      <c r="AM127" s="7">
        <f t="shared" si="84"/>
        <v>0</v>
      </c>
      <c r="AN127" s="7">
        <f t="shared" si="84"/>
        <v>0</v>
      </c>
      <c r="AO127" s="7">
        <f t="shared" si="84"/>
        <v>0</v>
      </c>
      <c r="AP127" s="7">
        <f t="shared" si="84"/>
        <v>0</v>
      </c>
      <c r="AQ127" s="7">
        <f t="shared" si="84"/>
        <v>0</v>
      </c>
      <c r="AR127" s="7">
        <f t="shared" si="84"/>
        <v>0</v>
      </c>
    </row>
    <row r="128" spans="1:44" x14ac:dyDescent="0.25">
      <c r="A128" s="1"/>
      <c r="B128" s="1" t="s">
        <v>16</v>
      </c>
      <c r="C128" s="7" t="e">
        <f t="shared" si="85"/>
        <v>#REF!</v>
      </c>
      <c r="D128" s="7" t="e">
        <f t="shared" si="82"/>
        <v>#REF!</v>
      </c>
      <c r="E128" s="7" t="e">
        <f t="shared" si="83"/>
        <v>#REF!</v>
      </c>
      <c r="F128" s="7" t="e">
        <f t="shared" si="83"/>
        <v>#REF!</v>
      </c>
      <c r="G128" s="7" t="e">
        <f t="shared" si="83"/>
        <v>#REF!</v>
      </c>
      <c r="H128" s="7" t="e">
        <f t="shared" si="83"/>
        <v>#REF!</v>
      </c>
      <c r="I128" s="7" t="e">
        <f t="shared" si="83"/>
        <v>#REF!</v>
      </c>
      <c r="J128" s="7" t="e">
        <f t="shared" si="83"/>
        <v>#REF!</v>
      </c>
      <c r="K128" s="7" t="e">
        <f t="shared" si="83"/>
        <v>#REF!</v>
      </c>
      <c r="L128" s="7" t="e">
        <f t="shared" si="83"/>
        <v>#REF!</v>
      </c>
      <c r="M128" s="7"/>
      <c r="N128" s="7"/>
      <c r="O128" s="7"/>
      <c r="P128" s="7"/>
      <c r="Q128" s="7"/>
      <c r="R128" s="7"/>
      <c r="S128" s="7"/>
      <c r="T128" s="7"/>
      <c r="U128" s="7"/>
      <c r="V128" s="7">
        <f t="shared" si="84"/>
        <v>0</v>
      </c>
      <c r="W128" s="7">
        <f t="shared" si="84"/>
        <v>0</v>
      </c>
      <c r="X128" s="7">
        <f t="shared" si="84"/>
        <v>0</v>
      </c>
      <c r="Y128" s="7">
        <f t="shared" si="84"/>
        <v>0</v>
      </c>
      <c r="Z128" s="7">
        <f t="shared" si="84"/>
        <v>0</v>
      </c>
      <c r="AA128" s="7">
        <f t="shared" si="84"/>
        <v>0</v>
      </c>
      <c r="AB128" s="7">
        <f t="shared" si="84"/>
        <v>0</v>
      </c>
      <c r="AC128" s="7">
        <f t="shared" si="84"/>
        <v>0</v>
      </c>
      <c r="AD128" s="7">
        <f t="shared" si="84"/>
        <v>0</v>
      </c>
      <c r="AE128" s="7">
        <f t="shared" si="84"/>
        <v>0</v>
      </c>
      <c r="AF128" s="7">
        <f t="shared" si="84"/>
        <v>0</v>
      </c>
      <c r="AG128" s="7">
        <f t="shared" si="84"/>
        <v>0</v>
      </c>
      <c r="AH128" s="7">
        <f t="shared" si="84"/>
        <v>0</v>
      </c>
      <c r="AI128" s="7">
        <f t="shared" si="84"/>
        <v>0</v>
      </c>
      <c r="AJ128" s="7">
        <f t="shared" si="84"/>
        <v>0</v>
      </c>
      <c r="AK128" s="7">
        <f t="shared" si="84"/>
        <v>0</v>
      </c>
      <c r="AL128" s="7">
        <f t="shared" si="84"/>
        <v>0</v>
      </c>
      <c r="AM128" s="7">
        <f t="shared" si="84"/>
        <v>0</v>
      </c>
      <c r="AN128" s="7">
        <f t="shared" si="84"/>
        <v>0</v>
      </c>
      <c r="AO128" s="7">
        <f t="shared" si="84"/>
        <v>0</v>
      </c>
      <c r="AP128" s="7">
        <f t="shared" si="84"/>
        <v>0</v>
      </c>
      <c r="AQ128" s="7">
        <f t="shared" si="84"/>
        <v>0</v>
      </c>
      <c r="AR128" s="7">
        <f t="shared" si="84"/>
        <v>0</v>
      </c>
    </row>
    <row r="129" spans="1:44" x14ac:dyDescent="0.25">
      <c r="A129" s="1"/>
      <c r="B129" s="1" t="s">
        <v>17</v>
      </c>
      <c r="C129" s="7" t="e">
        <f t="shared" si="85"/>
        <v>#REF!</v>
      </c>
      <c r="D129" s="7" t="e">
        <f t="shared" si="82"/>
        <v>#REF!</v>
      </c>
      <c r="E129" s="7">
        <f t="shared" si="83"/>
        <v>0</v>
      </c>
      <c r="F129" s="7" t="e">
        <f t="shared" si="83"/>
        <v>#REF!</v>
      </c>
      <c r="G129" s="7">
        <f t="shared" si="83"/>
        <v>1.5200000000000005E-3</v>
      </c>
      <c r="H129" s="7">
        <f t="shared" si="83"/>
        <v>1.8419999999999881E-2</v>
      </c>
      <c r="I129" s="7">
        <f t="shared" si="83"/>
        <v>9.420000000000095E-3</v>
      </c>
      <c r="J129" s="7">
        <f t="shared" si="83"/>
        <v>0.22894000000000003</v>
      </c>
      <c r="K129" s="7">
        <f t="shared" si="83"/>
        <v>5.520389999999999</v>
      </c>
      <c r="L129" s="7">
        <f t="shared" si="83"/>
        <v>9.6700000000000674E-3</v>
      </c>
      <c r="M129" s="7" t="e">
        <f>MEDIAN(H129,#REF!,#REF!,#REF!,#REF!)</f>
        <v>#REF!</v>
      </c>
      <c r="N129" s="7" t="e">
        <f>MEDIAN(I129,#REF!,#REF!,#REF!,#REF!)</f>
        <v>#REF!</v>
      </c>
      <c r="O129" s="7" t="e">
        <f>MEDIAN(J129,#REF!,#REF!,#REF!,#REF!)</f>
        <v>#REF!</v>
      </c>
      <c r="P129" s="7" t="e">
        <f>MEDIAN(K129,#REF!,#REF!,#REF!,#REF!)</f>
        <v>#REF!</v>
      </c>
      <c r="Q129" s="7" t="e">
        <f>MEDIAN(L129,#REF!,#REF!,#REF!,#REF!)</f>
        <v>#REF!</v>
      </c>
      <c r="R129" s="7"/>
      <c r="S129" s="7"/>
      <c r="T129" s="7"/>
      <c r="U129" s="7"/>
      <c r="V129" s="7">
        <f t="shared" si="84"/>
        <v>0</v>
      </c>
      <c r="W129" s="7">
        <f t="shared" si="84"/>
        <v>0</v>
      </c>
      <c r="X129" s="7">
        <f t="shared" si="84"/>
        <v>0</v>
      </c>
      <c r="Y129" s="7">
        <f t="shared" si="84"/>
        <v>0</v>
      </c>
      <c r="Z129" s="7">
        <f t="shared" si="84"/>
        <v>0</v>
      </c>
      <c r="AA129" s="7">
        <f t="shared" si="84"/>
        <v>0</v>
      </c>
      <c r="AB129" s="7">
        <f t="shared" si="84"/>
        <v>0</v>
      </c>
      <c r="AC129" s="7">
        <f t="shared" si="84"/>
        <v>0</v>
      </c>
      <c r="AD129" s="7">
        <f t="shared" si="84"/>
        <v>0</v>
      </c>
      <c r="AE129" s="7">
        <f t="shared" si="84"/>
        <v>0</v>
      </c>
      <c r="AF129" s="7">
        <f t="shared" si="84"/>
        <v>0</v>
      </c>
      <c r="AG129" s="7">
        <f t="shared" si="84"/>
        <v>0</v>
      </c>
      <c r="AH129" s="7">
        <f t="shared" si="84"/>
        <v>0</v>
      </c>
      <c r="AI129" s="7">
        <f t="shared" si="84"/>
        <v>0</v>
      </c>
      <c r="AJ129" s="7">
        <f t="shared" si="84"/>
        <v>0</v>
      </c>
      <c r="AK129" s="7">
        <f t="shared" si="84"/>
        <v>0</v>
      </c>
      <c r="AL129" s="7">
        <f t="shared" si="84"/>
        <v>0</v>
      </c>
      <c r="AM129" s="7">
        <f t="shared" si="84"/>
        <v>0</v>
      </c>
      <c r="AN129" s="7">
        <f t="shared" si="84"/>
        <v>0</v>
      </c>
      <c r="AO129" s="7">
        <f t="shared" si="84"/>
        <v>0</v>
      </c>
      <c r="AP129" s="7">
        <f t="shared" si="84"/>
        <v>0</v>
      </c>
      <c r="AQ129" s="7">
        <f t="shared" si="84"/>
        <v>0</v>
      </c>
      <c r="AR129" s="7">
        <f t="shared" si="84"/>
        <v>0</v>
      </c>
    </row>
    <row r="130" spans="1:44" x14ac:dyDescent="0.25">
      <c r="A130" s="1"/>
      <c r="B130" s="1"/>
      <c r="C130" s="5"/>
      <c r="D130" s="5"/>
      <c r="E130" s="7"/>
      <c r="F130" s="7" t="e">
        <f t="shared" ref="F130:L130" si="86">AVERAGE(F123:F128)</f>
        <v>#REF!</v>
      </c>
      <c r="G130" s="7" t="e">
        <f t="shared" si="86"/>
        <v>#REF!</v>
      </c>
      <c r="H130" s="7" t="e">
        <f t="shared" si="86"/>
        <v>#REF!</v>
      </c>
      <c r="I130" s="7" t="e">
        <f t="shared" si="86"/>
        <v>#REF!</v>
      </c>
      <c r="J130" s="7" t="e">
        <f t="shared" si="86"/>
        <v>#REF!</v>
      </c>
      <c r="K130" s="7" t="e">
        <f t="shared" si="86"/>
        <v>#REF!</v>
      </c>
      <c r="L130" s="7" t="e">
        <f t="shared" si="86"/>
        <v>#REF!</v>
      </c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spans="1:44" x14ac:dyDescent="0.25">
      <c r="A131" s="1"/>
      <c r="B131" s="1"/>
      <c r="C131" s="5"/>
      <c r="D131" s="5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spans="1:44" x14ac:dyDescent="0.25">
      <c r="A132" s="1"/>
      <c r="B132" s="1"/>
      <c r="C132" s="5"/>
      <c r="D132" s="5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spans="1:44" x14ac:dyDescent="0.25">
      <c r="A133" s="1" t="s">
        <v>52</v>
      </c>
      <c r="B133" s="1" t="s">
        <v>11</v>
      </c>
      <c r="C133" s="7" t="e">
        <f>SUM(C23,C33,C43,C53,C63,C73,C83,C93,C103,C113,C123)</f>
        <v>#REF!</v>
      </c>
      <c r="D133" s="7" t="e">
        <f>C133/$C133</f>
        <v>#REF!</v>
      </c>
      <c r="E133" s="7" t="e">
        <f t="shared" ref="E133:L139" si="87">E113-MIN(E3,E23,E33,E43,E53,E63,E73,E83,E93,E103)</f>
        <v>#REF!</v>
      </c>
      <c r="F133" s="7" t="e">
        <f t="shared" si="87"/>
        <v>#REF!</v>
      </c>
      <c r="G133" s="7" t="e">
        <f t="shared" si="87"/>
        <v>#REF!</v>
      </c>
      <c r="H133" s="7" t="e">
        <f t="shared" si="87"/>
        <v>#REF!</v>
      </c>
      <c r="I133" s="7" t="e">
        <f t="shared" si="87"/>
        <v>#REF!</v>
      </c>
      <c r="J133" s="7" t="e">
        <f t="shared" si="87"/>
        <v>#REF!</v>
      </c>
      <c r="K133" s="7" t="e">
        <f t="shared" si="87"/>
        <v>#REF!</v>
      </c>
      <c r="L133" s="7" t="e">
        <f t="shared" si="87"/>
        <v>#REF!</v>
      </c>
      <c r="M133" s="7"/>
      <c r="N133" s="7"/>
      <c r="O133" s="7"/>
      <c r="P133" s="7"/>
      <c r="Q133" s="7"/>
      <c r="R133" s="7"/>
      <c r="S133" s="7"/>
      <c r="T133" s="7"/>
      <c r="U133" s="7"/>
      <c r="V133" s="7">
        <f t="shared" ref="V133:AR139" si="88">V113-MIN(V3,V13,V23,V33,V43,V53,V63,V73,V83,V93,V103)</f>
        <v>0</v>
      </c>
      <c r="W133" s="7">
        <f t="shared" si="88"/>
        <v>0</v>
      </c>
      <c r="X133" s="7">
        <f t="shared" si="88"/>
        <v>0</v>
      </c>
      <c r="Y133" s="7">
        <f t="shared" si="88"/>
        <v>0</v>
      </c>
      <c r="Z133" s="7">
        <f t="shared" si="88"/>
        <v>0</v>
      </c>
      <c r="AA133" s="7">
        <f t="shared" si="88"/>
        <v>0</v>
      </c>
      <c r="AB133" s="7">
        <f t="shared" si="88"/>
        <v>0</v>
      </c>
      <c r="AC133" s="7">
        <f t="shared" si="88"/>
        <v>0</v>
      </c>
      <c r="AD133" s="7">
        <f t="shared" si="88"/>
        <v>0</v>
      </c>
      <c r="AE133" s="7">
        <f t="shared" si="88"/>
        <v>0</v>
      </c>
      <c r="AF133" s="7">
        <f t="shared" si="88"/>
        <v>0</v>
      </c>
      <c r="AG133" s="7">
        <f t="shared" si="88"/>
        <v>0</v>
      </c>
      <c r="AH133" s="7">
        <f t="shared" si="88"/>
        <v>0</v>
      </c>
      <c r="AI133" s="7">
        <f t="shared" si="88"/>
        <v>0</v>
      </c>
      <c r="AJ133" s="7">
        <f t="shared" si="88"/>
        <v>0</v>
      </c>
      <c r="AK133" s="7">
        <f t="shared" si="88"/>
        <v>0</v>
      </c>
      <c r="AL133" s="7">
        <f t="shared" si="88"/>
        <v>0</v>
      </c>
      <c r="AM133" s="7">
        <f t="shared" si="88"/>
        <v>0</v>
      </c>
      <c r="AN133" s="7">
        <f t="shared" si="88"/>
        <v>0</v>
      </c>
      <c r="AO133" s="7">
        <f t="shared" si="88"/>
        <v>0</v>
      </c>
      <c r="AP133" s="7">
        <f t="shared" si="88"/>
        <v>0</v>
      </c>
      <c r="AQ133" s="7">
        <f t="shared" si="88"/>
        <v>0</v>
      </c>
      <c r="AR133" s="7">
        <f t="shared" si="88"/>
        <v>0</v>
      </c>
    </row>
    <row r="134" spans="1:44" x14ac:dyDescent="0.25">
      <c r="A134" s="1" t="s">
        <v>51</v>
      </c>
      <c r="B134" s="1" t="s">
        <v>12</v>
      </c>
      <c r="C134" s="7" t="e">
        <f t="shared" ref="C134:C139" si="89">SUM(C24,C34,C44,C54,C64,C74,C84,C94,C104,C114,C124)</f>
        <v>#REF!</v>
      </c>
      <c r="D134" s="7" t="e">
        <f t="shared" ref="D134:D139" si="90">C134/$C134</f>
        <v>#REF!</v>
      </c>
      <c r="E134" s="7" t="e">
        <f t="shared" si="87"/>
        <v>#REF!</v>
      </c>
      <c r="F134" s="7" t="e">
        <f t="shared" si="87"/>
        <v>#REF!</v>
      </c>
      <c r="G134" s="7" t="e">
        <f t="shared" si="87"/>
        <v>#REF!</v>
      </c>
      <c r="H134" s="7" t="e">
        <f t="shared" si="87"/>
        <v>#REF!</v>
      </c>
      <c r="I134" s="7" t="e">
        <f t="shared" si="87"/>
        <v>#REF!</v>
      </c>
      <c r="J134" s="7" t="e">
        <f t="shared" si="87"/>
        <v>#REF!</v>
      </c>
      <c r="K134" s="7" t="e">
        <f t="shared" si="87"/>
        <v>#REF!</v>
      </c>
      <c r="L134" s="7" t="e">
        <f t="shared" si="87"/>
        <v>#REF!</v>
      </c>
      <c r="M134" s="7"/>
      <c r="N134" s="7"/>
      <c r="O134" s="7"/>
      <c r="P134" s="7"/>
      <c r="Q134" s="7"/>
      <c r="R134" s="7"/>
      <c r="S134" s="7"/>
      <c r="T134" s="7"/>
      <c r="U134" s="7"/>
      <c r="V134" s="7">
        <f t="shared" si="88"/>
        <v>0</v>
      </c>
      <c r="W134" s="7">
        <f t="shared" si="88"/>
        <v>0</v>
      </c>
      <c r="X134" s="7">
        <f t="shared" si="88"/>
        <v>0</v>
      </c>
      <c r="Y134" s="7">
        <f t="shared" si="88"/>
        <v>0</v>
      </c>
      <c r="Z134" s="7">
        <f t="shared" si="88"/>
        <v>0</v>
      </c>
      <c r="AA134" s="7">
        <f t="shared" si="88"/>
        <v>0</v>
      </c>
      <c r="AB134" s="7">
        <f t="shared" si="88"/>
        <v>0</v>
      </c>
      <c r="AC134" s="7">
        <f t="shared" si="88"/>
        <v>0</v>
      </c>
      <c r="AD134" s="7">
        <f t="shared" si="88"/>
        <v>0</v>
      </c>
      <c r="AE134" s="7">
        <f t="shared" si="88"/>
        <v>0</v>
      </c>
      <c r="AF134" s="7">
        <f t="shared" si="88"/>
        <v>0</v>
      </c>
      <c r="AG134" s="7">
        <f t="shared" si="88"/>
        <v>0</v>
      </c>
      <c r="AH134" s="7">
        <f t="shared" si="88"/>
        <v>0</v>
      </c>
      <c r="AI134" s="7">
        <f t="shared" si="88"/>
        <v>0</v>
      </c>
      <c r="AJ134" s="7">
        <f t="shared" si="88"/>
        <v>0</v>
      </c>
      <c r="AK134" s="7">
        <f t="shared" si="88"/>
        <v>0</v>
      </c>
      <c r="AL134" s="7">
        <f t="shared" si="88"/>
        <v>0</v>
      </c>
      <c r="AM134" s="7">
        <f t="shared" si="88"/>
        <v>0</v>
      </c>
      <c r="AN134" s="7">
        <f t="shared" si="88"/>
        <v>0</v>
      </c>
      <c r="AO134" s="7">
        <f t="shared" si="88"/>
        <v>0</v>
      </c>
      <c r="AP134" s="7">
        <f t="shared" si="88"/>
        <v>0</v>
      </c>
      <c r="AQ134" s="7">
        <f t="shared" si="88"/>
        <v>0</v>
      </c>
      <c r="AR134" s="7">
        <f t="shared" si="88"/>
        <v>0</v>
      </c>
    </row>
    <row r="135" spans="1:44" x14ac:dyDescent="0.25">
      <c r="A135" s="1" t="s">
        <v>51</v>
      </c>
      <c r="B135" s="1" t="s">
        <v>13</v>
      </c>
      <c r="C135" s="7" t="e">
        <f t="shared" si="89"/>
        <v>#REF!</v>
      </c>
      <c r="D135" s="7" t="e">
        <f t="shared" si="90"/>
        <v>#REF!</v>
      </c>
      <c r="E135" s="7" t="e">
        <f t="shared" si="87"/>
        <v>#REF!</v>
      </c>
      <c r="F135" s="7" t="e">
        <f t="shared" si="87"/>
        <v>#REF!</v>
      </c>
      <c r="G135" s="7" t="e">
        <f t="shared" si="87"/>
        <v>#REF!</v>
      </c>
      <c r="H135" s="7" t="e">
        <f t="shared" si="87"/>
        <v>#REF!</v>
      </c>
      <c r="I135" s="7" t="e">
        <f t="shared" si="87"/>
        <v>#REF!</v>
      </c>
      <c r="J135" s="7" t="e">
        <f t="shared" si="87"/>
        <v>#REF!</v>
      </c>
      <c r="K135" s="7" t="e">
        <f t="shared" si="87"/>
        <v>#REF!</v>
      </c>
      <c r="L135" s="7" t="e">
        <f t="shared" si="87"/>
        <v>#REF!</v>
      </c>
      <c r="M135" s="7"/>
      <c r="N135" s="7"/>
      <c r="O135" s="7"/>
      <c r="P135" s="7"/>
      <c r="Q135" s="7"/>
      <c r="R135" s="7"/>
      <c r="S135" s="7"/>
      <c r="T135" s="7"/>
      <c r="U135" s="7"/>
      <c r="V135" s="7">
        <f t="shared" si="88"/>
        <v>0</v>
      </c>
      <c r="W135" s="7">
        <f t="shared" si="88"/>
        <v>0</v>
      </c>
      <c r="X135" s="7">
        <f t="shared" si="88"/>
        <v>0</v>
      </c>
      <c r="Y135" s="7">
        <f t="shared" si="88"/>
        <v>0</v>
      </c>
      <c r="Z135" s="7">
        <f t="shared" si="88"/>
        <v>0</v>
      </c>
      <c r="AA135" s="7">
        <f t="shared" si="88"/>
        <v>0</v>
      </c>
      <c r="AB135" s="7">
        <f t="shared" si="88"/>
        <v>0</v>
      </c>
      <c r="AC135" s="7">
        <f t="shared" si="88"/>
        <v>0</v>
      </c>
      <c r="AD135" s="7">
        <f t="shared" si="88"/>
        <v>0</v>
      </c>
      <c r="AE135" s="7">
        <f t="shared" si="88"/>
        <v>0</v>
      </c>
      <c r="AF135" s="7">
        <f t="shared" si="88"/>
        <v>0</v>
      </c>
      <c r="AG135" s="7">
        <f t="shared" si="88"/>
        <v>0</v>
      </c>
      <c r="AH135" s="7">
        <f t="shared" si="88"/>
        <v>0</v>
      </c>
      <c r="AI135" s="7">
        <f t="shared" si="88"/>
        <v>0</v>
      </c>
      <c r="AJ135" s="7">
        <f t="shared" si="88"/>
        <v>0</v>
      </c>
      <c r="AK135" s="7">
        <f t="shared" si="88"/>
        <v>0</v>
      </c>
      <c r="AL135" s="7">
        <f t="shared" si="88"/>
        <v>0</v>
      </c>
      <c r="AM135" s="7">
        <f t="shared" si="88"/>
        <v>0</v>
      </c>
      <c r="AN135" s="7">
        <f t="shared" si="88"/>
        <v>0</v>
      </c>
      <c r="AO135" s="7">
        <f t="shared" si="88"/>
        <v>0</v>
      </c>
      <c r="AP135" s="7">
        <f t="shared" si="88"/>
        <v>0</v>
      </c>
      <c r="AQ135" s="7">
        <f t="shared" si="88"/>
        <v>0</v>
      </c>
      <c r="AR135" s="7">
        <f t="shared" si="88"/>
        <v>0</v>
      </c>
    </row>
    <row r="136" spans="1:44" x14ac:dyDescent="0.25">
      <c r="A136" s="1"/>
      <c r="B136" s="1" t="s">
        <v>14</v>
      </c>
      <c r="C136" s="7" t="e">
        <f t="shared" si="89"/>
        <v>#REF!</v>
      </c>
      <c r="D136" s="7" t="e">
        <f t="shared" si="90"/>
        <v>#REF!</v>
      </c>
      <c r="E136" s="7" t="e">
        <f t="shared" si="87"/>
        <v>#REF!</v>
      </c>
      <c r="F136" s="7" t="e">
        <f t="shared" si="87"/>
        <v>#REF!</v>
      </c>
      <c r="G136" s="7" t="e">
        <f t="shared" si="87"/>
        <v>#REF!</v>
      </c>
      <c r="H136" s="7" t="e">
        <f t="shared" si="87"/>
        <v>#REF!</v>
      </c>
      <c r="I136" s="7" t="e">
        <f t="shared" si="87"/>
        <v>#REF!</v>
      </c>
      <c r="J136" s="7" t="e">
        <f t="shared" si="87"/>
        <v>#REF!</v>
      </c>
      <c r="K136" s="7" t="e">
        <f t="shared" si="87"/>
        <v>#REF!</v>
      </c>
      <c r="L136" s="7" t="e">
        <f t="shared" si="87"/>
        <v>#REF!</v>
      </c>
      <c r="M136" s="7"/>
      <c r="N136" s="7"/>
      <c r="O136" s="7"/>
      <c r="P136" s="7"/>
      <c r="Q136" s="7"/>
      <c r="R136" s="7"/>
      <c r="S136" s="7"/>
      <c r="T136" s="7"/>
      <c r="U136" s="7"/>
      <c r="V136" s="7">
        <f t="shared" si="88"/>
        <v>0</v>
      </c>
      <c r="W136" s="7">
        <f t="shared" si="88"/>
        <v>0</v>
      </c>
      <c r="X136" s="7">
        <f t="shared" si="88"/>
        <v>0</v>
      </c>
      <c r="Y136" s="7">
        <f t="shared" si="88"/>
        <v>0</v>
      </c>
      <c r="Z136" s="7">
        <f t="shared" si="88"/>
        <v>0</v>
      </c>
      <c r="AA136" s="7">
        <f t="shared" si="88"/>
        <v>0</v>
      </c>
      <c r="AB136" s="7">
        <f t="shared" si="88"/>
        <v>0</v>
      </c>
      <c r="AC136" s="7">
        <f t="shared" si="88"/>
        <v>0</v>
      </c>
      <c r="AD136" s="7">
        <f t="shared" si="88"/>
        <v>0</v>
      </c>
      <c r="AE136" s="7">
        <f t="shared" si="88"/>
        <v>0</v>
      </c>
      <c r="AF136" s="7">
        <f t="shared" si="88"/>
        <v>0</v>
      </c>
      <c r="AG136" s="7">
        <f t="shared" si="88"/>
        <v>0</v>
      </c>
      <c r="AH136" s="7">
        <f t="shared" si="88"/>
        <v>0</v>
      </c>
      <c r="AI136" s="7">
        <f t="shared" si="88"/>
        <v>0</v>
      </c>
      <c r="AJ136" s="7">
        <f t="shared" si="88"/>
        <v>0</v>
      </c>
      <c r="AK136" s="7">
        <f t="shared" si="88"/>
        <v>0</v>
      </c>
      <c r="AL136" s="7">
        <f t="shared" si="88"/>
        <v>0</v>
      </c>
      <c r="AM136" s="7">
        <f t="shared" si="88"/>
        <v>0</v>
      </c>
      <c r="AN136" s="7">
        <f t="shared" si="88"/>
        <v>0</v>
      </c>
      <c r="AO136" s="7">
        <f t="shared" si="88"/>
        <v>0</v>
      </c>
      <c r="AP136" s="7">
        <f t="shared" si="88"/>
        <v>0</v>
      </c>
      <c r="AQ136" s="7">
        <f t="shared" si="88"/>
        <v>0</v>
      </c>
      <c r="AR136" s="7">
        <f t="shared" si="88"/>
        <v>0</v>
      </c>
    </row>
    <row r="137" spans="1:44" x14ac:dyDescent="0.25">
      <c r="A137" s="1"/>
      <c r="B137" s="1" t="s">
        <v>15</v>
      </c>
      <c r="C137" s="7" t="e">
        <f t="shared" si="89"/>
        <v>#REF!</v>
      </c>
      <c r="D137" s="7" t="e">
        <f t="shared" si="90"/>
        <v>#REF!</v>
      </c>
      <c r="E137" s="7" t="e">
        <f t="shared" si="87"/>
        <v>#REF!</v>
      </c>
      <c r="F137" s="7" t="e">
        <f t="shared" si="87"/>
        <v>#REF!</v>
      </c>
      <c r="G137" s="7" t="e">
        <f t="shared" si="87"/>
        <v>#REF!</v>
      </c>
      <c r="H137" s="7" t="e">
        <f t="shared" si="87"/>
        <v>#REF!</v>
      </c>
      <c r="I137" s="7" t="e">
        <f t="shared" si="87"/>
        <v>#REF!</v>
      </c>
      <c r="J137" s="7" t="e">
        <f t="shared" si="87"/>
        <v>#REF!</v>
      </c>
      <c r="K137" s="7" t="e">
        <f t="shared" si="87"/>
        <v>#REF!</v>
      </c>
      <c r="L137" s="7" t="e">
        <f t="shared" si="87"/>
        <v>#REF!</v>
      </c>
      <c r="M137" s="7"/>
      <c r="N137" s="7"/>
      <c r="O137" s="7"/>
      <c r="P137" s="7"/>
      <c r="Q137" s="7"/>
      <c r="R137" s="7"/>
      <c r="S137" s="7"/>
      <c r="T137" s="7"/>
      <c r="U137" s="7"/>
      <c r="V137" s="7">
        <f t="shared" si="88"/>
        <v>0</v>
      </c>
      <c r="W137" s="7">
        <f t="shared" si="88"/>
        <v>0</v>
      </c>
      <c r="X137" s="7">
        <f t="shared" si="88"/>
        <v>0</v>
      </c>
      <c r="Y137" s="7">
        <f t="shared" si="88"/>
        <v>0</v>
      </c>
      <c r="Z137" s="7">
        <f t="shared" si="88"/>
        <v>0</v>
      </c>
      <c r="AA137" s="7">
        <f t="shared" si="88"/>
        <v>0</v>
      </c>
      <c r="AB137" s="7">
        <f t="shared" si="88"/>
        <v>0</v>
      </c>
      <c r="AC137" s="7">
        <f t="shared" si="88"/>
        <v>0</v>
      </c>
      <c r="AD137" s="7">
        <f t="shared" si="88"/>
        <v>0</v>
      </c>
      <c r="AE137" s="7">
        <f t="shared" si="88"/>
        <v>0</v>
      </c>
      <c r="AF137" s="7">
        <f t="shared" si="88"/>
        <v>0</v>
      </c>
      <c r="AG137" s="7">
        <f t="shared" si="88"/>
        <v>0</v>
      </c>
      <c r="AH137" s="7">
        <f t="shared" si="88"/>
        <v>0</v>
      </c>
      <c r="AI137" s="7">
        <f t="shared" si="88"/>
        <v>0</v>
      </c>
      <c r="AJ137" s="7">
        <f t="shared" si="88"/>
        <v>0</v>
      </c>
      <c r="AK137" s="7">
        <f t="shared" si="88"/>
        <v>0</v>
      </c>
      <c r="AL137" s="7">
        <f t="shared" si="88"/>
        <v>0</v>
      </c>
      <c r="AM137" s="7">
        <f t="shared" si="88"/>
        <v>0</v>
      </c>
      <c r="AN137" s="7">
        <f t="shared" si="88"/>
        <v>0</v>
      </c>
      <c r="AO137" s="7">
        <f t="shared" si="88"/>
        <v>0</v>
      </c>
      <c r="AP137" s="7">
        <f t="shared" si="88"/>
        <v>0</v>
      </c>
      <c r="AQ137" s="7">
        <f t="shared" si="88"/>
        <v>0</v>
      </c>
      <c r="AR137" s="7">
        <f t="shared" si="88"/>
        <v>0</v>
      </c>
    </row>
    <row r="138" spans="1:44" x14ac:dyDescent="0.25">
      <c r="A138" s="1"/>
      <c r="B138" s="1" t="s">
        <v>16</v>
      </c>
      <c r="C138" s="7" t="e">
        <f t="shared" si="89"/>
        <v>#REF!</v>
      </c>
      <c r="D138" s="7" t="e">
        <f t="shared" si="90"/>
        <v>#REF!</v>
      </c>
      <c r="E138" s="7" t="e">
        <f t="shared" si="87"/>
        <v>#REF!</v>
      </c>
      <c r="F138" s="7" t="e">
        <f t="shared" si="87"/>
        <v>#REF!</v>
      </c>
      <c r="G138" s="7" t="e">
        <f t="shared" si="87"/>
        <v>#REF!</v>
      </c>
      <c r="H138" s="7" t="e">
        <f t="shared" si="87"/>
        <v>#REF!</v>
      </c>
      <c r="I138" s="7" t="e">
        <f t="shared" si="87"/>
        <v>#REF!</v>
      </c>
      <c r="J138" s="7" t="e">
        <f t="shared" si="87"/>
        <v>#REF!</v>
      </c>
      <c r="K138" s="7" t="e">
        <f t="shared" si="87"/>
        <v>#REF!</v>
      </c>
      <c r="L138" s="7" t="e">
        <f t="shared" si="87"/>
        <v>#REF!</v>
      </c>
      <c r="M138" s="7"/>
      <c r="N138" s="7"/>
      <c r="O138" s="7"/>
      <c r="P138" s="7"/>
      <c r="Q138" s="7"/>
      <c r="R138" s="7"/>
      <c r="S138" s="7"/>
      <c r="T138" s="7"/>
      <c r="U138" s="7"/>
      <c r="V138" s="7">
        <f t="shared" si="88"/>
        <v>0</v>
      </c>
      <c r="W138" s="7">
        <f t="shared" si="88"/>
        <v>0</v>
      </c>
      <c r="X138" s="7">
        <f t="shared" si="88"/>
        <v>0</v>
      </c>
      <c r="Y138" s="7">
        <f t="shared" si="88"/>
        <v>0</v>
      </c>
      <c r="Z138" s="7">
        <f t="shared" si="88"/>
        <v>0</v>
      </c>
      <c r="AA138" s="7">
        <f t="shared" si="88"/>
        <v>0</v>
      </c>
      <c r="AB138" s="7">
        <f t="shared" si="88"/>
        <v>0</v>
      </c>
      <c r="AC138" s="7">
        <f t="shared" si="88"/>
        <v>0</v>
      </c>
      <c r="AD138" s="7">
        <f t="shared" si="88"/>
        <v>0</v>
      </c>
      <c r="AE138" s="7">
        <f t="shared" si="88"/>
        <v>0</v>
      </c>
      <c r="AF138" s="7">
        <f t="shared" si="88"/>
        <v>0</v>
      </c>
      <c r="AG138" s="7">
        <f t="shared" si="88"/>
        <v>0</v>
      </c>
      <c r="AH138" s="7">
        <f t="shared" si="88"/>
        <v>0</v>
      </c>
      <c r="AI138" s="7">
        <f t="shared" si="88"/>
        <v>0</v>
      </c>
      <c r="AJ138" s="7">
        <f t="shared" si="88"/>
        <v>0</v>
      </c>
      <c r="AK138" s="7">
        <f t="shared" si="88"/>
        <v>0</v>
      </c>
      <c r="AL138" s="7">
        <f t="shared" si="88"/>
        <v>0</v>
      </c>
      <c r="AM138" s="7">
        <f t="shared" si="88"/>
        <v>0</v>
      </c>
      <c r="AN138" s="7">
        <f t="shared" si="88"/>
        <v>0</v>
      </c>
      <c r="AO138" s="7">
        <f t="shared" si="88"/>
        <v>0</v>
      </c>
      <c r="AP138" s="7">
        <f t="shared" si="88"/>
        <v>0</v>
      </c>
      <c r="AQ138" s="7">
        <f t="shared" si="88"/>
        <v>0</v>
      </c>
      <c r="AR138" s="7">
        <f t="shared" si="88"/>
        <v>0</v>
      </c>
    </row>
    <row r="139" spans="1:44" x14ac:dyDescent="0.25">
      <c r="A139" s="1"/>
      <c r="B139" s="1" t="s">
        <v>17</v>
      </c>
      <c r="C139" s="7" t="e">
        <f t="shared" si="89"/>
        <v>#REF!</v>
      </c>
      <c r="D139" s="7" t="e">
        <f t="shared" si="90"/>
        <v>#REF!</v>
      </c>
      <c r="E139" s="7">
        <f t="shared" si="87"/>
        <v>0</v>
      </c>
      <c r="F139" s="7" t="e">
        <f t="shared" si="87"/>
        <v>#REF!</v>
      </c>
      <c r="G139" s="7">
        <f t="shared" si="87"/>
        <v>1.5799999999999998E-3</v>
      </c>
      <c r="H139" s="7">
        <f t="shared" si="87"/>
        <v>2.8880000000000128E-2</v>
      </c>
      <c r="I139" s="7">
        <f t="shared" si="87"/>
        <v>1.4979999999999993E-2</v>
      </c>
      <c r="J139" s="7">
        <f t="shared" si="87"/>
        <v>0.32995999999999998</v>
      </c>
      <c r="K139" s="7">
        <f t="shared" si="87"/>
        <v>8.0734099999999991</v>
      </c>
      <c r="L139" s="7">
        <f t="shared" si="87"/>
        <v>1.5429999999999833E-2</v>
      </c>
      <c r="M139" s="7" t="e">
        <f>MEDIAN(H139,#REF!,#REF!,#REF!,#REF!)</f>
        <v>#REF!</v>
      </c>
      <c r="N139" s="7" t="e">
        <f>MEDIAN(I139,#REF!,#REF!,#REF!,#REF!)</f>
        <v>#REF!</v>
      </c>
      <c r="O139" s="7" t="e">
        <f>MEDIAN(J139,#REF!,#REF!,#REF!,#REF!)</f>
        <v>#REF!</v>
      </c>
      <c r="P139" s="7" t="e">
        <f>MEDIAN(K139,#REF!,#REF!,#REF!,#REF!)</f>
        <v>#REF!</v>
      </c>
      <c r="Q139" s="7" t="e">
        <f>MEDIAN(L139,#REF!,#REF!,#REF!,#REF!)</f>
        <v>#REF!</v>
      </c>
      <c r="R139" s="7"/>
      <c r="S139" s="7"/>
      <c r="T139" s="7"/>
      <c r="U139" s="7"/>
      <c r="V139" s="7">
        <f t="shared" si="88"/>
        <v>0</v>
      </c>
      <c r="W139" s="7">
        <f t="shared" si="88"/>
        <v>0</v>
      </c>
      <c r="X139" s="7">
        <f t="shared" si="88"/>
        <v>0</v>
      </c>
      <c r="Y139" s="7">
        <f t="shared" si="88"/>
        <v>0</v>
      </c>
      <c r="Z139" s="7">
        <f t="shared" si="88"/>
        <v>0</v>
      </c>
      <c r="AA139" s="7">
        <f t="shared" si="88"/>
        <v>0</v>
      </c>
      <c r="AB139" s="7">
        <f t="shared" si="88"/>
        <v>0</v>
      </c>
      <c r="AC139" s="7">
        <f t="shared" si="88"/>
        <v>0</v>
      </c>
      <c r="AD139" s="7">
        <f t="shared" si="88"/>
        <v>0</v>
      </c>
      <c r="AE139" s="7">
        <f t="shared" si="88"/>
        <v>0</v>
      </c>
      <c r="AF139" s="7">
        <f t="shared" si="88"/>
        <v>0</v>
      </c>
      <c r="AG139" s="7">
        <f t="shared" si="88"/>
        <v>0</v>
      </c>
      <c r="AH139" s="7">
        <f t="shared" si="88"/>
        <v>0</v>
      </c>
      <c r="AI139" s="7">
        <f t="shared" si="88"/>
        <v>0</v>
      </c>
      <c r="AJ139" s="7">
        <f t="shared" si="88"/>
        <v>0</v>
      </c>
      <c r="AK139" s="7">
        <f t="shared" si="88"/>
        <v>0</v>
      </c>
      <c r="AL139" s="7">
        <f t="shared" si="88"/>
        <v>0</v>
      </c>
      <c r="AM139" s="7">
        <f t="shared" si="88"/>
        <v>0</v>
      </c>
      <c r="AN139" s="7">
        <f t="shared" si="88"/>
        <v>0</v>
      </c>
      <c r="AO139" s="7">
        <f t="shared" si="88"/>
        <v>0</v>
      </c>
      <c r="AP139" s="7">
        <f t="shared" si="88"/>
        <v>0</v>
      </c>
      <c r="AQ139" s="7">
        <f t="shared" si="88"/>
        <v>0</v>
      </c>
      <c r="AR139" s="7">
        <f t="shared" si="88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7" sqref="B7"/>
    </sheetView>
  </sheetViews>
  <sheetFormatPr defaultRowHeight="15" x14ac:dyDescent="0.25"/>
  <sheetData>
    <row r="1" spans="1:9" x14ac:dyDescent="0.25">
      <c r="A1" t="s">
        <v>79</v>
      </c>
    </row>
    <row r="2" spans="1:9" ht="15.75" thickBot="1" x14ac:dyDescent="0.3"/>
    <row r="3" spans="1:9" x14ac:dyDescent="0.25">
      <c r="A3" s="11" t="s">
        <v>80</v>
      </c>
      <c r="B3" s="11"/>
    </row>
    <row r="4" spans="1:9" x14ac:dyDescent="0.25">
      <c r="A4" s="8" t="s">
        <v>81</v>
      </c>
      <c r="B4" s="8">
        <v>0.65847590696935909</v>
      </c>
    </row>
    <row r="5" spans="1:9" x14ac:dyDescent="0.25">
      <c r="A5" s="8" t="s">
        <v>82</v>
      </c>
      <c r="B5" s="8">
        <v>0.43359052005912008</v>
      </c>
    </row>
    <row r="6" spans="1:9" x14ac:dyDescent="0.25">
      <c r="A6" s="8" t="s">
        <v>83</v>
      </c>
      <c r="B6" s="8">
        <v>0.37065613339902231</v>
      </c>
    </row>
    <row r="7" spans="1:9" x14ac:dyDescent="0.25">
      <c r="A7" s="8" t="s">
        <v>84</v>
      </c>
      <c r="B7" s="8">
        <v>0.15774886477141234</v>
      </c>
    </row>
    <row r="8" spans="1:9" ht="15.75" thickBot="1" x14ac:dyDescent="0.3">
      <c r="A8" s="9" t="s">
        <v>85</v>
      </c>
      <c r="B8" s="9">
        <v>11</v>
      </c>
    </row>
    <row r="10" spans="1:9" ht="15.75" thickBot="1" x14ac:dyDescent="0.3">
      <c r="A10" t="s">
        <v>86</v>
      </c>
    </row>
    <row r="11" spans="1:9" x14ac:dyDescent="0.25">
      <c r="A11" s="10"/>
      <c r="B11" s="10" t="s">
        <v>91</v>
      </c>
      <c r="C11" s="10" t="s">
        <v>92</v>
      </c>
      <c r="D11" s="10" t="s">
        <v>93</v>
      </c>
      <c r="E11" s="10" t="s">
        <v>94</v>
      </c>
      <c r="F11" s="10" t="s">
        <v>95</v>
      </c>
    </row>
    <row r="12" spans="1:9" x14ac:dyDescent="0.25">
      <c r="A12" s="8" t="s">
        <v>87</v>
      </c>
      <c r="B12" s="8">
        <v>1</v>
      </c>
      <c r="C12" s="8">
        <v>0.17144477713159201</v>
      </c>
      <c r="D12" s="8">
        <v>0.17144477713159201</v>
      </c>
      <c r="E12" s="8">
        <v>6.8895645619126862</v>
      </c>
      <c r="F12" s="8">
        <v>2.7592999451824439E-2</v>
      </c>
    </row>
    <row r="13" spans="1:9" x14ac:dyDescent="0.25">
      <c r="A13" s="8" t="s">
        <v>88</v>
      </c>
      <c r="B13" s="8">
        <v>9</v>
      </c>
      <c r="C13" s="8">
        <v>0.22396233903002405</v>
      </c>
      <c r="D13" s="8">
        <v>2.4884704336669339E-2</v>
      </c>
      <c r="E13" s="8"/>
      <c r="F13" s="8"/>
    </row>
    <row r="14" spans="1:9" ht="15.75" thickBot="1" x14ac:dyDescent="0.3">
      <c r="A14" s="9" t="s">
        <v>89</v>
      </c>
      <c r="B14" s="9">
        <v>10</v>
      </c>
      <c r="C14" s="9">
        <v>0.39540711616161606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96</v>
      </c>
      <c r="C16" s="10" t="s">
        <v>84</v>
      </c>
      <c r="D16" s="10" t="s">
        <v>97</v>
      </c>
      <c r="E16" s="10" t="s">
        <v>98</v>
      </c>
      <c r="F16" s="10" t="s">
        <v>99</v>
      </c>
      <c r="G16" s="10" t="s">
        <v>100</v>
      </c>
      <c r="H16" s="10" t="s">
        <v>101</v>
      </c>
      <c r="I16" s="10" t="s">
        <v>102</v>
      </c>
    </row>
    <row r="17" spans="1:9" x14ac:dyDescent="0.25">
      <c r="A17" s="8" t="s">
        <v>90</v>
      </c>
      <c r="B17" s="8">
        <v>2.2408974632464829E-2</v>
      </c>
      <c r="C17" s="8">
        <v>0.13700216921705019</v>
      </c>
      <c r="D17" s="8">
        <v>0.16356656803705549</v>
      </c>
      <c r="E17" s="8">
        <v>0.87368648788379433</v>
      </c>
      <c r="F17" s="8">
        <v>-0.28751146378077708</v>
      </c>
      <c r="G17" s="8">
        <v>0.33232941304570673</v>
      </c>
      <c r="H17" s="8">
        <v>-0.28751146378077708</v>
      </c>
      <c r="I17" s="8">
        <v>0.33232941304570673</v>
      </c>
    </row>
    <row r="18" spans="1:9" ht="15.75" thickBot="1" x14ac:dyDescent="0.3">
      <c r="A18" s="9" t="s">
        <v>103</v>
      </c>
      <c r="B18" s="9">
        <v>0.94193755604230811</v>
      </c>
      <c r="C18" s="9">
        <v>0.35886096933909739</v>
      </c>
      <c r="D18" s="9">
        <v>2.6247980040210113</v>
      </c>
      <c r="E18" s="9">
        <v>2.7592999451824439E-2</v>
      </c>
      <c r="F18" s="9">
        <v>0.13013764380316184</v>
      </c>
      <c r="G18" s="9">
        <v>1.7537374682814544</v>
      </c>
      <c r="H18" s="9">
        <v>0.13013764380316184</v>
      </c>
      <c r="I18" s="9">
        <v>1.7537374682814544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2" sqref="F2"/>
    </sheetView>
  </sheetViews>
  <sheetFormatPr defaultRowHeight="15" x14ac:dyDescent="0.25"/>
  <sheetData>
    <row r="1" spans="1:9" x14ac:dyDescent="0.25">
      <c r="A1" t="s">
        <v>79</v>
      </c>
    </row>
    <row r="2" spans="1:9" ht="15.75" thickBot="1" x14ac:dyDescent="0.3"/>
    <row r="3" spans="1:9" x14ac:dyDescent="0.25">
      <c r="A3" s="11" t="s">
        <v>80</v>
      </c>
      <c r="B3" s="11"/>
    </row>
    <row r="4" spans="1:9" x14ac:dyDescent="0.25">
      <c r="A4" s="8" t="s">
        <v>81</v>
      </c>
      <c r="B4" s="8">
        <v>7.9613722738587481E-2</v>
      </c>
    </row>
    <row r="5" spans="1:9" x14ac:dyDescent="0.25">
      <c r="A5" s="8" t="s">
        <v>82</v>
      </c>
      <c r="B5" s="8">
        <v>6.3383448482966804E-3</v>
      </c>
    </row>
    <row r="6" spans="1:9" x14ac:dyDescent="0.25">
      <c r="A6" s="8" t="s">
        <v>83</v>
      </c>
      <c r="B6" s="8">
        <v>-0.1040685057241148</v>
      </c>
    </row>
    <row r="7" spans="1:9" x14ac:dyDescent="0.25">
      <c r="A7" s="8" t="s">
        <v>84</v>
      </c>
      <c r="B7" s="8">
        <v>0.17501119704416543</v>
      </c>
    </row>
    <row r="8" spans="1:9" ht="15.75" thickBot="1" x14ac:dyDescent="0.3">
      <c r="A8" s="9" t="s">
        <v>85</v>
      </c>
      <c r="B8" s="9">
        <v>11</v>
      </c>
    </row>
    <row r="10" spans="1:9" ht="15.75" thickBot="1" x14ac:dyDescent="0.3">
      <c r="A10" t="s">
        <v>86</v>
      </c>
    </row>
    <row r="11" spans="1:9" x14ac:dyDescent="0.25">
      <c r="A11" s="10"/>
      <c r="B11" s="10" t="s">
        <v>91</v>
      </c>
      <c r="C11" s="10" t="s">
        <v>92</v>
      </c>
      <c r="D11" s="10" t="s">
        <v>93</v>
      </c>
      <c r="E11" s="10" t="s">
        <v>94</v>
      </c>
      <c r="F11" s="10" t="s">
        <v>95</v>
      </c>
    </row>
    <row r="12" spans="1:9" x14ac:dyDescent="0.25">
      <c r="A12" s="8" t="s">
        <v>87</v>
      </c>
      <c r="B12" s="8">
        <v>1</v>
      </c>
      <c r="C12" s="8">
        <v>1.7583750512015772E-3</v>
      </c>
      <c r="D12" s="8">
        <v>1.7583750512015772E-3</v>
      </c>
      <c r="E12" s="8">
        <v>5.7408981557168969E-2</v>
      </c>
      <c r="F12" s="8">
        <v>0.81600674616049163</v>
      </c>
    </row>
    <row r="13" spans="1:9" x14ac:dyDescent="0.25">
      <c r="A13" s="8" t="s">
        <v>88</v>
      </c>
      <c r="B13" s="8">
        <v>9</v>
      </c>
      <c r="C13" s="8">
        <v>0.27566027181748526</v>
      </c>
      <c r="D13" s="8">
        <v>3.0628919090831694E-2</v>
      </c>
      <c r="E13" s="8"/>
      <c r="F13" s="8"/>
    </row>
    <row r="14" spans="1:9" ht="15.75" thickBot="1" x14ac:dyDescent="0.3">
      <c r="A14" s="9" t="s">
        <v>89</v>
      </c>
      <c r="B14" s="9">
        <v>10</v>
      </c>
      <c r="C14" s="9">
        <v>0.27741864686868684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96</v>
      </c>
      <c r="C16" s="10" t="s">
        <v>84</v>
      </c>
      <c r="D16" s="10" t="s">
        <v>97</v>
      </c>
      <c r="E16" s="10" t="s">
        <v>98</v>
      </c>
      <c r="F16" s="10" t="s">
        <v>99</v>
      </c>
      <c r="G16" s="10" t="s">
        <v>100</v>
      </c>
      <c r="H16" s="10" t="s">
        <v>101</v>
      </c>
      <c r="I16" s="10" t="s">
        <v>102</v>
      </c>
    </row>
    <row r="17" spans="1:9" x14ac:dyDescent="0.25">
      <c r="A17" s="8" t="s">
        <v>90</v>
      </c>
      <c r="B17" s="8">
        <v>0.58112839108595948</v>
      </c>
      <c r="C17" s="8">
        <v>0.10264724167982625</v>
      </c>
      <c r="D17" s="8">
        <v>5.6614126358952266</v>
      </c>
      <c r="E17" s="8">
        <v>3.0907970404464737E-4</v>
      </c>
      <c r="F17" s="8">
        <v>0.34892419807846203</v>
      </c>
      <c r="G17" s="8">
        <v>0.81333258409345688</v>
      </c>
      <c r="H17" s="8">
        <v>0.34892419807846203</v>
      </c>
      <c r="I17" s="8">
        <v>0.81333258409345688</v>
      </c>
    </row>
    <row r="18" spans="1:9" ht="15.75" thickBot="1" x14ac:dyDescent="0.3">
      <c r="A18" s="9" t="s">
        <v>103</v>
      </c>
      <c r="B18" s="9">
        <v>1.0172215686339299</v>
      </c>
      <c r="C18" s="9">
        <v>4.2454686564301296</v>
      </c>
      <c r="D18" s="9">
        <v>0.23960171442869088</v>
      </c>
      <c r="E18" s="9">
        <v>0.81600674616049318</v>
      </c>
      <c r="F18" s="9">
        <v>-8.5866957619447604</v>
      </c>
      <c r="G18" s="9">
        <v>10.621138899212621</v>
      </c>
      <c r="H18" s="9">
        <v>-8.5866957619447604</v>
      </c>
      <c r="I18" s="9">
        <v>10.621138899212621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workbookViewId="0">
      <selection activeCell="C11" sqref="C11"/>
    </sheetView>
  </sheetViews>
  <sheetFormatPr defaultRowHeight="15" x14ac:dyDescent="0.25"/>
  <sheetData>
    <row r="1" spans="2:6" x14ac:dyDescent="0.25">
      <c r="B1">
        <v>4.2748737130225501E-3</v>
      </c>
      <c r="C1">
        <v>0.77731666666666666</v>
      </c>
      <c r="E1">
        <v>0.31111666666666665</v>
      </c>
      <c r="F1">
        <v>0.45601666666666674</v>
      </c>
    </row>
    <row r="2" spans="2:6" x14ac:dyDescent="0.25">
      <c r="B2">
        <v>5.0340559148069425E-2</v>
      </c>
      <c r="C2">
        <v>0.7939666666666666</v>
      </c>
      <c r="E2">
        <v>0.51260000000000006</v>
      </c>
      <c r="F2">
        <v>0.7686666666666665</v>
      </c>
    </row>
    <row r="3" spans="2:6" x14ac:dyDescent="0.25">
      <c r="B3">
        <v>1.6204499400375529E-2</v>
      </c>
      <c r="C3">
        <v>0.70816666666666661</v>
      </c>
      <c r="E3">
        <v>0.24250000000000002</v>
      </c>
      <c r="F3">
        <v>0.36551666666666671</v>
      </c>
    </row>
    <row r="4" spans="2:6" x14ac:dyDescent="0.25">
      <c r="B4">
        <v>1.2633300232381623E-2</v>
      </c>
      <c r="C4">
        <v>0.27783333333333332</v>
      </c>
      <c r="E4">
        <v>0.21871666666666667</v>
      </c>
      <c r="F4">
        <v>9.3983333333333322E-2</v>
      </c>
    </row>
    <row r="5" spans="2:6" x14ac:dyDescent="0.25">
      <c r="B5">
        <v>1.8436213641498167E-2</v>
      </c>
      <c r="C5">
        <v>0.57239999999999991</v>
      </c>
      <c r="E5">
        <v>0.30106666666666665</v>
      </c>
      <c r="F5">
        <v>0.23810000000000001</v>
      </c>
    </row>
    <row r="6" spans="2:6" x14ac:dyDescent="0.25">
      <c r="B6">
        <v>1.3962837158503869E-2</v>
      </c>
      <c r="C6">
        <v>0.51751666666666674</v>
      </c>
      <c r="E6">
        <v>0.32218333333333332</v>
      </c>
      <c r="F6">
        <v>0.18259999999999998</v>
      </c>
    </row>
    <row r="7" spans="2:6" x14ac:dyDescent="0.25">
      <c r="B7">
        <v>2.3978946500529216E-2</v>
      </c>
      <c r="C7">
        <v>0.65946666666666676</v>
      </c>
      <c r="E7">
        <v>0.45056666666666673</v>
      </c>
      <c r="F7">
        <v>0.49054999999999999</v>
      </c>
    </row>
    <row r="8" spans="2:6" x14ac:dyDescent="0.25">
      <c r="B8">
        <v>3.6001466469932776E-2</v>
      </c>
      <c r="C8">
        <v>0.33978333333333338</v>
      </c>
      <c r="E8">
        <v>0.55253333333333343</v>
      </c>
      <c r="F8">
        <v>0.27875</v>
      </c>
    </row>
    <row r="9" spans="2:6" x14ac:dyDescent="0.25">
      <c r="B9">
        <v>1.6173498536172119E-2</v>
      </c>
      <c r="C9">
        <v>0.68590000000000007</v>
      </c>
      <c r="E9">
        <v>0.4227999999999999</v>
      </c>
      <c r="F9">
        <v>0.37634999999999996</v>
      </c>
    </row>
    <row r="10" spans="2:6" x14ac:dyDescent="0.25">
      <c r="B10">
        <v>2.6302821153544678E-2</v>
      </c>
      <c r="C10">
        <v>0.68128333333333335</v>
      </c>
      <c r="E10">
        <v>0.49314999999999998</v>
      </c>
      <c r="F10">
        <v>0.55031666666666668</v>
      </c>
    </row>
    <row r="11" spans="2:6" x14ac:dyDescent="0.25">
      <c r="B11">
        <v>9.8166666666666662E-3</v>
      </c>
      <c r="C11">
        <v>0.61083333333333323</v>
      </c>
      <c r="E11">
        <v>0.11103333333333332</v>
      </c>
      <c r="F11">
        <v>0.15525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abSelected="1" topLeftCell="A53" workbookViewId="0">
      <selection activeCell="K77" sqref="K77:K78"/>
    </sheetView>
  </sheetViews>
  <sheetFormatPr defaultRowHeight="15" x14ac:dyDescent="0.25"/>
  <cols>
    <col min="1" max="1" width="17.85546875" customWidth="1"/>
  </cols>
  <sheetData>
    <row r="1" spans="1:18" x14ac:dyDescent="0.25">
      <c r="A1" t="s">
        <v>106</v>
      </c>
    </row>
    <row r="2" spans="1:18" x14ac:dyDescent="0.25">
      <c r="C2" t="s">
        <v>1</v>
      </c>
      <c r="D2" t="s">
        <v>1</v>
      </c>
      <c r="E2" t="s">
        <v>1</v>
      </c>
      <c r="F2" t="s">
        <v>1</v>
      </c>
      <c r="G2" t="s">
        <v>2</v>
      </c>
      <c r="H2" t="s">
        <v>2</v>
      </c>
      <c r="I2" t="s">
        <v>2</v>
      </c>
      <c r="J2" t="s">
        <v>2</v>
      </c>
      <c r="K2" t="s">
        <v>0</v>
      </c>
      <c r="L2" t="s">
        <v>0</v>
      </c>
      <c r="M2" t="s">
        <v>0</v>
      </c>
      <c r="N2" t="s">
        <v>0</v>
      </c>
      <c r="O2" t="s">
        <v>105</v>
      </c>
      <c r="P2" t="s">
        <v>105</v>
      </c>
      <c r="Q2" t="s">
        <v>105</v>
      </c>
      <c r="R2" t="s">
        <v>105</v>
      </c>
    </row>
    <row r="3" spans="1:18" x14ac:dyDescent="0.25">
      <c r="A3" t="s">
        <v>71</v>
      </c>
      <c r="B3" t="s">
        <v>5</v>
      </c>
      <c r="C3" t="s">
        <v>57</v>
      </c>
      <c r="D3" t="s">
        <v>58</v>
      </c>
      <c r="E3" t="s">
        <v>59</v>
      </c>
      <c r="F3" t="s">
        <v>75</v>
      </c>
      <c r="G3" t="s">
        <v>54</v>
      </c>
      <c r="H3" t="s">
        <v>55</v>
      </c>
      <c r="I3" t="s">
        <v>56</v>
      </c>
      <c r="J3" t="s">
        <v>76</v>
      </c>
      <c r="K3" t="s">
        <v>67</v>
      </c>
      <c r="L3" t="s">
        <v>68</v>
      </c>
      <c r="M3" t="s">
        <v>69</v>
      </c>
      <c r="N3" t="s">
        <v>78</v>
      </c>
      <c r="O3" t="s">
        <v>60</v>
      </c>
      <c r="P3" t="s">
        <v>61</v>
      </c>
      <c r="Q3" t="s">
        <v>62</v>
      </c>
      <c r="R3" t="s">
        <v>77</v>
      </c>
    </row>
    <row r="4" spans="1:18" x14ac:dyDescent="0.25">
      <c r="A4" t="s">
        <v>20</v>
      </c>
      <c r="B4" t="s">
        <v>104</v>
      </c>
      <c r="C4">
        <v>0</v>
      </c>
      <c r="D4">
        <v>1.1299999999999999E-2</v>
      </c>
      <c r="E4">
        <v>0.97140000000000004</v>
      </c>
      <c r="F4">
        <v>0.85980000000000001</v>
      </c>
      <c r="G4">
        <v>0</v>
      </c>
      <c r="H4">
        <v>1.1299999999999999E-2</v>
      </c>
      <c r="I4">
        <v>0.97109999999999996</v>
      </c>
      <c r="J4">
        <v>0.86809999999999998</v>
      </c>
      <c r="K4">
        <v>0</v>
      </c>
      <c r="L4">
        <v>4.5499999999999999E-2</v>
      </c>
      <c r="M4">
        <v>0.9728</v>
      </c>
      <c r="N4">
        <v>0.76470000000000005</v>
      </c>
      <c r="O4">
        <v>0</v>
      </c>
      <c r="P4">
        <v>3.5000000000000003E-2</v>
      </c>
      <c r="Q4">
        <v>0.95050000000000001</v>
      </c>
      <c r="R4">
        <v>0.89410000000000001</v>
      </c>
    </row>
    <row r="5" spans="1:18" x14ac:dyDescent="0.25">
      <c r="A5" t="s">
        <v>20</v>
      </c>
      <c r="B5" t="s">
        <v>70</v>
      </c>
      <c r="C5">
        <v>0</v>
      </c>
      <c r="D5">
        <v>2.6499999999999999E-2</v>
      </c>
      <c r="E5">
        <v>0.96530000000000005</v>
      </c>
      <c r="F5" s="16">
        <v>0.72040000000000004</v>
      </c>
      <c r="G5">
        <v>1E-4</v>
      </c>
      <c r="H5">
        <v>2.3099999999999999E-2</v>
      </c>
      <c r="I5">
        <v>0.97399999999999998</v>
      </c>
      <c r="J5" s="16">
        <v>0.72370000000000001</v>
      </c>
      <c r="K5">
        <v>-2.0999999999999999E-3</v>
      </c>
      <c r="L5">
        <v>0.31090000000000001</v>
      </c>
      <c r="M5">
        <v>0.6331</v>
      </c>
      <c r="N5" s="16">
        <v>0.52090000000000003</v>
      </c>
      <c r="O5">
        <v>-5.9999999999999993E-3</v>
      </c>
      <c r="P5">
        <v>4.4672241878417493E-2</v>
      </c>
      <c r="Q5">
        <v>0.52780000000000005</v>
      </c>
      <c r="R5">
        <v>0.52780000000000005</v>
      </c>
    </row>
    <row r="6" spans="1:18" x14ac:dyDescent="0.25">
      <c r="A6" t="s">
        <v>20</v>
      </c>
      <c r="B6" t="s">
        <v>12</v>
      </c>
      <c r="C6">
        <v>-1E-4</v>
      </c>
      <c r="D6">
        <v>2.52E-2</v>
      </c>
      <c r="E6">
        <v>0.96850000000000003</v>
      </c>
      <c r="F6">
        <v>0.64670000000000005</v>
      </c>
      <c r="G6">
        <v>1E-4</v>
      </c>
      <c r="H6">
        <v>2.1700000000000001E-2</v>
      </c>
      <c r="I6">
        <v>0.97689999999999999</v>
      </c>
      <c r="J6">
        <v>0.64939999999999998</v>
      </c>
      <c r="K6">
        <v>-2.8E-3</v>
      </c>
      <c r="L6">
        <v>0.30930000000000002</v>
      </c>
      <c r="M6">
        <v>0.63700000000000001</v>
      </c>
      <c r="N6">
        <v>0.45839999999999997</v>
      </c>
      <c r="O6">
        <v>-5.9999999999999993E-3</v>
      </c>
      <c r="P6">
        <v>4.1280310378273524E-2</v>
      </c>
      <c r="Q6">
        <v>0.52880000000000005</v>
      </c>
      <c r="R6">
        <v>0.82830000000000004</v>
      </c>
    </row>
    <row r="7" spans="1:18" x14ac:dyDescent="0.25">
      <c r="A7" t="s">
        <v>20</v>
      </c>
      <c r="B7" t="s">
        <v>13</v>
      </c>
      <c r="C7">
        <v>1E-3</v>
      </c>
      <c r="D7">
        <v>2.6100000000000002E-2</v>
      </c>
      <c r="E7">
        <v>0.96760000000000002</v>
      </c>
      <c r="F7">
        <v>0.58879999999999999</v>
      </c>
      <c r="G7">
        <v>1E-3</v>
      </c>
      <c r="H7">
        <v>2.2800000000000001E-2</v>
      </c>
      <c r="I7">
        <v>0.97550000000000003</v>
      </c>
      <c r="J7">
        <v>0.59419999999999995</v>
      </c>
      <c r="K7">
        <v>3.8E-3</v>
      </c>
      <c r="L7">
        <v>0.31130000000000002</v>
      </c>
      <c r="M7">
        <v>0.64580000000000004</v>
      </c>
      <c r="N7">
        <v>0.40639999999999998</v>
      </c>
      <c r="O7">
        <v>0</v>
      </c>
      <c r="P7">
        <v>4.7252168326373259E-2</v>
      </c>
      <c r="Q7">
        <v>0.55310000000000004</v>
      </c>
      <c r="R7">
        <v>0.81889999999999996</v>
      </c>
    </row>
    <row r="8" spans="1:18" x14ac:dyDescent="0.25">
      <c r="A8" t="s">
        <v>20</v>
      </c>
      <c r="B8" t="s">
        <v>14</v>
      </c>
      <c r="C8">
        <v>1E-3</v>
      </c>
      <c r="D8">
        <v>2.5499999999999998E-2</v>
      </c>
      <c r="E8">
        <v>0.96889999999999998</v>
      </c>
      <c r="F8">
        <v>0.60640000000000005</v>
      </c>
      <c r="G8">
        <v>8.9999999999999998E-4</v>
      </c>
      <c r="H8">
        <v>2.23E-2</v>
      </c>
      <c r="I8">
        <v>0.97650000000000003</v>
      </c>
      <c r="J8">
        <v>0.61050000000000004</v>
      </c>
      <c r="K8">
        <v>2.5999999999999999E-3</v>
      </c>
      <c r="L8">
        <v>0.30980000000000002</v>
      </c>
      <c r="M8">
        <v>0.64700000000000002</v>
      </c>
      <c r="N8">
        <v>0.41820000000000002</v>
      </c>
      <c r="O8">
        <v>-2E-3</v>
      </c>
      <c r="P8">
        <v>4.4077469335054867E-2</v>
      </c>
      <c r="Q8">
        <v>0.56810000000000005</v>
      </c>
      <c r="R8">
        <v>0.82499999999999996</v>
      </c>
    </row>
    <row r="9" spans="1:18" x14ac:dyDescent="0.25">
      <c r="A9" t="s">
        <v>20</v>
      </c>
      <c r="B9" t="s">
        <v>15</v>
      </c>
      <c r="C9">
        <v>4.0000000000000002E-4</v>
      </c>
      <c r="D9" s="12">
        <v>2.3199999999999998E-2</v>
      </c>
      <c r="E9" s="12">
        <v>0.97389999999999999</v>
      </c>
      <c r="F9">
        <v>0.65849999999999997</v>
      </c>
      <c r="G9">
        <v>5.0000000000000001E-4</v>
      </c>
      <c r="H9" s="12">
        <v>1.9599999999999999E-2</v>
      </c>
      <c r="I9" s="12">
        <v>0.98150000000000004</v>
      </c>
      <c r="J9">
        <v>0.66359999999999997</v>
      </c>
      <c r="K9">
        <v>-5.0000000000000001E-4</v>
      </c>
      <c r="L9" s="12">
        <v>0.3049</v>
      </c>
      <c r="M9" s="12">
        <v>0.64990000000000003</v>
      </c>
      <c r="N9">
        <v>0.48049999999999998</v>
      </c>
      <c r="O9">
        <v>-4.0000000000000001E-3</v>
      </c>
      <c r="P9" s="12">
        <v>3.7210232863233848E-2</v>
      </c>
      <c r="Q9" s="12">
        <v>0.58420000000000005</v>
      </c>
      <c r="R9" s="12">
        <v>0.8387</v>
      </c>
    </row>
    <row r="10" spans="1:18" x14ac:dyDescent="0.25">
      <c r="A10" t="s">
        <v>20</v>
      </c>
      <c r="B10" t="s">
        <v>16</v>
      </c>
      <c r="C10">
        <v>0</v>
      </c>
      <c r="D10">
        <v>3.3599999999999998E-2</v>
      </c>
      <c r="E10">
        <v>0.94510000000000005</v>
      </c>
      <c r="F10">
        <v>0.63480000000000003</v>
      </c>
      <c r="G10">
        <v>1E-4</v>
      </c>
      <c r="H10">
        <v>3.0099999999999998E-2</v>
      </c>
      <c r="I10">
        <v>0.95660000000000001</v>
      </c>
      <c r="J10">
        <v>0.63919999999999999</v>
      </c>
      <c r="K10">
        <v>-1.1999999999999999E-3</v>
      </c>
      <c r="L10">
        <v>0.32050000000000001</v>
      </c>
      <c r="M10">
        <v>0.6169</v>
      </c>
      <c r="N10">
        <v>0.45169999999999999</v>
      </c>
      <c r="O10">
        <v>-4.0000000000000001E-3</v>
      </c>
      <c r="P10">
        <v>4.200000000000001E-2</v>
      </c>
      <c r="Q10">
        <v>0.54810000000000003</v>
      </c>
      <c r="R10">
        <v>0.82520000000000004</v>
      </c>
    </row>
    <row r="11" spans="1:18" x14ac:dyDescent="0.25">
      <c r="A11" t="s">
        <v>26</v>
      </c>
      <c r="B11" t="s">
        <v>104</v>
      </c>
      <c r="C11">
        <v>0</v>
      </c>
      <c r="D11">
        <v>1.7299999999999999E-2</v>
      </c>
      <c r="E11">
        <v>0.94279999999999997</v>
      </c>
      <c r="F11">
        <v>0.85340000000000005</v>
      </c>
      <c r="G11">
        <v>0</v>
      </c>
      <c r="H11">
        <v>1.7100000000000001E-2</v>
      </c>
      <c r="I11">
        <v>0.94269999999999998</v>
      </c>
      <c r="J11">
        <v>0.85760000000000003</v>
      </c>
      <c r="K11">
        <v>0</v>
      </c>
      <c r="L11">
        <v>6.0199999999999997E-2</v>
      </c>
      <c r="M11">
        <v>0.93959999999999999</v>
      </c>
      <c r="N11">
        <v>0.80189999999999995</v>
      </c>
      <c r="O11">
        <v>0</v>
      </c>
      <c r="P11">
        <v>0.04</v>
      </c>
      <c r="Q11">
        <v>0.92310000000000003</v>
      </c>
      <c r="R11">
        <v>0.85399999999999998</v>
      </c>
    </row>
    <row r="12" spans="1:18" x14ac:dyDescent="0.25">
      <c r="A12" t="s">
        <v>26</v>
      </c>
      <c r="B12" t="s">
        <v>70</v>
      </c>
      <c r="C12">
        <v>0</v>
      </c>
      <c r="D12">
        <v>3.7699999999999997E-2</v>
      </c>
      <c r="E12">
        <v>0.85019999999999996</v>
      </c>
      <c r="F12" s="16">
        <v>0.71340000000000003</v>
      </c>
      <c r="G12">
        <v>2.0000000000000001E-4</v>
      </c>
      <c r="H12">
        <v>3.5700000000000003E-2</v>
      </c>
      <c r="I12">
        <v>0.93210000000000004</v>
      </c>
      <c r="J12" s="16">
        <v>0.72119999999999995</v>
      </c>
      <c r="K12">
        <v>-2.7000000000000001E-3</v>
      </c>
      <c r="L12">
        <v>0.2429</v>
      </c>
      <c r="M12">
        <v>0.73819999999999997</v>
      </c>
      <c r="N12" s="16">
        <v>0.62460000000000004</v>
      </c>
      <c r="O12">
        <v>-5.0000000000000001E-3</v>
      </c>
      <c r="P12">
        <v>0.16408371824480372</v>
      </c>
      <c r="Q12">
        <v>0.47689432477216237</v>
      </c>
      <c r="R12" s="16">
        <v>0.79700000000000004</v>
      </c>
    </row>
    <row r="13" spans="1:18" x14ac:dyDescent="0.25">
      <c r="A13" t="s">
        <v>26</v>
      </c>
      <c r="B13" t="s">
        <v>12</v>
      </c>
      <c r="C13">
        <v>-5.9999999999999995E-4</v>
      </c>
      <c r="D13">
        <v>3.6400000000000002E-2</v>
      </c>
      <c r="E13">
        <v>0.85650000000000004</v>
      </c>
      <c r="F13" s="13">
        <v>0.43709999999999999</v>
      </c>
      <c r="G13">
        <v>-2.9999999999999997E-4</v>
      </c>
      <c r="H13">
        <v>3.44E-2</v>
      </c>
      <c r="I13">
        <v>0.93600000000000005</v>
      </c>
      <c r="J13">
        <v>0.44180000000000003</v>
      </c>
      <c r="K13">
        <v>-5.4000000000000003E-3</v>
      </c>
      <c r="L13">
        <v>0.24479999999999999</v>
      </c>
      <c r="M13">
        <v>0.73270000000000002</v>
      </c>
      <c r="N13">
        <v>0.33689999999999998</v>
      </c>
      <c r="O13">
        <v>-5.9999999999999993E-3</v>
      </c>
      <c r="P13">
        <v>0.16564311377245508</v>
      </c>
      <c r="Q13">
        <v>0.47232901094362995</v>
      </c>
      <c r="R13">
        <v>0.70820000000000005</v>
      </c>
    </row>
    <row r="14" spans="1:18" x14ac:dyDescent="0.25">
      <c r="A14" t="s">
        <v>26</v>
      </c>
      <c r="B14" t="s">
        <v>13</v>
      </c>
      <c r="C14">
        <v>1E-4</v>
      </c>
      <c r="D14">
        <v>3.3799999999999997E-2</v>
      </c>
      <c r="E14">
        <v>0.8851</v>
      </c>
      <c r="F14">
        <v>0.37790000000000001</v>
      </c>
      <c r="G14">
        <v>2.0000000000000001E-4</v>
      </c>
      <c r="H14">
        <v>4.4699999999999997E-2</v>
      </c>
      <c r="I14">
        <v>0.90390000000000004</v>
      </c>
      <c r="J14">
        <v>0.38140000000000002</v>
      </c>
      <c r="K14">
        <v>-4.1999999999999997E-3</v>
      </c>
      <c r="L14">
        <v>0.24579999999999999</v>
      </c>
      <c r="M14">
        <v>0.76100000000000001</v>
      </c>
      <c r="N14">
        <v>0.29799999999999999</v>
      </c>
      <c r="O14">
        <v>-5.9999999999999993E-3</v>
      </c>
      <c r="P14">
        <v>0.15617127071823206</v>
      </c>
      <c r="Q14" s="17">
        <v>0.55657854110382099</v>
      </c>
      <c r="R14">
        <v>0.68379999999999996</v>
      </c>
    </row>
    <row r="15" spans="1:18" x14ac:dyDescent="0.25">
      <c r="A15" t="s">
        <v>26</v>
      </c>
      <c r="B15" t="s">
        <v>14</v>
      </c>
      <c r="C15">
        <v>1E-4</v>
      </c>
      <c r="D15">
        <v>3.3500000000000002E-2</v>
      </c>
      <c r="E15">
        <v>0.88670000000000004</v>
      </c>
      <c r="F15">
        <v>0.38390000000000002</v>
      </c>
      <c r="G15">
        <v>2.9999999999999997E-4</v>
      </c>
      <c r="H15">
        <v>4.4600000000000001E-2</v>
      </c>
      <c r="I15">
        <v>0.90469999999999995</v>
      </c>
      <c r="J15">
        <v>0.38740000000000002</v>
      </c>
      <c r="K15">
        <v>-4.5999999999999999E-3</v>
      </c>
      <c r="L15">
        <v>0.2445</v>
      </c>
      <c r="M15" s="15">
        <v>0.76139999999999997</v>
      </c>
      <c r="N15">
        <v>0.30209999999999998</v>
      </c>
      <c r="O15">
        <v>-7.0000000000000001E-3</v>
      </c>
      <c r="P15" s="15">
        <v>0.15586197339246119</v>
      </c>
      <c r="Q15">
        <v>0.51703275261324044</v>
      </c>
      <c r="R15">
        <v>0.68520000000000003</v>
      </c>
    </row>
    <row r="16" spans="1:18" x14ac:dyDescent="0.25">
      <c r="A16" t="s">
        <v>26</v>
      </c>
      <c r="B16" t="s">
        <v>15</v>
      </c>
      <c r="C16">
        <v>-5.0000000000000001E-4</v>
      </c>
      <c r="D16" s="12">
        <v>3.0499999999999999E-2</v>
      </c>
      <c r="E16" s="12">
        <v>0.89449999999999996</v>
      </c>
      <c r="F16">
        <v>0.40939999999999999</v>
      </c>
      <c r="G16">
        <v>-2.9999999999999997E-4</v>
      </c>
      <c r="H16" s="12">
        <v>2.81E-2</v>
      </c>
      <c r="I16" s="12">
        <v>0.95909999999999995</v>
      </c>
      <c r="J16">
        <v>0.41389999999999999</v>
      </c>
      <c r="K16">
        <v>-6.6E-3</v>
      </c>
      <c r="L16" s="12">
        <v>0.2339</v>
      </c>
      <c r="M16">
        <v>0.75629999999999997</v>
      </c>
      <c r="N16">
        <v>0.31480000000000002</v>
      </c>
      <c r="O16">
        <v>-5.0000000000000001E-3</v>
      </c>
      <c r="P16">
        <v>0.1682517662170841</v>
      </c>
      <c r="Q16">
        <v>0.51791880387931033</v>
      </c>
      <c r="R16">
        <v>0.68430000000000002</v>
      </c>
    </row>
    <row r="17" spans="1:18" x14ac:dyDescent="0.25">
      <c r="A17" t="s">
        <v>26</v>
      </c>
      <c r="B17" t="s">
        <v>16</v>
      </c>
      <c r="C17">
        <v>-4.0000000000000002E-4</v>
      </c>
      <c r="D17">
        <v>3.5200000000000002E-2</v>
      </c>
      <c r="E17">
        <v>0.87639999999999996</v>
      </c>
      <c r="F17">
        <v>0.40889999999999999</v>
      </c>
      <c r="G17">
        <v>-1E-4</v>
      </c>
      <c r="H17">
        <v>3.2800000000000003E-2</v>
      </c>
      <c r="I17">
        <v>0.94579999999999997</v>
      </c>
      <c r="J17">
        <v>0.41339999999999999</v>
      </c>
      <c r="K17">
        <v>-4.7999999999999996E-3</v>
      </c>
      <c r="L17">
        <v>0.24310000000000001</v>
      </c>
      <c r="M17">
        <v>0.75160000000000005</v>
      </c>
      <c r="N17">
        <v>0.31669999999999998</v>
      </c>
      <c r="O17">
        <v>-5.9999999999999993E-3</v>
      </c>
      <c r="P17">
        <v>0.16225812167749556</v>
      </c>
      <c r="Q17">
        <v>0.47756882430647291</v>
      </c>
      <c r="R17">
        <v>0.6905</v>
      </c>
    </row>
    <row r="18" spans="1:18" x14ac:dyDescent="0.25">
      <c r="A18" t="s">
        <v>29</v>
      </c>
      <c r="B18" t="s">
        <v>104</v>
      </c>
      <c r="C18">
        <v>0</v>
      </c>
      <c r="D18">
        <v>2.35E-2</v>
      </c>
      <c r="E18">
        <v>0.9597</v>
      </c>
      <c r="F18">
        <v>0.2762</v>
      </c>
      <c r="G18">
        <v>0</v>
      </c>
      <c r="H18">
        <v>2.3099999999999999E-2</v>
      </c>
      <c r="I18">
        <v>0.96</v>
      </c>
      <c r="J18">
        <v>0.27610000000000001</v>
      </c>
      <c r="K18">
        <v>0</v>
      </c>
      <c r="L18">
        <v>9.4799999999999995E-2</v>
      </c>
      <c r="M18">
        <v>0.95440000000000003</v>
      </c>
      <c r="N18">
        <v>0.25030000000000002</v>
      </c>
      <c r="O18">
        <v>0</v>
      </c>
      <c r="P18">
        <v>5.6000000000000001E-2</v>
      </c>
      <c r="Q18">
        <v>0.91420000000000001</v>
      </c>
      <c r="R18">
        <v>0.3352</v>
      </c>
    </row>
    <row r="19" spans="1:18" x14ac:dyDescent="0.25">
      <c r="A19" t="s">
        <v>29</v>
      </c>
      <c r="B19" t="s">
        <v>70</v>
      </c>
      <c r="C19">
        <v>5.9999999999999995E-4</v>
      </c>
      <c r="D19">
        <v>5.0200000000000002E-2</v>
      </c>
      <c r="E19">
        <v>0.83919999999999995</v>
      </c>
      <c r="F19">
        <v>0.16250000000000001</v>
      </c>
      <c r="G19">
        <v>5.0000000000000001E-4</v>
      </c>
      <c r="H19">
        <v>4.9000000000000002E-2</v>
      </c>
      <c r="I19">
        <v>0.84079999999999999</v>
      </c>
      <c r="J19">
        <v>0.16309999999999999</v>
      </c>
      <c r="K19">
        <v>7.4000000000000003E-3</v>
      </c>
      <c r="L19">
        <v>0.2024</v>
      </c>
      <c r="M19">
        <v>0.82230000000000003</v>
      </c>
      <c r="N19">
        <v>0.1147</v>
      </c>
      <c r="O19">
        <v>1E-3</v>
      </c>
      <c r="P19" s="14">
        <v>0.11802568552585906</v>
      </c>
      <c r="Q19" s="14">
        <v>0.29502145620823073</v>
      </c>
      <c r="R19" s="14">
        <v>0.30320000000000003</v>
      </c>
    </row>
    <row r="20" spans="1:18" x14ac:dyDescent="0.25">
      <c r="A20" t="s">
        <v>29</v>
      </c>
      <c r="B20" t="s">
        <v>12</v>
      </c>
      <c r="C20">
        <v>5.9999999999999995E-4</v>
      </c>
      <c r="D20">
        <v>4.6199999999999998E-2</v>
      </c>
      <c r="E20">
        <v>0.86050000000000004</v>
      </c>
      <c r="F20">
        <v>0.13200000000000001</v>
      </c>
      <c r="G20">
        <v>4.0000000000000002E-4</v>
      </c>
      <c r="H20">
        <v>4.5600000000000002E-2</v>
      </c>
      <c r="I20">
        <v>0.8589</v>
      </c>
      <c r="J20">
        <v>0.13150000000000001</v>
      </c>
      <c r="K20">
        <v>8.0999999999999996E-3</v>
      </c>
      <c r="L20">
        <v>0.1825</v>
      </c>
      <c r="M20">
        <v>0.85209999999999997</v>
      </c>
      <c r="N20">
        <v>8.5900000000000004E-2</v>
      </c>
      <c r="O20">
        <v>2.9999999999999996E-3</v>
      </c>
      <c r="P20">
        <v>0.11082995951417005</v>
      </c>
      <c r="Q20">
        <v>0.24405294514767931</v>
      </c>
      <c r="R20">
        <v>0.28870000000000001</v>
      </c>
    </row>
    <row r="21" spans="1:18" x14ac:dyDescent="0.25">
      <c r="A21" t="s">
        <v>29</v>
      </c>
      <c r="B21" t="s">
        <v>13</v>
      </c>
      <c r="C21">
        <v>-1.9E-3</v>
      </c>
      <c r="D21">
        <v>0.06</v>
      </c>
      <c r="E21">
        <v>0.81850000000000001</v>
      </c>
      <c r="F21">
        <v>0.1221</v>
      </c>
      <c r="G21">
        <v>-2.5000000000000001E-3</v>
      </c>
      <c r="H21">
        <v>5.9499999999999997E-2</v>
      </c>
      <c r="I21">
        <v>0.81610000000000005</v>
      </c>
      <c r="J21" s="17">
        <v>0.12139999999999999</v>
      </c>
      <c r="K21">
        <v>7.7000000000000002E-3</v>
      </c>
      <c r="L21">
        <v>0.26960000000000001</v>
      </c>
      <c r="M21">
        <v>0.7621</v>
      </c>
      <c r="N21">
        <v>7.5700000000000003E-2</v>
      </c>
      <c r="O21">
        <v>1.4E-2</v>
      </c>
      <c r="P21">
        <v>0.1439838337182448</v>
      </c>
      <c r="Q21">
        <v>0.23834864396999422</v>
      </c>
      <c r="R21">
        <v>0.25690000000000002</v>
      </c>
    </row>
    <row r="22" spans="1:18" x14ac:dyDescent="0.25">
      <c r="A22" t="s">
        <v>29</v>
      </c>
      <c r="B22" t="s">
        <v>14</v>
      </c>
      <c r="C22">
        <v>-2.0999999999999999E-3</v>
      </c>
      <c r="D22">
        <v>6.1100000000000002E-2</v>
      </c>
      <c r="E22">
        <v>0.81420000000000003</v>
      </c>
      <c r="F22">
        <v>0.1235</v>
      </c>
      <c r="G22">
        <v>-2.7000000000000001E-3</v>
      </c>
      <c r="H22">
        <v>6.0600000000000001E-2</v>
      </c>
      <c r="I22">
        <v>0.81220000000000003</v>
      </c>
      <c r="J22">
        <v>0.1227</v>
      </c>
      <c r="K22">
        <v>7.1999999999999998E-3</v>
      </c>
      <c r="L22">
        <v>0.27529999999999999</v>
      </c>
      <c r="M22">
        <v>0.75629999999999997</v>
      </c>
      <c r="N22">
        <v>7.7399999999999997E-2</v>
      </c>
      <c r="O22">
        <v>1.2999999999999999E-2</v>
      </c>
      <c r="P22">
        <v>0.14530590238365493</v>
      </c>
      <c r="Q22">
        <v>0.23522137018295053</v>
      </c>
      <c r="R22">
        <v>0.25750000000000001</v>
      </c>
    </row>
    <row r="23" spans="1:18" x14ac:dyDescent="0.25">
      <c r="A23" t="s">
        <v>29</v>
      </c>
      <c r="B23" t="s">
        <v>15</v>
      </c>
      <c r="C23">
        <v>-6.9999999999999999E-4</v>
      </c>
      <c r="D23" s="12">
        <v>3.5799999999999998E-2</v>
      </c>
      <c r="E23" s="12">
        <v>0.92569999999999997</v>
      </c>
      <c r="F23" s="12">
        <v>0.16869999999999999</v>
      </c>
      <c r="G23">
        <v>-8.0000000000000004E-4</v>
      </c>
      <c r="H23" s="12">
        <v>3.5200000000000002E-2</v>
      </c>
      <c r="I23" s="12">
        <v>0.92559999999999998</v>
      </c>
      <c r="J23">
        <v>0.16830000000000001</v>
      </c>
      <c r="K23">
        <v>1.0699999999999999E-2</v>
      </c>
      <c r="L23" s="12">
        <v>0.16189999999999999</v>
      </c>
      <c r="M23" s="12">
        <v>0.89419999999999999</v>
      </c>
      <c r="N23" s="12">
        <v>0.1206</v>
      </c>
      <c r="O23">
        <v>1.7999999999999999E-2</v>
      </c>
      <c r="P23">
        <v>0.11389949748743719</v>
      </c>
      <c r="Q23">
        <v>0.25502503380916602</v>
      </c>
      <c r="R23">
        <v>0.28060000000000002</v>
      </c>
    </row>
    <row r="24" spans="1:18" x14ac:dyDescent="0.25">
      <c r="A24" t="s">
        <v>29</v>
      </c>
      <c r="B24" t="s">
        <v>16</v>
      </c>
      <c r="C24">
        <v>-1E-3</v>
      </c>
      <c r="D24">
        <v>5.3699999999999998E-2</v>
      </c>
      <c r="E24">
        <v>0.83140000000000003</v>
      </c>
      <c r="F24">
        <v>0.13800000000000001</v>
      </c>
      <c r="G24">
        <v>-1.2999999999999999E-3</v>
      </c>
      <c r="H24">
        <v>5.3100000000000001E-2</v>
      </c>
      <c r="I24">
        <v>0.82930000000000004</v>
      </c>
      <c r="J24">
        <v>0.13730000000000001</v>
      </c>
      <c r="K24">
        <v>5.1000000000000004E-3</v>
      </c>
      <c r="L24">
        <v>0.22059999999999999</v>
      </c>
      <c r="M24">
        <v>0.80789999999999995</v>
      </c>
      <c r="N24">
        <v>8.9599999999999999E-2</v>
      </c>
      <c r="O24">
        <v>5.0000000000000001E-3</v>
      </c>
      <c r="P24">
        <v>0.12595313531353136</v>
      </c>
      <c r="Q24">
        <v>0.21423685822374344</v>
      </c>
      <c r="R24">
        <v>0.28010000000000002</v>
      </c>
    </row>
    <row r="25" spans="1:18" x14ac:dyDescent="0.25">
      <c r="A25" t="s">
        <v>31</v>
      </c>
      <c r="B25" t="s">
        <v>104</v>
      </c>
      <c r="C25">
        <v>0</v>
      </c>
      <c r="D25">
        <v>1.9099999999999999E-2</v>
      </c>
      <c r="E25">
        <v>0.97140000000000004</v>
      </c>
      <c r="F25">
        <v>0.51870000000000005</v>
      </c>
      <c r="G25">
        <v>0</v>
      </c>
      <c r="H25">
        <v>1.8499999999999999E-2</v>
      </c>
      <c r="I25">
        <v>0.97219999999999995</v>
      </c>
      <c r="J25">
        <v>0.51790000000000003</v>
      </c>
      <c r="K25">
        <v>0</v>
      </c>
      <c r="L25">
        <v>8.2699999999999996E-2</v>
      </c>
      <c r="M25">
        <v>0.96809999999999996</v>
      </c>
      <c r="N25">
        <v>0.45779999999999998</v>
      </c>
      <c r="O25">
        <v>0</v>
      </c>
      <c r="P25">
        <v>5.2999999999999999E-2</v>
      </c>
      <c r="Q25">
        <v>0.94240000000000002</v>
      </c>
      <c r="R25">
        <v>0.65490000000000004</v>
      </c>
    </row>
    <row r="26" spans="1:18" x14ac:dyDescent="0.25">
      <c r="A26" t="s">
        <v>31</v>
      </c>
      <c r="B26" t="s">
        <v>70</v>
      </c>
      <c r="C26">
        <v>5.9999999999999995E-4</v>
      </c>
      <c r="D26">
        <v>4.7899999999999998E-2</v>
      </c>
      <c r="E26">
        <v>0.91369999999999996</v>
      </c>
      <c r="F26">
        <v>0.34899999999999998</v>
      </c>
      <c r="G26">
        <v>6.9999999999999999E-4</v>
      </c>
      <c r="H26">
        <v>3.4700000000000002E-2</v>
      </c>
      <c r="I26">
        <v>0.9526</v>
      </c>
      <c r="J26">
        <v>0.35010000000000002</v>
      </c>
      <c r="K26">
        <v>3.8999999999999998E-3</v>
      </c>
      <c r="L26">
        <v>0.30299999999999999</v>
      </c>
      <c r="M26">
        <v>0.67500000000000004</v>
      </c>
      <c r="N26">
        <v>0.24249999999999999</v>
      </c>
      <c r="O26">
        <v>0</v>
      </c>
      <c r="P26">
        <v>0.18814857142857139</v>
      </c>
      <c r="Q26">
        <v>0.45219999999999999</v>
      </c>
      <c r="R26" s="16">
        <v>0.59509999999999996</v>
      </c>
    </row>
    <row r="27" spans="1:18" x14ac:dyDescent="0.25">
      <c r="A27" t="s">
        <v>31</v>
      </c>
      <c r="B27" t="s">
        <v>12</v>
      </c>
      <c r="C27">
        <v>8.0000000000000004E-4</v>
      </c>
      <c r="D27">
        <v>4.6399999999999997E-2</v>
      </c>
      <c r="E27">
        <v>0.91830000000000001</v>
      </c>
      <c r="F27">
        <v>0.32300000000000001</v>
      </c>
      <c r="G27">
        <v>8.9999999999999998E-4</v>
      </c>
      <c r="H27">
        <v>3.27E-2</v>
      </c>
      <c r="I27">
        <v>0.95750000000000002</v>
      </c>
      <c r="J27">
        <v>0.32279999999999998</v>
      </c>
      <c r="K27">
        <v>4.5999999999999999E-3</v>
      </c>
      <c r="L27">
        <v>0.29549999999999998</v>
      </c>
      <c r="M27">
        <v>0.69230000000000003</v>
      </c>
      <c r="N27">
        <v>0.22009999999999999</v>
      </c>
      <c r="O27">
        <v>0</v>
      </c>
      <c r="P27">
        <v>0.18894162033359807</v>
      </c>
      <c r="Q27">
        <v>0.45340000000000003</v>
      </c>
      <c r="R27">
        <v>0.58299999999999996</v>
      </c>
    </row>
    <row r="28" spans="1:18" x14ac:dyDescent="0.25">
      <c r="A28" t="s">
        <v>31</v>
      </c>
      <c r="B28" t="s">
        <v>13</v>
      </c>
      <c r="C28">
        <v>-1.1999999999999999E-3</v>
      </c>
      <c r="D28">
        <v>4.8000000000000001E-2</v>
      </c>
      <c r="E28">
        <v>0.92049999999999998</v>
      </c>
      <c r="F28">
        <v>0.34449999999999997</v>
      </c>
      <c r="G28">
        <v>-1.5E-3</v>
      </c>
      <c r="H28">
        <v>3.49E-2</v>
      </c>
      <c r="I28">
        <v>0.95620000000000005</v>
      </c>
      <c r="J28">
        <v>0.34410000000000002</v>
      </c>
      <c r="K28">
        <v>1.9E-3</v>
      </c>
      <c r="L28">
        <v>0.32029999999999997</v>
      </c>
      <c r="M28">
        <v>0.65939999999999999</v>
      </c>
      <c r="N28">
        <v>0.2273</v>
      </c>
      <c r="O28">
        <v>8.0000000000000002E-3</v>
      </c>
      <c r="P28">
        <v>0.18677010723860588</v>
      </c>
      <c r="Q28">
        <v>0.44519999999999998</v>
      </c>
      <c r="R28">
        <v>0.55110000000000003</v>
      </c>
    </row>
    <row r="29" spans="1:18" x14ac:dyDescent="0.25">
      <c r="A29" t="s">
        <v>31</v>
      </c>
      <c r="B29" t="s">
        <v>14</v>
      </c>
      <c r="C29">
        <v>-1.1999999999999999E-3</v>
      </c>
      <c r="D29">
        <v>4.8099999999999997E-2</v>
      </c>
      <c r="E29">
        <v>0.92069999999999996</v>
      </c>
      <c r="F29">
        <v>0.34420000000000001</v>
      </c>
      <c r="G29">
        <v>-1.5E-3</v>
      </c>
      <c r="H29">
        <v>3.5200000000000002E-2</v>
      </c>
      <c r="I29">
        <v>0.95589999999999997</v>
      </c>
      <c r="J29">
        <v>0.34399999999999997</v>
      </c>
      <c r="K29">
        <v>2.5000000000000001E-3</v>
      </c>
      <c r="L29">
        <v>0.32340000000000002</v>
      </c>
      <c r="M29">
        <v>0.65669999999999995</v>
      </c>
      <c r="N29">
        <v>0.2296</v>
      </c>
      <c r="O29">
        <v>8.0000000000000002E-3</v>
      </c>
      <c r="P29">
        <v>0.18777372262773728</v>
      </c>
      <c r="Q29">
        <v>0.44690000000000002</v>
      </c>
      <c r="R29">
        <v>0.55059999999999998</v>
      </c>
    </row>
    <row r="30" spans="1:18" x14ac:dyDescent="0.25">
      <c r="A30" t="s">
        <v>31</v>
      </c>
      <c r="B30" t="s">
        <v>15</v>
      </c>
      <c r="C30">
        <v>0</v>
      </c>
      <c r="D30" s="12">
        <v>4.4699999999999997E-2</v>
      </c>
      <c r="E30" s="12">
        <v>0.92700000000000005</v>
      </c>
      <c r="F30" s="12">
        <v>0.37869999999999998</v>
      </c>
      <c r="G30">
        <v>-1E-4</v>
      </c>
      <c r="H30" s="12">
        <v>3.0099999999999998E-2</v>
      </c>
      <c r="I30" s="12">
        <v>0.9657</v>
      </c>
      <c r="J30" s="12">
        <v>0.3795</v>
      </c>
      <c r="K30">
        <v>-2.2000000000000001E-3</v>
      </c>
      <c r="L30" s="12">
        <v>0.26579999999999998</v>
      </c>
      <c r="M30" s="12">
        <v>0.71830000000000005</v>
      </c>
      <c r="N30" s="12">
        <v>0.2712</v>
      </c>
      <c r="O30">
        <v>5.9999999999999993E-3</v>
      </c>
      <c r="P30" s="12">
        <v>0.17683160083160082</v>
      </c>
      <c r="Q30" s="12">
        <v>0.47889999999999999</v>
      </c>
      <c r="R30">
        <v>0.58199999999999996</v>
      </c>
    </row>
    <row r="31" spans="1:18" x14ac:dyDescent="0.25">
      <c r="A31" t="s">
        <v>31</v>
      </c>
      <c r="B31" t="s">
        <v>16</v>
      </c>
      <c r="C31">
        <v>-6.9999999999999999E-4</v>
      </c>
      <c r="D31">
        <v>5.45E-2</v>
      </c>
      <c r="E31">
        <v>0.89300000000000002</v>
      </c>
      <c r="F31">
        <v>0.34660000000000002</v>
      </c>
      <c r="G31">
        <v>-8.9999999999999998E-4</v>
      </c>
      <c r="H31">
        <v>4.41E-2</v>
      </c>
      <c r="I31">
        <v>0.92659999999999998</v>
      </c>
      <c r="J31">
        <v>0.34639999999999999</v>
      </c>
      <c r="K31">
        <v>1.1000000000000001E-3</v>
      </c>
      <c r="L31">
        <v>0.2984</v>
      </c>
      <c r="M31">
        <v>0.65549999999999997</v>
      </c>
      <c r="N31">
        <v>0.2379</v>
      </c>
      <c r="O31">
        <v>4.0000000000000001E-3</v>
      </c>
      <c r="P31">
        <v>0.17770719602977664</v>
      </c>
      <c r="Q31">
        <v>0.4365</v>
      </c>
      <c r="R31">
        <v>0.5726</v>
      </c>
    </row>
    <row r="32" spans="1:18" x14ac:dyDescent="0.25">
      <c r="A32" t="s">
        <v>34</v>
      </c>
      <c r="B32" t="s">
        <v>104</v>
      </c>
      <c r="C32">
        <v>0</v>
      </c>
      <c r="D32">
        <v>2.1299999999999999E-2</v>
      </c>
      <c r="E32">
        <v>0.96419999999999995</v>
      </c>
      <c r="F32">
        <v>0.39439999999999997</v>
      </c>
      <c r="G32">
        <v>0</v>
      </c>
      <c r="H32">
        <v>2.06E-2</v>
      </c>
      <c r="I32">
        <v>0.96419999999999995</v>
      </c>
      <c r="J32">
        <v>0.3952</v>
      </c>
      <c r="K32">
        <v>0</v>
      </c>
      <c r="L32">
        <v>7.5499999999999998E-2</v>
      </c>
      <c r="M32">
        <v>0.96350000000000002</v>
      </c>
      <c r="N32">
        <v>0.37459999999999999</v>
      </c>
      <c r="O32">
        <v>0</v>
      </c>
      <c r="P32">
        <v>3.1E-2</v>
      </c>
      <c r="Q32">
        <v>0.95399999999999996</v>
      </c>
      <c r="R32">
        <v>0.54559999999999997</v>
      </c>
    </row>
    <row r="33" spans="1:18" x14ac:dyDescent="0.25">
      <c r="A33" t="s">
        <v>34</v>
      </c>
      <c r="B33" t="s">
        <v>70</v>
      </c>
      <c r="C33">
        <v>-2.9999999999999997E-4</v>
      </c>
      <c r="D33">
        <v>8.6900000000000005E-2</v>
      </c>
      <c r="E33">
        <v>0.6734</v>
      </c>
      <c r="F33" s="16">
        <v>0.29399999999999998</v>
      </c>
      <c r="G33">
        <v>1E-4</v>
      </c>
      <c r="H33">
        <v>8.4599999999999995E-2</v>
      </c>
      <c r="I33">
        <v>0.68420000000000003</v>
      </c>
      <c r="J33" s="16">
        <v>0.2974</v>
      </c>
      <c r="K33">
        <v>-6.1000000000000004E-3</v>
      </c>
      <c r="L33">
        <v>0.31850000000000001</v>
      </c>
      <c r="M33">
        <v>0.62490000000000001</v>
      </c>
      <c r="N33" s="16">
        <v>0.2646</v>
      </c>
      <c r="O33">
        <v>-8.0000000000000002E-3</v>
      </c>
      <c r="P33" s="16">
        <v>0.12871236133122027</v>
      </c>
      <c r="Q33">
        <v>0.52905449466734389</v>
      </c>
      <c r="R33" s="16">
        <v>0.53720000000000001</v>
      </c>
    </row>
    <row r="34" spans="1:18" x14ac:dyDescent="0.25">
      <c r="A34" t="s">
        <v>34</v>
      </c>
      <c r="B34" t="s">
        <v>12</v>
      </c>
      <c r="C34">
        <v>4.0000000000000002E-4</v>
      </c>
      <c r="D34">
        <v>8.4099999999999994E-2</v>
      </c>
      <c r="E34">
        <v>0.69130000000000003</v>
      </c>
      <c r="F34">
        <v>0.2104</v>
      </c>
      <c r="G34">
        <v>8.0000000000000004E-4</v>
      </c>
      <c r="H34">
        <v>8.2100000000000006E-2</v>
      </c>
      <c r="I34">
        <v>0.69989999999999997</v>
      </c>
      <c r="J34">
        <v>0.2102</v>
      </c>
      <c r="K34">
        <v>-4.1999999999999997E-3</v>
      </c>
      <c r="L34">
        <v>0.30769999999999997</v>
      </c>
      <c r="M34">
        <v>0.64729999999999999</v>
      </c>
      <c r="N34">
        <v>0.1807</v>
      </c>
      <c r="O34">
        <v>-8.0000000000000002E-3</v>
      </c>
      <c r="P34" s="13">
        <v>0.13303069606571552</v>
      </c>
      <c r="Q34">
        <v>0.52066523757932215</v>
      </c>
      <c r="R34" s="13">
        <v>0.52510000000000001</v>
      </c>
    </row>
    <row r="35" spans="1:18" x14ac:dyDescent="0.25">
      <c r="A35" t="s">
        <v>34</v>
      </c>
      <c r="B35" t="s">
        <v>13</v>
      </c>
      <c r="C35">
        <v>1.8E-3</v>
      </c>
      <c r="D35">
        <v>9.2700000000000005E-2</v>
      </c>
      <c r="E35">
        <v>0.67330000000000001</v>
      </c>
      <c r="F35">
        <v>0.1741</v>
      </c>
      <c r="G35">
        <v>1.6999999999999999E-3</v>
      </c>
      <c r="H35">
        <v>9.0399999999999994E-2</v>
      </c>
      <c r="I35">
        <v>0.68189999999999995</v>
      </c>
      <c r="J35">
        <v>0.1731</v>
      </c>
      <c r="K35">
        <v>6.4999999999999997E-3</v>
      </c>
      <c r="L35">
        <v>0.3427</v>
      </c>
      <c r="M35">
        <v>0.62260000000000004</v>
      </c>
      <c r="N35">
        <v>0.14630000000000001</v>
      </c>
      <c r="O35">
        <v>2E-3</v>
      </c>
      <c r="P35">
        <v>0.15003913211933359</v>
      </c>
      <c r="Q35">
        <v>0.50884362615072554</v>
      </c>
      <c r="R35">
        <v>0.50109999999999999</v>
      </c>
    </row>
    <row r="36" spans="1:18" x14ac:dyDescent="0.25">
      <c r="A36" t="s">
        <v>34</v>
      </c>
      <c r="B36" t="s">
        <v>14</v>
      </c>
      <c r="C36">
        <v>1.8E-3</v>
      </c>
      <c r="D36">
        <v>9.2799999999999994E-2</v>
      </c>
      <c r="E36">
        <v>0.67369999999999997</v>
      </c>
      <c r="F36">
        <v>0.1802</v>
      </c>
      <c r="G36">
        <v>1.6999999999999999E-3</v>
      </c>
      <c r="H36">
        <v>9.0499999999999997E-2</v>
      </c>
      <c r="I36">
        <v>0.68240000000000001</v>
      </c>
      <c r="J36">
        <v>0.17929999999999999</v>
      </c>
      <c r="K36">
        <v>5.7999999999999996E-3</v>
      </c>
      <c r="L36">
        <v>0.34189999999999998</v>
      </c>
      <c r="M36">
        <v>0.62360000000000004</v>
      </c>
      <c r="N36">
        <v>0.15260000000000001</v>
      </c>
      <c r="O36">
        <v>2E-3</v>
      </c>
      <c r="P36">
        <v>0.14818781725888325</v>
      </c>
      <c r="Q36">
        <v>0.51317688723205968</v>
      </c>
      <c r="R36">
        <v>0.50260000000000005</v>
      </c>
    </row>
    <row r="37" spans="1:18" x14ac:dyDescent="0.25">
      <c r="A37" t="s">
        <v>34</v>
      </c>
      <c r="B37" t="s">
        <v>15</v>
      </c>
      <c r="C37">
        <v>1.4E-3</v>
      </c>
      <c r="D37" s="12">
        <v>8.2900000000000001E-2</v>
      </c>
      <c r="E37" s="12">
        <v>0.71399999999999997</v>
      </c>
      <c r="F37">
        <v>0.20569999999999999</v>
      </c>
      <c r="G37">
        <v>1.6000000000000001E-3</v>
      </c>
      <c r="H37" s="12">
        <v>8.0699999999999994E-2</v>
      </c>
      <c r="I37" s="12">
        <v>0.72299999999999998</v>
      </c>
      <c r="J37">
        <v>0.20469999999999999</v>
      </c>
      <c r="K37">
        <v>4.0000000000000002E-4</v>
      </c>
      <c r="L37" s="12">
        <v>0.30630000000000002</v>
      </c>
      <c r="M37" s="12">
        <v>0.66339999999999999</v>
      </c>
      <c r="N37">
        <v>0.17430000000000001</v>
      </c>
      <c r="O37">
        <v>-2.9999999999999996E-3</v>
      </c>
      <c r="P37">
        <v>0.14076286764705884</v>
      </c>
      <c r="Q37">
        <v>0.51914188082462576</v>
      </c>
      <c r="R37">
        <v>0.51659999999999995</v>
      </c>
    </row>
    <row r="38" spans="1:18" x14ac:dyDescent="0.25">
      <c r="A38" t="s">
        <v>34</v>
      </c>
      <c r="B38" t="s">
        <v>16</v>
      </c>
      <c r="C38">
        <v>6.9999999999999999E-4</v>
      </c>
      <c r="D38">
        <v>8.6400000000000005E-2</v>
      </c>
      <c r="E38">
        <v>0.69410000000000005</v>
      </c>
      <c r="F38">
        <v>0.20699999999999999</v>
      </c>
      <c r="G38">
        <v>8.9999999999999998E-4</v>
      </c>
      <c r="H38">
        <v>8.4099999999999994E-2</v>
      </c>
      <c r="I38">
        <v>0.70399999999999996</v>
      </c>
      <c r="J38">
        <v>0.2064</v>
      </c>
      <c r="K38">
        <v>-2E-3</v>
      </c>
      <c r="L38">
        <v>0.316</v>
      </c>
      <c r="M38">
        <v>0.64839999999999998</v>
      </c>
      <c r="N38">
        <v>0.17710000000000001</v>
      </c>
      <c r="O38">
        <v>-5.0000000000000001E-3</v>
      </c>
      <c r="P38">
        <v>0.13703735508802059</v>
      </c>
      <c r="Q38" s="19">
        <v>0.52926073079791203</v>
      </c>
      <c r="R38">
        <v>0.52249999999999996</v>
      </c>
    </row>
    <row r="39" spans="1:18" x14ac:dyDescent="0.25">
      <c r="A39" t="s">
        <v>37</v>
      </c>
      <c r="B39" t="s">
        <v>104</v>
      </c>
      <c r="C39">
        <v>0</v>
      </c>
      <c r="D39">
        <v>2.75E-2</v>
      </c>
      <c r="E39">
        <v>0.96899999999999997</v>
      </c>
      <c r="F39">
        <v>0.70440000000000003</v>
      </c>
      <c r="G39">
        <v>0</v>
      </c>
      <c r="H39">
        <v>2.6200000000000001E-2</v>
      </c>
      <c r="I39">
        <v>0.96889999999999998</v>
      </c>
      <c r="J39">
        <v>0.70369999999999999</v>
      </c>
      <c r="K39">
        <v>0</v>
      </c>
      <c r="L39">
        <v>0.1239</v>
      </c>
      <c r="M39">
        <v>0.96879999999999999</v>
      </c>
      <c r="N39">
        <v>0.68030000000000002</v>
      </c>
      <c r="O39">
        <v>0</v>
      </c>
      <c r="P39">
        <v>6.5000000000000002E-2</v>
      </c>
      <c r="Q39">
        <v>0.9577</v>
      </c>
      <c r="R39">
        <v>0.73709999999999998</v>
      </c>
    </row>
    <row r="40" spans="1:18" x14ac:dyDescent="0.25">
      <c r="A40" t="s">
        <v>37</v>
      </c>
      <c r="B40" t="s">
        <v>70</v>
      </c>
      <c r="C40">
        <v>8.0000000000000004E-4</v>
      </c>
      <c r="D40">
        <v>6.7199999999999996E-2</v>
      </c>
      <c r="E40">
        <v>0.94159999999999999</v>
      </c>
      <c r="F40" s="16">
        <v>0.5988</v>
      </c>
      <c r="G40">
        <v>1.1999999999999999E-3</v>
      </c>
      <c r="H40">
        <v>6.4199999999999993E-2</v>
      </c>
      <c r="I40">
        <v>0.9456</v>
      </c>
      <c r="J40" s="16">
        <v>0.60119999999999996</v>
      </c>
      <c r="K40">
        <v>-9.1999999999999998E-3</v>
      </c>
      <c r="L40">
        <v>0.45390000000000003</v>
      </c>
      <c r="M40">
        <v>0.71489999999999998</v>
      </c>
      <c r="N40" s="16">
        <v>0.55900000000000005</v>
      </c>
      <c r="O40">
        <v>-1.1999999999999999E-2</v>
      </c>
      <c r="P40" s="16">
        <v>0.23122997795738429</v>
      </c>
      <c r="Q40">
        <v>0.61230515903211069</v>
      </c>
      <c r="R40" s="16">
        <v>0.69069999999999998</v>
      </c>
    </row>
    <row r="41" spans="1:18" x14ac:dyDescent="0.25">
      <c r="A41" t="s">
        <v>37</v>
      </c>
      <c r="B41" t="s">
        <v>12</v>
      </c>
      <c r="C41">
        <v>1.4E-3</v>
      </c>
      <c r="D41">
        <v>5.9700000000000003E-2</v>
      </c>
      <c r="E41">
        <v>0.95379999999999998</v>
      </c>
      <c r="F41">
        <v>0.5272</v>
      </c>
      <c r="G41">
        <v>1.9E-3</v>
      </c>
      <c r="H41">
        <v>5.8000000000000003E-2</v>
      </c>
      <c r="I41">
        <v>0.95540000000000003</v>
      </c>
      <c r="J41">
        <v>0.52700000000000002</v>
      </c>
      <c r="K41">
        <v>-2.0999999999999999E-3</v>
      </c>
      <c r="L41">
        <v>0.43919999999999998</v>
      </c>
      <c r="M41">
        <v>0.73129999999999995</v>
      </c>
      <c r="N41">
        <v>0.49070000000000003</v>
      </c>
      <c r="O41">
        <v>-7.0000000000000001E-3</v>
      </c>
      <c r="P41">
        <v>0.23845306231612726</v>
      </c>
      <c r="Q41">
        <v>0.61053872266973519</v>
      </c>
      <c r="R41">
        <v>0.6663</v>
      </c>
    </row>
    <row r="42" spans="1:18" x14ac:dyDescent="0.25">
      <c r="A42" t="s">
        <v>37</v>
      </c>
      <c r="B42" t="s">
        <v>13</v>
      </c>
      <c r="C42">
        <v>-5.0000000000000001E-4</v>
      </c>
      <c r="D42">
        <v>6.9800000000000001E-2</v>
      </c>
      <c r="E42">
        <v>0.93899999999999995</v>
      </c>
      <c r="F42">
        <v>0.50309999999999999</v>
      </c>
      <c r="G42">
        <v>-2.0000000000000001E-4</v>
      </c>
      <c r="H42">
        <v>6.7900000000000002E-2</v>
      </c>
      <c r="I42">
        <v>0.94099999999999995</v>
      </c>
      <c r="J42">
        <v>0.50209999999999999</v>
      </c>
      <c r="K42">
        <v>1.66E-2</v>
      </c>
      <c r="L42">
        <v>0.47760000000000002</v>
      </c>
      <c r="M42">
        <v>0.71340000000000003</v>
      </c>
      <c r="N42">
        <v>0.45879999999999999</v>
      </c>
      <c r="O42">
        <v>1.4E-2</v>
      </c>
      <c r="P42">
        <v>0.24632040164308536</v>
      </c>
      <c r="Q42">
        <v>0.62165527283874933</v>
      </c>
      <c r="R42">
        <v>0.64180000000000004</v>
      </c>
    </row>
    <row r="43" spans="1:18" x14ac:dyDescent="0.25">
      <c r="A43" t="s">
        <v>37</v>
      </c>
      <c r="B43" t="s">
        <v>14</v>
      </c>
      <c r="C43">
        <v>-5.0000000000000001E-4</v>
      </c>
      <c r="D43">
        <v>6.9699999999999998E-2</v>
      </c>
      <c r="E43">
        <v>0.93910000000000005</v>
      </c>
      <c r="F43">
        <v>0.49769999999999998</v>
      </c>
      <c r="G43">
        <v>-2.9999999999999997E-4</v>
      </c>
      <c r="H43">
        <v>6.7799999999999999E-2</v>
      </c>
      <c r="I43">
        <v>0.94099999999999995</v>
      </c>
      <c r="J43">
        <v>0.49680000000000002</v>
      </c>
      <c r="K43">
        <v>1.2E-2</v>
      </c>
      <c r="L43">
        <v>0.47649999999999998</v>
      </c>
      <c r="M43">
        <v>0.71089999999999998</v>
      </c>
      <c r="N43">
        <v>0.44800000000000001</v>
      </c>
      <c r="O43">
        <v>0.01</v>
      </c>
      <c r="P43">
        <v>0.24427471264367814</v>
      </c>
      <c r="Q43">
        <v>0.61771372217958564</v>
      </c>
      <c r="R43">
        <v>0.6381</v>
      </c>
    </row>
    <row r="44" spans="1:18" x14ac:dyDescent="0.25">
      <c r="A44" t="s">
        <v>37</v>
      </c>
      <c r="B44" t="s">
        <v>15</v>
      </c>
      <c r="C44">
        <v>1.8E-3</v>
      </c>
      <c r="D44" s="12">
        <v>4.3999999999999997E-2</v>
      </c>
      <c r="E44" s="12">
        <v>0.97570000000000001</v>
      </c>
      <c r="F44">
        <v>0.54430000000000001</v>
      </c>
      <c r="G44">
        <v>2E-3</v>
      </c>
      <c r="H44" s="12">
        <v>4.2299999999999997E-2</v>
      </c>
      <c r="I44" s="12">
        <v>0.97699999999999998</v>
      </c>
      <c r="J44">
        <v>0.54400000000000004</v>
      </c>
      <c r="K44">
        <v>1.1900000000000001E-2</v>
      </c>
      <c r="L44" s="12">
        <v>0.40500000000000003</v>
      </c>
      <c r="M44" s="12">
        <v>0.78239999999999998</v>
      </c>
      <c r="N44">
        <v>0.49719999999999998</v>
      </c>
      <c r="O44">
        <v>1.1999999999999999E-2</v>
      </c>
      <c r="P44">
        <v>0.23861810391001609</v>
      </c>
      <c r="Q44" s="12">
        <v>0.62810067567567573</v>
      </c>
      <c r="R44">
        <v>0.65659999999999996</v>
      </c>
    </row>
    <row r="45" spans="1:18" x14ac:dyDescent="0.25">
      <c r="A45" t="s">
        <v>37</v>
      </c>
      <c r="B45" t="s">
        <v>16</v>
      </c>
      <c r="C45">
        <v>5.0000000000000001E-4</v>
      </c>
      <c r="D45">
        <v>6.4299999999999996E-2</v>
      </c>
      <c r="E45">
        <v>0.94720000000000004</v>
      </c>
      <c r="F45">
        <v>0.52639999999999998</v>
      </c>
      <c r="G45">
        <v>8.9999999999999998E-4</v>
      </c>
      <c r="H45">
        <v>6.2600000000000003E-2</v>
      </c>
      <c r="I45">
        <v>0.94889999999999997</v>
      </c>
      <c r="J45">
        <v>0.52559999999999996</v>
      </c>
      <c r="K45">
        <v>3.8E-3</v>
      </c>
      <c r="L45">
        <v>0.45119999999999999</v>
      </c>
      <c r="M45">
        <v>0.72660000000000002</v>
      </c>
      <c r="N45">
        <v>0.48959999999999998</v>
      </c>
      <c r="O45">
        <v>-1E-3</v>
      </c>
      <c r="P45">
        <v>0.23984053156146179</v>
      </c>
      <c r="Q45">
        <v>0.61622770839384255</v>
      </c>
      <c r="R45">
        <v>0.6633</v>
      </c>
    </row>
    <row r="46" spans="1:18" x14ac:dyDescent="0.25">
      <c r="A46" t="s">
        <v>40</v>
      </c>
      <c r="B46" t="s">
        <v>104</v>
      </c>
      <c r="C46">
        <v>0</v>
      </c>
      <c r="D46">
        <v>2.1700000000000001E-2</v>
      </c>
      <c r="E46">
        <v>0.97119999999999995</v>
      </c>
      <c r="F46">
        <v>0.29909999999999998</v>
      </c>
      <c r="G46">
        <v>0</v>
      </c>
      <c r="H46">
        <v>2.06E-2</v>
      </c>
      <c r="I46">
        <v>0.97089999999999999</v>
      </c>
      <c r="J46">
        <v>0.29909999999999998</v>
      </c>
      <c r="K46">
        <v>0</v>
      </c>
      <c r="L46">
        <v>9.9599999999999994E-2</v>
      </c>
      <c r="M46">
        <v>0.97119999999999995</v>
      </c>
      <c r="N46">
        <v>0.29070000000000001</v>
      </c>
      <c r="O46">
        <v>0</v>
      </c>
      <c r="P46">
        <v>6.5000000000000002E-2</v>
      </c>
      <c r="Q46">
        <v>0.96150000000000002</v>
      </c>
      <c r="R46">
        <v>0.3357</v>
      </c>
    </row>
    <row r="47" spans="1:18" x14ac:dyDescent="0.25">
      <c r="A47" t="s">
        <v>40</v>
      </c>
      <c r="B47" t="s">
        <v>70</v>
      </c>
      <c r="C47">
        <v>-1.9E-3</v>
      </c>
      <c r="D47">
        <v>5.2600000000000001E-2</v>
      </c>
      <c r="E47">
        <v>0.96220000000000006</v>
      </c>
      <c r="F47" s="16">
        <v>0.30109999999999998</v>
      </c>
      <c r="G47">
        <v>-1.6000000000000001E-3</v>
      </c>
      <c r="H47">
        <v>5.0599999999999999E-2</v>
      </c>
      <c r="I47">
        <v>0.96350000000000002</v>
      </c>
      <c r="J47" s="16">
        <v>0.3014</v>
      </c>
      <c r="K47">
        <v>-1.41E-2</v>
      </c>
      <c r="L47">
        <v>0.54900000000000004</v>
      </c>
      <c r="M47">
        <v>0.5121</v>
      </c>
      <c r="N47" s="16">
        <v>0.29089999999999999</v>
      </c>
      <c r="O47">
        <v>-1.1999999999999999E-2</v>
      </c>
      <c r="P47" s="16">
        <v>0.34641756324512946</v>
      </c>
      <c r="Q47">
        <v>0.44924296028880867</v>
      </c>
      <c r="R47" s="16">
        <v>0.34760000000000002</v>
      </c>
    </row>
    <row r="48" spans="1:18" x14ac:dyDescent="0.25">
      <c r="A48" t="s">
        <v>40</v>
      </c>
      <c r="B48" t="s">
        <v>12</v>
      </c>
      <c r="C48">
        <v>-2.3E-3</v>
      </c>
      <c r="D48">
        <v>4.9500000000000002E-2</v>
      </c>
      <c r="E48">
        <v>0.96640000000000004</v>
      </c>
      <c r="F48">
        <v>0.29160000000000003</v>
      </c>
      <c r="G48">
        <v>-1.9E-3</v>
      </c>
      <c r="H48">
        <v>4.8000000000000001E-2</v>
      </c>
      <c r="I48">
        <v>0.96709999999999996</v>
      </c>
      <c r="J48">
        <v>0.2918</v>
      </c>
      <c r="K48">
        <v>-1.4E-2</v>
      </c>
      <c r="L48" s="18">
        <v>0.54500000000000004</v>
      </c>
      <c r="M48">
        <v>0.51670000000000005</v>
      </c>
      <c r="N48">
        <v>0.28120000000000001</v>
      </c>
      <c r="O48">
        <v>-1.1000000000000001E-2</v>
      </c>
      <c r="P48">
        <v>0.36141033623910335</v>
      </c>
      <c r="Q48">
        <v>0.43444160692951023</v>
      </c>
      <c r="R48">
        <v>0.34320000000000001</v>
      </c>
    </row>
    <row r="49" spans="1:18" x14ac:dyDescent="0.25">
      <c r="A49" t="s">
        <v>40</v>
      </c>
      <c r="B49" t="s">
        <v>13</v>
      </c>
      <c r="C49">
        <v>-4.8999999999999998E-3</v>
      </c>
      <c r="D49">
        <v>5.3199999999999997E-2</v>
      </c>
      <c r="E49">
        <v>0.96209999999999996</v>
      </c>
      <c r="F49">
        <v>0.28389999999999999</v>
      </c>
      <c r="G49">
        <v>-4.4000000000000003E-3</v>
      </c>
      <c r="H49">
        <v>5.1200000000000002E-2</v>
      </c>
      <c r="I49">
        <v>0.96309999999999996</v>
      </c>
      <c r="J49">
        <v>0.28410000000000002</v>
      </c>
      <c r="K49">
        <v>-6.6E-3</v>
      </c>
      <c r="L49">
        <v>0.55759999999999998</v>
      </c>
      <c r="M49">
        <v>0.52300000000000002</v>
      </c>
      <c r="N49">
        <v>0.27379999999999999</v>
      </c>
      <c r="O49">
        <v>2.9999999999999996E-3</v>
      </c>
      <c r="P49">
        <v>0.34878310316815592</v>
      </c>
      <c r="Q49" s="17">
        <v>0.45844629396984926</v>
      </c>
      <c r="R49">
        <v>0.3362</v>
      </c>
    </row>
    <row r="50" spans="1:18" x14ac:dyDescent="0.25">
      <c r="A50" t="s">
        <v>40</v>
      </c>
      <c r="B50" t="s">
        <v>14</v>
      </c>
      <c r="C50">
        <v>-4.7000000000000002E-3</v>
      </c>
      <c r="D50">
        <v>5.2299999999999999E-2</v>
      </c>
      <c r="E50">
        <v>0.96340000000000003</v>
      </c>
      <c r="F50">
        <v>0.28470000000000001</v>
      </c>
      <c r="G50">
        <v>-4.1999999999999997E-3</v>
      </c>
      <c r="H50">
        <v>5.0200000000000002E-2</v>
      </c>
      <c r="I50">
        <v>0.96460000000000001</v>
      </c>
      <c r="J50">
        <v>0.2848</v>
      </c>
      <c r="K50">
        <v>-4.0000000000000001E-3</v>
      </c>
      <c r="L50">
        <v>0.55649999999999999</v>
      </c>
      <c r="M50" s="15">
        <v>0.52739999999999998</v>
      </c>
      <c r="N50">
        <v>0.27460000000000001</v>
      </c>
      <c r="O50">
        <v>4.0000000000000001E-3</v>
      </c>
      <c r="P50">
        <v>0.35540665938864624</v>
      </c>
      <c r="Q50">
        <v>0.45617186867901038</v>
      </c>
      <c r="R50">
        <v>0.33760000000000001</v>
      </c>
    </row>
    <row r="51" spans="1:18" x14ac:dyDescent="0.25">
      <c r="A51" t="s">
        <v>40</v>
      </c>
      <c r="B51" t="s">
        <v>15</v>
      </c>
      <c r="C51">
        <v>-2.5000000000000001E-3</v>
      </c>
      <c r="D51" s="12">
        <v>4.7300000000000002E-2</v>
      </c>
      <c r="E51" s="12">
        <v>4.7300000000000002E-2</v>
      </c>
      <c r="F51">
        <v>0.28610000000000002</v>
      </c>
      <c r="G51">
        <v>-2.3999999999999998E-3</v>
      </c>
      <c r="H51" s="12">
        <v>4.7300000000000002E-2</v>
      </c>
      <c r="I51" s="12">
        <v>4.7300000000000002E-2</v>
      </c>
      <c r="J51">
        <v>0.28639999999999999</v>
      </c>
      <c r="K51">
        <v>-6.4999999999999997E-3</v>
      </c>
      <c r="L51">
        <v>0.56010000000000004</v>
      </c>
      <c r="M51">
        <v>0.49149999999999999</v>
      </c>
      <c r="N51">
        <v>0.27329999999999999</v>
      </c>
      <c r="O51">
        <v>4.0000000000000001E-3</v>
      </c>
      <c r="P51">
        <v>0.39212298959318831</v>
      </c>
      <c r="Q51">
        <v>0.40294982522575001</v>
      </c>
      <c r="R51">
        <v>0.33350000000000002</v>
      </c>
    </row>
    <row r="52" spans="1:18" x14ac:dyDescent="0.25">
      <c r="A52" t="s">
        <v>40</v>
      </c>
      <c r="B52" t="s">
        <v>16</v>
      </c>
      <c r="C52">
        <v>-2.8999999999999998E-3</v>
      </c>
      <c r="D52">
        <v>4.9200000000000001E-2</v>
      </c>
      <c r="E52">
        <v>0.96719999999999995</v>
      </c>
      <c r="F52">
        <v>0.2883</v>
      </c>
      <c r="G52">
        <v>-2.5000000000000001E-3</v>
      </c>
      <c r="H52">
        <v>4.7500000000000001E-2</v>
      </c>
      <c r="I52">
        <v>0.96809999999999996</v>
      </c>
      <c r="J52">
        <v>0.28849999999999998</v>
      </c>
      <c r="K52">
        <v>-1.03E-2</v>
      </c>
      <c r="L52">
        <v>0.54700000000000004</v>
      </c>
      <c r="M52">
        <v>0.52480000000000004</v>
      </c>
      <c r="N52">
        <v>0.2787</v>
      </c>
      <c r="O52">
        <v>-7.0000000000000001E-3</v>
      </c>
      <c r="P52">
        <v>0.35594733656174327</v>
      </c>
      <c r="Q52">
        <v>0.44871174041297934</v>
      </c>
      <c r="R52">
        <v>0.34060000000000001</v>
      </c>
    </row>
    <row r="53" spans="1:18" x14ac:dyDescent="0.25">
      <c r="A53" t="s">
        <v>43</v>
      </c>
      <c r="B53" t="s">
        <v>104</v>
      </c>
      <c r="C53">
        <v>0</v>
      </c>
      <c r="D53">
        <v>3.7999999999999999E-2</v>
      </c>
      <c r="E53">
        <v>0.96350000000000002</v>
      </c>
      <c r="F53">
        <v>0.8498</v>
      </c>
      <c r="G53">
        <v>0</v>
      </c>
      <c r="H53">
        <v>3.6799999999999999E-2</v>
      </c>
      <c r="I53">
        <v>0.96240000000000003</v>
      </c>
      <c r="J53">
        <v>0.84730000000000005</v>
      </c>
      <c r="K53">
        <v>0</v>
      </c>
      <c r="L53">
        <v>0.15559999999999999</v>
      </c>
      <c r="M53">
        <v>0.96350000000000002</v>
      </c>
      <c r="N53">
        <v>0.83020000000000005</v>
      </c>
      <c r="O53">
        <v>0</v>
      </c>
      <c r="P53">
        <v>5.6000000000000001E-2</v>
      </c>
      <c r="Q53">
        <v>0.95409999999999995</v>
      </c>
      <c r="R53">
        <v>0.89329999999999998</v>
      </c>
    </row>
    <row r="54" spans="1:18" x14ac:dyDescent="0.25">
      <c r="A54" t="s">
        <v>43</v>
      </c>
      <c r="B54" t="s">
        <v>70</v>
      </c>
      <c r="C54">
        <v>-5.5999999999999999E-3</v>
      </c>
      <c r="D54">
        <v>0.1143</v>
      </c>
      <c r="E54">
        <v>0.75770000000000004</v>
      </c>
      <c r="F54" s="16">
        <v>0.50929999999999997</v>
      </c>
      <c r="G54">
        <v>-5.1000000000000004E-3</v>
      </c>
      <c r="H54">
        <v>0.1118</v>
      </c>
      <c r="I54">
        <v>0.75349999999999995</v>
      </c>
      <c r="J54" s="16">
        <v>0.50929999999999997</v>
      </c>
      <c r="K54">
        <v>-3.5999999999999997E-2</v>
      </c>
      <c r="L54">
        <v>0.42880000000000001</v>
      </c>
      <c r="M54">
        <v>0.78800000000000003</v>
      </c>
      <c r="N54" s="16">
        <v>0.50929999999999997</v>
      </c>
      <c r="O54">
        <v>-1.6999999999999998E-2</v>
      </c>
      <c r="P54">
        <v>0.15210950453055713</v>
      </c>
      <c r="Q54">
        <v>0.70096596324029958</v>
      </c>
      <c r="R54" s="16">
        <v>0.50929999999999997</v>
      </c>
    </row>
    <row r="55" spans="1:18" x14ac:dyDescent="0.25">
      <c r="A55" t="s">
        <v>43</v>
      </c>
      <c r="B55" t="s">
        <v>12</v>
      </c>
      <c r="C55">
        <v>-4.4000000000000003E-3</v>
      </c>
      <c r="D55">
        <v>0.1022</v>
      </c>
      <c r="E55">
        <v>0.80159999999999998</v>
      </c>
      <c r="F55">
        <v>0.3906</v>
      </c>
      <c r="G55">
        <v>-4.1000000000000003E-3</v>
      </c>
      <c r="H55">
        <v>0.1021</v>
      </c>
      <c r="I55">
        <v>0.7903</v>
      </c>
      <c r="J55">
        <v>0.38450000000000001</v>
      </c>
      <c r="K55">
        <v>-2.5899999999999999E-2</v>
      </c>
      <c r="L55">
        <v>0.37990000000000002</v>
      </c>
      <c r="M55">
        <v>0.83330000000000004</v>
      </c>
      <c r="N55">
        <v>0.34949999999999998</v>
      </c>
      <c r="O55">
        <v>-1.4E-2</v>
      </c>
      <c r="P55">
        <v>0.14473929794520549</v>
      </c>
      <c r="Q55">
        <v>0.70677465806055029</v>
      </c>
      <c r="R55">
        <v>0.69299999999999995</v>
      </c>
    </row>
    <row r="56" spans="1:18" x14ac:dyDescent="0.25">
      <c r="A56" t="s">
        <v>43</v>
      </c>
      <c r="B56" t="s">
        <v>13</v>
      </c>
      <c r="C56">
        <v>8.9999999999999998E-4</v>
      </c>
      <c r="D56">
        <v>0.1132</v>
      </c>
      <c r="E56">
        <v>0.80479999999999996</v>
      </c>
      <c r="F56">
        <v>0.36859999999999998</v>
      </c>
      <c r="G56">
        <v>5.0000000000000001E-4</v>
      </c>
      <c r="H56">
        <v>0.1119</v>
      </c>
      <c r="I56">
        <v>0.80089999999999995</v>
      </c>
      <c r="J56">
        <v>0.36330000000000001</v>
      </c>
      <c r="K56">
        <v>2.7199999999999998E-2</v>
      </c>
      <c r="L56">
        <v>0.47410000000000002</v>
      </c>
      <c r="M56">
        <v>0.79500000000000004</v>
      </c>
      <c r="N56">
        <v>0.33</v>
      </c>
      <c r="O56">
        <v>1.6E-2</v>
      </c>
      <c r="P56">
        <v>0.181559331175836</v>
      </c>
      <c r="Q56">
        <v>0.67598412958115195</v>
      </c>
      <c r="R56">
        <v>0.64759999999999995</v>
      </c>
    </row>
    <row r="57" spans="1:18" x14ac:dyDescent="0.25">
      <c r="A57" t="s">
        <v>43</v>
      </c>
      <c r="B57" t="s">
        <v>14</v>
      </c>
      <c r="C57">
        <v>1.2999999999999999E-3</v>
      </c>
      <c r="D57">
        <v>0.1137</v>
      </c>
      <c r="E57">
        <v>0.80549999999999999</v>
      </c>
      <c r="F57">
        <v>0.37980000000000003</v>
      </c>
      <c r="G57">
        <v>1E-3</v>
      </c>
      <c r="H57">
        <v>0.1123</v>
      </c>
      <c r="I57">
        <v>0.80220000000000002</v>
      </c>
      <c r="J57">
        <v>0.37409999999999999</v>
      </c>
      <c r="K57">
        <v>3.3799999999999997E-2</v>
      </c>
      <c r="L57">
        <v>0.48259999999999997</v>
      </c>
      <c r="M57">
        <v>0.79179999999999995</v>
      </c>
      <c r="N57">
        <v>0.33879999999999999</v>
      </c>
      <c r="O57">
        <v>0.02</v>
      </c>
      <c r="P57">
        <v>0.18853561958635318</v>
      </c>
      <c r="Q57">
        <v>0.66135218678066432</v>
      </c>
      <c r="R57">
        <v>0.64859999999999995</v>
      </c>
    </row>
    <row r="58" spans="1:18" x14ac:dyDescent="0.25">
      <c r="A58" t="s">
        <v>43</v>
      </c>
      <c r="B58" t="s">
        <v>15</v>
      </c>
      <c r="C58">
        <v>-4.0000000000000002E-4</v>
      </c>
      <c r="D58" s="12">
        <v>8.9399999999999993E-2</v>
      </c>
      <c r="E58" s="12">
        <v>8.9399999999999993E-2</v>
      </c>
      <c r="F58">
        <v>0.46529999999999999</v>
      </c>
      <c r="G58">
        <v>-5.0000000000000001E-4</v>
      </c>
      <c r="H58" s="12">
        <v>8.9399999999999993E-2</v>
      </c>
      <c r="I58" s="12">
        <v>8.9399999999999993E-2</v>
      </c>
      <c r="J58">
        <v>0.46029999999999999</v>
      </c>
      <c r="K58">
        <v>-7.7999999999999996E-3</v>
      </c>
      <c r="L58" s="12">
        <v>8.9399999999999993E-2</v>
      </c>
      <c r="M58" s="12">
        <v>8.9399999999999993E-2</v>
      </c>
      <c r="N58">
        <v>0.4194</v>
      </c>
      <c r="O58">
        <v>8.0000000000000002E-3</v>
      </c>
      <c r="P58" s="12">
        <v>0.89399999999999991</v>
      </c>
      <c r="Q58" s="12">
        <v>8.9399999999999993E-2</v>
      </c>
      <c r="R58">
        <v>0.70340000000000003</v>
      </c>
    </row>
    <row r="59" spans="1:18" x14ac:dyDescent="0.25">
      <c r="A59" t="s">
        <v>43</v>
      </c>
      <c r="B59" t="s">
        <v>16</v>
      </c>
      <c r="C59">
        <v>-2.0999999999999999E-3</v>
      </c>
      <c r="D59">
        <v>0.1111</v>
      </c>
      <c r="E59">
        <v>0.78669999999999995</v>
      </c>
      <c r="F59">
        <v>0.39939999999999998</v>
      </c>
      <c r="G59">
        <v>-1.8E-3</v>
      </c>
      <c r="H59">
        <v>0.11070000000000001</v>
      </c>
      <c r="I59">
        <v>0.77749999999999997</v>
      </c>
      <c r="J59">
        <v>0.39369999999999999</v>
      </c>
      <c r="K59">
        <v>-4.4999999999999997E-3</v>
      </c>
      <c r="L59">
        <v>0.42649999999999999</v>
      </c>
      <c r="M59">
        <v>0.8085</v>
      </c>
      <c r="N59">
        <v>0.35820000000000002</v>
      </c>
      <c r="O59">
        <v>-2E-3</v>
      </c>
      <c r="P59">
        <v>0.16107271996785857</v>
      </c>
      <c r="Q59">
        <v>0.68946095223130111</v>
      </c>
      <c r="R59">
        <v>0.68140000000000001</v>
      </c>
    </row>
    <row r="60" spans="1:18" x14ac:dyDescent="0.25">
      <c r="A60" t="s">
        <v>46</v>
      </c>
      <c r="B60" t="s">
        <v>104</v>
      </c>
      <c r="C60">
        <v>0</v>
      </c>
      <c r="D60">
        <v>3.5900000000000001E-2</v>
      </c>
      <c r="E60">
        <v>0.91220000000000001</v>
      </c>
      <c r="F60">
        <v>0.73229999999999995</v>
      </c>
      <c r="G60">
        <v>0</v>
      </c>
      <c r="H60">
        <v>3.4500000000000003E-2</v>
      </c>
      <c r="I60">
        <v>0.90900000000000003</v>
      </c>
      <c r="J60">
        <v>0.73819999999999997</v>
      </c>
      <c r="K60">
        <v>0</v>
      </c>
      <c r="L60">
        <v>0.14449999999999999</v>
      </c>
      <c r="M60">
        <v>0.93100000000000005</v>
      </c>
      <c r="N60">
        <v>0.69530000000000003</v>
      </c>
      <c r="O60">
        <v>0</v>
      </c>
      <c r="P60">
        <v>7.1000000000000008E-2</v>
      </c>
      <c r="Q60">
        <v>0.94640000000000002</v>
      </c>
      <c r="R60">
        <v>0.74939999999999996</v>
      </c>
    </row>
    <row r="61" spans="1:18" x14ac:dyDescent="0.25">
      <c r="A61" t="s">
        <v>46</v>
      </c>
      <c r="B61" t="s">
        <v>70</v>
      </c>
      <c r="C61">
        <v>1.1999999999999999E-3</v>
      </c>
      <c r="D61">
        <v>0.12130000000000001</v>
      </c>
      <c r="E61">
        <v>0.43840000000000001</v>
      </c>
      <c r="F61" s="16">
        <v>0.66520000000000001</v>
      </c>
      <c r="G61">
        <v>1.4E-3</v>
      </c>
      <c r="H61">
        <v>0.126</v>
      </c>
      <c r="I61">
        <v>0.43440000000000001</v>
      </c>
      <c r="J61" s="16">
        <v>0.6714</v>
      </c>
      <c r="K61">
        <v>-6.7000000000000002E-3</v>
      </c>
      <c r="L61">
        <v>0.4894</v>
      </c>
      <c r="M61">
        <v>0.47139999999999999</v>
      </c>
      <c r="N61" s="16">
        <v>0.63009999999999999</v>
      </c>
      <c r="O61">
        <v>-8.0000000000000002E-3</v>
      </c>
      <c r="P61" s="16">
        <v>0.25254951185495117</v>
      </c>
      <c r="Q61" s="16">
        <v>0.6252047867950481</v>
      </c>
      <c r="R61" s="16">
        <v>0.72150000000000003</v>
      </c>
    </row>
    <row r="62" spans="1:18" x14ac:dyDescent="0.25">
      <c r="A62" t="s">
        <v>46</v>
      </c>
      <c r="B62" t="s">
        <v>12</v>
      </c>
      <c r="C62">
        <v>1E-3</v>
      </c>
      <c r="D62">
        <v>0.12089999999999999</v>
      </c>
      <c r="E62" s="18">
        <v>0.4415</v>
      </c>
      <c r="F62">
        <v>0.62460000000000004</v>
      </c>
      <c r="G62">
        <v>1.6000000000000001E-3</v>
      </c>
      <c r="H62" s="18">
        <v>0.12570000000000001</v>
      </c>
      <c r="I62" s="18">
        <v>0.43580000000000002</v>
      </c>
      <c r="J62">
        <v>0.62970000000000004</v>
      </c>
      <c r="K62">
        <v>-4.7000000000000002E-3</v>
      </c>
      <c r="L62">
        <v>0.48649999999999999</v>
      </c>
      <c r="M62">
        <v>0.47270000000000001</v>
      </c>
      <c r="N62">
        <v>0.58479999999999999</v>
      </c>
      <c r="O62">
        <v>-2.9999999999999996E-3</v>
      </c>
      <c r="P62">
        <v>0.25943550324285369</v>
      </c>
      <c r="Q62">
        <v>0.57023942449581888</v>
      </c>
      <c r="R62">
        <v>0.70530000000000004</v>
      </c>
    </row>
    <row r="63" spans="1:18" x14ac:dyDescent="0.25">
      <c r="A63" t="s">
        <v>46</v>
      </c>
      <c r="B63" t="s">
        <v>13</v>
      </c>
      <c r="C63">
        <v>2.3999999999999998E-3</v>
      </c>
      <c r="D63">
        <v>0.1241</v>
      </c>
      <c r="E63">
        <v>0.41810000000000003</v>
      </c>
      <c r="F63">
        <v>0.59140000000000004</v>
      </c>
      <c r="G63">
        <v>2.5999999999999999E-3</v>
      </c>
      <c r="H63">
        <v>0.13009999999999999</v>
      </c>
      <c r="I63">
        <v>0.39710000000000001</v>
      </c>
      <c r="J63">
        <v>0.6089</v>
      </c>
      <c r="K63">
        <v>1.35E-2</v>
      </c>
      <c r="L63">
        <v>0.50139999999999996</v>
      </c>
      <c r="M63">
        <v>0.46889999999999998</v>
      </c>
      <c r="N63">
        <v>0.47089999999999999</v>
      </c>
      <c r="O63">
        <v>1.2999999999999999E-2</v>
      </c>
      <c r="P63">
        <v>0.26773786407766992</v>
      </c>
      <c r="Q63">
        <v>0.56817492187499996</v>
      </c>
      <c r="R63">
        <v>0.63049999999999995</v>
      </c>
    </row>
    <row r="64" spans="1:18" x14ac:dyDescent="0.25">
      <c r="A64" t="s">
        <v>46</v>
      </c>
      <c r="B64" t="s">
        <v>14</v>
      </c>
      <c r="C64">
        <v>2.8999999999999998E-3</v>
      </c>
      <c r="D64">
        <v>0.1229</v>
      </c>
      <c r="E64">
        <v>0.43209999999999998</v>
      </c>
      <c r="F64">
        <v>0.59150000000000003</v>
      </c>
      <c r="G64">
        <v>2.8E-3</v>
      </c>
      <c r="H64">
        <v>0.12809999999999999</v>
      </c>
      <c r="I64">
        <v>0.4199</v>
      </c>
      <c r="J64">
        <v>0.60150000000000003</v>
      </c>
      <c r="K64">
        <v>1.41E-2</v>
      </c>
      <c r="L64" s="15">
        <v>0.49909999999999999</v>
      </c>
      <c r="M64" s="15">
        <v>0.47239999999999999</v>
      </c>
      <c r="N64">
        <v>0.52149999999999996</v>
      </c>
      <c r="O64">
        <v>1.4E-2</v>
      </c>
      <c r="P64">
        <v>0.26705839253996444</v>
      </c>
      <c r="Q64">
        <v>0.57004149292149286</v>
      </c>
      <c r="R64">
        <v>0.66600000000000004</v>
      </c>
    </row>
    <row r="65" spans="1:18" x14ac:dyDescent="0.25">
      <c r="A65" t="s">
        <v>46</v>
      </c>
      <c r="B65" t="s">
        <v>15</v>
      </c>
      <c r="C65">
        <v>2.8E-3</v>
      </c>
      <c r="D65" s="12">
        <v>0.12189999999999999</v>
      </c>
      <c r="E65">
        <v>0.43790000000000001</v>
      </c>
      <c r="F65">
        <v>0.61140000000000005</v>
      </c>
      <c r="G65">
        <v>3.3E-3</v>
      </c>
      <c r="H65">
        <v>0.1273</v>
      </c>
      <c r="I65">
        <v>0.42599999999999999</v>
      </c>
      <c r="J65">
        <v>0.62190000000000001</v>
      </c>
      <c r="K65">
        <v>3.5999999999999999E-3</v>
      </c>
      <c r="L65">
        <v>0.4904</v>
      </c>
      <c r="M65">
        <v>0.47199999999999998</v>
      </c>
      <c r="N65">
        <v>0.54179999999999995</v>
      </c>
      <c r="O65">
        <v>5.0000000000000001E-3</v>
      </c>
      <c r="P65">
        <v>0.27137207686964576</v>
      </c>
      <c r="Q65">
        <v>0.53101546526867627</v>
      </c>
      <c r="R65">
        <v>0.67800000000000005</v>
      </c>
    </row>
    <row r="66" spans="1:18" x14ac:dyDescent="0.25">
      <c r="A66" t="s">
        <v>46</v>
      </c>
      <c r="B66" t="s">
        <v>16</v>
      </c>
      <c r="C66">
        <v>1.6999999999999999E-3</v>
      </c>
      <c r="D66">
        <v>0.12189999999999999</v>
      </c>
      <c r="E66">
        <v>0.43719999999999998</v>
      </c>
      <c r="F66">
        <v>0.60799999999999998</v>
      </c>
      <c r="G66">
        <v>1.9E-3</v>
      </c>
      <c r="H66">
        <v>0.12690000000000001</v>
      </c>
      <c r="I66">
        <v>0.42920000000000003</v>
      </c>
      <c r="J66">
        <v>0.61609999999999998</v>
      </c>
      <c r="K66">
        <v>2.0999999999999999E-3</v>
      </c>
      <c r="L66">
        <v>0.49209999999999998</v>
      </c>
      <c r="M66">
        <v>0.47320000000000001</v>
      </c>
      <c r="N66">
        <v>0.55279999999999996</v>
      </c>
      <c r="O66">
        <v>2E-3</v>
      </c>
      <c r="P66">
        <v>0.26001592062759571</v>
      </c>
      <c r="Q66">
        <v>0.57572666666666672</v>
      </c>
      <c r="R66">
        <v>0.68640000000000001</v>
      </c>
    </row>
    <row r="67" spans="1:18" x14ac:dyDescent="0.25">
      <c r="A67" t="s">
        <v>49</v>
      </c>
      <c r="B67" t="s">
        <v>104</v>
      </c>
      <c r="C67">
        <v>0</v>
      </c>
      <c r="D67">
        <v>1.9800000000000002E-2</v>
      </c>
      <c r="E67">
        <v>0.9365</v>
      </c>
      <c r="F67">
        <v>0.43930000000000002</v>
      </c>
      <c r="G67">
        <v>0</v>
      </c>
      <c r="H67">
        <v>1.8800000000000001E-2</v>
      </c>
      <c r="I67">
        <v>0.93720000000000003</v>
      </c>
      <c r="J67">
        <v>0.44319999999999998</v>
      </c>
      <c r="K67">
        <v>0</v>
      </c>
      <c r="L67">
        <v>6.5100000000000005E-2</v>
      </c>
      <c r="M67">
        <v>0.92589999999999995</v>
      </c>
      <c r="N67">
        <v>0.42130000000000001</v>
      </c>
      <c r="O67">
        <v>0</v>
      </c>
      <c r="P67">
        <v>3.1E-2</v>
      </c>
      <c r="Q67">
        <v>0.92689999999999995</v>
      </c>
      <c r="R67">
        <v>0.65229999999999999</v>
      </c>
    </row>
    <row r="68" spans="1:18" x14ac:dyDescent="0.25">
      <c r="A68" t="s">
        <v>49</v>
      </c>
      <c r="B68" t="s">
        <v>70</v>
      </c>
      <c r="C68">
        <v>1.1999999999999999E-3</v>
      </c>
      <c r="D68">
        <v>3.2899999999999999E-2</v>
      </c>
      <c r="E68">
        <v>0.85470000000000002</v>
      </c>
      <c r="F68" s="16">
        <v>0.31609999999999999</v>
      </c>
      <c r="G68">
        <v>8.9999999999999998E-4</v>
      </c>
      <c r="H68">
        <v>3.1899999999999998E-2</v>
      </c>
      <c r="I68">
        <v>0.85189999999999999</v>
      </c>
      <c r="J68" s="16">
        <v>0.32379999999999998</v>
      </c>
      <c r="K68">
        <v>7.3000000000000001E-3</v>
      </c>
      <c r="L68">
        <v>0.1061</v>
      </c>
      <c r="M68">
        <v>0.84450000000000003</v>
      </c>
      <c r="N68" s="16">
        <v>0.26579999999999998</v>
      </c>
      <c r="O68">
        <v>0.04</v>
      </c>
      <c r="P68">
        <v>0.52744636316064886</v>
      </c>
      <c r="Q68">
        <v>0.29620000000000002</v>
      </c>
      <c r="R68" s="16">
        <v>0.62539999999999996</v>
      </c>
    </row>
    <row r="69" spans="1:18" x14ac:dyDescent="0.25">
      <c r="A69" t="s">
        <v>49</v>
      </c>
      <c r="B69" t="s">
        <v>12</v>
      </c>
      <c r="C69">
        <v>1E-3</v>
      </c>
      <c r="D69" s="18">
        <v>3.0700000000000002E-2</v>
      </c>
      <c r="E69" s="13">
        <v>0.87070000000000003</v>
      </c>
      <c r="F69">
        <v>0.2177</v>
      </c>
      <c r="G69">
        <v>8.9999999999999998E-4</v>
      </c>
      <c r="H69" s="18">
        <v>2.98E-2</v>
      </c>
      <c r="I69">
        <v>0.86809999999999998</v>
      </c>
      <c r="J69">
        <v>0.22320000000000001</v>
      </c>
      <c r="K69">
        <v>7.7000000000000002E-3</v>
      </c>
      <c r="L69">
        <v>9.6299999999999997E-2</v>
      </c>
      <c r="M69">
        <v>0.86829999999999996</v>
      </c>
      <c r="N69">
        <v>0.16370000000000001</v>
      </c>
      <c r="O69">
        <v>5.9999999999999991E-2</v>
      </c>
      <c r="P69" s="18">
        <v>0.49036836403033585</v>
      </c>
      <c r="Q69" s="20">
        <v>0.29870000000000002</v>
      </c>
      <c r="R69">
        <v>0.61509999999999998</v>
      </c>
    </row>
    <row r="70" spans="1:18" x14ac:dyDescent="0.25">
      <c r="A70" t="s">
        <v>49</v>
      </c>
      <c r="B70" t="s">
        <v>13</v>
      </c>
      <c r="C70">
        <v>1.1000000000000001E-3</v>
      </c>
      <c r="D70">
        <v>3.8100000000000002E-2</v>
      </c>
      <c r="E70">
        <v>0.84360000000000002</v>
      </c>
      <c r="F70">
        <v>0.14829999999999999</v>
      </c>
      <c r="G70">
        <v>8.0000000000000004E-4</v>
      </c>
      <c r="H70">
        <v>3.7100000000000001E-2</v>
      </c>
      <c r="I70">
        <v>0.84019999999999995</v>
      </c>
      <c r="J70">
        <v>0.14879999999999999</v>
      </c>
      <c r="K70">
        <v>1.14E-2</v>
      </c>
      <c r="L70">
        <v>0.1295</v>
      </c>
      <c r="M70">
        <v>0.81579999999999997</v>
      </c>
      <c r="N70">
        <v>0.10680000000000001</v>
      </c>
      <c r="O70">
        <v>0.1</v>
      </c>
      <c r="P70">
        <v>0.63618327822390175</v>
      </c>
      <c r="Q70">
        <v>0.28660000000000002</v>
      </c>
      <c r="R70">
        <v>0.59260000000000002</v>
      </c>
    </row>
    <row r="71" spans="1:18" x14ac:dyDescent="0.25">
      <c r="A71" t="s">
        <v>49</v>
      </c>
      <c r="B71" t="s">
        <v>14</v>
      </c>
      <c r="C71">
        <v>1E-3</v>
      </c>
      <c r="D71">
        <v>3.7600000000000001E-2</v>
      </c>
      <c r="E71">
        <v>0.8468</v>
      </c>
      <c r="F71">
        <v>0.16200000000000001</v>
      </c>
      <c r="G71">
        <v>5.9999999999999995E-4</v>
      </c>
      <c r="H71">
        <v>3.6700000000000003E-2</v>
      </c>
      <c r="I71">
        <v>0.84309999999999996</v>
      </c>
      <c r="J71">
        <v>0.16259999999999999</v>
      </c>
      <c r="K71">
        <v>1.04E-2</v>
      </c>
      <c r="L71">
        <v>0.12690000000000001</v>
      </c>
      <c r="M71">
        <v>0.82150000000000001</v>
      </c>
      <c r="N71">
        <v>0.1191</v>
      </c>
      <c r="O71">
        <v>0.1</v>
      </c>
      <c r="P71">
        <v>0.61471942446043171</v>
      </c>
      <c r="Q71" s="13">
        <v>0.3024</v>
      </c>
      <c r="R71">
        <v>0.59740000000000004</v>
      </c>
    </row>
    <row r="72" spans="1:18" x14ac:dyDescent="0.25">
      <c r="A72" t="s">
        <v>49</v>
      </c>
      <c r="B72" t="s">
        <v>15</v>
      </c>
      <c r="C72">
        <v>-8.0000000000000004E-4</v>
      </c>
      <c r="D72">
        <v>3.1899999999999998E-2</v>
      </c>
      <c r="E72" s="12">
        <v>0.88029999999999997</v>
      </c>
      <c r="F72">
        <v>0.1736</v>
      </c>
      <c r="G72">
        <v>-1E-3</v>
      </c>
      <c r="H72">
        <v>3.1099999999999999E-2</v>
      </c>
      <c r="I72" s="12">
        <v>0.87809999999999999</v>
      </c>
      <c r="J72">
        <v>0.17549999999999999</v>
      </c>
      <c r="K72">
        <v>-2.0000000000000001E-4</v>
      </c>
      <c r="L72" s="12">
        <v>9.9000000000000005E-2</v>
      </c>
      <c r="M72" s="12">
        <v>0.87770000000000004</v>
      </c>
      <c r="N72">
        <v>0.13009999999999999</v>
      </c>
      <c r="O72">
        <v>2.9999999999999995E-2</v>
      </c>
      <c r="P72" s="13">
        <v>0.52188498402555916</v>
      </c>
      <c r="Q72" s="13">
        <v>0.29780000000000001</v>
      </c>
      <c r="R72">
        <v>0.60809999999999997</v>
      </c>
    </row>
    <row r="73" spans="1:18" x14ac:dyDescent="0.25">
      <c r="A73" t="s">
        <v>49</v>
      </c>
      <c r="B73" t="s">
        <v>16</v>
      </c>
      <c r="C73">
        <v>8.0000000000000004E-4</v>
      </c>
      <c r="D73">
        <v>3.39E-2</v>
      </c>
      <c r="E73">
        <v>0.85750000000000004</v>
      </c>
      <c r="F73">
        <v>0.1953</v>
      </c>
      <c r="G73">
        <v>5.0000000000000001E-4</v>
      </c>
      <c r="H73">
        <v>3.3099999999999997E-2</v>
      </c>
      <c r="I73">
        <v>0.85360000000000003</v>
      </c>
      <c r="J73">
        <v>0.19850000000000001</v>
      </c>
      <c r="K73">
        <v>7.7999999999999996E-3</v>
      </c>
      <c r="L73">
        <v>0.1084</v>
      </c>
      <c r="M73">
        <v>0.84540000000000004</v>
      </c>
      <c r="N73">
        <v>0.14599999999999999</v>
      </c>
      <c r="O73">
        <v>7.0000000000000007E-2</v>
      </c>
      <c r="P73">
        <v>0.53696594427244571</v>
      </c>
      <c r="Q73">
        <v>0.30640000000000001</v>
      </c>
      <c r="R73">
        <v>0.62639999999999996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Legend</vt:lpstr>
      <vt:lpstr>Summary LAICab (4)</vt:lpstr>
      <vt:lpstr>Summary LAICw (4)</vt:lpstr>
      <vt:lpstr>Sheet5</vt:lpstr>
      <vt:lpstr>Sheet6</vt:lpstr>
      <vt:lpstr>Sheet4</vt:lpstr>
      <vt:lpstr>Results</vt:lpstr>
    </vt:vector>
  </TitlesOfParts>
  <Company>NRCan  / 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Zhong, Detang</dc:creator>
  <cp:lastModifiedBy>Fernandes, Richard</cp:lastModifiedBy>
  <dcterms:created xsi:type="dcterms:W3CDTF">2021-04-24T00:25:40Z</dcterms:created>
  <dcterms:modified xsi:type="dcterms:W3CDTF">2021-08-20T18:27:56Z</dcterms:modified>
</cp:coreProperties>
</file>