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2240" windowHeight="7140"/>
  </bookViews>
  <sheets>
    <sheet name="RF magnitude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2"/>
  <c r="F8" i="2"/>
  <c r="G8" s="1"/>
  <c r="H8" s="1"/>
  <c r="F9"/>
  <c r="G9" s="1"/>
  <c r="H9" s="1"/>
  <c r="L7"/>
  <c r="K7"/>
  <c r="H7"/>
  <c r="G7"/>
  <c r="F7"/>
  <c r="K6"/>
  <c r="G6"/>
  <c r="H6" s="1"/>
  <c r="F6"/>
  <c r="L5"/>
  <c r="K5"/>
  <c r="H5"/>
  <c r="G5"/>
  <c r="F5"/>
  <c r="K4"/>
  <c r="L4" s="1"/>
  <c r="F4"/>
  <c r="G4" s="1"/>
  <c r="H4" s="1"/>
  <c r="K3"/>
  <c r="F3"/>
  <c r="G3" s="1"/>
  <c r="H3" s="1"/>
  <c r="K2"/>
  <c r="F2"/>
  <c r="G2" s="1"/>
  <c r="H2" s="1"/>
  <c r="L3" l="1"/>
  <c r="L2"/>
  <c r="L6"/>
</calcChain>
</file>

<file path=xl/sharedStrings.xml><?xml version="1.0" encoding="utf-8"?>
<sst xmlns="http://schemas.openxmlformats.org/spreadsheetml/2006/main" count="18" uniqueCount="16">
  <si>
    <t>magnitude</t>
  </si>
  <si>
    <t>d1</t>
  </si>
  <si>
    <t>t1</t>
  </si>
  <si>
    <t>d2</t>
  </si>
  <si>
    <t>t2</t>
  </si>
  <si>
    <t>delta deg</t>
  </si>
  <si>
    <t>time</t>
  </si>
  <si>
    <t>feq</t>
  </si>
  <si>
    <t>Phase</t>
  </si>
  <si>
    <t>deg</t>
  </si>
  <si>
    <t>position</t>
  </si>
  <si>
    <t>standard</t>
  </si>
  <si>
    <t>Phase error 0.01</t>
  </si>
  <si>
    <t>amplitude error 0.01%</t>
  </si>
  <si>
    <t>bunch length[mm]</t>
  </si>
  <si>
    <t>bunch length[fs]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</si>
</sst>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tabSelected="1" topLeftCell="B1" workbookViewId="0">
      <selection activeCell="E15" sqref="E15"/>
    </sheetView>
  </sheetViews>
  <sheetFormatPr defaultRowHeight="15"/>
  <cols>
    <col min="1" max="1" width="11.85546875" customWidth="1"/>
    <col min="4" max="5" width="25.85546875" customWidth="1"/>
    <col min="6" max="6" width="25.28515625" customWidth="1"/>
    <col min="7" max="7" width="22.28515625" style="1" customWidth="1"/>
    <col min="9" max="9" width="11" bestFit="1" customWidth="1"/>
    <col min="11" max="11" width="11" bestFit="1" customWidth="1"/>
  </cols>
  <sheetData>
    <row r="1" spans="1:13">
      <c r="A1" t="s">
        <v>8</v>
      </c>
      <c r="B1" t="s">
        <v>9</v>
      </c>
      <c r="C1" t="s">
        <v>10</v>
      </c>
      <c r="D1" t="s">
        <v>14</v>
      </c>
      <c r="E1" t="s">
        <v>15</v>
      </c>
      <c r="F1" t="s">
        <v>9</v>
      </c>
      <c r="G1" s="1" t="s">
        <v>9</v>
      </c>
      <c r="I1">
        <v>1292706800</v>
      </c>
    </row>
    <row r="2" spans="1:13">
      <c r="A2">
        <v>190</v>
      </c>
      <c r="B2" s="1">
        <v>1638.3050000000001</v>
      </c>
      <c r="C2">
        <v>100.0001</v>
      </c>
      <c r="D2" s="2">
        <v>1.2536439999999999E-2</v>
      </c>
      <c r="E2" s="2">
        <f>10^15*(D2/1000)/(3*10^8)</f>
        <v>41.788133333333334</v>
      </c>
      <c r="F2">
        <v>1638.299</v>
      </c>
      <c r="G2" s="1">
        <v>1638.2929999999999</v>
      </c>
      <c r="H2" s="2"/>
      <c r="I2" s="2"/>
      <c r="J2" s="2"/>
      <c r="K2" s="2"/>
      <c r="L2" s="2"/>
      <c r="M2" s="2"/>
    </row>
    <row r="3" spans="1:13">
      <c r="A3">
        <v>193</v>
      </c>
      <c r="B3" s="1">
        <v>1634.912</v>
      </c>
      <c r="C3">
        <v>100.0001</v>
      </c>
      <c r="D3" s="2">
        <v>8.5635599999999996E-3</v>
      </c>
      <c r="E3" s="2">
        <f t="shared" ref="E3:E11" si="0">10^15*(D3/1000)/(3*10^8)</f>
        <v>28.545199999999998</v>
      </c>
      <c r="F3">
        <v>1634.9059999999999</v>
      </c>
      <c r="G3" s="1">
        <v>1634.9</v>
      </c>
      <c r="H3" s="2"/>
      <c r="I3" s="2"/>
      <c r="J3" s="2"/>
      <c r="K3" s="2"/>
      <c r="L3" s="2"/>
      <c r="M3" s="2"/>
    </row>
    <row r="4" spans="1:13">
      <c r="A4">
        <v>196</v>
      </c>
      <c r="B4" s="1">
        <v>1631.537</v>
      </c>
      <c r="C4">
        <v>100.0001</v>
      </c>
      <c r="D4" s="2">
        <v>5.2634159999999999E-3</v>
      </c>
      <c r="E4" s="2">
        <f t="shared" si="0"/>
        <v>17.544720000000002</v>
      </c>
      <c r="F4">
        <v>1631.54</v>
      </c>
      <c r="G4" s="1">
        <v>1631.5340000000001</v>
      </c>
      <c r="H4" s="2"/>
      <c r="I4" s="2"/>
      <c r="J4" s="2"/>
      <c r="K4" s="2"/>
      <c r="L4" s="2"/>
      <c r="M4" s="2"/>
    </row>
    <row r="5" spans="1:13">
      <c r="A5">
        <v>199</v>
      </c>
      <c r="B5" s="1">
        <v>1628.252</v>
      </c>
      <c r="C5">
        <v>100</v>
      </c>
      <c r="D5" s="2">
        <v>2.7501539999999999E-3</v>
      </c>
      <c r="E5" s="2">
        <f t="shared" si="0"/>
        <v>9.1671800000000001</v>
      </c>
      <c r="F5">
        <v>1628.2460000000001</v>
      </c>
      <c r="G5" s="1">
        <v>1628.2429999999999</v>
      </c>
      <c r="H5" s="2"/>
      <c r="I5" s="2"/>
      <c r="J5" s="2"/>
      <c r="K5" s="2"/>
      <c r="L5" s="2"/>
      <c r="M5" s="2"/>
    </row>
    <row r="6" spans="1:13">
      <c r="A6">
        <v>202</v>
      </c>
      <c r="B6" s="1">
        <v>1625.0719999999999</v>
      </c>
      <c r="C6">
        <v>100.00020000000001</v>
      </c>
      <c r="D6" s="2">
        <v>4.9546939999999999E-3</v>
      </c>
      <c r="E6" s="2">
        <f t="shared" si="0"/>
        <v>16.515646666666665</v>
      </c>
      <c r="F6">
        <v>1625.066</v>
      </c>
      <c r="G6" s="1">
        <v>1625.06</v>
      </c>
      <c r="H6" s="2"/>
      <c r="I6" s="2"/>
      <c r="J6" s="2"/>
      <c r="K6" s="2"/>
      <c r="L6" s="2"/>
      <c r="M6" s="2"/>
    </row>
    <row r="7" spans="1:13">
      <c r="A7">
        <v>205</v>
      </c>
      <c r="B7" s="1">
        <v>1622.0329999999999</v>
      </c>
      <c r="C7">
        <v>100.00020000000001</v>
      </c>
      <c r="D7" s="2">
        <v>7.4250599999999998E-3</v>
      </c>
      <c r="E7" s="2">
        <f t="shared" si="0"/>
        <v>24.7502</v>
      </c>
      <c r="F7">
        <v>1622.027</v>
      </c>
      <c r="G7" s="1">
        <v>1622.021</v>
      </c>
      <c r="H7" s="2"/>
      <c r="I7" s="2"/>
      <c r="J7" s="2"/>
      <c r="K7" s="2"/>
      <c r="L7" s="2"/>
      <c r="M7" s="2"/>
    </row>
    <row r="8" spans="1:13">
      <c r="A8">
        <v>208</v>
      </c>
      <c r="B8" s="1">
        <v>1619.1590000000001</v>
      </c>
      <c r="C8">
        <v>100.0001</v>
      </c>
      <c r="D8" s="2">
        <v>9.4093800000000002E-3</v>
      </c>
      <c r="E8" s="2">
        <f t="shared" si="0"/>
        <v>31.364599999999999</v>
      </c>
      <c r="F8">
        <v>1619.153</v>
      </c>
      <c r="G8" s="1">
        <v>1619.15</v>
      </c>
      <c r="H8" s="2"/>
      <c r="I8" s="2"/>
      <c r="J8" s="2"/>
      <c r="K8" s="2"/>
      <c r="L8" s="2"/>
      <c r="M8" s="2"/>
    </row>
    <row r="9" spans="1:13">
      <c r="A9">
        <v>211</v>
      </c>
      <c r="B9" s="1">
        <v>1616.4680000000001</v>
      </c>
      <c r="C9">
        <v>100.00020000000001</v>
      </c>
      <c r="D9" s="2">
        <v>1.188586E-2</v>
      </c>
      <c r="E9" s="2">
        <f t="shared" si="0"/>
        <v>39.619533333333337</v>
      </c>
      <c r="F9">
        <v>1616.462</v>
      </c>
      <c r="G9" s="1">
        <v>1616.4590000000001</v>
      </c>
      <c r="H9" s="2"/>
      <c r="I9" s="2"/>
      <c r="J9" s="2"/>
      <c r="K9" s="2"/>
      <c r="L9" s="2"/>
      <c r="M9" s="2"/>
    </row>
    <row r="10" spans="1:13">
      <c r="A10">
        <v>214</v>
      </c>
      <c r="B10" s="1">
        <v>1613.9659999999999</v>
      </c>
      <c r="C10">
        <v>100</v>
      </c>
      <c r="D10" s="2">
        <v>1.403512E-2</v>
      </c>
      <c r="E10" s="2">
        <f t="shared" si="0"/>
        <v>46.783733333333331</v>
      </c>
      <c r="F10">
        <v>1613.9590000000001</v>
      </c>
      <c r="G10" s="1">
        <v>1613.9580000000001</v>
      </c>
      <c r="H10" s="2"/>
      <c r="I10" s="2"/>
      <c r="J10" s="2"/>
      <c r="K10" s="2"/>
      <c r="L10" s="2"/>
      <c r="M10" s="2"/>
    </row>
    <row r="11" spans="1:13">
      <c r="A11">
        <v>217</v>
      </c>
      <c r="B11">
        <v>1611.78</v>
      </c>
      <c r="C11" s="1">
        <v>100</v>
      </c>
      <c r="D11" s="2">
        <v>1.6425840000000001E-2</v>
      </c>
      <c r="E11" s="2">
        <f t="shared" si="0"/>
        <v>54.752800000000001</v>
      </c>
      <c r="F11">
        <v>1611.655</v>
      </c>
      <c r="G11" s="1">
        <v>1611.653</v>
      </c>
      <c r="H11" s="2"/>
      <c r="I11" s="2"/>
      <c r="J11" s="2"/>
      <c r="K11" s="2"/>
      <c r="L11" s="2"/>
      <c r="M11" s="2"/>
    </row>
    <row r="12" spans="1:13">
      <c r="A12" s="4" t="s">
        <v>11</v>
      </c>
      <c r="B12" s="4"/>
      <c r="C12" s="4"/>
      <c r="D12" s="4"/>
      <c r="E12" s="3"/>
      <c r="F12" t="s">
        <v>13</v>
      </c>
      <c r="G12" s="1" t="s">
        <v>12</v>
      </c>
    </row>
  </sheetData>
  <mergeCells count="1">
    <mergeCell ref="A12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E4" sqref="E4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100</v>
      </c>
      <c r="G1" t="s">
        <v>5</v>
      </c>
      <c r="H1" t="s">
        <v>6</v>
      </c>
      <c r="J1" t="s">
        <v>7</v>
      </c>
    </row>
    <row r="2" spans="1:12">
      <c r="A2">
        <v>242.97900000000001</v>
      </c>
      <c r="B2">
        <v>100.0076</v>
      </c>
      <c r="C2">
        <v>1611.78</v>
      </c>
      <c r="D2">
        <v>9.9948899999999998</v>
      </c>
      <c r="E2">
        <v>1611.58</v>
      </c>
      <c r="F2">
        <f>($F$1-D2)*(C2-E2)/(B2-D2)+E2</f>
        <v>1611.7799831134957</v>
      </c>
      <c r="G2">
        <f>F2-$F$5</f>
        <v>12.301704553245372</v>
      </c>
      <c r="H2">
        <f>G2*(10^15)/($J$2*360)</f>
        <v>26433.992253148743</v>
      </c>
      <c r="J2">
        <v>1292706800</v>
      </c>
      <c r="K2">
        <f>(C2+E2)/2</f>
        <v>1611.6799999999998</v>
      </c>
      <c r="L2">
        <f t="shared" ref="L2:L7" si="0">K2-$K$5</f>
        <v>12.199999999999818</v>
      </c>
    </row>
    <row r="3" spans="1:12">
      <c r="A3">
        <v>242.98599999999999</v>
      </c>
      <c r="B3">
        <v>100.0063</v>
      </c>
      <c r="C3">
        <v>1599.58</v>
      </c>
      <c r="D3">
        <v>99.993530000000007</v>
      </c>
      <c r="E3">
        <v>1599.38</v>
      </c>
      <c r="F3">
        <f t="shared" ref="F3:F7" si="1">($F$1-D3)*(C3-E3)/(B3-D3)+E3</f>
        <v>1599.4813312451058</v>
      </c>
      <c r="G3">
        <f t="shared" ref="G3:G9" si="2">F3-$F$5</f>
        <v>3.0526848554472963E-3</v>
      </c>
      <c r="H3">
        <f t="shared" ref="H3:H9" si="3">G3*(10^15)/($J$2*360)</f>
        <v>6.5596314291997748</v>
      </c>
      <c r="K3">
        <f t="shared" ref="K3:K7" si="4">(C3+E3)/2</f>
        <v>1599.48</v>
      </c>
      <c r="L3">
        <f t="shared" si="0"/>
        <v>0</v>
      </c>
    </row>
    <row r="4" spans="1:12">
      <c r="A4">
        <v>242.99299999999999</v>
      </c>
      <c r="B4">
        <v>100.0064</v>
      </c>
      <c r="C4">
        <v>1599.58</v>
      </c>
      <c r="D4">
        <v>99.993629999999996</v>
      </c>
      <c r="E4">
        <v>1599.38</v>
      </c>
      <c r="F4">
        <f t="shared" si="1"/>
        <v>1599.4797650743931</v>
      </c>
      <c r="G4">
        <f t="shared" si="2"/>
        <v>1.4865141426980699E-3</v>
      </c>
      <c r="H4">
        <f t="shared" si="3"/>
        <v>3.1942324059400655</v>
      </c>
      <c r="K4">
        <f t="shared" si="4"/>
        <v>1599.48</v>
      </c>
      <c r="L4">
        <f t="shared" si="0"/>
        <v>0</v>
      </c>
    </row>
    <row r="5" spans="1:12">
      <c r="A5">
        <v>243</v>
      </c>
      <c r="B5">
        <v>100.0065</v>
      </c>
      <c r="C5">
        <v>1599.58</v>
      </c>
      <c r="D5">
        <v>99.993719999999996</v>
      </c>
      <c r="E5">
        <v>1599.38</v>
      </c>
      <c r="F5">
        <f t="shared" si="1"/>
        <v>1599.4782785602504</v>
      </c>
      <c r="G5">
        <f t="shared" si="2"/>
        <v>0</v>
      </c>
      <c r="H5">
        <f t="shared" si="3"/>
        <v>0</v>
      </c>
      <c r="K5">
        <f t="shared" si="4"/>
        <v>1599.48</v>
      </c>
      <c r="L5">
        <f t="shared" si="0"/>
        <v>0</v>
      </c>
    </row>
    <row r="6" spans="1:12">
      <c r="A6">
        <v>243.00700000000001</v>
      </c>
      <c r="B6">
        <v>100.00660000000001</v>
      </c>
      <c r="C6">
        <v>1599.58</v>
      </c>
      <c r="D6">
        <v>99.993819999999999</v>
      </c>
      <c r="E6">
        <v>1599.38</v>
      </c>
      <c r="F6">
        <f>($F$1-D6)*(C6-E6)/(B6-D6)+E6</f>
        <v>1599.4767136150235</v>
      </c>
      <c r="G6">
        <f t="shared" si="2"/>
        <v>-1.5649452268462483E-3</v>
      </c>
      <c r="H6">
        <f t="shared" si="3"/>
        <v>-3.362765690234562</v>
      </c>
      <c r="K6">
        <f t="shared" si="4"/>
        <v>1599.48</v>
      </c>
      <c r="L6">
        <f t="shared" si="0"/>
        <v>0</v>
      </c>
    </row>
    <row r="7" spans="1:12">
      <c r="A7">
        <v>243.01400000000001</v>
      </c>
      <c r="B7">
        <v>100.0067</v>
      </c>
      <c r="C7">
        <v>1599.58</v>
      </c>
      <c r="D7">
        <v>99.993920000000003</v>
      </c>
      <c r="E7">
        <v>1599.38</v>
      </c>
      <c r="F7">
        <f t="shared" si="1"/>
        <v>1599.4751486697967</v>
      </c>
      <c r="G7">
        <f t="shared" si="2"/>
        <v>-3.1298904536924965E-3</v>
      </c>
      <c r="H7">
        <f t="shared" si="3"/>
        <v>-6.7255313804691239</v>
      </c>
      <c r="K7">
        <f t="shared" si="4"/>
        <v>1599.48</v>
      </c>
      <c r="L7">
        <f t="shared" si="0"/>
        <v>0</v>
      </c>
    </row>
    <row r="8" spans="1:12">
      <c r="A8">
        <v>243.02099999999999</v>
      </c>
      <c r="B8">
        <v>100.0067</v>
      </c>
      <c r="C8">
        <v>1599.58</v>
      </c>
      <c r="D8">
        <v>99.994020000000006</v>
      </c>
      <c r="E8">
        <v>1599.38</v>
      </c>
      <c r="F8">
        <f>($F$1-D8)*(C8-E8)/(B8-D8)+E8</f>
        <v>1599.4743217665616</v>
      </c>
      <c r="G8">
        <f>F8-$F$5</f>
        <v>-3.9567936887578981E-3</v>
      </c>
      <c r="H8">
        <f>G8*(10^15)/($J$2*360)</f>
        <v>-8.5023870686555139</v>
      </c>
    </row>
    <row r="9" spans="1:12">
      <c r="A9">
        <v>243.02799999999999</v>
      </c>
      <c r="B9">
        <v>100.0068</v>
      </c>
      <c r="C9">
        <v>1599.58</v>
      </c>
      <c r="D9">
        <v>99.994119999999995</v>
      </c>
      <c r="E9">
        <v>1599.38</v>
      </c>
      <c r="F9">
        <f t="shared" ref="F9" si="5">($F$1-D9)*(C9-E9)/(B9-D9)+E9</f>
        <v>1599.4727444794953</v>
      </c>
      <c r="G9">
        <f t="shared" si="2"/>
        <v>-5.5340807550692261E-3</v>
      </c>
      <c r="H9">
        <f t="shared" si="3"/>
        <v>-11.891672993333804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 magnitude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C-AD</dc:creator>
  <cp:lastModifiedBy>C-AD</cp:lastModifiedBy>
  <dcterms:created xsi:type="dcterms:W3CDTF">2015-01-28T14:32:54Z</dcterms:created>
  <dcterms:modified xsi:type="dcterms:W3CDTF">2015-01-30T15:10:24Z</dcterms:modified>
</cp:coreProperties>
</file>