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\Desktop\Programacion\Excel+Power BI\"/>
    </mc:Choice>
  </mc:AlternateContent>
  <xr:revisionPtr revIDLastSave="0" documentId="13_ncr:1_{7576F9CE-C0E4-4B97-8200-9D72CF277A06}" xr6:coauthVersionLast="47" xr6:coauthVersionMax="47" xr10:uidLastSave="{00000000-0000-0000-0000-000000000000}"/>
  <bookViews>
    <workbookView xWindow="-120" yWindow="-120" windowWidth="20730" windowHeight="11310" xr2:uid="{15FF4B6F-F055-4C83-B64E-5A4476C6481F}"/>
  </bookViews>
  <sheets>
    <sheet name="ValoresKPI" sheetId="5" r:id="rId1"/>
    <sheet name="TablasDinamicasKPI" sheetId="18" r:id="rId2"/>
    <sheet name="Dashboard KPI" sheetId="24" r:id="rId3"/>
  </sheets>
  <definedNames>
    <definedName name="_xlnm._FilterDatabase" localSheetId="1" hidden="1">TablasDinamicasKPI!$L$3:$M$11</definedName>
    <definedName name="CeldaI">#REF!</definedName>
    <definedName name="CrudoCRM">#REF!</definedName>
    <definedName name="CrudosCRM">#REF!</definedName>
    <definedName name="SegmentaciónDeDatos_Meses">#N/A</definedName>
    <definedName name="SegmentaciónDeDatos_Nombre">#N/A</definedName>
    <definedName name="SegmentaciónDeDatos_Tareas">#N/A</definedName>
  </definedNames>
  <calcPr calcId="191029" iterateDelta="1E-4"/>
  <pivotCaches>
    <pivotCache cacheId="3" r:id="rId4"/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24" l="1"/>
  <c r="E96" i="18"/>
  <c r="E97" i="18"/>
  <c r="E98" i="18"/>
  <c r="E99" i="18"/>
  <c r="E100" i="18"/>
  <c r="E4" i="18"/>
  <c r="E5" i="18" l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7B7C1-1CC6-4DEE-9883-2FBFACD6BBD6}" keepAlive="1" name="Consulta - 3Solucion100Productividad" description="Conexión a la consulta '3Solucion100Productividad' en el libro." type="5" refreshedVersion="0" background="1">
    <dbPr connection="Provider=Microsoft.Mashup.OleDb.1;Data Source=$Workbook$;Location=3Solucion100Productividad;Extended Properties=&quot;&quot;" command="SELECT * FROM [3Solucion100Productividad]"/>
  </connection>
  <connection id="2" xr16:uid="{EF069901-D8CF-4479-BE9D-B32A2F6483A2}" keepAlive="1" name="Consulta - 3Solucion100Productividad (2)" description="Conexión a la consulta '3Solucion100Productividad (2)' en el libro." type="5" refreshedVersion="8" background="1" saveData="1">
    <dbPr connection="Provider=Microsoft.Mashup.OleDb.1;Data Source=$Workbook$;Location=&quot;3Solucion100Productividad (2)&quot;;Extended Properties=&quot;&quot;" command="SELECT * FROM [3Solucion100Productividad (2)]"/>
  </connection>
</connections>
</file>

<file path=xl/sharedStrings.xml><?xml version="1.0" encoding="utf-8"?>
<sst xmlns="http://schemas.openxmlformats.org/spreadsheetml/2006/main" count="262" uniqueCount="46">
  <si>
    <t>Nombre</t>
  </si>
  <si>
    <t>Tareas</t>
  </si>
  <si>
    <t>Julian S.</t>
  </si>
  <si>
    <t>Susana W.</t>
  </si>
  <si>
    <t>William W.</t>
  </si>
  <si>
    <t>Betania R.</t>
  </si>
  <si>
    <t>Irene L.</t>
  </si>
  <si>
    <t>Ángeles S.</t>
  </si>
  <si>
    <t>Gustavo A.</t>
  </si>
  <si>
    <t>Control tareas</t>
  </si>
  <si>
    <t>Planificación</t>
  </si>
  <si>
    <t>Relevamiento procesos</t>
  </si>
  <si>
    <t>Documentación</t>
  </si>
  <si>
    <t>Entrevistas</t>
  </si>
  <si>
    <t>Informes realizados</t>
  </si>
  <si>
    <t>Informes entregados</t>
  </si>
  <si>
    <t>Mes-Año</t>
  </si>
  <si>
    <t>Objetivo</t>
  </si>
  <si>
    <t>Medición</t>
  </si>
  <si>
    <t>Etiquetas de fila</t>
  </si>
  <si>
    <t>Total general</t>
  </si>
  <si>
    <t>Valores</t>
  </si>
  <si>
    <t>1-feb</t>
  </si>
  <si>
    <t>Tareas finalizadas</t>
  </si>
  <si>
    <t>Tareas Asignadas</t>
  </si>
  <si>
    <t>KPI</t>
  </si>
  <si>
    <t>Profesional</t>
  </si>
  <si>
    <t>KPI-Profesional</t>
  </si>
  <si>
    <t xml:space="preserve">KPI-Tareas 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</si>
  <si>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</si>
  <si>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</si>
  <si>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</si>
  <si>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</si>
  <si>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</si>
  <si>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</si>
  <si>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</si>
  <si>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</si>
  <si>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</si>
  <si>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</si>
  <si>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</si>
  <si>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</si>
  <si>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</si>
  <si>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KPI-Meses </t>
  </si>
  <si>
    <t>Indicadores de gestión - Cumplimiento de tareas en el año 2018</t>
  </si>
  <si>
    <t>KPI-Tareas</t>
  </si>
  <si>
    <t>Cumplimiento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</si>
</sst>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\-yyyy"/>
  </numFmts>
  <fonts count="8" x14ac:knownFonts="1">
    <font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b/>
      <sz val="11"/>
      <color theme="1"/>
      <name val="Verdana"/>
      <family val="2"/>
    </font>
    <font>
      <b/>
      <sz val="20"/>
      <color theme="0"/>
      <name val="Verdana"/>
      <family val="2"/>
    </font>
    <font>
      <sz val="22"/>
      <color theme="0"/>
      <name val="Verdana"/>
      <family val="2"/>
    </font>
    <font>
      <b/>
      <sz val="18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2" fontId="0" fillId="0" borderId="0" xfId="0" applyNumberFormat="1"/>
    <xf numFmtId="0" fontId="0" fillId="0" borderId="0" xfId="1" applyNumberFormat="1" applyFont="1"/>
    <xf numFmtId="9" fontId="0" fillId="0" borderId="0" xfId="1" applyNumberFormat="1" applyFont="1"/>
    <xf numFmtId="0" fontId="0" fillId="3" borderId="0" xfId="0" applyFill="1"/>
    <xf numFmtId="0" fontId="4" fillId="4" borderId="1" xfId="0" applyFont="1" applyFill="1" applyBorder="1"/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0" fillId="3" borderId="0" xfId="0" applyNumberFormat="1" applyFill="1"/>
    <xf numFmtId="10" fontId="6" fillId="3" borderId="3" xfId="1" applyNumberFormat="1" applyFont="1" applyFill="1" applyBorder="1" applyAlignment="1">
      <alignment horizontal="center"/>
    </xf>
    <xf numFmtId="10" fontId="6" fillId="3" borderId="0" xfId="1" applyNumberFormat="1" applyFont="1" applyFill="1" applyBorder="1" applyAlignment="1">
      <alignment horizontal="center"/>
    </xf>
    <xf numFmtId="10" fontId="6" fillId="3" borderId="5" xfId="1" applyNumberFormat="1" applyFont="1" applyFill="1" applyBorder="1" applyAlignment="1">
      <alignment horizontal="center"/>
    </xf>
    <xf numFmtId="10" fontId="6" fillId="3" borderId="4" xfId="1" applyNumberFormat="1" applyFont="1" applyFill="1" applyBorder="1" applyAlignment="1">
      <alignment horizontal="center"/>
    </xf>
    <xf numFmtId="10" fontId="6" fillId="3" borderId="2" xfId="1" applyNumberFormat="1" applyFont="1" applyFill="1" applyBorder="1" applyAlignment="1">
      <alignment horizontal="center"/>
    </xf>
    <xf numFmtId="10" fontId="6" fillId="3" borderId="6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b val="0"/>
        <i val="0"/>
        <sz val="10"/>
        <name val="Verdana"/>
        <family val="2"/>
        <scheme val="none"/>
      </font>
      <fill>
        <gradientFill degree="90">
          <stop position="0">
            <color theme="0"/>
          </stop>
          <stop position="1">
            <color theme="1" tint="0.49803155613879818"/>
          </stop>
        </gradient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Estilo de segmentación de datos 1" pivot="0" table="0" count="4" xr9:uid="{76365A55-038B-47C2-9DDA-14F4EBE8C195}">
      <tableStyleElement type="wholeTable" dxfId="1"/>
      <tableStyleElement type="headerRow" dxfId="0"/>
    </tableStyle>
  </tableStyles>
  <colors>
    <mruColors>
      <color rgb="FFF8696B"/>
      <color rgb="FFFFEB84"/>
      <color rgb="FF63BE7B"/>
      <color rgb="FFFF9900"/>
      <color rgb="FFFF6600"/>
      <color rgb="FFFF5805"/>
      <color rgb="FFFF0000"/>
    </mruColors>
  </colors>
  <extLst>
    <ext xmlns:x14="http://schemas.microsoft.com/office/spreadsheetml/2009/9/main" uri="{46F421CA-312F-682f-3DD2-61675219B42D}">
      <x14:dxfs count="2">
        <dxf>
          <fill>
            <gradientFill degree="90">
              <stop position="0">
                <color theme="0"/>
              </stop>
              <stop position="1">
                <color theme="9" tint="0.80001220740379042"/>
              </stop>
            </gradientFill>
          </fill>
        </dxf>
        <dxf>
          <font>
            <color theme="0"/>
          </font>
          <fill>
            <gradientFill degree="90">
              <stop position="0">
                <color theme="0"/>
              </stop>
              <stop position="1">
                <color theme="8" tint="-0.25098422193060094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ValoresKPI.xlsx]TablasDinamicasKPI!TablaDinámica1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KPI-Tareas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TablasDinamicasKPI!$M$3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TablasDinamicasKPI!$L$4:$L$11</c:f>
              <c:strCache>
                <c:ptCount val="7"/>
                <c:pt idx="0">
                  <c:v>Control tareas</c:v>
                </c:pt>
                <c:pt idx="1">
                  <c:v>Documentación</c:v>
                </c:pt>
                <c:pt idx="2">
                  <c:v>Entrevistas</c:v>
                </c:pt>
                <c:pt idx="3">
                  <c:v>Informes entregados</c:v>
                </c:pt>
                <c:pt idx="4">
                  <c:v>Informes realizados</c:v>
                </c:pt>
                <c:pt idx="5">
                  <c:v>Planificación</c:v>
                </c:pt>
                <c:pt idx="6">
                  <c:v>Relevamiento procesos</c:v>
                </c:pt>
              </c:strCache>
            </c:strRef>
          </c:cat>
          <c:val>
            <c:numRef>
              <c:f>TablasDinamicasKPI!$M$4:$M$11</c:f>
              <c:numCache>
                <c:formatCode>0.00</c:formatCode>
                <c:ptCount val="7"/>
                <c:pt idx="0">
                  <c:v>1</c:v>
                </c:pt>
                <c:pt idx="1">
                  <c:v>0.67647058823529416</c:v>
                </c:pt>
                <c:pt idx="2">
                  <c:v>0.92215568862275443</c:v>
                </c:pt>
                <c:pt idx="3">
                  <c:v>1</c:v>
                </c:pt>
                <c:pt idx="4">
                  <c:v>0.90476190476190477</c:v>
                </c:pt>
                <c:pt idx="5">
                  <c:v>0.94117647058823539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2-4735-84C2-E647E6E8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3475600"/>
        <c:axId val="1193471856"/>
      </c:barChart>
      <c:catAx>
        <c:axId val="1193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471856"/>
        <c:crosses val="autoZero"/>
        <c:auto val="1"/>
        <c:lblAlgn val="ctr"/>
        <c:lblOffset val="100"/>
        <c:noMultiLvlLbl val="0"/>
      </c:catAx>
      <c:valAx>
        <c:axId val="11934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ValoresKPI.xlsx]TablasDinamicasKPI!TablaDinámica9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KPI-Meses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C00000"/>
          </a:solidFill>
          <a:ln w="9525" cap="flat" cmpd="sng" algn="ctr">
            <a:solidFill>
              <a:srgbClr val="C0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TablasDinamicasKPI!$R$3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TablasDinamicasKPI!$Q$4:$Q$16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TablasDinamicasKPI!$R$4:$R$16</c:f>
              <c:numCache>
                <c:formatCode>0.00</c:formatCode>
                <c:ptCount val="12"/>
                <c:pt idx="0">
                  <c:v>0.9111459470867026</c:v>
                </c:pt>
                <c:pt idx="1">
                  <c:v>0.92065209317259833</c:v>
                </c:pt>
                <c:pt idx="2">
                  <c:v>0.92708355406311072</c:v>
                </c:pt>
                <c:pt idx="3">
                  <c:v>0.93815428269209789</c:v>
                </c:pt>
                <c:pt idx="4">
                  <c:v>0.95840075160498983</c:v>
                </c:pt>
                <c:pt idx="5">
                  <c:v>0.95599548954488023</c:v>
                </c:pt>
                <c:pt idx="6">
                  <c:v>0.96768590310531855</c:v>
                </c:pt>
                <c:pt idx="7">
                  <c:v>0.97260343860187271</c:v>
                </c:pt>
                <c:pt idx="8">
                  <c:v>0.98686201753428648</c:v>
                </c:pt>
                <c:pt idx="9">
                  <c:v>0.96413292589763178</c:v>
                </c:pt>
                <c:pt idx="10">
                  <c:v>0.96579350691805743</c:v>
                </c:pt>
                <c:pt idx="11">
                  <c:v>0.97297932330827064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0-44E1-B26D-D5E35625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77916960"/>
        <c:axId val="1277906144"/>
      </c:barChart>
      <c:catAx>
        <c:axId val="127791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906144"/>
        <c:crosses val="autoZero"/>
        <c:auto val="1"/>
        <c:lblAlgn val="ctr"/>
        <c:lblOffset val="100"/>
        <c:noMultiLvlLbl val="0"/>
      </c:catAx>
      <c:valAx>
        <c:axId val="127790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9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ValoresKPI.xlsx]TablasDinamicasKPI!TablaDinámica3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TablasDinamicasKPI!$H$3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TablasDinamicasKPI!$G$4:$G$11</c:f>
              <c:strCache>
                <c:ptCount val="7"/>
                <c:pt idx="0">
                  <c:v>Ángeles S.</c:v>
                </c:pt>
                <c:pt idx="1">
                  <c:v>Betania R.</c:v>
                </c:pt>
                <c:pt idx="2">
                  <c:v>Gustavo A.</c:v>
                </c:pt>
                <c:pt idx="3">
                  <c:v>Irene L.</c:v>
                </c:pt>
                <c:pt idx="4">
                  <c:v>Julian S.</c:v>
                </c:pt>
                <c:pt idx="5">
                  <c:v>Susana W.</c:v>
                </c:pt>
                <c:pt idx="6">
                  <c:v>William W.</c:v>
                </c:pt>
              </c:strCache>
            </c:strRef>
          </c:cat>
          <c:val>
            <c:numRef>
              <c:f>TablasDinamicasKPI!$H$4:$H$11</c:f>
              <c:numCache>
                <c:formatCode>0.00</c:formatCode>
                <c:ptCount val="7"/>
                <c:pt idx="0">
                  <c:v>0.92215568862275443</c:v>
                </c:pt>
                <c:pt idx="1">
                  <c:v>0.90476190476190477</c:v>
                </c:pt>
                <c:pt idx="2">
                  <c:v>1</c:v>
                </c:pt>
                <c:pt idx="3">
                  <c:v>0.67647058823529416</c:v>
                </c:pt>
                <c:pt idx="4">
                  <c:v>1</c:v>
                </c:pt>
                <c:pt idx="5">
                  <c:v>0.94117647058823539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0-401D-878E-5C9C3512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7879104"/>
        <c:axId val="1277866208"/>
      </c:barChart>
      <c:catAx>
        <c:axId val="12778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866208"/>
        <c:crosses val="autoZero"/>
        <c:auto val="1"/>
        <c:lblAlgn val="ctr"/>
        <c:lblOffset val="100"/>
        <c:noMultiLvlLbl val="0"/>
      </c:catAx>
      <c:valAx>
        <c:axId val="12778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8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ValoresKPI.xlsx]TablasDinamicasKPI!TablaDinámica1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KPI-Tareas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TablasDinamicasKPI!$M$3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TablasDinamicasKPI!$L$4:$L$11</c:f>
              <c:strCache>
                <c:ptCount val="7"/>
                <c:pt idx="0">
                  <c:v>Control tareas</c:v>
                </c:pt>
                <c:pt idx="1">
                  <c:v>Documentación</c:v>
                </c:pt>
                <c:pt idx="2">
                  <c:v>Entrevistas</c:v>
                </c:pt>
                <c:pt idx="3">
                  <c:v>Informes entregados</c:v>
                </c:pt>
                <c:pt idx="4">
                  <c:v>Informes realizados</c:v>
                </c:pt>
                <c:pt idx="5">
                  <c:v>Planificación</c:v>
                </c:pt>
                <c:pt idx="6">
                  <c:v>Relevamiento procesos</c:v>
                </c:pt>
              </c:strCache>
            </c:strRef>
          </c:cat>
          <c:val>
            <c:numRef>
              <c:f>TablasDinamicasKPI!$M$4:$M$11</c:f>
              <c:numCache>
                <c:formatCode>0.00</c:formatCode>
                <c:ptCount val="7"/>
                <c:pt idx="0">
                  <c:v>1</c:v>
                </c:pt>
                <c:pt idx="1">
                  <c:v>0.67647058823529416</c:v>
                </c:pt>
                <c:pt idx="2">
                  <c:v>0.92215568862275443</c:v>
                </c:pt>
                <c:pt idx="3">
                  <c:v>1</c:v>
                </c:pt>
                <c:pt idx="4">
                  <c:v>0.90476190476190477</c:v>
                </c:pt>
                <c:pt idx="5">
                  <c:v>0.94117647058823539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4-444B-A52C-E22390BC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3475600"/>
        <c:axId val="1193471856"/>
      </c:barChart>
      <c:catAx>
        <c:axId val="1193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471856"/>
        <c:crosses val="autoZero"/>
        <c:auto val="1"/>
        <c:lblAlgn val="ctr"/>
        <c:lblOffset val="100"/>
        <c:noMultiLvlLbl val="0"/>
      </c:catAx>
      <c:valAx>
        <c:axId val="11934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ValoresKPI.xlsx]TablasDinamicasKPI!TablaDinámica3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TablasDinamicasKPI!$H$3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TablasDinamicasKPI!$G$4:$G$11</c:f>
              <c:strCache>
                <c:ptCount val="7"/>
                <c:pt idx="0">
                  <c:v>Ángeles S.</c:v>
                </c:pt>
                <c:pt idx="1">
                  <c:v>Betania R.</c:v>
                </c:pt>
                <c:pt idx="2">
                  <c:v>Gustavo A.</c:v>
                </c:pt>
                <c:pt idx="3">
                  <c:v>Irene L.</c:v>
                </c:pt>
                <c:pt idx="4">
                  <c:v>Julian S.</c:v>
                </c:pt>
                <c:pt idx="5">
                  <c:v>Susana W.</c:v>
                </c:pt>
                <c:pt idx="6">
                  <c:v>William W.</c:v>
                </c:pt>
              </c:strCache>
            </c:strRef>
          </c:cat>
          <c:val>
            <c:numRef>
              <c:f>TablasDinamicasKPI!$H$4:$H$11</c:f>
              <c:numCache>
                <c:formatCode>0.00</c:formatCode>
                <c:ptCount val="7"/>
                <c:pt idx="0">
                  <c:v>0.92215568862275443</c:v>
                </c:pt>
                <c:pt idx="1">
                  <c:v>0.90476190476190477</c:v>
                </c:pt>
                <c:pt idx="2">
                  <c:v>1</c:v>
                </c:pt>
                <c:pt idx="3">
                  <c:v>0.67647058823529416</c:v>
                </c:pt>
                <c:pt idx="4">
                  <c:v>1</c:v>
                </c:pt>
                <c:pt idx="5">
                  <c:v>0.94117647058823539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497-946E-418F75BF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7879104"/>
        <c:axId val="1277866208"/>
      </c:barChart>
      <c:catAx>
        <c:axId val="12778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866208"/>
        <c:crosses val="autoZero"/>
        <c:auto val="1"/>
        <c:lblAlgn val="ctr"/>
        <c:lblOffset val="100"/>
        <c:noMultiLvlLbl val="0"/>
      </c:catAx>
      <c:valAx>
        <c:axId val="12778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8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719137</xdr:colOff>
      <xdr:row>11</xdr:row>
      <xdr:rowOff>171450</xdr:rowOff>
    </xdr:from>
    <xdr:to>
      <xdr:col>15</xdr:col>
      <xdr:colOff>357187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49B0E1-F2F6-1D87-F87B-3DFCDA15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16</xdr:row>
      <xdr:rowOff>171450</xdr:rowOff>
    </xdr:from>
    <xdr:to>
      <xdr:col>21</xdr:col>
      <xdr:colOff>290512</xdr:colOff>
      <xdr:row>32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6DEFDC0-CB4E-7C6A-9409-CAA59491C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909637</xdr:colOff>
      <xdr:row>11</xdr:row>
      <xdr:rowOff>171450</xdr:rowOff>
    </xdr:from>
    <xdr:to>
      <xdr:col>10</xdr:col>
      <xdr:colOff>623887</xdr:colOff>
      <xdr:row>27</xdr:row>
      <xdr:rowOff>19050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4609351-8C1E-C319-1C50-AB7B4E71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1295400</xdr:colOff>
      <xdr:row>27</xdr:row>
      <xdr:rowOff>161925</xdr:rowOff>
    </xdr:from>
    <xdr:to>
      <xdr:col>10</xdr:col>
      <xdr:colOff>342900</xdr:colOff>
      <xdr:row>42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ombre">
              <a:extLst>
                <a:ext uri="{FF2B5EF4-FFF2-40B4-BE49-F238E27FC236}">
                  <a16:creationId xmlns:a16="http://schemas.microsoft.com/office/drawing/2014/main" id="{62A4CE53-E23B-9C73-C481-8610B4E08B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2050" y="50482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9525</xdr:colOff>
      <xdr:row>27</xdr:row>
      <xdr:rowOff>152400</xdr:rowOff>
    </xdr:from>
    <xdr:to>
      <xdr:col>12</xdr:col>
      <xdr:colOff>85725</xdr:colOff>
      <xdr:row>42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areas">
              <a:extLst>
                <a:ext uri="{FF2B5EF4-FFF2-40B4-BE49-F238E27FC236}">
                  <a16:creationId xmlns:a16="http://schemas.microsoft.com/office/drawing/2014/main" id="{A72686DF-23FF-EEB7-87B2-8C029AD59B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re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50387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409575</xdr:colOff>
      <xdr:row>27</xdr:row>
      <xdr:rowOff>171450</xdr:rowOff>
    </xdr:from>
    <xdr:to>
      <xdr:col>14</xdr:col>
      <xdr:colOff>523875</xdr:colOff>
      <xdr:row>42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eses">
              <a:extLst>
                <a:ext uri="{FF2B5EF4-FFF2-40B4-BE49-F238E27FC236}">
                  <a16:creationId xmlns:a16="http://schemas.microsoft.com/office/drawing/2014/main" id="{AB2F2B75-9BB6-0F51-D266-37A2DF737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3550" y="50577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374378</xdr:colOff>
      <xdr:row>23</xdr:row>
      <xdr:rowOff>142328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A5C09F-0EE3-4D12-B735-87C35A054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28433</xdr:colOff>
      <xdr:row>24</xdr:row>
      <xdr:rowOff>156383</xdr:rowOff>
    </xdr:from>
    <xdr:to>
      <xdr:col>12</xdr:col>
      <xdr:colOff>696605</xdr:colOff>
      <xdr:row>36</xdr:row>
      <xdr:rowOff>42022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es 1">
              <a:extLst>
                <a:ext uri="{FF2B5EF4-FFF2-40B4-BE49-F238E27FC236}">
                  <a16:creationId xmlns:a16="http://schemas.microsoft.com/office/drawing/2014/main" id="{B970FB06-323A-4992-9D86-836E1063B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3690" y="4526677"/>
              <a:ext cx="3861849" cy="2070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524057</xdr:colOff>
      <xdr:row>23</xdr:row>
      <xdr:rowOff>142328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B8334F-4D05-4267-A0DA-2699D8559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3.420915740739" createdVersion="8" refreshedVersion="8" minRefreshableVersion="3" recordCount="84" xr:uid="{AA38AB39-1318-4339-BA08-9D274D8DEC0C}">
  <cacheSource type="worksheet">
    <worksheetSource ref="A1:F85" sheet="ValoresKPI"/>
  </cacheSource>
  <cacheFields count="7">
    <cacheField name="Nombre" numFmtId="0">
      <sharedItems count="7">
        <s v="Julian S."/>
        <s v="Irene L."/>
        <s v="Ángeles S."/>
        <s v="Gustavo A."/>
        <s v="Betania R."/>
        <s v="Susana W."/>
        <s v="William W."/>
      </sharedItems>
    </cacheField>
    <cacheField name="Tareas" numFmtId="0">
      <sharedItems count="7">
        <s v="Control tareas"/>
        <s v="Documentación"/>
        <s v="Entrevistas"/>
        <s v="Informes entregados"/>
        <s v="Informes realizados"/>
        <s v="Planificación"/>
        <s v="Relevamiento procesos"/>
      </sharedItems>
    </cacheField>
    <cacheField name="Mes-Año" numFmtId="164">
      <sharedItems containsSemiMixedTypes="0" containsNonDate="0" containsDate="1" containsString="0" minDate="2018-01-01T00:00:00" maxDate="2018-12-02T00:00:00" count="1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6" base="2">
        <rangePr groupBy="days" startDate="2018-01-01T00:00:00" endDate="2018-12-02T00:00:00"/>
        <groupItems count="368">
          <s v="&lt;1/01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12/2018"/>
        </groupItems>
      </fieldGroup>
    </cacheField>
    <cacheField name="Medición" numFmtId="0">
      <sharedItems containsSemiMixedTypes="0" containsString="0" containsNumber="1" containsInteger="1" minValue="8" maxValue="171"/>
    </cacheField>
    <cacheField name="Objetivo" numFmtId="0">
      <sharedItems containsSemiMixedTypes="0" containsString="0" containsNumber="1" containsInteger="1" minValue="8" maxValue="171"/>
    </cacheField>
    <cacheField name="Valores2" numFmtId="10">
      <sharedItems containsSemiMixedTypes="0" containsString="0" containsNumber="1" minValue="0.61538461538461531" maxValue="1" count="40">
        <n v="0.9642857142857143"/>
        <n v="0.61538461538461531"/>
        <n v="0.90361445783132521"/>
        <n v="1"/>
        <n v="0.89473684210526316"/>
        <n v="0.67647058823529416"/>
        <n v="0.92215568862275443"/>
        <n v="0.90476190476190477"/>
        <n v="0.94117647058823539"/>
        <n v="0.69565217391304346"/>
        <n v="0.94039735099337751"/>
        <n v="0.90909090909090906"/>
        <n v="0.94444444444444442"/>
        <n v="0.75"/>
        <n v="0.96753246753246758"/>
        <n v="0.92647058823529405"/>
        <n v="0.92307692307692302"/>
        <n v="0.82352941176470584"/>
        <n v="0.94409937888198758"/>
        <n v="0.93333333333333324"/>
        <n v="0.85714285714285721"/>
        <n v="0.95321637426900585"/>
        <n v="0.94827586206896552"/>
        <n v="0.9375"/>
        <n v="0.96407185628742509"/>
        <n v="0.94915254237288138"/>
        <n v="0.96551724137931028"/>
        <n v="0.93939393939393934"/>
        <n v="0.97350993377483452"/>
        <n v="0.99350649350649345"/>
        <n v="0.96666666666666667"/>
        <n v="0.97058823529411764"/>
        <n v="0.97727272727272729"/>
        <n v="0.8"/>
        <n v="0.96363636363636362"/>
        <n v="0.98529411764705888"/>
        <n v="0.95652173913043481"/>
        <n v="0.87719298245614041"/>
        <n v="0.96875"/>
        <n v="0.96491228070175439"/>
      </sharedItems>
    </cacheField>
    <cacheField name="Meses" numFmtId="0" databaseField="0">
      <fieldGroup base="2">
        <rangePr groupBy="months" startDate="2018-01-01T00:00:00" endDate="2018-12-02T00:00:00"/>
        <groupItems count="14">
          <s v="&lt;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12/2018"/>
        </groupItems>
      </fieldGroup>
    </cacheField>
  </cacheFields>
  <extLst>
    <ext xmlns:x14="http://schemas.microsoft.com/office/spreadsheetml/2009/9/main" uri="{725AE2AE-9491-48be-B2B4-4EB974FC3084}">
      <x14:pivotCacheDefinition pivotCacheId="12196230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3.700765972222" createdVersion="8" refreshedVersion="8" minRefreshableVersion="3" recordCount="12" xr:uid="{AA03F35A-E23D-4FC3-8991-D4B37BE511C4}">
  <cacheSource type="worksheet">
    <worksheetSource ref="Q17:R29" sheet="TablasDinamicasKPI"/>
  </cacheSource>
  <cacheFields count="2">
    <cacheField name="Mes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KPI-Meses" numFmtId="2">
      <sharedItems containsSemiMixedTypes="0" containsString="0" containsNumber="1" minValue="0.9111459470867026" maxValue="0.98686201753428648" count="12">
        <n v="0.9111459470867026"/>
        <n v="0.92065209317259833"/>
        <n v="0.92708355406311072"/>
        <n v="0.93815428269209789"/>
        <n v="0.95840075160498983"/>
        <n v="0.95599548954488023"/>
        <n v="0.96768590310531855"/>
        <n v="0.97260343860187271"/>
        <n v="0.98686201753428648"/>
        <n v="0.96413292589763178"/>
        <n v="0.96579350691805743"/>
        <n v="0.97297932330827064"/>
      </sharedItems>
    </cacheField>
  </cacheFields>
  <extLst>
    <ext xmlns:x14="http://schemas.microsoft.com/office/spreadsheetml/2009/9/main" uri="{725AE2AE-9491-48be-B2B4-4EB974FC3084}">
      <x14:pivotCacheDefinition pivotCacheId="4871157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27"/>
    <n v="28"/>
    <x v="0"/>
  </r>
  <r>
    <x v="1"/>
    <x v="1"/>
    <x v="0"/>
    <n v="16"/>
    <n v="26"/>
    <x v="1"/>
  </r>
  <r>
    <x v="2"/>
    <x v="2"/>
    <x v="0"/>
    <n v="150"/>
    <n v="166"/>
    <x v="2"/>
  </r>
  <r>
    <x v="3"/>
    <x v="3"/>
    <x v="0"/>
    <n v="61"/>
    <n v="61"/>
    <x v="3"/>
  </r>
  <r>
    <x v="4"/>
    <x v="4"/>
    <x v="0"/>
    <n v="51"/>
    <n v="57"/>
    <x v="4"/>
  </r>
  <r>
    <x v="5"/>
    <x v="5"/>
    <x v="0"/>
    <n v="12"/>
    <n v="12"/>
    <x v="3"/>
  </r>
  <r>
    <x v="6"/>
    <x v="6"/>
    <x v="0"/>
    <n v="39"/>
    <n v="39"/>
    <x v="3"/>
  </r>
  <r>
    <x v="0"/>
    <x v="0"/>
    <x v="1"/>
    <n v="26"/>
    <n v="26"/>
    <x v="3"/>
  </r>
  <r>
    <x v="1"/>
    <x v="1"/>
    <x v="1"/>
    <n v="23"/>
    <n v="34"/>
    <x v="5"/>
  </r>
  <r>
    <x v="2"/>
    <x v="2"/>
    <x v="1"/>
    <n v="154"/>
    <n v="167"/>
    <x v="6"/>
  </r>
  <r>
    <x v="3"/>
    <x v="3"/>
    <x v="1"/>
    <n v="56"/>
    <n v="56"/>
    <x v="3"/>
  </r>
  <r>
    <x v="4"/>
    <x v="4"/>
    <x v="1"/>
    <n v="57"/>
    <n v="63"/>
    <x v="7"/>
  </r>
  <r>
    <x v="5"/>
    <x v="5"/>
    <x v="1"/>
    <n v="16"/>
    <n v="17"/>
    <x v="8"/>
  </r>
  <r>
    <x v="6"/>
    <x v="6"/>
    <x v="1"/>
    <n v="38"/>
    <n v="38"/>
    <x v="3"/>
  </r>
  <r>
    <x v="0"/>
    <x v="0"/>
    <x v="2"/>
    <n v="14"/>
    <n v="14"/>
    <x v="3"/>
  </r>
  <r>
    <x v="1"/>
    <x v="1"/>
    <x v="2"/>
    <n v="16"/>
    <n v="23"/>
    <x v="9"/>
  </r>
  <r>
    <x v="2"/>
    <x v="2"/>
    <x v="2"/>
    <n v="142"/>
    <n v="151"/>
    <x v="10"/>
  </r>
  <r>
    <x v="3"/>
    <x v="3"/>
    <x v="2"/>
    <n v="64"/>
    <n v="64"/>
    <x v="3"/>
  </r>
  <r>
    <x v="4"/>
    <x v="4"/>
    <x v="2"/>
    <n v="50"/>
    <n v="55"/>
    <x v="11"/>
  </r>
  <r>
    <x v="5"/>
    <x v="5"/>
    <x v="2"/>
    <n v="17"/>
    <n v="18"/>
    <x v="12"/>
  </r>
  <r>
    <x v="6"/>
    <x v="6"/>
    <x v="2"/>
    <n v="43"/>
    <n v="43"/>
    <x v="3"/>
  </r>
  <r>
    <x v="0"/>
    <x v="0"/>
    <x v="3"/>
    <n v="26"/>
    <n v="26"/>
    <x v="3"/>
  </r>
  <r>
    <x v="1"/>
    <x v="1"/>
    <x v="3"/>
    <n v="24"/>
    <n v="32"/>
    <x v="13"/>
  </r>
  <r>
    <x v="2"/>
    <x v="2"/>
    <x v="3"/>
    <n v="149"/>
    <n v="154"/>
    <x v="14"/>
  </r>
  <r>
    <x v="3"/>
    <x v="3"/>
    <x v="3"/>
    <n v="64"/>
    <n v="64"/>
    <x v="3"/>
  </r>
  <r>
    <x v="4"/>
    <x v="4"/>
    <x v="3"/>
    <n v="63"/>
    <n v="68"/>
    <x v="15"/>
  </r>
  <r>
    <x v="5"/>
    <x v="5"/>
    <x v="3"/>
    <n v="12"/>
    <n v="13"/>
    <x v="16"/>
  </r>
  <r>
    <x v="6"/>
    <x v="6"/>
    <x v="3"/>
    <n v="33"/>
    <n v="33"/>
    <x v="3"/>
  </r>
  <r>
    <x v="0"/>
    <x v="0"/>
    <x v="4"/>
    <n v="20"/>
    <n v="20"/>
    <x v="3"/>
  </r>
  <r>
    <x v="1"/>
    <x v="1"/>
    <x v="4"/>
    <n v="14"/>
    <n v="17"/>
    <x v="17"/>
  </r>
  <r>
    <x v="2"/>
    <x v="2"/>
    <x v="4"/>
    <n v="152"/>
    <n v="161"/>
    <x v="18"/>
  </r>
  <r>
    <x v="3"/>
    <x v="3"/>
    <x v="4"/>
    <n v="63"/>
    <n v="63"/>
    <x v="3"/>
  </r>
  <r>
    <x v="4"/>
    <x v="4"/>
    <x v="4"/>
    <n v="48"/>
    <n v="51"/>
    <x v="8"/>
  </r>
  <r>
    <x v="5"/>
    <x v="5"/>
    <x v="4"/>
    <n v="15"/>
    <n v="15"/>
    <x v="3"/>
  </r>
  <r>
    <x v="6"/>
    <x v="6"/>
    <x v="4"/>
    <n v="35"/>
    <n v="35"/>
    <x v="3"/>
  </r>
  <r>
    <x v="0"/>
    <x v="0"/>
    <x v="5"/>
    <n v="14"/>
    <n v="15"/>
    <x v="19"/>
  </r>
  <r>
    <x v="1"/>
    <x v="1"/>
    <x v="5"/>
    <n v="24"/>
    <n v="28"/>
    <x v="20"/>
  </r>
  <r>
    <x v="2"/>
    <x v="2"/>
    <x v="5"/>
    <n v="163"/>
    <n v="171"/>
    <x v="21"/>
  </r>
  <r>
    <x v="3"/>
    <x v="3"/>
    <x v="5"/>
    <n v="57"/>
    <n v="57"/>
    <x v="3"/>
  </r>
  <r>
    <x v="4"/>
    <x v="4"/>
    <x v="5"/>
    <n v="55"/>
    <n v="58"/>
    <x v="22"/>
  </r>
  <r>
    <x v="5"/>
    <x v="5"/>
    <x v="5"/>
    <n v="17"/>
    <n v="17"/>
    <x v="3"/>
  </r>
  <r>
    <x v="6"/>
    <x v="6"/>
    <x v="5"/>
    <n v="32"/>
    <n v="32"/>
    <x v="3"/>
  </r>
  <r>
    <x v="0"/>
    <x v="0"/>
    <x v="6"/>
    <n v="15"/>
    <n v="16"/>
    <x v="23"/>
  </r>
  <r>
    <x v="1"/>
    <x v="1"/>
    <x v="6"/>
    <n v="24"/>
    <n v="26"/>
    <x v="16"/>
  </r>
  <r>
    <x v="2"/>
    <x v="2"/>
    <x v="6"/>
    <n v="161"/>
    <n v="167"/>
    <x v="24"/>
  </r>
  <r>
    <x v="3"/>
    <x v="3"/>
    <x v="6"/>
    <n v="63"/>
    <n v="63"/>
    <x v="3"/>
  </r>
  <r>
    <x v="4"/>
    <x v="4"/>
    <x v="6"/>
    <n v="56"/>
    <n v="59"/>
    <x v="25"/>
  </r>
  <r>
    <x v="5"/>
    <x v="5"/>
    <x v="6"/>
    <n v="10"/>
    <n v="10"/>
    <x v="3"/>
  </r>
  <r>
    <x v="6"/>
    <x v="6"/>
    <x v="6"/>
    <n v="36"/>
    <n v="36"/>
    <x v="3"/>
  </r>
  <r>
    <x v="0"/>
    <x v="0"/>
    <x v="7"/>
    <n v="28"/>
    <n v="29"/>
    <x v="26"/>
  </r>
  <r>
    <x v="1"/>
    <x v="1"/>
    <x v="7"/>
    <n v="31"/>
    <n v="33"/>
    <x v="27"/>
  </r>
  <r>
    <x v="2"/>
    <x v="2"/>
    <x v="7"/>
    <n v="147"/>
    <n v="151"/>
    <x v="28"/>
  </r>
  <r>
    <x v="3"/>
    <x v="3"/>
    <x v="7"/>
    <n v="54"/>
    <n v="56"/>
    <x v="0"/>
  </r>
  <r>
    <x v="4"/>
    <x v="4"/>
    <x v="7"/>
    <n v="56"/>
    <n v="58"/>
    <x v="26"/>
  </r>
  <r>
    <x v="5"/>
    <x v="5"/>
    <x v="7"/>
    <n v="15"/>
    <n v="15"/>
    <x v="3"/>
  </r>
  <r>
    <x v="6"/>
    <x v="6"/>
    <x v="7"/>
    <n v="39"/>
    <n v="39"/>
    <x v="3"/>
  </r>
  <r>
    <x v="0"/>
    <x v="0"/>
    <x v="8"/>
    <n v="14"/>
    <n v="14"/>
    <x v="3"/>
  </r>
  <r>
    <x v="1"/>
    <x v="1"/>
    <x v="8"/>
    <n v="26"/>
    <n v="26"/>
    <x v="3"/>
  </r>
  <r>
    <x v="2"/>
    <x v="2"/>
    <x v="8"/>
    <n v="153"/>
    <n v="154"/>
    <x v="29"/>
  </r>
  <r>
    <x v="3"/>
    <x v="3"/>
    <x v="8"/>
    <n v="58"/>
    <n v="60"/>
    <x v="30"/>
  </r>
  <r>
    <x v="4"/>
    <x v="4"/>
    <x v="8"/>
    <n v="66"/>
    <n v="68"/>
    <x v="31"/>
  </r>
  <r>
    <x v="5"/>
    <x v="5"/>
    <x v="8"/>
    <n v="13"/>
    <n v="13"/>
    <x v="3"/>
  </r>
  <r>
    <x v="6"/>
    <x v="6"/>
    <x v="8"/>
    <n v="43"/>
    <n v="44"/>
    <x v="32"/>
  </r>
  <r>
    <x v="0"/>
    <x v="0"/>
    <x v="9"/>
    <n v="14"/>
    <n v="14"/>
    <x v="3"/>
  </r>
  <r>
    <x v="1"/>
    <x v="1"/>
    <x v="9"/>
    <n v="24"/>
    <n v="30"/>
    <x v="33"/>
  </r>
  <r>
    <x v="2"/>
    <x v="2"/>
    <x v="9"/>
    <n v="171"/>
    <n v="171"/>
    <x v="3"/>
  </r>
  <r>
    <x v="3"/>
    <x v="3"/>
    <x v="9"/>
    <n v="53"/>
    <n v="55"/>
    <x v="34"/>
  </r>
  <r>
    <x v="4"/>
    <x v="4"/>
    <x v="9"/>
    <n v="67"/>
    <n v="68"/>
    <x v="35"/>
  </r>
  <r>
    <x v="5"/>
    <x v="5"/>
    <x v="9"/>
    <n v="11"/>
    <n v="11"/>
    <x v="3"/>
  </r>
  <r>
    <x v="6"/>
    <x v="6"/>
    <x v="9"/>
    <n v="28"/>
    <n v="28"/>
    <x v="3"/>
  </r>
  <r>
    <x v="0"/>
    <x v="0"/>
    <x v="10"/>
    <n v="25"/>
    <n v="25"/>
    <x v="3"/>
  </r>
  <r>
    <x v="1"/>
    <x v="1"/>
    <x v="10"/>
    <n v="22"/>
    <n v="23"/>
    <x v="36"/>
  </r>
  <r>
    <x v="2"/>
    <x v="2"/>
    <x v="10"/>
    <n v="153"/>
    <n v="154"/>
    <x v="29"/>
  </r>
  <r>
    <x v="3"/>
    <x v="3"/>
    <x v="10"/>
    <n v="56"/>
    <n v="60"/>
    <x v="19"/>
  </r>
  <r>
    <x v="4"/>
    <x v="4"/>
    <x v="10"/>
    <n v="50"/>
    <n v="57"/>
    <x v="37"/>
  </r>
  <r>
    <x v="5"/>
    <x v="5"/>
    <x v="10"/>
    <n v="8"/>
    <n v="8"/>
    <x v="3"/>
  </r>
  <r>
    <x v="6"/>
    <x v="6"/>
    <x v="10"/>
    <n v="30"/>
    <n v="30"/>
    <x v="3"/>
  </r>
  <r>
    <x v="0"/>
    <x v="0"/>
    <x v="11"/>
    <n v="11"/>
    <n v="11"/>
    <x v="3"/>
  </r>
  <r>
    <x v="1"/>
    <x v="1"/>
    <x v="11"/>
    <n v="31"/>
    <n v="32"/>
    <x v="38"/>
  </r>
  <r>
    <x v="2"/>
    <x v="2"/>
    <x v="11"/>
    <n v="162"/>
    <n v="162"/>
    <x v="3"/>
  </r>
  <r>
    <x v="3"/>
    <x v="3"/>
    <x v="11"/>
    <n v="55"/>
    <n v="57"/>
    <x v="39"/>
  </r>
  <r>
    <x v="4"/>
    <x v="4"/>
    <x v="11"/>
    <n v="50"/>
    <n v="57"/>
    <x v="37"/>
  </r>
  <r>
    <x v="5"/>
    <x v="5"/>
    <x v="11"/>
    <n v="18"/>
    <n v="18"/>
    <x v="3"/>
  </r>
  <r>
    <x v="6"/>
    <x v="6"/>
    <x v="11"/>
    <n v="39"/>
    <n v="3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1A35-BF95-4C7F-B992-65CA8A8CDB97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18" firstHeaderRow="0" firstDataRow="1" firstDataCol="1"/>
  <pivotFields count="7">
    <pivotField axis="axisRow" showAll="0">
      <items count="8">
        <item x="2"/>
        <item x="4"/>
        <item x="3"/>
        <item x="1"/>
        <item x="0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numFmtId="10" showAll="0">
      <items count="41">
        <item x="1"/>
        <item x="5"/>
        <item x="9"/>
        <item x="13"/>
        <item x="33"/>
        <item x="17"/>
        <item x="20"/>
        <item x="37"/>
        <item x="4"/>
        <item x="2"/>
        <item x="7"/>
        <item x="11"/>
        <item x="6"/>
        <item x="16"/>
        <item x="15"/>
        <item x="19"/>
        <item x="23"/>
        <item x="27"/>
        <item x="10"/>
        <item x="8"/>
        <item x="18"/>
        <item x="12"/>
        <item x="22"/>
        <item x="25"/>
        <item x="21"/>
        <item x="36"/>
        <item x="34"/>
        <item x="24"/>
        <item x="0"/>
        <item x="39"/>
        <item x="26"/>
        <item x="30"/>
        <item x="14"/>
        <item x="38"/>
        <item x="31"/>
        <item x="28"/>
        <item x="32"/>
        <item x="35"/>
        <item x="29"/>
        <item x="3"/>
        <item t="default"/>
      </items>
    </pivotField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0"/>
    <field x="2"/>
  </rowFields>
  <rowItems count="15">
    <i>
      <x/>
    </i>
    <i r="1">
      <x v="32"/>
    </i>
    <i>
      <x v="1"/>
    </i>
    <i r="1">
      <x v="32"/>
    </i>
    <i>
      <x v="2"/>
    </i>
    <i r="1">
      <x v="32"/>
    </i>
    <i>
      <x v="3"/>
    </i>
    <i r="1">
      <x v="32"/>
    </i>
    <i>
      <x v="4"/>
    </i>
    <i r="1">
      <x v="32"/>
    </i>
    <i>
      <x v="5"/>
    </i>
    <i r="1">
      <x v="32"/>
    </i>
    <i>
      <x v="6"/>
    </i>
    <i r="1"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reas finalizadas" fld="3" baseField="2" baseItem="1"/>
    <dataField name="Tareas Asignadas" fld="4" baseField="2" baseItem="1"/>
    <dataField name="KPI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5D344-E7CD-41F8-9F92-B92F4635DF54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fesional">
  <location ref="G3:H11" firstHeaderRow="1" firstDataRow="1" firstDataCol="1"/>
  <pivotFields count="7">
    <pivotField axis="axisRow" showAll="0">
      <items count="8">
        <item x="2"/>
        <item x="4"/>
        <item x="3"/>
        <item x="1"/>
        <item x="0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dataField="1" numFmtId="10"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KPI-Profesional" fld="5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F2E9E-FE7A-4EE0-BE5F-F5ED18B7F97C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areas">
  <location ref="L3:M11" firstHeaderRow="1" firstDataRow="1" firstDataCol="1"/>
  <pivotFields count="7">
    <pivotField showAll="0">
      <items count="8">
        <item x="2"/>
        <item x="4"/>
        <item x="3"/>
        <item x="1"/>
        <item x="0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dataField="1" numFmtId="10"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KPI-Tareas" fld="5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B86A-D468-4529-99EE-634B908751A1}" name="TablaDiná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Meses">
  <location ref="Q3:R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3">
        <item x="0"/>
        <item x="1"/>
        <item x="2"/>
        <item x="3"/>
        <item x="5"/>
        <item x="4"/>
        <item x="9"/>
        <item x="10"/>
        <item x="6"/>
        <item x="7"/>
        <item x="11"/>
        <item x="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KPI-Meses " fld="1" subtotal="average" baseField="0" baseItem="0" numFmtId="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BFA88DF3-EDB7-4338-A468-721C0E289522}" sourceName="Nombre">
  <pivotTables>
    <pivotTable tabId="18" name="TablaDinámica3"/>
    <pivotTable tabId="18" name="TablaDinámica1"/>
    <pivotTable tabId="18" name="TablaDinámica2"/>
  </pivotTables>
  <data>
    <tabular pivotCacheId="1219623029">
      <items count="7">
        <i x="2" s="1"/>
        <i x="4" s="1"/>
        <i x="3" s="1"/>
        <i x="1" s="1"/>
        <i x="0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reas" xr10:uid="{12F9186E-FF33-46D5-B676-04985150FD05}" sourceName="Tareas">
  <pivotTables>
    <pivotTable tabId="18" name="TablaDinámica3"/>
    <pivotTable tabId="18" name="TablaDinámica1"/>
    <pivotTable tabId="18" name="TablaDinámica2"/>
  </pivotTables>
  <data>
    <tabular pivotCacheId="1219623029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3FEAFC44-AA5A-41DE-9546-A53CE61EEF4E}" sourceName="Meses">
  <pivotTables>
    <pivotTable tabId="18" name="TablaDinámica3"/>
    <pivotTable tabId="18" name="TablaDinámica1"/>
    <pivotTable tabId="18" name="TablaDinámica2"/>
  </pivotTables>
  <data>
    <tabular pivotCacheId="1219623029">
      <items count="14">
        <i x="1"/>
        <i x="2" s="1"/>
        <i x="3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E9B4ECD-3882-4415-B20C-7D88DA0C7D44}" cache="SegmentaciónDeDatos_Nombre" caption="Nombre" rowHeight="257175"/>
  <slicer name="Tareas" xr10:uid="{D6FABF60-7CD2-4F11-9035-879AAC124F50}" cache="SegmentaciónDeDatos_Tareas" caption="Tareas" rowHeight="257175"/>
  <slicer name="Meses" xr10:uid="{66F3D023-D5D8-4FE7-B432-9BD87E8B1CD3}" cache="SegmentaciónDeDatos_Meses" caption="Mese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1" xr10:uid="{F5048821-50B5-4E3F-A861-7B82F091B019}" cache="SegmentaciónDeDatos_Meses" caption="Meses" columnCount="2" style="SlicerStyleLight3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19F0-9647-4BD8-BE58-DF68B6C78E22}">
  <sheetPr codeName="Hoja1"/>
  <dimension ref="A1:F85"/>
  <sheetViews>
    <sheetView tabSelected="1" workbookViewId="0"/>
  </sheetViews>
  <sheetFormatPr baseColWidth="10" defaultRowHeight="14.25" x14ac:dyDescent="0.2"/>
  <cols>
    <col min="2" max="2" width="20" bestFit="1" customWidth="1"/>
    <col min="3" max="3" width="14.5" style="4" bestFit="1" customWidth="1"/>
    <col min="5" max="5" width="10.8984375" style="2"/>
  </cols>
  <sheetData>
    <row r="1" spans="1:6" x14ac:dyDescent="0.2">
      <c r="A1" s="1" t="s">
        <v>0</v>
      </c>
      <c r="B1" s="1" t="s">
        <v>1</v>
      </c>
      <c r="C1" s="5" t="s">
        <v>16</v>
      </c>
      <c r="D1" s="1" t="s">
        <v>18</v>
      </c>
      <c r="E1" s="3" t="s">
        <v>17</v>
      </c>
      <c r="F1" s="3" t="s">
        <v>21</v>
      </c>
    </row>
    <row r="2" spans="1:6" x14ac:dyDescent="0.2">
      <c r="A2" t="s">
        <v>2</v>
      </c>
      <c r="B2" t="s">
        <v>9</v>
      </c>
      <c r="C2" s="4">
        <v>43101</v>
      </c>
      <c r="D2" s="2">
        <v>27</v>
      </c>
      <c r="E2" s="2">
        <v>28</v>
      </c>
      <c r="F2" s="10">
        <f>(100-((E2-D2)/E2)*100)/100</f>
        <v>0.9642857142857143</v>
      </c>
    </row>
    <row r="3" spans="1:6" x14ac:dyDescent="0.2">
      <c r="A3" t="s">
        <v>6</v>
      </c>
      <c r="B3" t="s">
        <v>12</v>
      </c>
      <c r="C3" s="4">
        <v>43101</v>
      </c>
      <c r="D3" s="2">
        <v>16</v>
      </c>
      <c r="E3" s="2">
        <v>26</v>
      </c>
      <c r="F3" s="10">
        <f t="shared" ref="F3:F66" si="0">(100-((E3-D3)/E3)*100)/100</f>
        <v>0.61538461538461531</v>
      </c>
    </row>
    <row r="4" spans="1:6" x14ac:dyDescent="0.2">
      <c r="A4" t="s">
        <v>7</v>
      </c>
      <c r="B4" t="s">
        <v>13</v>
      </c>
      <c r="C4" s="4">
        <v>43101</v>
      </c>
      <c r="D4" s="2">
        <v>150</v>
      </c>
      <c r="E4" s="2">
        <v>166</v>
      </c>
      <c r="F4" s="10">
        <f t="shared" si="0"/>
        <v>0.90361445783132521</v>
      </c>
    </row>
    <row r="5" spans="1:6" x14ac:dyDescent="0.2">
      <c r="A5" t="s">
        <v>8</v>
      </c>
      <c r="B5" t="s">
        <v>15</v>
      </c>
      <c r="C5" s="4">
        <v>43101</v>
      </c>
      <c r="D5" s="2">
        <v>61</v>
      </c>
      <c r="E5" s="2">
        <v>61</v>
      </c>
      <c r="F5" s="10">
        <f t="shared" si="0"/>
        <v>1</v>
      </c>
    </row>
    <row r="6" spans="1:6" x14ac:dyDescent="0.2">
      <c r="A6" t="s">
        <v>5</v>
      </c>
      <c r="B6" t="s">
        <v>14</v>
      </c>
      <c r="C6" s="4">
        <v>43101</v>
      </c>
      <c r="D6" s="2">
        <v>51</v>
      </c>
      <c r="E6" s="2">
        <v>57</v>
      </c>
      <c r="F6" s="10">
        <f t="shared" si="0"/>
        <v>0.89473684210526316</v>
      </c>
    </row>
    <row r="7" spans="1:6" x14ac:dyDescent="0.2">
      <c r="A7" t="s">
        <v>3</v>
      </c>
      <c r="B7" t="s">
        <v>10</v>
      </c>
      <c r="C7" s="4">
        <v>43101</v>
      </c>
      <c r="D7" s="2">
        <v>12</v>
      </c>
      <c r="E7" s="2">
        <v>12</v>
      </c>
      <c r="F7" s="10">
        <f t="shared" si="0"/>
        <v>1</v>
      </c>
    </row>
    <row r="8" spans="1:6" x14ac:dyDescent="0.2">
      <c r="A8" t="s">
        <v>4</v>
      </c>
      <c r="B8" t="s">
        <v>11</v>
      </c>
      <c r="C8" s="4">
        <v>43101</v>
      </c>
      <c r="D8" s="2">
        <v>39</v>
      </c>
      <c r="E8" s="2">
        <v>39</v>
      </c>
      <c r="F8" s="10">
        <f t="shared" si="0"/>
        <v>1</v>
      </c>
    </row>
    <row r="9" spans="1:6" x14ac:dyDescent="0.2">
      <c r="A9" t="s">
        <v>2</v>
      </c>
      <c r="B9" t="s">
        <v>9</v>
      </c>
      <c r="C9" s="4">
        <v>43132</v>
      </c>
      <c r="D9" s="2">
        <v>26</v>
      </c>
      <c r="E9" s="2">
        <v>26</v>
      </c>
      <c r="F9" s="10">
        <f t="shared" si="0"/>
        <v>1</v>
      </c>
    </row>
    <row r="10" spans="1:6" x14ac:dyDescent="0.2">
      <c r="A10" t="s">
        <v>6</v>
      </c>
      <c r="B10" t="s">
        <v>12</v>
      </c>
      <c r="C10" s="4">
        <v>43132</v>
      </c>
      <c r="D10" s="2">
        <v>23</v>
      </c>
      <c r="E10" s="2">
        <v>34</v>
      </c>
      <c r="F10" s="10">
        <f t="shared" si="0"/>
        <v>0.67647058823529416</v>
      </c>
    </row>
    <row r="11" spans="1:6" x14ac:dyDescent="0.2">
      <c r="A11" t="s">
        <v>7</v>
      </c>
      <c r="B11" t="s">
        <v>13</v>
      </c>
      <c r="C11" s="4">
        <v>43132</v>
      </c>
      <c r="D11" s="2">
        <v>154</v>
      </c>
      <c r="E11" s="2">
        <v>167</v>
      </c>
      <c r="F11" s="10">
        <f t="shared" si="0"/>
        <v>0.92215568862275443</v>
      </c>
    </row>
    <row r="12" spans="1:6" x14ac:dyDescent="0.2">
      <c r="A12" t="s">
        <v>8</v>
      </c>
      <c r="B12" t="s">
        <v>15</v>
      </c>
      <c r="C12" s="4">
        <v>43132</v>
      </c>
      <c r="D12" s="2">
        <v>56</v>
      </c>
      <c r="E12" s="2">
        <v>56</v>
      </c>
      <c r="F12" s="10">
        <f t="shared" si="0"/>
        <v>1</v>
      </c>
    </row>
    <row r="13" spans="1:6" x14ac:dyDescent="0.2">
      <c r="A13" t="s">
        <v>5</v>
      </c>
      <c r="B13" t="s">
        <v>14</v>
      </c>
      <c r="C13" s="4">
        <v>43132</v>
      </c>
      <c r="D13" s="2">
        <v>57</v>
      </c>
      <c r="E13" s="2">
        <v>63</v>
      </c>
      <c r="F13" s="10">
        <f t="shared" si="0"/>
        <v>0.90476190476190477</v>
      </c>
    </row>
    <row r="14" spans="1:6" x14ac:dyDescent="0.2">
      <c r="A14" t="s">
        <v>3</v>
      </c>
      <c r="B14" t="s">
        <v>10</v>
      </c>
      <c r="C14" s="4">
        <v>43132</v>
      </c>
      <c r="D14" s="2">
        <v>16</v>
      </c>
      <c r="E14" s="2">
        <v>17</v>
      </c>
      <c r="F14" s="10">
        <f t="shared" si="0"/>
        <v>0.94117647058823539</v>
      </c>
    </row>
    <row r="15" spans="1:6" x14ac:dyDescent="0.2">
      <c r="A15" t="s">
        <v>4</v>
      </c>
      <c r="B15" t="s">
        <v>11</v>
      </c>
      <c r="C15" s="4">
        <v>43132</v>
      </c>
      <c r="D15" s="2">
        <v>38</v>
      </c>
      <c r="E15" s="2">
        <v>38</v>
      </c>
      <c r="F15" s="10">
        <f t="shared" si="0"/>
        <v>1</v>
      </c>
    </row>
    <row r="16" spans="1:6" x14ac:dyDescent="0.2">
      <c r="A16" t="s">
        <v>2</v>
      </c>
      <c r="B16" t="s">
        <v>9</v>
      </c>
      <c r="C16" s="4">
        <v>43160</v>
      </c>
      <c r="D16" s="2">
        <v>14</v>
      </c>
      <c r="E16" s="2">
        <v>14</v>
      </c>
      <c r="F16" s="10">
        <f t="shared" si="0"/>
        <v>1</v>
      </c>
    </row>
    <row r="17" spans="1:6" x14ac:dyDescent="0.2">
      <c r="A17" t="s">
        <v>6</v>
      </c>
      <c r="B17" t="s">
        <v>12</v>
      </c>
      <c r="C17" s="4">
        <v>43160</v>
      </c>
      <c r="D17" s="2">
        <v>16</v>
      </c>
      <c r="E17" s="2">
        <v>23</v>
      </c>
      <c r="F17" s="10">
        <f t="shared" si="0"/>
        <v>0.69565217391304346</v>
      </c>
    </row>
    <row r="18" spans="1:6" x14ac:dyDescent="0.2">
      <c r="A18" t="s">
        <v>7</v>
      </c>
      <c r="B18" t="s">
        <v>13</v>
      </c>
      <c r="C18" s="4">
        <v>43160</v>
      </c>
      <c r="D18" s="2">
        <v>142</v>
      </c>
      <c r="E18" s="2">
        <v>151</v>
      </c>
      <c r="F18" s="10">
        <f t="shared" si="0"/>
        <v>0.94039735099337751</v>
      </c>
    </row>
    <row r="19" spans="1:6" x14ac:dyDescent="0.2">
      <c r="A19" t="s">
        <v>8</v>
      </c>
      <c r="B19" t="s">
        <v>15</v>
      </c>
      <c r="C19" s="4">
        <v>43160</v>
      </c>
      <c r="D19" s="2">
        <v>64</v>
      </c>
      <c r="E19" s="2">
        <v>64</v>
      </c>
      <c r="F19" s="10">
        <f t="shared" si="0"/>
        <v>1</v>
      </c>
    </row>
    <row r="20" spans="1:6" x14ac:dyDescent="0.2">
      <c r="A20" t="s">
        <v>5</v>
      </c>
      <c r="B20" t="s">
        <v>14</v>
      </c>
      <c r="C20" s="4">
        <v>43160</v>
      </c>
      <c r="D20" s="2">
        <v>50</v>
      </c>
      <c r="E20" s="2">
        <v>55</v>
      </c>
      <c r="F20" s="10">
        <f t="shared" si="0"/>
        <v>0.90909090909090906</v>
      </c>
    </row>
    <row r="21" spans="1:6" x14ac:dyDescent="0.2">
      <c r="A21" t="s">
        <v>3</v>
      </c>
      <c r="B21" t="s">
        <v>10</v>
      </c>
      <c r="C21" s="4">
        <v>43160</v>
      </c>
      <c r="D21" s="2">
        <v>17</v>
      </c>
      <c r="E21" s="2">
        <v>18</v>
      </c>
      <c r="F21" s="10">
        <f t="shared" si="0"/>
        <v>0.94444444444444442</v>
      </c>
    </row>
    <row r="22" spans="1:6" x14ac:dyDescent="0.2">
      <c r="A22" t="s">
        <v>4</v>
      </c>
      <c r="B22" t="s">
        <v>11</v>
      </c>
      <c r="C22" s="4">
        <v>43160</v>
      </c>
      <c r="D22" s="2">
        <v>43</v>
      </c>
      <c r="E22" s="2">
        <v>43</v>
      </c>
      <c r="F22" s="10">
        <f t="shared" si="0"/>
        <v>1</v>
      </c>
    </row>
    <row r="23" spans="1:6" x14ac:dyDescent="0.2">
      <c r="A23" t="s">
        <v>2</v>
      </c>
      <c r="B23" t="s">
        <v>9</v>
      </c>
      <c r="C23" s="4">
        <v>43191</v>
      </c>
      <c r="D23" s="2">
        <v>26</v>
      </c>
      <c r="E23" s="2">
        <v>26</v>
      </c>
      <c r="F23" s="10">
        <f t="shared" si="0"/>
        <v>1</v>
      </c>
    </row>
    <row r="24" spans="1:6" x14ac:dyDescent="0.2">
      <c r="A24" t="s">
        <v>6</v>
      </c>
      <c r="B24" t="s">
        <v>12</v>
      </c>
      <c r="C24" s="4">
        <v>43191</v>
      </c>
      <c r="D24" s="2">
        <v>24</v>
      </c>
      <c r="E24" s="2">
        <v>32</v>
      </c>
      <c r="F24" s="10">
        <f t="shared" si="0"/>
        <v>0.75</v>
      </c>
    </row>
    <row r="25" spans="1:6" x14ac:dyDescent="0.2">
      <c r="A25" t="s">
        <v>7</v>
      </c>
      <c r="B25" t="s">
        <v>13</v>
      </c>
      <c r="C25" s="4">
        <v>43191</v>
      </c>
      <c r="D25" s="2">
        <v>149</v>
      </c>
      <c r="E25" s="2">
        <v>154</v>
      </c>
      <c r="F25" s="10">
        <f t="shared" si="0"/>
        <v>0.96753246753246758</v>
      </c>
    </row>
    <row r="26" spans="1:6" x14ac:dyDescent="0.2">
      <c r="A26" t="s">
        <v>8</v>
      </c>
      <c r="B26" t="s">
        <v>15</v>
      </c>
      <c r="C26" s="4">
        <v>43191</v>
      </c>
      <c r="D26" s="2">
        <v>64</v>
      </c>
      <c r="E26" s="2">
        <v>64</v>
      </c>
      <c r="F26" s="10">
        <f t="shared" si="0"/>
        <v>1</v>
      </c>
    </row>
    <row r="27" spans="1:6" x14ac:dyDescent="0.2">
      <c r="A27" t="s">
        <v>5</v>
      </c>
      <c r="B27" t="s">
        <v>14</v>
      </c>
      <c r="C27" s="4">
        <v>43191</v>
      </c>
      <c r="D27" s="2">
        <v>63</v>
      </c>
      <c r="E27" s="2">
        <v>68</v>
      </c>
      <c r="F27" s="10">
        <f t="shared" si="0"/>
        <v>0.92647058823529405</v>
      </c>
    </row>
    <row r="28" spans="1:6" x14ac:dyDescent="0.2">
      <c r="A28" t="s">
        <v>3</v>
      </c>
      <c r="B28" t="s">
        <v>10</v>
      </c>
      <c r="C28" s="4">
        <v>43191</v>
      </c>
      <c r="D28" s="2">
        <v>12</v>
      </c>
      <c r="E28" s="2">
        <v>13</v>
      </c>
      <c r="F28" s="10">
        <f t="shared" si="0"/>
        <v>0.92307692307692302</v>
      </c>
    </row>
    <row r="29" spans="1:6" x14ac:dyDescent="0.2">
      <c r="A29" t="s">
        <v>4</v>
      </c>
      <c r="B29" t="s">
        <v>11</v>
      </c>
      <c r="C29" s="4">
        <v>43191</v>
      </c>
      <c r="D29" s="2">
        <v>33</v>
      </c>
      <c r="E29" s="2">
        <v>33</v>
      </c>
      <c r="F29" s="10">
        <f t="shared" si="0"/>
        <v>1</v>
      </c>
    </row>
    <row r="30" spans="1:6" x14ac:dyDescent="0.2">
      <c r="A30" t="s">
        <v>2</v>
      </c>
      <c r="B30" t="s">
        <v>9</v>
      </c>
      <c r="C30" s="4">
        <v>43221</v>
      </c>
      <c r="D30" s="2">
        <v>20</v>
      </c>
      <c r="E30" s="2">
        <v>20</v>
      </c>
      <c r="F30" s="10">
        <f t="shared" si="0"/>
        <v>1</v>
      </c>
    </row>
    <row r="31" spans="1:6" x14ac:dyDescent="0.2">
      <c r="A31" t="s">
        <v>6</v>
      </c>
      <c r="B31" t="s">
        <v>12</v>
      </c>
      <c r="C31" s="4">
        <v>43221</v>
      </c>
      <c r="D31" s="2">
        <v>14</v>
      </c>
      <c r="E31" s="2">
        <v>17</v>
      </c>
      <c r="F31" s="10">
        <f t="shared" si="0"/>
        <v>0.82352941176470584</v>
      </c>
    </row>
    <row r="32" spans="1:6" x14ac:dyDescent="0.2">
      <c r="A32" t="s">
        <v>7</v>
      </c>
      <c r="B32" t="s">
        <v>13</v>
      </c>
      <c r="C32" s="4">
        <v>43221</v>
      </c>
      <c r="D32" s="2">
        <v>152</v>
      </c>
      <c r="E32" s="2">
        <v>161</v>
      </c>
      <c r="F32" s="10">
        <f t="shared" si="0"/>
        <v>0.94409937888198758</v>
      </c>
    </row>
    <row r="33" spans="1:6" x14ac:dyDescent="0.2">
      <c r="A33" t="s">
        <v>8</v>
      </c>
      <c r="B33" t="s">
        <v>15</v>
      </c>
      <c r="C33" s="4">
        <v>43221</v>
      </c>
      <c r="D33" s="2">
        <v>63</v>
      </c>
      <c r="E33" s="2">
        <v>63</v>
      </c>
      <c r="F33" s="10">
        <f t="shared" si="0"/>
        <v>1</v>
      </c>
    </row>
    <row r="34" spans="1:6" x14ac:dyDescent="0.2">
      <c r="A34" t="s">
        <v>5</v>
      </c>
      <c r="B34" t="s">
        <v>14</v>
      </c>
      <c r="C34" s="4">
        <v>43221</v>
      </c>
      <c r="D34" s="2">
        <v>48</v>
      </c>
      <c r="E34" s="2">
        <v>51</v>
      </c>
      <c r="F34" s="10">
        <f t="shared" si="0"/>
        <v>0.94117647058823539</v>
      </c>
    </row>
    <row r="35" spans="1:6" x14ac:dyDescent="0.2">
      <c r="A35" t="s">
        <v>3</v>
      </c>
      <c r="B35" t="s">
        <v>10</v>
      </c>
      <c r="C35" s="4">
        <v>43221</v>
      </c>
      <c r="D35" s="2">
        <v>15</v>
      </c>
      <c r="E35" s="2">
        <v>15</v>
      </c>
      <c r="F35" s="10">
        <f t="shared" si="0"/>
        <v>1</v>
      </c>
    </row>
    <row r="36" spans="1:6" x14ac:dyDescent="0.2">
      <c r="A36" t="s">
        <v>4</v>
      </c>
      <c r="B36" t="s">
        <v>11</v>
      </c>
      <c r="C36" s="4">
        <v>43221</v>
      </c>
      <c r="D36" s="2">
        <v>35</v>
      </c>
      <c r="E36" s="2">
        <v>35</v>
      </c>
      <c r="F36" s="10">
        <f t="shared" si="0"/>
        <v>1</v>
      </c>
    </row>
    <row r="37" spans="1:6" x14ac:dyDescent="0.2">
      <c r="A37" t="s">
        <v>2</v>
      </c>
      <c r="B37" t="s">
        <v>9</v>
      </c>
      <c r="C37" s="4">
        <v>43252</v>
      </c>
      <c r="D37" s="2">
        <v>14</v>
      </c>
      <c r="E37" s="2">
        <v>15</v>
      </c>
      <c r="F37" s="10">
        <f t="shared" si="0"/>
        <v>0.93333333333333324</v>
      </c>
    </row>
    <row r="38" spans="1:6" x14ac:dyDescent="0.2">
      <c r="A38" t="s">
        <v>6</v>
      </c>
      <c r="B38" t="s">
        <v>12</v>
      </c>
      <c r="C38" s="4">
        <v>43252</v>
      </c>
      <c r="D38" s="2">
        <v>24</v>
      </c>
      <c r="E38" s="2">
        <v>28</v>
      </c>
      <c r="F38" s="10">
        <f t="shared" si="0"/>
        <v>0.85714285714285721</v>
      </c>
    </row>
    <row r="39" spans="1:6" x14ac:dyDescent="0.2">
      <c r="A39" t="s">
        <v>7</v>
      </c>
      <c r="B39" t="s">
        <v>13</v>
      </c>
      <c r="C39" s="4">
        <v>43252</v>
      </c>
      <c r="D39" s="2">
        <v>163</v>
      </c>
      <c r="E39" s="2">
        <v>171</v>
      </c>
      <c r="F39" s="10">
        <f t="shared" si="0"/>
        <v>0.95321637426900585</v>
      </c>
    </row>
    <row r="40" spans="1:6" x14ac:dyDescent="0.2">
      <c r="A40" t="s">
        <v>8</v>
      </c>
      <c r="B40" t="s">
        <v>15</v>
      </c>
      <c r="C40" s="4">
        <v>43252</v>
      </c>
      <c r="D40" s="2">
        <v>57</v>
      </c>
      <c r="E40" s="2">
        <v>57</v>
      </c>
      <c r="F40" s="10">
        <f t="shared" si="0"/>
        <v>1</v>
      </c>
    </row>
    <row r="41" spans="1:6" x14ac:dyDescent="0.2">
      <c r="A41" t="s">
        <v>5</v>
      </c>
      <c r="B41" t="s">
        <v>14</v>
      </c>
      <c r="C41" s="4">
        <v>43252</v>
      </c>
      <c r="D41" s="2">
        <v>55</v>
      </c>
      <c r="E41" s="2">
        <v>58</v>
      </c>
      <c r="F41" s="10">
        <f t="shared" si="0"/>
        <v>0.94827586206896552</v>
      </c>
    </row>
    <row r="42" spans="1:6" x14ac:dyDescent="0.2">
      <c r="A42" t="s">
        <v>3</v>
      </c>
      <c r="B42" t="s">
        <v>10</v>
      </c>
      <c r="C42" s="4">
        <v>43252</v>
      </c>
      <c r="D42" s="2">
        <v>17</v>
      </c>
      <c r="E42" s="2">
        <v>17</v>
      </c>
      <c r="F42" s="10">
        <f t="shared" si="0"/>
        <v>1</v>
      </c>
    </row>
    <row r="43" spans="1:6" x14ac:dyDescent="0.2">
      <c r="A43" t="s">
        <v>4</v>
      </c>
      <c r="B43" t="s">
        <v>11</v>
      </c>
      <c r="C43" s="4">
        <v>43252</v>
      </c>
      <c r="D43" s="2">
        <v>32</v>
      </c>
      <c r="E43" s="2">
        <v>32</v>
      </c>
      <c r="F43" s="10">
        <f t="shared" si="0"/>
        <v>1</v>
      </c>
    </row>
    <row r="44" spans="1:6" x14ac:dyDescent="0.2">
      <c r="A44" t="s">
        <v>2</v>
      </c>
      <c r="B44" t="s">
        <v>9</v>
      </c>
      <c r="C44" s="4">
        <v>43282</v>
      </c>
      <c r="D44" s="2">
        <v>15</v>
      </c>
      <c r="E44" s="2">
        <v>16</v>
      </c>
      <c r="F44" s="10">
        <f t="shared" si="0"/>
        <v>0.9375</v>
      </c>
    </row>
    <row r="45" spans="1:6" x14ac:dyDescent="0.2">
      <c r="A45" t="s">
        <v>6</v>
      </c>
      <c r="B45" t="s">
        <v>12</v>
      </c>
      <c r="C45" s="4">
        <v>43282</v>
      </c>
      <c r="D45" s="2">
        <v>24</v>
      </c>
      <c r="E45" s="2">
        <v>26</v>
      </c>
      <c r="F45" s="10">
        <f t="shared" si="0"/>
        <v>0.92307692307692302</v>
      </c>
    </row>
    <row r="46" spans="1:6" x14ac:dyDescent="0.2">
      <c r="A46" t="s">
        <v>7</v>
      </c>
      <c r="B46" t="s">
        <v>13</v>
      </c>
      <c r="C46" s="4">
        <v>43282</v>
      </c>
      <c r="D46" s="2">
        <v>161</v>
      </c>
      <c r="E46" s="2">
        <v>167</v>
      </c>
      <c r="F46" s="10">
        <f t="shared" si="0"/>
        <v>0.96407185628742509</v>
      </c>
    </row>
    <row r="47" spans="1:6" x14ac:dyDescent="0.2">
      <c r="A47" t="s">
        <v>8</v>
      </c>
      <c r="B47" t="s">
        <v>15</v>
      </c>
      <c r="C47" s="4">
        <v>43282</v>
      </c>
      <c r="D47" s="2">
        <v>63</v>
      </c>
      <c r="E47" s="2">
        <v>63</v>
      </c>
      <c r="F47" s="10">
        <f t="shared" si="0"/>
        <v>1</v>
      </c>
    </row>
    <row r="48" spans="1:6" x14ac:dyDescent="0.2">
      <c r="A48" t="s">
        <v>5</v>
      </c>
      <c r="B48" t="s">
        <v>14</v>
      </c>
      <c r="C48" s="4">
        <v>43282</v>
      </c>
      <c r="D48" s="2">
        <v>56</v>
      </c>
      <c r="E48" s="2">
        <v>59</v>
      </c>
      <c r="F48" s="10">
        <f t="shared" si="0"/>
        <v>0.94915254237288138</v>
      </c>
    </row>
    <row r="49" spans="1:6" x14ac:dyDescent="0.2">
      <c r="A49" t="s">
        <v>3</v>
      </c>
      <c r="B49" t="s">
        <v>10</v>
      </c>
      <c r="C49" s="4">
        <v>43282</v>
      </c>
      <c r="D49" s="2">
        <v>10</v>
      </c>
      <c r="E49" s="2">
        <v>10</v>
      </c>
      <c r="F49" s="10">
        <f t="shared" si="0"/>
        <v>1</v>
      </c>
    </row>
    <row r="50" spans="1:6" x14ac:dyDescent="0.2">
      <c r="A50" t="s">
        <v>4</v>
      </c>
      <c r="B50" t="s">
        <v>11</v>
      </c>
      <c r="C50" s="4">
        <v>43282</v>
      </c>
      <c r="D50" s="2">
        <v>36</v>
      </c>
      <c r="E50" s="2">
        <v>36</v>
      </c>
      <c r="F50" s="10">
        <f t="shared" si="0"/>
        <v>1</v>
      </c>
    </row>
    <row r="51" spans="1:6" x14ac:dyDescent="0.2">
      <c r="A51" t="s">
        <v>2</v>
      </c>
      <c r="B51" t="s">
        <v>9</v>
      </c>
      <c r="C51" s="4">
        <v>43313</v>
      </c>
      <c r="D51" s="2">
        <v>28</v>
      </c>
      <c r="E51" s="2">
        <v>29</v>
      </c>
      <c r="F51" s="10">
        <f t="shared" si="0"/>
        <v>0.96551724137931028</v>
      </c>
    </row>
    <row r="52" spans="1:6" x14ac:dyDescent="0.2">
      <c r="A52" t="s">
        <v>6</v>
      </c>
      <c r="B52" t="s">
        <v>12</v>
      </c>
      <c r="C52" s="4">
        <v>43313</v>
      </c>
      <c r="D52" s="2">
        <v>31</v>
      </c>
      <c r="E52" s="2">
        <v>33</v>
      </c>
      <c r="F52" s="10">
        <f t="shared" si="0"/>
        <v>0.93939393939393934</v>
      </c>
    </row>
    <row r="53" spans="1:6" x14ac:dyDescent="0.2">
      <c r="A53" t="s">
        <v>7</v>
      </c>
      <c r="B53" t="s">
        <v>13</v>
      </c>
      <c r="C53" s="4">
        <v>43313</v>
      </c>
      <c r="D53" s="2">
        <v>147</v>
      </c>
      <c r="E53" s="2">
        <v>151</v>
      </c>
      <c r="F53" s="10">
        <f t="shared" si="0"/>
        <v>0.97350993377483452</v>
      </c>
    </row>
    <row r="54" spans="1:6" x14ac:dyDescent="0.2">
      <c r="A54" t="s">
        <v>8</v>
      </c>
      <c r="B54" t="s">
        <v>15</v>
      </c>
      <c r="C54" s="4">
        <v>43313</v>
      </c>
      <c r="D54" s="2">
        <v>54</v>
      </c>
      <c r="E54" s="2">
        <v>56</v>
      </c>
      <c r="F54" s="10">
        <f t="shared" si="0"/>
        <v>0.9642857142857143</v>
      </c>
    </row>
    <row r="55" spans="1:6" x14ac:dyDescent="0.2">
      <c r="A55" t="s">
        <v>5</v>
      </c>
      <c r="B55" t="s">
        <v>14</v>
      </c>
      <c r="C55" s="4">
        <v>43313</v>
      </c>
      <c r="D55" s="2">
        <v>56</v>
      </c>
      <c r="E55" s="2">
        <v>58</v>
      </c>
      <c r="F55" s="10">
        <f t="shared" si="0"/>
        <v>0.96551724137931028</v>
      </c>
    </row>
    <row r="56" spans="1:6" x14ac:dyDescent="0.2">
      <c r="A56" t="s">
        <v>3</v>
      </c>
      <c r="B56" t="s">
        <v>10</v>
      </c>
      <c r="C56" s="4">
        <v>43313</v>
      </c>
      <c r="D56" s="2">
        <v>15</v>
      </c>
      <c r="E56" s="2">
        <v>15</v>
      </c>
      <c r="F56" s="10">
        <f t="shared" si="0"/>
        <v>1</v>
      </c>
    </row>
    <row r="57" spans="1:6" x14ac:dyDescent="0.2">
      <c r="A57" t="s">
        <v>4</v>
      </c>
      <c r="B57" t="s">
        <v>11</v>
      </c>
      <c r="C57" s="4">
        <v>43313</v>
      </c>
      <c r="D57" s="2">
        <v>39</v>
      </c>
      <c r="E57" s="2">
        <v>39</v>
      </c>
      <c r="F57" s="10">
        <f t="shared" si="0"/>
        <v>1</v>
      </c>
    </row>
    <row r="58" spans="1:6" x14ac:dyDescent="0.2">
      <c r="A58" t="s">
        <v>2</v>
      </c>
      <c r="B58" t="s">
        <v>9</v>
      </c>
      <c r="C58" s="4">
        <v>43344</v>
      </c>
      <c r="D58" s="2">
        <v>14</v>
      </c>
      <c r="E58" s="2">
        <v>14</v>
      </c>
      <c r="F58" s="10">
        <f t="shared" si="0"/>
        <v>1</v>
      </c>
    </row>
    <row r="59" spans="1:6" x14ac:dyDescent="0.2">
      <c r="A59" t="s">
        <v>6</v>
      </c>
      <c r="B59" t="s">
        <v>12</v>
      </c>
      <c r="C59" s="4">
        <v>43344</v>
      </c>
      <c r="D59" s="2">
        <v>26</v>
      </c>
      <c r="E59" s="2">
        <v>26</v>
      </c>
      <c r="F59" s="10">
        <f t="shared" si="0"/>
        <v>1</v>
      </c>
    </row>
    <row r="60" spans="1:6" x14ac:dyDescent="0.2">
      <c r="A60" t="s">
        <v>7</v>
      </c>
      <c r="B60" t="s">
        <v>13</v>
      </c>
      <c r="C60" s="4">
        <v>43344</v>
      </c>
      <c r="D60" s="2">
        <v>153</v>
      </c>
      <c r="E60" s="2">
        <v>154</v>
      </c>
      <c r="F60" s="10">
        <f t="shared" si="0"/>
        <v>0.99350649350649345</v>
      </c>
    </row>
    <row r="61" spans="1:6" x14ac:dyDescent="0.2">
      <c r="A61" t="s">
        <v>8</v>
      </c>
      <c r="B61" t="s">
        <v>15</v>
      </c>
      <c r="C61" s="4">
        <v>43344</v>
      </c>
      <c r="D61" s="2">
        <v>58</v>
      </c>
      <c r="E61" s="2">
        <v>60</v>
      </c>
      <c r="F61" s="10">
        <f t="shared" si="0"/>
        <v>0.96666666666666667</v>
      </c>
    </row>
    <row r="62" spans="1:6" x14ac:dyDescent="0.2">
      <c r="A62" t="s">
        <v>5</v>
      </c>
      <c r="B62" t="s">
        <v>14</v>
      </c>
      <c r="C62" s="4">
        <v>43344</v>
      </c>
      <c r="D62" s="2">
        <v>66</v>
      </c>
      <c r="E62" s="2">
        <v>68</v>
      </c>
      <c r="F62" s="10">
        <f t="shared" si="0"/>
        <v>0.97058823529411764</v>
      </c>
    </row>
    <row r="63" spans="1:6" x14ac:dyDescent="0.2">
      <c r="A63" t="s">
        <v>3</v>
      </c>
      <c r="B63" t="s">
        <v>10</v>
      </c>
      <c r="C63" s="4">
        <v>43344</v>
      </c>
      <c r="D63" s="2">
        <v>13</v>
      </c>
      <c r="E63" s="2">
        <v>13</v>
      </c>
      <c r="F63" s="10">
        <f t="shared" si="0"/>
        <v>1</v>
      </c>
    </row>
    <row r="64" spans="1:6" x14ac:dyDescent="0.2">
      <c r="A64" t="s">
        <v>4</v>
      </c>
      <c r="B64" t="s">
        <v>11</v>
      </c>
      <c r="C64" s="4">
        <v>43344</v>
      </c>
      <c r="D64" s="2">
        <v>43</v>
      </c>
      <c r="E64" s="2">
        <v>44</v>
      </c>
      <c r="F64" s="10">
        <f t="shared" si="0"/>
        <v>0.97727272727272729</v>
      </c>
    </row>
    <row r="65" spans="1:6" x14ac:dyDescent="0.2">
      <c r="A65" t="s">
        <v>2</v>
      </c>
      <c r="B65" t="s">
        <v>9</v>
      </c>
      <c r="C65" s="4">
        <v>43374</v>
      </c>
      <c r="D65" s="2">
        <v>14</v>
      </c>
      <c r="E65" s="2">
        <v>14</v>
      </c>
      <c r="F65" s="10">
        <f t="shared" si="0"/>
        <v>1</v>
      </c>
    </row>
    <row r="66" spans="1:6" x14ac:dyDescent="0.2">
      <c r="A66" t="s">
        <v>6</v>
      </c>
      <c r="B66" t="s">
        <v>12</v>
      </c>
      <c r="C66" s="4">
        <v>43374</v>
      </c>
      <c r="D66" s="2">
        <v>24</v>
      </c>
      <c r="E66" s="2">
        <v>30</v>
      </c>
      <c r="F66" s="10">
        <f t="shared" si="0"/>
        <v>0.8</v>
      </c>
    </row>
    <row r="67" spans="1:6" x14ac:dyDescent="0.2">
      <c r="A67" t="s">
        <v>7</v>
      </c>
      <c r="B67" t="s">
        <v>13</v>
      </c>
      <c r="C67" s="4">
        <v>43374</v>
      </c>
      <c r="D67" s="2">
        <v>171</v>
      </c>
      <c r="E67" s="2">
        <v>171</v>
      </c>
      <c r="F67" s="10">
        <f t="shared" ref="F67:F85" si="1">(100-((E67-D67)/E67)*100)/100</f>
        <v>1</v>
      </c>
    </row>
    <row r="68" spans="1:6" x14ac:dyDescent="0.2">
      <c r="A68" t="s">
        <v>8</v>
      </c>
      <c r="B68" t="s">
        <v>15</v>
      </c>
      <c r="C68" s="4">
        <v>43374</v>
      </c>
      <c r="D68" s="2">
        <v>53</v>
      </c>
      <c r="E68" s="2">
        <v>55</v>
      </c>
      <c r="F68" s="10">
        <f t="shared" si="1"/>
        <v>0.96363636363636362</v>
      </c>
    </row>
    <row r="69" spans="1:6" x14ac:dyDescent="0.2">
      <c r="A69" t="s">
        <v>5</v>
      </c>
      <c r="B69" t="s">
        <v>14</v>
      </c>
      <c r="C69" s="4">
        <v>43374</v>
      </c>
      <c r="D69" s="2">
        <v>67</v>
      </c>
      <c r="E69" s="2">
        <v>68</v>
      </c>
      <c r="F69" s="10">
        <f t="shared" si="1"/>
        <v>0.98529411764705888</v>
      </c>
    </row>
    <row r="70" spans="1:6" x14ac:dyDescent="0.2">
      <c r="A70" t="s">
        <v>3</v>
      </c>
      <c r="B70" t="s">
        <v>10</v>
      </c>
      <c r="C70" s="4">
        <v>43374</v>
      </c>
      <c r="D70" s="2">
        <v>11</v>
      </c>
      <c r="E70" s="2">
        <v>11</v>
      </c>
      <c r="F70" s="10">
        <f t="shared" si="1"/>
        <v>1</v>
      </c>
    </row>
    <row r="71" spans="1:6" x14ac:dyDescent="0.2">
      <c r="A71" t="s">
        <v>4</v>
      </c>
      <c r="B71" t="s">
        <v>11</v>
      </c>
      <c r="C71" s="4">
        <v>43374</v>
      </c>
      <c r="D71" s="2">
        <v>28</v>
      </c>
      <c r="E71" s="2">
        <v>28</v>
      </c>
      <c r="F71" s="10">
        <f t="shared" si="1"/>
        <v>1</v>
      </c>
    </row>
    <row r="72" spans="1:6" x14ac:dyDescent="0.2">
      <c r="A72" t="s">
        <v>2</v>
      </c>
      <c r="B72" t="s">
        <v>9</v>
      </c>
      <c r="C72" s="4">
        <v>43405</v>
      </c>
      <c r="D72" s="2">
        <v>25</v>
      </c>
      <c r="E72" s="2">
        <v>25</v>
      </c>
      <c r="F72" s="10">
        <f t="shared" si="1"/>
        <v>1</v>
      </c>
    </row>
    <row r="73" spans="1:6" x14ac:dyDescent="0.2">
      <c r="A73" t="s">
        <v>6</v>
      </c>
      <c r="B73" t="s">
        <v>12</v>
      </c>
      <c r="C73" s="4">
        <v>43405</v>
      </c>
      <c r="D73" s="2">
        <v>22</v>
      </c>
      <c r="E73" s="2">
        <v>23</v>
      </c>
      <c r="F73" s="10">
        <f t="shared" si="1"/>
        <v>0.95652173913043481</v>
      </c>
    </row>
    <row r="74" spans="1:6" x14ac:dyDescent="0.2">
      <c r="A74" t="s">
        <v>7</v>
      </c>
      <c r="B74" t="s">
        <v>13</v>
      </c>
      <c r="C74" s="4">
        <v>43405</v>
      </c>
      <c r="D74" s="2">
        <v>153</v>
      </c>
      <c r="E74" s="2">
        <v>154</v>
      </c>
      <c r="F74" s="10">
        <f t="shared" si="1"/>
        <v>0.99350649350649345</v>
      </c>
    </row>
    <row r="75" spans="1:6" x14ac:dyDescent="0.2">
      <c r="A75" t="s">
        <v>8</v>
      </c>
      <c r="B75" t="s">
        <v>15</v>
      </c>
      <c r="C75" s="4">
        <v>43405</v>
      </c>
      <c r="D75" s="2">
        <v>56</v>
      </c>
      <c r="E75" s="2">
        <v>60</v>
      </c>
      <c r="F75" s="10">
        <f t="shared" si="1"/>
        <v>0.93333333333333324</v>
      </c>
    </row>
    <row r="76" spans="1:6" x14ac:dyDescent="0.2">
      <c r="A76" t="s">
        <v>5</v>
      </c>
      <c r="B76" t="s">
        <v>14</v>
      </c>
      <c r="C76" s="4">
        <v>43405</v>
      </c>
      <c r="D76" s="2">
        <v>50</v>
      </c>
      <c r="E76" s="2">
        <v>57</v>
      </c>
      <c r="F76" s="10">
        <f t="shared" si="1"/>
        <v>0.87719298245614041</v>
      </c>
    </row>
    <row r="77" spans="1:6" x14ac:dyDescent="0.2">
      <c r="A77" t="s">
        <v>3</v>
      </c>
      <c r="B77" t="s">
        <v>10</v>
      </c>
      <c r="C77" s="4">
        <v>43405</v>
      </c>
      <c r="D77" s="2">
        <v>8</v>
      </c>
      <c r="E77" s="2">
        <v>8</v>
      </c>
      <c r="F77" s="10">
        <f t="shared" si="1"/>
        <v>1</v>
      </c>
    </row>
    <row r="78" spans="1:6" x14ac:dyDescent="0.2">
      <c r="A78" t="s">
        <v>4</v>
      </c>
      <c r="B78" t="s">
        <v>11</v>
      </c>
      <c r="C78" s="4">
        <v>43405</v>
      </c>
      <c r="D78" s="2">
        <v>30</v>
      </c>
      <c r="E78" s="2">
        <v>30</v>
      </c>
      <c r="F78" s="10">
        <f t="shared" si="1"/>
        <v>1</v>
      </c>
    </row>
    <row r="79" spans="1:6" x14ac:dyDescent="0.2">
      <c r="A79" t="s">
        <v>2</v>
      </c>
      <c r="B79" t="s">
        <v>9</v>
      </c>
      <c r="C79" s="4">
        <v>43435</v>
      </c>
      <c r="D79" s="2">
        <v>11</v>
      </c>
      <c r="E79" s="2">
        <v>11</v>
      </c>
      <c r="F79" s="10">
        <f t="shared" si="1"/>
        <v>1</v>
      </c>
    </row>
    <row r="80" spans="1:6" x14ac:dyDescent="0.2">
      <c r="A80" t="s">
        <v>6</v>
      </c>
      <c r="B80" t="s">
        <v>12</v>
      </c>
      <c r="C80" s="4">
        <v>43435</v>
      </c>
      <c r="D80" s="2">
        <v>31</v>
      </c>
      <c r="E80" s="2">
        <v>32</v>
      </c>
      <c r="F80" s="10">
        <f t="shared" si="1"/>
        <v>0.96875</v>
      </c>
    </row>
    <row r="81" spans="1:6" x14ac:dyDescent="0.2">
      <c r="A81" t="s">
        <v>7</v>
      </c>
      <c r="B81" t="s">
        <v>13</v>
      </c>
      <c r="C81" s="4">
        <v>43435</v>
      </c>
      <c r="D81" s="2">
        <v>162</v>
      </c>
      <c r="E81" s="2">
        <v>162</v>
      </c>
      <c r="F81" s="10">
        <f t="shared" si="1"/>
        <v>1</v>
      </c>
    </row>
    <row r="82" spans="1:6" x14ac:dyDescent="0.2">
      <c r="A82" t="s">
        <v>8</v>
      </c>
      <c r="B82" t="s">
        <v>15</v>
      </c>
      <c r="C82" s="4">
        <v>43435</v>
      </c>
      <c r="D82" s="2">
        <v>55</v>
      </c>
      <c r="E82" s="2">
        <v>57</v>
      </c>
      <c r="F82" s="10">
        <f t="shared" si="1"/>
        <v>0.96491228070175439</v>
      </c>
    </row>
    <row r="83" spans="1:6" x14ac:dyDescent="0.2">
      <c r="A83" t="s">
        <v>5</v>
      </c>
      <c r="B83" t="s">
        <v>14</v>
      </c>
      <c r="C83" s="4">
        <v>43435</v>
      </c>
      <c r="D83" s="2">
        <v>50</v>
      </c>
      <c r="E83" s="2">
        <v>57</v>
      </c>
      <c r="F83" s="10">
        <f t="shared" si="1"/>
        <v>0.87719298245614041</v>
      </c>
    </row>
    <row r="84" spans="1:6" x14ac:dyDescent="0.2">
      <c r="A84" t="s">
        <v>3</v>
      </c>
      <c r="B84" t="s">
        <v>10</v>
      </c>
      <c r="C84" s="4">
        <v>43435</v>
      </c>
      <c r="D84" s="2">
        <v>18</v>
      </c>
      <c r="E84" s="2">
        <v>18</v>
      </c>
      <c r="F84" s="10">
        <f t="shared" si="1"/>
        <v>1</v>
      </c>
    </row>
    <row r="85" spans="1:6" x14ac:dyDescent="0.2">
      <c r="A85" t="s">
        <v>4</v>
      </c>
      <c r="B85" t="s">
        <v>11</v>
      </c>
      <c r="C85" s="4">
        <v>43435</v>
      </c>
      <c r="D85" s="2">
        <v>39</v>
      </c>
      <c r="E85" s="2">
        <v>39</v>
      </c>
      <c r="F85" s="10">
        <f t="shared" si="1"/>
        <v>1</v>
      </c>
    </row>
  </sheetData>
  <sortState xmlns:xlrd2="http://schemas.microsoft.com/office/spreadsheetml/2017/richdata2" ref="A2:E85">
    <sortCondition ref="C2:C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B28B-C6ED-4BC9-BED2-9938C0ED5710}">
  <sheetPr codeName="Hoja5"/>
  <dimension ref="A3:R100"/>
  <sheetViews>
    <sheetView topLeftCell="C1" workbookViewId="0"/>
  </sheetViews>
  <sheetFormatPr baseColWidth="10" defaultRowHeight="14.25" x14ac:dyDescent="0.2"/>
  <cols>
    <col min="1" max="2" width="15.59765625" bestFit="1" customWidth="1"/>
    <col min="3" max="3" width="15.3984375" bestFit="1" customWidth="1"/>
    <col min="4" max="4" width="4.69921875" bestFit="1" customWidth="1"/>
    <col min="5" max="5" width="5.5" bestFit="1" customWidth="1"/>
    <col min="6" max="6" width="10.19921875" bestFit="1" customWidth="1"/>
    <col min="7" max="7" width="11.59765625" bestFit="1" customWidth="1"/>
    <col min="8" max="8" width="13.796875" bestFit="1" customWidth="1"/>
    <col min="9" max="11" width="7.69921875" customWidth="1"/>
    <col min="12" max="12" width="18.3984375" bestFit="1" customWidth="1"/>
    <col min="13" max="13" width="10.296875" bestFit="1" customWidth="1"/>
    <col min="14" max="16" width="7.69921875" bestFit="1" customWidth="1"/>
    <col min="17" max="17" width="11.59765625" bestFit="1" customWidth="1"/>
    <col min="18" max="18" width="10.3984375" bestFit="1" customWidth="1"/>
    <col min="19" max="32" width="7.69921875" bestFit="1" customWidth="1"/>
    <col min="33" max="33" width="8.796875" bestFit="1" customWidth="1"/>
    <col min="34" max="34" width="11.59765625" bestFit="1" customWidth="1"/>
  </cols>
  <sheetData>
    <row r="3" spans="1:18" x14ac:dyDescent="0.2">
      <c r="A3" s="6" t="s">
        <v>19</v>
      </c>
      <c r="B3" t="s">
        <v>23</v>
      </c>
      <c r="C3" t="s">
        <v>24</v>
      </c>
      <c r="D3" t="s">
        <v>25</v>
      </c>
      <c r="G3" s="6" t="s">
        <v>26</v>
      </c>
      <c r="H3" t="s">
        <v>27</v>
      </c>
      <c r="L3" s="6" t="s">
        <v>1</v>
      </c>
      <c r="M3" t="s">
        <v>44</v>
      </c>
      <c r="Q3" s="6" t="s">
        <v>29</v>
      </c>
      <c r="R3" t="s">
        <v>42</v>
      </c>
    </row>
    <row r="4" spans="1:18" x14ac:dyDescent="0.2">
      <c r="A4" s="7" t="s">
        <v>7</v>
      </c>
      <c r="B4" s="2">
        <v>154</v>
      </c>
      <c r="C4" s="2">
        <v>167</v>
      </c>
      <c r="D4" s="9">
        <v>0.92215568862275443</v>
      </c>
      <c r="E4" s="11">
        <f>D4</f>
        <v>0.92215568862275443</v>
      </c>
      <c r="F4" s="9"/>
      <c r="G4" s="7" t="s">
        <v>7</v>
      </c>
      <c r="H4" s="9">
        <v>0.92215568862275443</v>
      </c>
      <c r="L4" s="7" t="s">
        <v>9</v>
      </c>
      <c r="M4" s="9">
        <v>1</v>
      </c>
      <c r="Q4" s="7" t="s">
        <v>30</v>
      </c>
      <c r="R4" s="9">
        <v>0.9111459470867026</v>
      </c>
    </row>
    <row r="5" spans="1:18" x14ac:dyDescent="0.2">
      <c r="A5" s="8" t="s">
        <v>22</v>
      </c>
      <c r="B5" s="2">
        <v>154</v>
      </c>
      <c r="C5" s="2">
        <v>167</v>
      </c>
      <c r="D5" s="9">
        <v>0.92215568862275443</v>
      </c>
      <c r="E5" s="11">
        <f t="shared" ref="E5:E68" si="0">D5</f>
        <v>0.92215568862275443</v>
      </c>
      <c r="F5" s="9"/>
      <c r="G5" s="7" t="s">
        <v>5</v>
      </c>
      <c r="H5" s="9">
        <v>0.90476190476190477</v>
      </c>
      <c r="L5" s="7" t="s">
        <v>12</v>
      </c>
      <c r="M5" s="9">
        <v>0.67647058823529416</v>
      </c>
      <c r="Q5" s="7" t="s">
        <v>31</v>
      </c>
      <c r="R5" s="9">
        <v>0.92065209317259833</v>
      </c>
    </row>
    <row r="6" spans="1:18" x14ac:dyDescent="0.2">
      <c r="A6" s="7" t="s">
        <v>5</v>
      </c>
      <c r="B6" s="2">
        <v>57</v>
      </c>
      <c r="C6" s="2">
        <v>63</v>
      </c>
      <c r="D6" s="9">
        <v>0.90476190476190477</v>
      </c>
      <c r="E6" s="11">
        <f t="shared" si="0"/>
        <v>0.90476190476190477</v>
      </c>
      <c r="F6" s="9"/>
      <c r="G6" s="7" t="s">
        <v>8</v>
      </c>
      <c r="H6" s="9">
        <v>1</v>
      </c>
      <c r="L6" s="7" t="s">
        <v>13</v>
      </c>
      <c r="M6" s="9">
        <v>0.92215568862275443</v>
      </c>
      <c r="Q6" s="7" t="s">
        <v>32</v>
      </c>
      <c r="R6" s="9">
        <v>0.92708355406311072</v>
      </c>
    </row>
    <row r="7" spans="1:18" x14ac:dyDescent="0.2">
      <c r="A7" s="8" t="s">
        <v>22</v>
      </c>
      <c r="B7" s="2">
        <v>57</v>
      </c>
      <c r="C7" s="2">
        <v>63</v>
      </c>
      <c r="D7" s="9">
        <v>0.90476190476190477</v>
      </c>
      <c r="E7" s="11">
        <f t="shared" si="0"/>
        <v>0.90476190476190477</v>
      </c>
      <c r="F7" s="9"/>
      <c r="G7" s="7" t="s">
        <v>6</v>
      </c>
      <c r="H7" s="9">
        <v>0.67647058823529416</v>
      </c>
      <c r="L7" s="7" t="s">
        <v>15</v>
      </c>
      <c r="M7" s="9">
        <v>1</v>
      </c>
      <c r="Q7" s="7" t="s">
        <v>33</v>
      </c>
      <c r="R7" s="9">
        <v>0.93815428269209789</v>
      </c>
    </row>
    <row r="8" spans="1:18" x14ac:dyDescent="0.2">
      <c r="A8" s="7" t="s">
        <v>8</v>
      </c>
      <c r="B8" s="2">
        <v>56</v>
      </c>
      <c r="C8" s="2">
        <v>56</v>
      </c>
      <c r="D8" s="9">
        <v>1</v>
      </c>
      <c r="E8" s="11">
        <f t="shared" si="0"/>
        <v>1</v>
      </c>
      <c r="F8" s="9"/>
      <c r="G8" s="7" t="s">
        <v>2</v>
      </c>
      <c r="H8" s="9">
        <v>1</v>
      </c>
      <c r="L8" s="7" t="s">
        <v>14</v>
      </c>
      <c r="M8" s="9">
        <v>0.90476190476190477</v>
      </c>
      <c r="Q8" s="7" t="s">
        <v>34</v>
      </c>
      <c r="R8" s="9">
        <v>0.95840075160498983</v>
      </c>
    </row>
    <row r="9" spans="1:18" x14ac:dyDescent="0.2">
      <c r="A9" s="8" t="s">
        <v>22</v>
      </c>
      <c r="B9" s="2">
        <v>56</v>
      </c>
      <c r="C9" s="2">
        <v>56</v>
      </c>
      <c r="D9" s="9">
        <v>1</v>
      </c>
      <c r="E9" s="11">
        <f t="shared" si="0"/>
        <v>1</v>
      </c>
      <c r="F9" s="9"/>
      <c r="G9" s="7" t="s">
        <v>3</v>
      </c>
      <c r="H9" s="9">
        <v>0.94117647058823539</v>
      </c>
      <c r="L9" s="7" t="s">
        <v>10</v>
      </c>
      <c r="M9" s="9">
        <v>0.94117647058823539</v>
      </c>
      <c r="Q9" s="7" t="s">
        <v>35</v>
      </c>
      <c r="R9" s="9">
        <v>0.95599548954488023</v>
      </c>
    </row>
    <row r="10" spans="1:18" x14ac:dyDescent="0.2">
      <c r="A10" s="7" t="s">
        <v>6</v>
      </c>
      <c r="B10" s="2">
        <v>23</v>
      </c>
      <c r="C10" s="2">
        <v>34</v>
      </c>
      <c r="D10" s="9">
        <v>0.67647058823529416</v>
      </c>
      <c r="E10" s="11">
        <f t="shared" si="0"/>
        <v>0.67647058823529416</v>
      </c>
      <c r="F10" s="9"/>
      <c r="G10" s="7" t="s">
        <v>4</v>
      </c>
      <c r="H10" s="9">
        <v>1</v>
      </c>
      <c r="L10" s="7" t="s">
        <v>11</v>
      </c>
      <c r="M10" s="9">
        <v>1</v>
      </c>
      <c r="Q10" s="7" t="s">
        <v>36</v>
      </c>
      <c r="R10" s="9">
        <v>0.96768590310531855</v>
      </c>
    </row>
    <row r="11" spans="1:18" x14ac:dyDescent="0.2">
      <c r="A11" s="8" t="s">
        <v>22</v>
      </c>
      <c r="B11" s="2">
        <v>23</v>
      </c>
      <c r="C11" s="2">
        <v>34</v>
      </c>
      <c r="D11" s="9">
        <v>0.67647058823529416</v>
      </c>
      <c r="E11" s="11">
        <f t="shared" si="0"/>
        <v>0.67647058823529416</v>
      </c>
      <c r="F11" s="9"/>
      <c r="G11" s="7" t="s">
        <v>20</v>
      </c>
      <c r="H11" s="9">
        <v>0.92065209317259833</v>
      </c>
      <c r="L11" s="7" t="s">
        <v>20</v>
      </c>
      <c r="M11" s="9">
        <v>0.92065209317259844</v>
      </c>
      <c r="Q11" s="7" t="s">
        <v>37</v>
      </c>
      <c r="R11" s="9">
        <v>0.97260343860187271</v>
      </c>
    </row>
    <row r="12" spans="1:18" x14ac:dyDescent="0.2">
      <c r="A12" s="7" t="s">
        <v>2</v>
      </c>
      <c r="B12" s="2">
        <v>26</v>
      </c>
      <c r="C12" s="2">
        <v>26</v>
      </c>
      <c r="D12" s="9">
        <v>1</v>
      </c>
      <c r="E12" s="11">
        <f t="shared" si="0"/>
        <v>1</v>
      </c>
      <c r="F12" s="9"/>
      <c r="Q12" s="7" t="s">
        <v>38</v>
      </c>
      <c r="R12" s="9">
        <v>0.98686201753428648</v>
      </c>
    </row>
    <row r="13" spans="1:18" x14ac:dyDescent="0.2">
      <c r="A13" s="8" t="s">
        <v>22</v>
      </c>
      <c r="B13" s="2">
        <v>26</v>
      </c>
      <c r="C13" s="2">
        <v>26</v>
      </c>
      <c r="D13" s="9">
        <v>1</v>
      </c>
      <c r="E13" s="11">
        <f t="shared" si="0"/>
        <v>1</v>
      </c>
      <c r="F13" s="9"/>
      <c r="Q13" s="7" t="s">
        <v>39</v>
      </c>
      <c r="R13" s="9">
        <v>0.96413292589763178</v>
      </c>
    </row>
    <row r="14" spans="1:18" x14ac:dyDescent="0.2">
      <c r="A14" s="7" t="s">
        <v>3</v>
      </c>
      <c r="B14" s="2">
        <v>16</v>
      </c>
      <c r="C14" s="2">
        <v>17</v>
      </c>
      <c r="D14" s="9">
        <v>0.94117647058823539</v>
      </c>
      <c r="E14" s="11">
        <f t="shared" si="0"/>
        <v>0.94117647058823539</v>
      </c>
      <c r="F14" s="9"/>
      <c r="Q14" s="7" t="s">
        <v>40</v>
      </c>
      <c r="R14" s="9">
        <v>0.96579350691805743</v>
      </c>
    </row>
    <row r="15" spans="1:18" x14ac:dyDescent="0.2">
      <c r="A15" s="8" t="s">
        <v>22</v>
      </c>
      <c r="B15" s="2">
        <v>16</v>
      </c>
      <c r="C15" s="2">
        <v>17</v>
      </c>
      <c r="D15" s="9">
        <v>0.94117647058823539</v>
      </c>
      <c r="E15" s="11">
        <f t="shared" si="0"/>
        <v>0.94117647058823539</v>
      </c>
      <c r="F15" s="9"/>
      <c r="Q15" s="7" t="s">
        <v>41</v>
      </c>
      <c r="R15" s="9">
        <v>0.97297932330827064</v>
      </c>
    </row>
    <row r="16" spans="1:18" x14ac:dyDescent="0.2">
      <c r="A16" s="7" t="s">
        <v>4</v>
      </c>
      <c r="B16" s="2">
        <v>38</v>
      </c>
      <c r="C16" s="2">
        <v>38</v>
      </c>
      <c r="D16" s="9">
        <v>1</v>
      </c>
      <c r="E16" s="11">
        <f t="shared" si="0"/>
        <v>1</v>
      </c>
      <c r="F16" s="9"/>
      <c r="Q16" s="7" t="s">
        <v>20</v>
      </c>
      <c r="R16" s="9">
        <v>0.9534574361274849</v>
      </c>
    </row>
    <row r="17" spans="1:18" x14ac:dyDescent="0.2">
      <c r="A17" s="8" t="s">
        <v>22</v>
      </c>
      <c r="B17" s="2">
        <v>38</v>
      </c>
      <c r="C17" s="2">
        <v>38</v>
      </c>
      <c r="D17" s="9">
        <v>1</v>
      </c>
      <c r="E17" s="11">
        <f t="shared" si="0"/>
        <v>1</v>
      </c>
    </row>
    <row r="18" spans="1:18" x14ac:dyDescent="0.2">
      <c r="A18" s="7" t="s">
        <v>20</v>
      </c>
      <c r="B18" s="2">
        <v>370</v>
      </c>
      <c r="C18" s="2">
        <v>401</v>
      </c>
      <c r="D18" s="9">
        <v>0.92065209317259833</v>
      </c>
      <c r="E18" s="11">
        <f t="shared" si="0"/>
        <v>0.92065209317259833</v>
      </c>
    </row>
    <row r="19" spans="1:18" x14ac:dyDescent="0.2">
      <c r="E19" s="11">
        <f t="shared" si="0"/>
        <v>0</v>
      </c>
    </row>
    <row r="20" spans="1:18" x14ac:dyDescent="0.2">
      <c r="E20" s="11">
        <f t="shared" si="0"/>
        <v>0</v>
      </c>
    </row>
    <row r="21" spans="1:18" x14ac:dyDescent="0.2">
      <c r="E21" s="11">
        <f t="shared" si="0"/>
        <v>0</v>
      </c>
      <c r="Q21" s="7"/>
      <c r="R21" s="9"/>
    </row>
    <row r="22" spans="1:18" x14ac:dyDescent="0.2">
      <c r="E22" s="11">
        <f t="shared" si="0"/>
        <v>0</v>
      </c>
      <c r="Q22" s="7"/>
      <c r="R22" s="9"/>
    </row>
    <row r="23" spans="1:18" x14ac:dyDescent="0.2">
      <c r="E23" s="11">
        <f t="shared" si="0"/>
        <v>0</v>
      </c>
      <c r="Q23" s="7"/>
      <c r="R23" s="9"/>
    </row>
    <row r="24" spans="1:18" x14ac:dyDescent="0.2">
      <c r="E24" s="11">
        <f t="shared" si="0"/>
        <v>0</v>
      </c>
      <c r="Q24" s="7"/>
      <c r="R24" s="9"/>
    </row>
    <row r="25" spans="1:18" x14ac:dyDescent="0.2">
      <c r="E25" s="11">
        <f t="shared" si="0"/>
        <v>0</v>
      </c>
      <c r="Q25" s="7"/>
      <c r="R25" s="9"/>
    </row>
    <row r="26" spans="1:18" x14ac:dyDescent="0.2">
      <c r="E26" s="11">
        <f t="shared" si="0"/>
        <v>0</v>
      </c>
      <c r="Q26" s="7"/>
      <c r="R26" s="9"/>
    </row>
    <row r="27" spans="1:18" x14ac:dyDescent="0.2">
      <c r="E27" s="11">
        <f t="shared" si="0"/>
        <v>0</v>
      </c>
      <c r="Q27" s="7"/>
      <c r="R27" s="9"/>
    </row>
    <row r="28" spans="1:18" x14ac:dyDescent="0.2">
      <c r="E28" s="11">
        <f t="shared" si="0"/>
        <v>0</v>
      </c>
      <c r="Q28" s="7"/>
      <c r="R28" s="9"/>
    </row>
    <row r="29" spans="1:18" x14ac:dyDescent="0.2">
      <c r="E29" s="11">
        <f t="shared" si="0"/>
        <v>0</v>
      </c>
      <c r="Q29" s="7"/>
      <c r="R29" s="9"/>
    </row>
    <row r="30" spans="1:18" x14ac:dyDescent="0.2">
      <c r="E30" s="11">
        <f t="shared" si="0"/>
        <v>0</v>
      </c>
    </row>
    <row r="31" spans="1:18" x14ac:dyDescent="0.2">
      <c r="E31" s="11">
        <f t="shared" si="0"/>
        <v>0</v>
      </c>
      <c r="G31" s="7"/>
    </row>
    <row r="32" spans="1:18" x14ac:dyDescent="0.2">
      <c r="E32" s="11">
        <f t="shared" si="0"/>
        <v>0</v>
      </c>
      <c r="G32" s="7"/>
    </row>
    <row r="33" spans="5:8" x14ac:dyDescent="0.2">
      <c r="E33" s="11">
        <f t="shared" si="0"/>
        <v>0</v>
      </c>
      <c r="G33" s="7"/>
    </row>
    <row r="34" spans="5:8" x14ac:dyDescent="0.2">
      <c r="E34" s="11">
        <f t="shared" si="0"/>
        <v>0</v>
      </c>
      <c r="G34" s="7"/>
    </row>
    <row r="35" spans="5:8" x14ac:dyDescent="0.2">
      <c r="E35" s="11">
        <f t="shared" si="0"/>
        <v>0</v>
      </c>
      <c r="G35" s="7"/>
    </row>
    <row r="36" spans="5:8" x14ac:dyDescent="0.2">
      <c r="E36" s="11">
        <f t="shared" si="0"/>
        <v>0</v>
      </c>
      <c r="G36" s="7"/>
    </row>
    <row r="37" spans="5:8" x14ac:dyDescent="0.2">
      <c r="E37" s="11">
        <f t="shared" si="0"/>
        <v>0</v>
      </c>
      <c r="G37" s="7"/>
      <c r="H37" s="9"/>
    </row>
    <row r="38" spans="5:8" x14ac:dyDescent="0.2">
      <c r="E38" s="11">
        <f t="shared" si="0"/>
        <v>0</v>
      </c>
    </row>
    <row r="39" spans="5:8" x14ac:dyDescent="0.2">
      <c r="E39" s="11">
        <f t="shared" si="0"/>
        <v>0</v>
      </c>
    </row>
    <row r="40" spans="5:8" x14ac:dyDescent="0.2">
      <c r="E40" s="11">
        <f t="shared" si="0"/>
        <v>0</v>
      </c>
    </row>
    <row r="41" spans="5:8" x14ac:dyDescent="0.2">
      <c r="E41" s="11">
        <f t="shared" si="0"/>
        <v>0</v>
      </c>
    </row>
    <row r="42" spans="5:8" x14ac:dyDescent="0.2">
      <c r="E42" s="11">
        <f t="shared" si="0"/>
        <v>0</v>
      </c>
    </row>
    <row r="43" spans="5:8" x14ac:dyDescent="0.2">
      <c r="E43" s="11">
        <f t="shared" si="0"/>
        <v>0</v>
      </c>
    </row>
    <row r="44" spans="5:8" x14ac:dyDescent="0.2">
      <c r="E44" s="11">
        <f t="shared" si="0"/>
        <v>0</v>
      </c>
    </row>
    <row r="45" spans="5:8" x14ac:dyDescent="0.2">
      <c r="E45" s="11">
        <f t="shared" si="0"/>
        <v>0</v>
      </c>
    </row>
    <row r="46" spans="5:8" x14ac:dyDescent="0.2">
      <c r="E46" s="11">
        <f t="shared" si="0"/>
        <v>0</v>
      </c>
    </row>
    <row r="47" spans="5:8" x14ac:dyDescent="0.2">
      <c r="E47" s="11">
        <f t="shared" si="0"/>
        <v>0</v>
      </c>
    </row>
    <row r="48" spans="5:8" x14ac:dyDescent="0.2">
      <c r="E48" s="11">
        <f t="shared" si="0"/>
        <v>0</v>
      </c>
    </row>
    <row r="49" spans="5:5" x14ac:dyDescent="0.2">
      <c r="E49" s="11">
        <f t="shared" si="0"/>
        <v>0</v>
      </c>
    </row>
    <row r="50" spans="5:5" x14ac:dyDescent="0.2">
      <c r="E50" s="11">
        <f t="shared" si="0"/>
        <v>0</v>
      </c>
    </row>
    <row r="51" spans="5:5" x14ac:dyDescent="0.2">
      <c r="E51" s="11">
        <f t="shared" si="0"/>
        <v>0</v>
      </c>
    </row>
    <row r="52" spans="5:5" x14ac:dyDescent="0.2">
      <c r="E52" s="11">
        <f t="shared" si="0"/>
        <v>0</v>
      </c>
    </row>
    <row r="53" spans="5:5" x14ac:dyDescent="0.2">
      <c r="E53" s="11">
        <f t="shared" si="0"/>
        <v>0</v>
      </c>
    </row>
    <row r="54" spans="5:5" x14ac:dyDescent="0.2">
      <c r="E54" s="11">
        <f t="shared" si="0"/>
        <v>0</v>
      </c>
    </row>
    <row r="55" spans="5:5" x14ac:dyDescent="0.2">
      <c r="E55" s="11">
        <f t="shared" si="0"/>
        <v>0</v>
      </c>
    </row>
    <row r="56" spans="5:5" x14ac:dyDescent="0.2">
      <c r="E56" s="11">
        <f t="shared" si="0"/>
        <v>0</v>
      </c>
    </row>
    <row r="57" spans="5:5" x14ac:dyDescent="0.2">
      <c r="E57" s="11">
        <f t="shared" si="0"/>
        <v>0</v>
      </c>
    </row>
    <row r="58" spans="5:5" x14ac:dyDescent="0.2">
      <c r="E58" s="11">
        <f t="shared" si="0"/>
        <v>0</v>
      </c>
    </row>
    <row r="59" spans="5:5" x14ac:dyDescent="0.2">
      <c r="E59" s="11">
        <f t="shared" si="0"/>
        <v>0</v>
      </c>
    </row>
    <row r="60" spans="5:5" x14ac:dyDescent="0.2">
      <c r="E60" s="11">
        <f t="shared" si="0"/>
        <v>0</v>
      </c>
    </row>
    <row r="61" spans="5:5" x14ac:dyDescent="0.2">
      <c r="E61" s="11">
        <f t="shared" si="0"/>
        <v>0</v>
      </c>
    </row>
    <row r="62" spans="5:5" x14ac:dyDescent="0.2">
      <c r="E62" s="11">
        <f t="shared" si="0"/>
        <v>0</v>
      </c>
    </row>
    <row r="63" spans="5:5" x14ac:dyDescent="0.2">
      <c r="E63" s="11">
        <f t="shared" si="0"/>
        <v>0</v>
      </c>
    </row>
    <row r="64" spans="5:5" x14ac:dyDescent="0.2">
      <c r="E64" s="11">
        <f t="shared" si="0"/>
        <v>0</v>
      </c>
    </row>
    <row r="65" spans="5:5" x14ac:dyDescent="0.2">
      <c r="E65" s="11">
        <f t="shared" si="0"/>
        <v>0</v>
      </c>
    </row>
    <row r="66" spans="5:5" x14ac:dyDescent="0.2">
      <c r="E66" s="11">
        <f t="shared" si="0"/>
        <v>0</v>
      </c>
    </row>
    <row r="67" spans="5:5" x14ac:dyDescent="0.2">
      <c r="E67" s="11">
        <f t="shared" si="0"/>
        <v>0</v>
      </c>
    </row>
    <row r="68" spans="5:5" x14ac:dyDescent="0.2">
      <c r="E68" s="11">
        <f t="shared" si="0"/>
        <v>0</v>
      </c>
    </row>
    <row r="69" spans="5:5" x14ac:dyDescent="0.2">
      <c r="E69" s="11">
        <f t="shared" ref="E69:E100" si="1">D69</f>
        <v>0</v>
      </c>
    </row>
    <row r="70" spans="5:5" x14ac:dyDescent="0.2">
      <c r="E70" s="11">
        <f t="shared" si="1"/>
        <v>0</v>
      </c>
    </row>
    <row r="71" spans="5:5" x14ac:dyDescent="0.2">
      <c r="E71" s="11">
        <f t="shared" si="1"/>
        <v>0</v>
      </c>
    </row>
    <row r="72" spans="5:5" x14ac:dyDescent="0.2">
      <c r="E72" s="11">
        <f t="shared" si="1"/>
        <v>0</v>
      </c>
    </row>
    <row r="73" spans="5:5" x14ac:dyDescent="0.2">
      <c r="E73" s="11">
        <f t="shared" si="1"/>
        <v>0</v>
      </c>
    </row>
    <row r="74" spans="5:5" x14ac:dyDescent="0.2">
      <c r="E74" s="11">
        <f t="shared" si="1"/>
        <v>0</v>
      </c>
    </row>
    <row r="75" spans="5:5" x14ac:dyDescent="0.2">
      <c r="E75" s="11">
        <f t="shared" si="1"/>
        <v>0</v>
      </c>
    </row>
    <row r="76" spans="5:5" x14ac:dyDescent="0.2">
      <c r="E76" s="11">
        <f t="shared" si="1"/>
        <v>0</v>
      </c>
    </row>
    <row r="77" spans="5:5" x14ac:dyDescent="0.2">
      <c r="E77" s="11">
        <f t="shared" si="1"/>
        <v>0</v>
      </c>
    </row>
    <row r="78" spans="5:5" x14ac:dyDescent="0.2">
      <c r="E78" s="11">
        <f t="shared" si="1"/>
        <v>0</v>
      </c>
    </row>
    <row r="79" spans="5:5" x14ac:dyDescent="0.2">
      <c r="E79" s="11">
        <f t="shared" si="1"/>
        <v>0</v>
      </c>
    </row>
    <row r="80" spans="5:5" x14ac:dyDescent="0.2">
      <c r="E80" s="11">
        <f t="shared" si="1"/>
        <v>0</v>
      </c>
    </row>
    <row r="81" spans="5:5" x14ac:dyDescent="0.2">
      <c r="E81" s="11">
        <f t="shared" si="1"/>
        <v>0</v>
      </c>
    </row>
    <row r="82" spans="5:5" x14ac:dyDescent="0.2">
      <c r="E82" s="11">
        <f t="shared" si="1"/>
        <v>0</v>
      </c>
    </row>
    <row r="83" spans="5:5" x14ac:dyDescent="0.2">
      <c r="E83" s="11">
        <f t="shared" si="1"/>
        <v>0</v>
      </c>
    </row>
    <row r="84" spans="5:5" x14ac:dyDescent="0.2">
      <c r="E84" s="11">
        <f t="shared" si="1"/>
        <v>0</v>
      </c>
    </row>
    <row r="85" spans="5:5" x14ac:dyDescent="0.2">
      <c r="E85" s="11">
        <f t="shared" si="1"/>
        <v>0</v>
      </c>
    </row>
    <row r="86" spans="5:5" x14ac:dyDescent="0.2">
      <c r="E86" s="11">
        <f t="shared" si="1"/>
        <v>0</v>
      </c>
    </row>
    <row r="87" spans="5:5" x14ac:dyDescent="0.2">
      <c r="E87" s="11">
        <f t="shared" si="1"/>
        <v>0</v>
      </c>
    </row>
    <row r="88" spans="5:5" x14ac:dyDescent="0.2">
      <c r="E88" s="11">
        <f t="shared" si="1"/>
        <v>0</v>
      </c>
    </row>
    <row r="89" spans="5:5" x14ac:dyDescent="0.2">
      <c r="E89" s="11">
        <f t="shared" si="1"/>
        <v>0</v>
      </c>
    </row>
    <row r="90" spans="5:5" x14ac:dyDescent="0.2">
      <c r="E90" s="11">
        <f t="shared" si="1"/>
        <v>0</v>
      </c>
    </row>
    <row r="91" spans="5:5" x14ac:dyDescent="0.2">
      <c r="E91" s="11">
        <f t="shared" si="1"/>
        <v>0</v>
      </c>
    </row>
    <row r="92" spans="5:5" x14ac:dyDescent="0.2">
      <c r="E92" s="11">
        <f t="shared" si="1"/>
        <v>0</v>
      </c>
    </row>
    <row r="93" spans="5:5" x14ac:dyDescent="0.2">
      <c r="E93" s="11">
        <f t="shared" si="1"/>
        <v>0</v>
      </c>
    </row>
    <row r="94" spans="5:5" x14ac:dyDescent="0.2">
      <c r="E94" s="11">
        <f t="shared" si="1"/>
        <v>0</v>
      </c>
    </row>
    <row r="95" spans="5:5" x14ac:dyDescent="0.2">
      <c r="E95" s="11">
        <f t="shared" si="1"/>
        <v>0</v>
      </c>
    </row>
    <row r="96" spans="5:5" x14ac:dyDescent="0.2">
      <c r="E96" s="11">
        <f t="shared" si="1"/>
        <v>0</v>
      </c>
    </row>
    <row r="97" spans="5:5" x14ac:dyDescent="0.2">
      <c r="E97" s="11">
        <f t="shared" si="1"/>
        <v>0</v>
      </c>
    </row>
    <row r="98" spans="5:5" x14ac:dyDescent="0.2">
      <c r="E98" s="11">
        <f t="shared" si="1"/>
        <v>0</v>
      </c>
    </row>
    <row r="99" spans="5:5" x14ac:dyDescent="0.2">
      <c r="E99" s="11">
        <f t="shared" si="1"/>
        <v>0</v>
      </c>
    </row>
    <row r="100" spans="5:5" x14ac:dyDescent="0.2">
      <c r="E100" s="11">
        <f t="shared" si="1"/>
        <v>0</v>
      </c>
    </row>
  </sheetData>
  <phoneticPr fontId="3" type="noConversion"/>
  <conditionalFormatting sqref="E4:E100">
    <cfRule type="colorScale" priority="1">
      <colorScale>
        <cfvo type="percent" val="85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D6C7-E5EF-467A-B074-F77330AEB5DB}">
  <dimension ref="A1:R40"/>
  <sheetViews>
    <sheetView showGridLines="0" topLeftCell="A3" zoomScale="68" zoomScaleNormal="68" workbookViewId="0"/>
  </sheetViews>
  <sheetFormatPr baseColWidth="10" defaultRowHeight="14.25" x14ac:dyDescent="0.2"/>
  <cols>
    <col min="1" max="1" width="5.19921875" customWidth="1"/>
    <col min="3" max="3" width="14.3984375" bestFit="1" customWidth="1"/>
    <col min="4" max="4" width="11.296875" customWidth="1"/>
    <col min="5" max="5" width="18.3984375" bestFit="1" customWidth="1"/>
    <col min="6" max="6" width="11.09765625" bestFit="1" customWidth="1"/>
    <col min="7" max="7" width="11.296875" customWidth="1"/>
    <col min="15" max="15" width="13.59765625" customWidth="1"/>
  </cols>
  <sheetData>
    <row r="1" spans="1:18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">
      <c r="A2" s="12"/>
      <c r="B2" s="23" t="s">
        <v>43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2"/>
      <c r="Q2" s="12"/>
      <c r="R2" s="12"/>
    </row>
    <row r="3" spans="1:18" x14ac:dyDescent="0.2">
      <c r="A3" s="1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2"/>
      <c r="Q3" s="12"/>
      <c r="R3" s="12"/>
    </row>
    <row r="4" spans="1:18" x14ac:dyDescent="0.2">
      <c r="A4" s="1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2"/>
      <c r="Q4" s="12"/>
      <c r="R4" s="12"/>
    </row>
    <row r="5" spans="1:18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">
      <c r="A26" s="12"/>
      <c r="B26" s="13" t="s">
        <v>26</v>
      </c>
      <c r="C26" s="13" t="s">
        <v>27</v>
      </c>
      <c r="D26" s="12"/>
      <c r="E26" s="13" t="s">
        <v>1</v>
      </c>
      <c r="F26" s="13" t="s">
        <v>28</v>
      </c>
      <c r="G26" s="12"/>
      <c r="H26" s="13" t="s">
        <v>29</v>
      </c>
      <c r="I26" s="13" t="s">
        <v>42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">
      <c r="A27" s="12"/>
      <c r="B27" s="14" t="s">
        <v>7</v>
      </c>
      <c r="C27" s="15">
        <v>0.96296754126718032</v>
      </c>
      <c r="D27" s="12"/>
      <c r="E27" s="14" t="s">
        <v>9</v>
      </c>
      <c r="F27" s="16">
        <v>0.98</v>
      </c>
      <c r="G27" s="12"/>
      <c r="H27" s="14" t="s">
        <v>30</v>
      </c>
      <c r="I27" s="15">
        <v>0.9111459470867026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">
      <c r="A28" s="12"/>
      <c r="B28" s="14" t="s">
        <v>5</v>
      </c>
      <c r="C28" s="15">
        <v>0.92912088987135155</v>
      </c>
      <c r="D28" s="12"/>
      <c r="E28" s="14" t="s">
        <v>12</v>
      </c>
      <c r="F28" s="16">
        <v>0.83</v>
      </c>
      <c r="G28" s="12"/>
      <c r="H28" s="14" t="s">
        <v>31</v>
      </c>
      <c r="I28" s="15">
        <v>0.92065209317259833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">
      <c r="A29" s="12"/>
      <c r="B29" s="14" t="s">
        <v>8</v>
      </c>
      <c r="C29" s="15">
        <v>0.98273619655198596</v>
      </c>
      <c r="D29" s="12"/>
      <c r="E29" s="14" t="s">
        <v>13</v>
      </c>
      <c r="F29" s="16">
        <v>0.96</v>
      </c>
      <c r="G29" s="12"/>
      <c r="H29" s="14" t="s">
        <v>32</v>
      </c>
      <c r="I29" s="15">
        <v>0.92708355406311072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">
      <c r="A30" s="12"/>
      <c r="B30" s="14" t="s">
        <v>6</v>
      </c>
      <c r="C30" s="15">
        <v>0.83382685400348455</v>
      </c>
      <c r="D30" s="12"/>
      <c r="E30" s="14" t="s">
        <v>15</v>
      </c>
      <c r="F30" s="16">
        <v>0.98</v>
      </c>
      <c r="G30" s="12"/>
      <c r="H30" s="14" t="s">
        <v>33</v>
      </c>
      <c r="I30" s="15">
        <v>0.93815428269209789</v>
      </c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4.25" customHeight="1" x14ac:dyDescent="0.2">
      <c r="A31" s="12"/>
      <c r="B31" s="14" t="s">
        <v>2</v>
      </c>
      <c r="C31" s="15">
        <v>0.98338635741652991</v>
      </c>
      <c r="D31" s="12"/>
      <c r="E31" s="14" t="s">
        <v>14</v>
      </c>
      <c r="F31" s="16">
        <v>0.93</v>
      </c>
      <c r="G31" s="12"/>
      <c r="H31" s="14" t="s">
        <v>34</v>
      </c>
      <c r="I31" s="15">
        <v>0.95840075160498983</v>
      </c>
      <c r="J31" s="12"/>
      <c r="K31" s="12"/>
      <c r="L31" s="12"/>
      <c r="M31" s="12"/>
      <c r="N31" s="24" t="s">
        <v>45</v>
      </c>
      <c r="O31" s="25"/>
      <c r="P31" s="26"/>
      <c r="Q31" s="12"/>
      <c r="R31" s="12"/>
    </row>
    <row r="32" spans="1:18" ht="14.25" customHeight="1" x14ac:dyDescent="0.2">
      <c r="A32" s="12"/>
      <c r="B32" s="14" t="s">
        <v>3</v>
      </c>
      <c r="C32" s="15">
        <v>0.98405815317580025</v>
      </c>
      <c r="D32" s="12"/>
      <c r="E32" s="14" t="s">
        <v>10</v>
      </c>
      <c r="F32" s="16">
        <v>0.98</v>
      </c>
      <c r="G32" s="12"/>
      <c r="H32" s="14" t="s">
        <v>35</v>
      </c>
      <c r="I32" s="15">
        <v>0.95599548954488023</v>
      </c>
      <c r="J32" s="12"/>
      <c r="K32" s="12"/>
      <c r="L32" s="12"/>
      <c r="M32" s="12"/>
      <c r="N32" s="27"/>
      <c r="O32" s="28"/>
      <c r="P32" s="29"/>
      <c r="Q32" s="12"/>
      <c r="R32" s="12"/>
    </row>
    <row r="33" spans="1:18" ht="14.25" customHeight="1" x14ac:dyDescent="0.2">
      <c r="A33" s="12"/>
      <c r="B33" s="14" t="s">
        <v>4</v>
      </c>
      <c r="C33" s="15">
        <v>0.99810606060606055</v>
      </c>
      <c r="D33" s="12"/>
      <c r="E33" s="14" t="s">
        <v>11</v>
      </c>
      <c r="F33" s="16">
        <v>1</v>
      </c>
      <c r="G33" s="12"/>
      <c r="H33" s="14" t="s">
        <v>36</v>
      </c>
      <c r="I33" s="15">
        <v>0.96768590310531855</v>
      </c>
      <c r="J33" s="12"/>
      <c r="K33" s="12"/>
      <c r="L33" s="12"/>
      <c r="M33" s="12"/>
      <c r="N33" s="17">
        <f>+GETPIVOTDATA("KPI-Profesional",TablasDinamicasKPI!$G$3)</f>
        <v>0.92065209317259833</v>
      </c>
      <c r="O33" s="18"/>
      <c r="P33" s="19"/>
      <c r="Q33" s="12"/>
      <c r="R33" s="12"/>
    </row>
    <row r="34" spans="1:18" ht="14.25" customHeight="1" x14ac:dyDescent="0.2">
      <c r="A34" s="12"/>
      <c r="B34" s="12"/>
      <c r="C34" s="12"/>
      <c r="D34" s="12"/>
      <c r="E34" s="12"/>
      <c r="F34" s="12"/>
      <c r="G34" s="12"/>
      <c r="H34" s="14" t="s">
        <v>37</v>
      </c>
      <c r="I34" s="15">
        <v>0.97260343860187271</v>
      </c>
      <c r="J34" s="12"/>
      <c r="K34" s="12"/>
      <c r="L34" s="12"/>
      <c r="M34" s="12"/>
      <c r="N34" s="17"/>
      <c r="O34" s="18"/>
      <c r="P34" s="19"/>
      <c r="Q34" s="12"/>
      <c r="R34" s="12"/>
    </row>
    <row r="35" spans="1:18" ht="14.25" customHeight="1" x14ac:dyDescent="0.2">
      <c r="A35" s="12"/>
      <c r="B35" s="12"/>
      <c r="C35" s="12"/>
      <c r="D35" s="12"/>
      <c r="E35" s="12"/>
      <c r="F35" s="12"/>
      <c r="G35" s="12"/>
      <c r="H35" s="14" t="s">
        <v>38</v>
      </c>
      <c r="I35" s="15">
        <v>0.98686201753428648</v>
      </c>
      <c r="J35" s="12"/>
      <c r="K35" s="12"/>
      <c r="L35" s="12"/>
      <c r="M35" s="12"/>
      <c r="N35" s="20"/>
      <c r="O35" s="21"/>
      <c r="P35" s="22"/>
      <c r="Q35" s="12"/>
      <c r="R35" s="12"/>
    </row>
    <row r="36" spans="1:18" x14ac:dyDescent="0.2">
      <c r="A36" s="12"/>
      <c r="B36" s="12"/>
      <c r="C36" s="12"/>
      <c r="D36" s="12"/>
      <c r="E36" s="12"/>
      <c r="F36" s="12"/>
      <c r="G36" s="12"/>
      <c r="H36" s="14" t="s">
        <v>39</v>
      </c>
      <c r="I36" s="15">
        <v>0.96413292589763178</v>
      </c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2">
      <c r="A37" s="12"/>
      <c r="B37" s="12"/>
      <c r="C37" s="12"/>
      <c r="D37" s="12"/>
      <c r="E37" s="12"/>
      <c r="F37" s="12"/>
      <c r="G37" s="12"/>
      <c r="H37" s="14" t="s">
        <v>40</v>
      </c>
      <c r="I37" s="15">
        <v>0.96579350691805743</v>
      </c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2">
      <c r="A38" s="12"/>
      <c r="B38" s="12"/>
      <c r="C38" s="12"/>
      <c r="D38" s="12"/>
      <c r="E38" s="12"/>
      <c r="F38" s="12"/>
      <c r="G38" s="12"/>
      <c r="H38" s="14" t="s">
        <v>41</v>
      </c>
      <c r="I38" s="15">
        <v>0.97297932330827064</v>
      </c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</sheetData>
  <mergeCells count="3">
    <mergeCell ref="N33:P35"/>
    <mergeCell ref="B2:O4"/>
    <mergeCell ref="N31:P32"/>
  </mergeCells>
  <conditionalFormatting sqref="C27:C33">
    <cfRule type="colorScale" priority="3">
      <colorScale>
        <cfvo type="percent" val="0.85"/>
        <cfvo type="percent" val="0.96"/>
        <cfvo type="max"/>
        <color rgb="FFF8696B"/>
        <color rgb="FFFFEB84"/>
        <color rgb="FF63BE7B"/>
      </colorScale>
    </cfRule>
  </conditionalFormatting>
  <conditionalFormatting sqref="F27:F33">
    <cfRule type="colorScale" priority="2">
      <colorScale>
        <cfvo type="percent" val="0.85"/>
        <cfvo type="percent" val="0.96"/>
        <cfvo type="max"/>
        <color rgb="FFF8696B"/>
        <color rgb="FFFFEB84"/>
        <color rgb="FF63BE7B"/>
      </colorScale>
    </cfRule>
  </conditionalFormatting>
  <conditionalFormatting sqref="I27:I38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o w w n K 0 A A A D 4 A A A A E g A A A E N v b m Z p Z y 9 Q Y W N r Y W d l L n h t b I S P z Q q C Q B z E 7 0 H v I H t 3 P w w i 5 O 9 6 8 J o U B N F 1 0 U W X d D f c t f X d O v R I v U J K W d 0 6 z s w P Z u Z x u 0 M 6 t E 1 w l Z 1 V R i e I Y Y o C 6 4 Q u R W O 0 T J A 2 K O X L B e x F c R a V D E Z a 2 3 i w Z Y J q 5 y 4 x I d 5 7 7 F f Y d B W J K G X k l G 8 P R S 1 b g T 6 w + g + H S k + 1 h U Q c j q 8 1 P M K M r j F j m w h T I L M L u d J f I h o X T + m P C V n f u L 6 T X N o w 2 w G Z J Z D 3 C f 4 E A A D / / w M A U E s D B B Q A A g A I A A A A I Q B F w 6 u L m w E A A L k F A A A T A A A A R m 9 y b X V s Y X M v U 2 V j d G l v b j E u b e y S w U 4 b M R C G 7 5 F 4 B 8 u 5 b N T V K i H A A b Q H u g E 1 l x J I y o V F l b O e p B Z e z 8 r 2 B p I o D 4 W 4 c c 2 L d b Z B A u Q i 9 V o J X 2 x / M 5 6 Z 3 / o d F F 6 h Y e P d 3 j t p t d w v Y U G y N u + P U d d F Q 7 v d k U V Z U 8 p C S S E 5 S 5 k G v 9 d i t C 6 s m o M h k r l F M s C i L s H 4 6 F x p S D I 0 n i 4 u 4 t l x / s O B d f m V m O U D c H c e q 5 x q z q 0 o R d M i P 3 s o Q H 8 Z 4 T 1 Y 9 n W Y f 9 g 7 K d y C d + K b A W h V K g 8 2 5 S c 8 Z h m l l 8 a l v X 7 M z k y B U p l 5 e n T Y 7 f Z i d l m j h 7 F f a k h f j 8 l 3 N H D b i X c i 2 p w e i S m s h E T H K o s l U j d 0 j d K J m F L 6 q G E e v o G Q p C P a q Y 7 Z z Q s / 1 X p c C C 2 s S 7 2 t 3 x a e q A p Z I c q p o t q v 9 S Z W G D d D W + 4 m n y w r c N G H Y 8 T r N c + 2 T 1 L N k c R 6 S m Y e H v w m Z m t O X 6 2 E D v B o + 6 T V S g T 8 G o w E i T Y I D M s K r Q f i Q + O P D p J m p D + B 0 + 0 j h j R 4 / 7 M X o v 0 Q 9 U N 0 E K L D c G 7 U C / K G 0 I w M t n 1 + F 9 9 0 9 l r K / P 3 H / 8 n R L N r v f L r 6 0 9 X / j 6 t / A w A A / / 8 D A F B L A Q I t A B Q A B g A I A A A A I Q A q 3 a p A 0 g A A A D c B A A A T A A A A A A A A A A A A A A A A A A A A A A B b Q 2 9 u d G V u d F 9 U e X B l c 1 0 u e G 1 s U E s B A i 0 A F A A C A A g A A A A h A G q M M J y t A A A A + A A A A B I A A A A A A A A A A A A A A A A A C w M A A E N v b m Z p Z y 9 Q Y W N r Y W d l L n h t b F B L A Q I t A B Q A A g A I A A A A I Q B F w 6 u L m w E A A L k F A A A T A A A A A A A A A A A A A A A A A O g D A A B G b 3 J t d W x h c y 9 T Z W N 0 a W 9 u M S 5 t U E s F B g A A A A A D A A M A w g A A A L Q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I A A A A A A A A O 8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1 N v b H V j a W 9 u M T A w U H J v Z H V j d G l 2 a W R h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z Y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c t M j d U M T U 6 M z A 6 M T A u M z U 5 O T g z N 1 o i L z 4 8 R W 5 0 c n k g V H l w Z T 0 i R m l s b E N v b H V t b l R 5 c G V z I i B W Y W x 1 Z T 0 i c 0 J n W U d C Z 0 1 E Q m d Z R 0 J n W U d C Z z 0 9 I i 8 + P E V u d H J 5 I F R 5 c G U 9 I k Z p b G x D b 2 x 1 b W 5 O Y W 1 l c y I g V m F s d W U 9 I n N b J n F 1 b 3 Q 7 Q 8 O z Z G l n b y Z x d W 9 0 O y w m c X V v d D t G a W x p Y W w m c X V v d D s s J n F 1 b 3 Q 7 U M O z b G l 6 Y S Z x d W 9 0 O y w m c X V v d D t W Z W 5 k Z W R v c i Z x d W 9 0 O y w m c X V v d D t J b X B v c n R l J n F 1 b 3 Q 7 L C Z x d W 9 0 O 0 H D s W 8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W b 2 x 2 Z X I g Y W w g b W V u w 7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1 N v b H V j a W 9 u M T A w U H J v Z H V j d G l 2 a W R h Z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c t M j d U M T U 6 M z A 6 M T A u M z U 5 O T g z N 1 o i L z 4 8 R W 5 0 c n k g V H l w Z T 0 i R m l s b E N v b H V t b l R 5 c G V z I i B W Y W x 1 Z T 0 i c 0 J n W U d C Z 0 1 E Q m d Z R 0 J n W U d C Z z 0 9 I i 8 + P E V u d H J 5 I F R 5 c G U 9 I k Z p b G x D b 2 x 1 b W 5 O Y W 1 l c y I g V m F s d W U 9 I n N b J n F 1 b 3 Q 7 Q 8 O z Z G l n b y Z x d W 9 0 O y w m c X V v d D t G a W x p Y W w m c X V v d D s s J n F 1 b 3 Q 7 U M O z b G l 6 Y S Z x d W 9 0 O y w m c X V v d D t W Z W 5 k Z W R v c i Z x d W 9 0 O y w m c X V v d D t J b X B v c n R l J n F 1 b 3 Q 7 L C Z x d W 9 0 O 0 H D s W 8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W b 2 x 2 Z X I g Y W w g b W V u w 7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N T b 2 x 1 Y 2 l v b j E w M F B y b 2 R 1 Y 3 R p d m l k Y W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U 2 9 s d W N p b 2 4 x M D B Q c m 9 k d W N 0 a X Z p Z G F k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N v b H V j a W 9 u M T A w U H J v Z H V j d G l 2 a W R h Z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T b 2 x 1 Y 2 l v b j E w M F B y b 2 R 1 Y 3 R p d m l k Y W Q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U 2 9 s d W N p b 2 4 x M D B Q c m 9 k d W N 0 a X Z p Z G F k J T I w K D I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N v b H V j a W 9 u M T A w U H J v Z H V j d G l 2 a W R h Z C U y M C g y K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w m D V a a 2 2 z R Y S n R 3 W t K b J P A A A A A A I A A A A A A B B m A A A A A Q A A I A A A A J a f P 7 / R O W t 3 c + P N x x 3 M s p F B R Q 2 H 6 d d W b D U A / i j B K q 0 E A A A A A A 6 A A A A A A g A A I A A A A J 0 / e 8 + v V C l e K X u R f q Z f K w 7 4 C o l e P J B E q b 8 C Z H 7 9 A f y j U A A A A H 0 A X 2 N H g / L g m 5 n z i P p 6 5 / b 9 P 4 + 0 i r k C E 5 A 7 6 9 y A w b / 2 T 4 G A E 4 / m x x u m L k 9 h z H R C Z / z H 7 e n c c 5 j Z L f M G Z c d u 7 m E m E q n 5 B / 9 h D f A B E 0 g h G j s 3 Q A A A A J N o m Q K D 4 i r w P t / z V B b s l a i 5 J T f 9 C u 1 6 y o P L 1 f R e m d c 8 D I U + R Q Z 8 U H V Z I D 2 b q w 5 8 m q S M n r 1 b f 1 N U V W 0 9 / q t b x Z 8 = < / D a t a M a s h u p > 
</file>

<file path=customXml/itemProps1.xml><?xml version="1.0" encoding="utf-8"?>
<ds:datastoreItem xmlns:ds="http://schemas.openxmlformats.org/officeDocument/2006/customXml" ds:itemID="{57D8B8AF-DB6F-4371-8ECC-3EA2BFB0A4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ValoresKPI</vt:lpstr>
      <vt:lpstr>TablasDinamicasKPI</vt:lpstr>
      <vt:lpstr>Dashboard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Rafael Felipe Gonzalez</cp:lastModifiedBy>
  <dcterms:created xsi:type="dcterms:W3CDTF">2020-09-28T01:27:27Z</dcterms:created>
  <dcterms:modified xsi:type="dcterms:W3CDTF">2022-07-27T16:18:38Z</dcterms:modified>
</cp:coreProperties>
</file>