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AE693C93-EB7E-432C-8683-CF10FA2BBFD8}" xr6:coauthVersionLast="47" xr6:coauthVersionMax="47" xr10:uidLastSave="{00000000-0000-0000-0000-000000000000}"/>
  <workbookProtection workbookAlgorithmName="SHA-512" workbookHashValue="PGFiKsZ3Zboce6bXzVmHfHlpCas2M4J7IoeY1x9BOGyRVfvZyh5cywhv342RWDuOk0E7LzLcS0nZfJmv77rhKA==" workbookSaltValue="rpsOTaC1zOTO9cjCghBlRQ==" workbookSpinCount="100000" lockStructure="1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G15" i="1"/>
  <c r="G14" i="1"/>
  <c r="G13" i="1"/>
  <c r="C26" i="1"/>
  <c r="G5" i="1" s="1"/>
  <c r="G9" i="1" l="1"/>
  <c r="G8" i="1"/>
  <c r="G7" i="1"/>
  <c r="G6" i="1"/>
  <c r="G10" i="1" l="1"/>
  <c r="H5" i="1"/>
  <c r="H6" i="1"/>
  <c r="H7" i="1"/>
  <c r="H8" i="1"/>
  <c r="H9" i="1"/>
  <c r="H10" i="1" l="1"/>
  <c r="I6" i="1"/>
  <c r="J6" i="1" s="1"/>
  <c r="I7" i="1"/>
  <c r="J7" i="1" s="1"/>
  <c r="I8" i="1"/>
  <c r="J8" i="1" s="1"/>
  <c r="I9" i="1"/>
  <c r="J9" i="1" s="1"/>
  <c r="I5" i="1"/>
  <c r="J5" i="1" s="1"/>
  <c r="J10" i="1" s="1"/>
  <c r="K10" i="1" s="1"/>
</calcChain>
</file>

<file path=xl/sharedStrings.xml><?xml version="1.0" encoding="utf-8"?>
<sst xmlns="http://schemas.openxmlformats.org/spreadsheetml/2006/main" count="36" uniqueCount="36">
  <si>
    <t>ultimos 20 Proyectos</t>
  </si>
  <si>
    <t>Nombre Proyecto</t>
  </si>
  <si>
    <t>tiempo de finalizacion(Meses)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</si>
  <si>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</si>
  <si>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</si>
  <si>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</si>
  <si>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</si>
  <si>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</si>
  <si>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</si>
  <si>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</si>
  <si>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</si>
  <si>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</si>
  <si>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</si>
  <si>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</si>
  <si>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</si>
  <si>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</si>
  <si>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</si>
  <si>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</si>
  <si>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</si>
  <si>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</si>
  <si>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</si>
  <si>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</si>
  <si>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</si>
  <si>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Proyectos</t>
  </si>
  <si>
    <t>Tiempo de Proyecto</t>
  </si>
  <si>
    <t>Cuenta</t>
  </si>
  <si>
    <t>Probabilidad</t>
  </si>
  <si>
    <t>Total</t>
  </si>
  <si>
    <t>xp</t>
  </si>
  <si>
    <t>x-Exsq</t>
  </si>
  <si>
    <t>e-EX sq px</t>
  </si>
  <si>
    <t>E(x)</t>
  </si>
  <si>
    <t>Var</t>
  </si>
  <si>
    <t>Stdev</t>
  </si>
  <si>
    <t>Sin Formula</t>
  </si>
  <si>
    <t>Con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</si>
</sst>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3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0" fillId="0" borderId="9" xfId="0" applyBorder="1" applyProtection="1">
      <protection hidden="1"/>
    </xf>
    <xf numFmtId="9" fontId="0" fillId="0" borderId="9" xfId="1" applyFont="1" applyBorder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Protection="1">
      <protection hidden="1"/>
    </xf>
    <xf numFmtId="0" fontId="2" fillId="0" borderId="9" xfId="0" applyFont="1" applyBorder="1" applyProtection="1">
      <protection hidden="1"/>
    </xf>
    <xf numFmtId="9" fontId="2" fillId="0" borderId="9" xfId="0" applyNumberFormat="1" applyFont="1" applyBorder="1" applyProtection="1">
      <protection hidden="1"/>
    </xf>
    <xf numFmtId="0" fontId="2" fillId="0" borderId="9" xfId="0" applyFont="1" applyFill="1" applyBorder="1" applyProtection="1">
      <protection hidden="1"/>
    </xf>
    <xf numFmtId="0" fontId="0" fillId="0" borderId="9" xfId="0" applyFill="1" applyBorder="1" applyAlignment="1" applyProtection="1">
      <protection hidden="1"/>
    </xf>
    <xf numFmtId="0" fontId="0" fillId="0" borderId="10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11" xfId="0" applyBorder="1" applyProtection="1">
      <protection hidden="1"/>
    </xf>
    <xf numFmtId="164" fontId="0" fillId="0" borderId="6" xfId="0" applyNumberFormat="1" applyBorder="1" applyProtection="1"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6"/>
  <sheetViews>
    <sheetView tabSelected="1" workbookViewId="0">
      <selection activeCell="F13" sqref="F13:G15"/>
    </sheetView>
  </sheetViews>
  <sheetFormatPr baseColWidth="10" defaultColWidth="9.140625" defaultRowHeight="15" x14ac:dyDescent="0.25"/>
  <cols>
    <col min="2" max="2" width="19.42578125" bestFit="1" customWidth="1"/>
    <col min="3" max="3" width="28.42578125" bestFit="1" customWidth="1"/>
    <col min="5" max="5" width="18.85546875" bestFit="1" customWidth="1"/>
    <col min="6" max="6" width="11.42578125" bestFit="1" customWidth="1"/>
    <col min="7" max="7" width="12.28515625" bestFit="1" customWidth="1"/>
    <col min="8" max="8" width="9.42578125" bestFit="1" customWidth="1"/>
    <col min="10" max="10" width="10" bestFit="1" customWidth="1"/>
  </cols>
  <sheetData>
    <row r="2" spans="2:11" x14ac:dyDescent="0.25">
      <c r="B2" s="1" t="s">
        <v>0</v>
      </c>
    </row>
    <row r="4" spans="2:11" x14ac:dyDescent="0.25">
      <c r="B4" s="2" t="s">
        <v>1</v>
      </c>
      <c r="C4" s="3" t="s">
        <v>2</v>
      </c>
      <c r="E4" s="10" t="s">
        <v>24</v>
      </c>
      <c r="F4" s="10" t="s">
        <v>25</v>
      </c>
      <c r="G4" s="10" t="s">
        <v>26</v>
      </c>
      <c r="H4" s="12" t="s">
        <v>28</v>
      </c>
      <c r="I4" s="12" t="s">
        <v>29</v>
      </c>
      <c r="J4" s="13" t="s">
        <v>30</v>
      </c>
    </row>
    <row r="5" spans="2:11" x14ac:dyDescent="0.25">
      <c r="B5" s="4" t="s">
        <v>3</v>
      </c>
      <c r="C5" s="5">
        <v>5</v>
      </c>
      <c r="E5" s="11">
        <v>3</v>
      </c>
      <c r="F5" s="17">
        <f>COUNTIF($C$5:$C$24,3)</f>
        <v>2</v>
      </c>
      <c r="G5" s="18">
        <f>F5/$C$26</f>
        <v>0.1</v>
      </c>
      <c r="H5" s="17">
        <f>E5*G5</f>
        <v>0.30000000000000004</v>
      </c>
      <c r="I5" s="17">
        <f>(E5-$H$10)^2</f>
        <v>4.2024999999999997</v>
      </c>
      <c r="J5" s="19">
        <f>G5*I5</f>
        <v>0.42025000000000001</v>
      </c>
      <c r="K5" s="20"/>
    </row>
    <row r="6" spans="2:11" x14ac:dyDescent="0.25">
      <c r="B6" s="4" t="s">
        <v>4</v>
      </c>
      <c r="C6" s="5">
        <v>3</v>
      </c>
      <c r="E6" s="11">
        <v>4</v>
      </c>
      <c r="F6" s="17">
        <f>COUNTIF($C$5:$C$24,4)</f>
        <v>5</v>
      </c>
      <c r="G6" s="18">
        <f>F6/$C$26</f>
        <v>0.25</v>
      </c>
      <c r="H6" s="17">
        <f>E6*G6</f>
        <v>1</v>
      </c>
      <c r="I6" s="17">
        <f>(E6-$H$10)^2</f>
        <v>1.1024999999999996</v>
      </c>
      <c r="J6" s="19">
        <f t="shared" ref="J6:J9" si="0">G6*I6</f>
        <v>0.2756249999999999</v>
      </c>
      <c r="K6" s="20"/>
    </row>
    <row r="7" spans="2:11" x14ac:dyDescent="0.25">
      <c r="B7" s="4" t="s">
        <v>5</v>
      </c>
      <c r="C7" s="5">
        <v>4</v>
      </c>
      <c r="E7" s="11">
        <v>5</v>
      </c>
      <c r="F7" s="17">
        <f>COUNTIF($C$5:$C$24,5)</f>
        <v>6</v>
      </c>
      <c r="G7" s="18">
        <f>F7/$C$26</f>
        <v>0.3</v>
      </c>
      <c r="H7" s="17">
        <f>E7*G7</f>
        <v>1.5</v>
      </c>
      <c r="I7" s="17">
        <f>(E7-$H$10)^2</f>
        <v>2.4999999999999823E-3</v>
      </c>
      <c r="J7" s="19">
        <f t="shared" si="0"/>
        <v>7.499999999999947E-4</v>
      </c>
      <c r="K7" s="20"/>
    </row>
    <row r="8" spans="2:11" x14ac:dyDescent="0.25">
      <c r="B8" s="4" t="s">
        <v>6</v>
      </c>
      <c r="C8" s="5">
        <v>5</v>
      </c>
      <c r="E8" s="11">
        <v>6</v>
      </c>
      <c r="F8" s="17">
        <f>COUNTIF($C$5:$C$24,6)</f>
        <v>4</v>
      </c>
      <c r="G8" s="18">
        <f>F8/$C$26</f>
        <v>0.2</v>
      </c>
      <c r="H8" s="17">
        <f>E8*G8</f>
        <v>1.2000000000000002</v>
      </c>
      <c r="I8" s="17">
        <f>(E8-$H$10)^2</f>
        <v>0.9025000000000003</v>
      </c>
      <c r="J8" s="19">
        <f t="shared" si="0"/>
        <v>0.18050000000000008</v>
      </c>
      <c r="K8" s="20"/>
    </row>
    <row r="9" spans="2:11" x14ac:dyDescent="0.25">
      <c r="B9" s="4" t="s">
        <v>7</v>
      </c>
      <c r="C9" s="5">
        <v>5</v>
      </c>
      <c r="E9" s="11">
        <v>7</v>
      </c>
      <c r="F9" s="17">
        <f>COUNTIF($C$5:$C$24,7)</f>
        <v>3</v>
      </c>
      <c r="G9" s="18">
        <f>F9/$C$26</f>
        <v>0.15</v>
      </c>
      <c r="H9" s="17">
        <f>E9*G9</f>
        <v>1.05</v>
      </c>
      <c r="I9" s="17">
        <f>(E9-$H$10)^2</f>
        <v>3.8025000000000007</v>
      </c>
      <c r="J9" s="19">
        <f t="shared" si="0"/>
        <v>0.57037500000000008</v>
      </c>
      <c r="K9" s="20"/>
    </row>
    <row r="10" spans="2:11" x14ac:dyDescent="0.25">
      <c r="B10" s="4" t="s">
        <v>8</v>
      </c>
      <c r="C10" s="5">
        <v>6</v>
      </c>
      <c r="E10" s="10" t="s">
        <v>27</v>
      </c>
      <c r="F10" s="21">
        <f>SUM(F5:F9)</f>
        <v>20</v>
      </c>
      <c r="G10" s="22">
        <f>SUM(G5:G9)</f>
        <v>0.99999999999999989</v>
      </c>
      <c r="H10" s="23">
        <f>SUM(H5:H9)</f>
        <v>5.05</v>
      </c>
      <c r="I10" s="20"/>
      <c r="J10" s="24">
        <f>SUM(J5:J9)</f>
        <v>1.4475000000000002</v>
      </c>
      <c r="K10" s="17">
        <f>SQRT(J10)</f>
        <v>1.2031209415515967</v>
      </c>
    </row>
    <row r="11" spans="2:11" x14ac:dyDescent="0.25">
      <c r="B11" s="4" t="s">
        <v>9</v>
      </c>
      <c r="C11" s="5">
        <v>7</v>
      </c>
    </row>
    <row r="12" spans="2:11" x14ac:dyDescent="0.25">
      <c r="B12" s="4" t="s">
        <v>10</v>
      </c>
      <c r="C12" s="5">
        <v>4</v>
      </c>
      <c r="F12" s="16" t="s">
        <v>34</v>
      </c>
      <c r="G12" s="16" t="s">
        <v>35</v>
      </c>
    </row>
    <row r="13" spans="2:11" x14ac:dyDescent="0.25">
      <c r="B13" s="4" t="s">
        <v>11</v>
      </c>
      <c r="C13" s="5">
        <v>7</v>
      </c>
      <c r="E13" s="2" t="s">
        <v>31</v>
      </c>
      <c r="F13" s="25">
        <v>5.05</v>
      </c>
      <c r="G13" s="26">
        <f>AVERAGE(C5:C24)</f>
        <v>5.05</v>
      </c>
    </row>
    <row r="14" spans="2:11" x14ac:dyDescent="0.25">
      <c r="B14" s="4" t="s">
        <v>12</v>
      </c>
      <c r="C14" s="5">
        <v>5</v>
      </c>
      <c r="E14" s="14" t="s">
        <v>32</v>
      </c>
      <c r="F14" s="27">
        <v>1.4475</v>
      </c>
      <c r="G14" s="28">
        <f>_xlfn.VAR.P(C5:C24)</f>
        <v>1.4475</v>
      </c>
    </row>
    <row r="15" spans="2:11" x14ac:dyDescent="0.25">
      <c r="B15" s="4" t="s">
        <v>13</v>
      </c>
      <c r="C15" s="5">
        <v>3</v>
      </c>
      <c r="E15" s="15" t="s">
        <v>33</v>
      </c>
      <c r="F15" s="29">
        <v>1.2031210000000001</v>
      </c>
      <c r="G15" s="30">
        <f>_xlfn.STDEV.P(C5:C24)</f>
        <v>1.2031209415515964</v>
      </c>
    </row>
    <row r="16" spans="2:11" x14ac:dyDescent="0.25">
      <c r="B16" s="4" t="s">
        <v>14</v>
      </c>
      <c r="C16" s="5">
        <v>6</v>
      </c>
    </row>
    <row r="17" spans="2:3" x14ac:dyDescent="0.25">
      <c r="B17" s="4" t="s">
        <v>15</v>
      </c>
      <c r="C17" s="5">
        <v>6</v>
      </c>
    </row>
    <row r="18" spans="2:3" x14ac:dyDescent="0.25">
      <c r="B18" s="4" t="s">
        <v>16</v>
      </c>
      <c r="C18" s="5">
        <v>6</v>
      </c>
    </row>
    <row r="19" spans="2:3" x14ac:dyDescent="0.25">
      <c r="B19" s="4" t="s">
        <v>17</v>
      </c>
      <c r="C19" s="5">
        <v>4</v>
      </c>
    </row>
    <row r="20" spans="2:3" x14ac:dyDescent="0.25">
      <c r="B20" s="4" t="s">
        <v>18</v>
      </c>
      <c r="C20" s="5">
        <v>5</v>
      </c>
    </row>
    <row r="21" spans="2:3" x14ac:dyDescent="0.25">
      <c r="B21" s="4" t="s">
        <v>19</v>
      </c>
      <c r="C21" s="5">
        <v>5</v>
      </c>
    </row>
    <row r="22" spans="2:3" x14ac:dyDescent="0.25">
      <c r="B22" s="4" t="s">
        <v>20</v>
      </c>
      <c r="C22" s="5">
        <v>7</v>
      </c>
    </row>
    <row r="23" spans="2:3" x14ac:dyDescent="0.25">
      <c r="B23" s="4" t="s">
        <v>21</v>
      </c>
      <c r="C23" s="5">
        <v>4</v>
      </c>
    </row>
    <row r="24" spans="2:3" x14ac:dyDescent="0.25">
      <c r="B24" s="6" t="s">
        <v>22</v>
      </c>
      <c r="C24" s="7">
        <v>4</v>
      </c>
    </row>
    <row r="26" spans="2:3" x14ac:dyDescent="0.25">
      <c r="B26" s="8" t="s">
        <v>23</v>
      </c>
      <c r="C26" s="9">
        <f>COUNTA(B5:B24)</f>
        <v>20</v>
      </c>
    </row>
  </sheetData>
  <pageMargins left="0.7" right="0.7" top="0.75" bottom="0.75" header="0.3" footer="0.3"/>
  <pageSetup orientation="portrait" r:id="rId1"/>
  <ignoredErrors>
    <ignoredError sqref="I5: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2022-08-26T19:27:07Z</dcterms:modified>
</cp:coreProperties>
</file>