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inegan/Downloads/"/>
    </mc:Choice>
  </mc:AlternateContent>
  <xr:revisionPtr revIDLastSave="0" documentId="13_ncr:1_{CD8C1B25-8989-D546-80AB-98C5AE909E2C}" xr6:coauthVersionLast="45" xr6:coauthVersionMax="45" xr10:uidLastSave="{00000000-0000-0000-0000-000000000000}"/>
  <bookViews>
    <workbookView xWindow="140" yWindow="460" windowWidth="26840" windowHeight="14200" xr2:uid="{D440B0B8-65D3-A44C-B081-8EBD34770CDD}"/>
  </bookViews>
  <sheets>
    <sheet name="2009-2019" sheetId="4" r:id="rId1"/>
    <sheet name="SMB" sheetId="5" r:id="rId2"/>
    <sheet name="Backtest" sheetId="1" r:id="rId3"/>
    <sheet name="Comm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4" l="1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3" i="4"/>
  <c r="F3" i="4" s="1"/>
  <c r="E4" i="4"/>
  <c r="E5" i="4"/>
  <c r="E6" i="4"/>
  <c r="E7" i="4"/>
  <c r="F7" i="4" s="1"/>
  <c r="E8" i="4"/>
  <c r="E9" i="4"/>
  <c r="E10" i="4"/>
  <c r="E11" i="4"/>
  <c r="F11" i="4" s="1"/>
  <c r="E2" i="4"/>
  <c r="F10" i="4"/>
  <c r="F9" i="4"/>
  <c r="F8" i="4"/>
  <c r="F6" i="4"/>
  <c r="F5" i="4"/>
  <c r="F4" i="4"/>
  <c r="F2" i="4"/>
  <c r="G14" i="1" l="1"/>
  <c r="G6" i="1"/>
  <c r="G11" i="1"/>
  <c r="G10" i="1"/>
  <c r="G12" i="1"/>
  <c r="G4" i="1"/>
  <c r="G2" i="1"/>
  <c r="G5" i="1"/>
  <c r="G3" i="1"/>
  <c r="G13" i="1"/>
</calcChain>
</file>

<file path=xl/sharedStrings.xml><?xml version="1.0" encoding="utf-8"?>
<sst xmlns="http://schemas.openxmlformats.org/spreadsheetml/2006/main" count="106" uniqueCount="62">
  <si>
    <t>2009-2011</t>
  </si>
  <si>
    <t>difference (high - low)</t>
  </si>
  <si>
    <t>2013-2015</t>
  </si>
  <si>
    <t>*excess return computed by implied value of CAPM</t>
  </si>
  <si>
    <t>2009-2015</t>
  </si>
  <si>
    <t>2016-2019</t>
  </si>
  <si>
    <t>VEA portfolio year</t>
  </si>
  <si>
    <t>Gamma of highest port</t>
  </si>
  <si>
    <t>Gamma of Lowest Port</t>
  </si>
  <si>
    <t>gamma weighted</t>
  </si>
  <si>
    <t>beta weighted</t>
  </si>
  <si>
    <t>weighted excess return (rf)</t>
  </si>
  <si>
    <t>weighted return in excess of CAPM</t>
  </si>
  <si>
    <t>*2009-2015 (portfolio)</t>
  </si>
  <si>
    <t>*2016-2019 (return)</t>
  </si>
  <si>
    <t>2015-2017</t>
  </si>
  <si>
    <t>2018-2019</t>
  </si>
  <si>
    <t>2016-2017</t>
  </si>
  <si>
    <t>VEMAX portfolio year</t>
  </si>
  <si>
    <t>2011-2013</t>
  </si>
  <si>
    <t>2014-2015</t>
  </si>
  <si>
    <t>Excess Return (Highest Gamma)</t>
  </si>
  <si>
    <t>Excess Return (Lowest Gamma)</t>
  </si>
  <si>
    <t>2012-2013</t>
  </si>
  <si>
    <t>only 358 stocks made the list for this 10 year period</t>
  </si>
  <si>
    <t>sp500 annual excess return</t>
  </si>
  <si>
    <t>CAPM return (according to beta)</t>
  </si>
  <si>
    <t>VEA (developed market)</t>
  </si>
  <si>
    <t>VEMAX (emerging markets)</t>
  </si>
  <si>
    <t>Developed Economy</t>
  </si>
  <si>
    <t>Emerging Markets</t>
  </si>
  <si>
    <t xml:space="preserve">*In the graphs, remove the red dots, put red dots in separate graphs </t>
  </si>
  <si>
    <t xml:space="preserve">* fix the issue highlighted in yellow. </t>
  </si>
  <si>
    <t>right now regression for each stock: r(t) = alpha + beta*mrp + gamma*ROW</t>
  </si>
  <si>
    <t xml:space="preserve">Time consuming </t>
  </si>
  <si>
    <t>Size</t>
  </si>
  <si>
    <t>small</t>
  </si>
  <si>
    <t>median</t>
  </si>
  <si>
    <t>large</t>
  </si>
  <si>
    <t>40% gamma</t>
  </si>
  <si>
    <t>60% gamma</t>
  </si>
  <si>
    <t>80% gamma</t>
  </si>
  <si>
    <t>largest gamma</t>
  </si>
  <si>
    <t>smallest gamma</t>
  </si>
  <si>
    <r>
      <t>form a 5-by-3 = 25 portfolios by looking at gamma/</t>
    </r>
    <r>
      <rPr>
        <b/>
        <sz val="12"/>
        <color theme="1"/>
        <rFont val="Calibri"/>
        <family val="2"/>
        <scheme val="minor"/>
      </rPr>
      <t>size</t>
    </r>
    <r>
      <rPr>
        <sz val="12"/>
        <color theme="1"/>
        <rFont val="Calibri"/>
        <family val="2"/>
        <scheme val="minor"/>
      </rPr>
      <t xml:space="preserve"> based on historical data, track porformance of 15 porfolio in a future period</t>
    </r>
  </si>
  <si>
    <t>To be done: include SMB factor in regression</t>
  </si>
  <si>
    <t xml:space="preserve"> r(t) = alpha + beta*mrp + gamma*ROW + delta*SMB</t>
  </si>
  <si>
    <t xml:space="preserve">Give Victor an update when you are done with 1, 2, 3. </t>
  </si>
  <si>
    <t>Do this on a full sample, equal weighted portfolio</t>
  </si>
  <si>
    <t xml:space="preserve">VEMAX (emerging markets) </t>
  </si>
  <si>
    <t>Beta Sorted Portfolios</t>
  </si>
  <si>
    <t>Gamma Sorted Portfolios</t>
  </si>
  <si>
    <t xml:space="preserve">VEA (emerging markets) </t>
  </si>
  <si>
    <t>*equal weighted portfolios</t>
  </si>
  <si>
    <t>*mkt cap weighted portfolio</t>
  </si>
  <si>
    <t>VEA (developed)</t>
  </si>
  <si>
    <t>Reasons for poor results in VEMAX backtest 2011-2015:</t>
  </si>
  <si>
    <t>VEMAX had a bad 2014-2015 year losing -21.4%</t>
  </si>
  <si>
    <t>The highest gamma stocks also performed bad in 2014-2015 as shown in the picture below</t>
  </si>
  <si>
    <t>*only 358 stocks made the list for this 10 year period</t>
  </si>
  <si>
    <t>gamma diverges, bet on volatility</t>
  </si>
  <si>
    <t>smb bet 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</si>
</sst>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ill="1"/>
    <xf numFmtId="0" fontId="5" fillId="0" borderId="0" xfId="0" applyFont="1"/>
    <xf numFmtId="9" fontId="0" fillId="0" borderId="0" xfId="0" applyNumberFormat="1"/>
    <xf numFmtId="0" fontId="6" fillId="0" borderId="0" xfId="0" applyFont="1"/>
    <xf numFmtId="2" fontId="1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28</xdr:row>
      <xdr:rowOff>76200</xdr:rowOff>
    </xdr:from>
    <xdr:to>
      <xdr:col>3</xdr:col>
      <xdr:colOff>1676400</xdr:colOff>
      <xdr:row>46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CFD384-D321-FC41-AA82-82ECE7C07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100" y="5765800"/>
          <a:ext cx="6527800" cy="36195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48</xdr:row>
      <xdr:rowOff>63500</xdr:rowOff>
    </xdr:from>
    <xdr:to>
      <xdr:col>3</xdr:col>
      <xdr:colOff>1524000</xdr:colOff>
      <xdr:row>66</xdr:row>
      <xdr:rowOff>25400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6681911-5A85-3245-B15F-8B7E2E861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9817100"/>
          <a:ext cx="6527800" cy="3619500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28</xdr:row>
      <xdr:rowOff>115684</xdr:rowOff>
    </xdr:from>
    <xdr:to>
      <xdr:col>7</xdr:col>
      <xdr:colOff>63500</xdr:colOff>
      <xdr:row>46</xdr:row>
      <xdr:rowOff>63500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DC3C6A6-6A0B-0049-B10E-1B2CBC019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9800" y="5805284"/>
          <a:ext cx="6502400" cy="3605416"/>
        </a:xfrm>
        <a:prstGeom prst="rect">
          <a:avLst/>
        </a:prstGeom>
      </xdr:spPr>
    </xdr:pic>
    <xdr:clientData/>
  </xdr:twoCellAnchor>
  <xdr:twoCellAnchor editAs="oneCell">
    <xdr:from>
      <xdr:col>4</xdr:col>
      <xdr:colOff>215900</xdr:colOff>
      <xdr:row>48</xdr:row>
      <xdr:rowOff>190500</xdr:rowOff>
    </xdr:from>
    <xdr:to>
      <xdr:col>7</xdr:col>
      <xdr:colOff>88900</xdr:colOff>
      <xdr:row>66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449F856-3D68-E748-8DAA-EFA3762B5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9800" y="9944100"/>
          <a:ext cx="6527800" cy="361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20</xdr:row>
      <xdr:rowOff>38100</xdr:rowOff>
    </xdr:from>
    <xdr:to>
      <xdr:col>5</xdr:col>
      <xdr:colOff>558800</xdr:colOff>
      <xdr:row>49</xdr:row>
      <xdr:rowOff>180340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BFEBC8-CDE8-1C42-9D1E-69088749F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4102100"/>
          <a:ext cx="10058400" cy="603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2872-81C3-EC42-A7A2-88E2BF5C0F7F}">
  <dimension ref="A1:H48"/>
  <sheetViews>
    <sheetView tabSelected="1" workbookViewId="0">
      <selection activeCell="G14" sqref="G14"/>
    </sheetView>
  </sheetViews>
  <sheetFormatPr baseColWidth="10" defaultRowHeight="16"/>
  <cols>
    <col min="1" max="1" width="26.1640625" customWidth="1"/>
    <col min="2" max="2" width="23.6640625" customWidth="1"/>
    <col min="3" max="3" width="17.6640625" customWidth="1"/>
    <col min="4" max="4" width="25.33203125" customWidth="1"/>
    <col min="5" max="5" width="27.33203125" customWidth="1"/>
    <col min="6" max="6" width="37" customWidth="1"/>
    <col min="7" max="7" width="23" customWidth="1"/>
  </cols>
  <sheetData>
    <row r="1" spans="1:8">
      <c r="A1" s="5" t="s">
        <v>28</v>
      </c>
      <c r="B1" s="5" t="s">
        <v>9</v>
      </c>
      <c r="C1" s="5" t="s">
        <v>10</v>
      </c>
      <c r="D1" s="5" t="s">
        <v>11</v>
      </c>
      <c r="E1" s="5" t="s">
        <v>26</v>
      </c>
      <c r="F1" s="5" t="s">
        <v>12</v>
      </c>
    </row>
    <row r="2" spans="1:8">
      <c r="A2" s="24">
        <v>0</v>
      </c>
      <c r="B2" s="6">
        <v>9.3286999999999995E-2</v>
      </c>
      <c r="C2" s="6">
        <v>0.36565700000000001</v>
      </c>
      <c r="D2" s="6">
        <v>11.052467</v>
      </c>
      <c r="E2" s="4">
        <f>$H$3*C2</f>
        <v>6.3953409299999997</v>
      </c>
      <c r="F2" s="14">
        <f>D2-E2</f>
        <v>4.6571260700000003</v>
      </c>
    </row>
    <row r="3" spans="1:8">
      <c r="A3" s="24">
        <v>1</v>
      </c>
      <c r="B3" s="6">
        <v>8.9049999999999997E-3</v>
      </c>
      <c r="C3" s="6">
        <v>5.5143999999999999E-2</v>
      </c>
      <c r="D3" s="6">
        <v>0.69650800000000002</v>
      </c>
      <c r="E3" s="4">
        <f t="shared" ref="E3:E11" si="0">$H$3*C3</f>
        <v>0.96446855999999992</v>
      </c>
      <c r="F3" s="4">
        <f t="shared" ref="F3:F11" si="1">D3-E3</f>
        <v>-0.2679605599999999</v>
      </c>
      <c r="G3" t="s">
        <v>25</v>
      </c>
      <c r="H3">
        <v>17.489999999999998</v>
      </c>
    </row>
    <row r="4" spans="1:8">
      <c r="A4" s="24">
        <v>2</v>
      </c>
      <c r="B4" s="6">
        <v>2.9710000000000001E-3</v>
      </c>
      <c r="C4" s="6">
        <v>3.1808999999999997E-2</v>
      </c>
      <c r="D4" s="6">
        <v>0.48568600000000001</v>
      </c>
      <c r="E4" s="4">
        <f t="shared" si="0"/>
        <v>0.55633940999999987</v>
      </c>
      <c r="F4" s="4">
        <f t="shared" si="1"/>
        <v>-7.0653409999999861E-2</v>
      </c>
    </row>
    <row r="5" spans="1:8">
      <c r="A5" s="24">
        <v>3</v>
      </c>
      <c r="B5" s="6">
        <v>1.199E-3</v>
      </c>
      <c r="C5" s="6">
        <v>1.154E-2</v>
      </c>
      <c r="D5" s="6">
        <v>0.19692699999999999</v>
      </c>
      <c r="E5" s="4">
        <f t="shared" si="0"/>
        <v>0.20183459999999998</v>
      </c>
      <c r="F5" s="4">
        <f t="shared" si="1"/>
        <v>-4.9075999999999842E-3</v>
      </c>
      <c r="G5" t="s">
        <v>13</v>
      </c>
    </row>
    <row r="6" spans="1:8">
      <c r="A6" s="24">
        <v>4</v>
      </c>
      <c r="B6" s="6">
        <v>4.8500000000000003E-4</v>
      </c>
      <c r="C6" s="6">
        <v>2.5420000000000002E-2</v>
      </c>
      <c r="D6" s="6">
        <v>0.59926000000000001</v>
      </c>
      <c r="E6" s="4">
        <f t="shared" si="0"/>
        <v>0.44459579999999999</v>
      </c>
      <c r="F6" s="4">
        <f t="shared" si="1"/>
        <v>0.15466420000000003</v>
      </c>
      <c r="G6" t="s">
        <v>14</v>
      </c>
    </row>
    <row r="7" spans="1:8">
      <c r="A7" s="24">
        <v>5</v>
      </c>
      <c r="B7" s="6">
        <v>1.3200000000000001E-4</v>
      </c>
      <c r="C7" s="6">
        <v>4.7239999999999999E-3</v>
      </c>
      <c r="D7" s="6">
        <v>4.2984000000000001E-2</v>
      </c>
      <c r="E7" s="4">
        <f t="shared" si="0"/>
        <v>8.262275999999999E-2</v>
      </c>
      <c r="F7" s="4">
        <f t="shared" si="1"/>
        <v>-3.9638759999999988E-2</v>
      </c>
      <c r="G7" t="s">
        <v>3</v>
      </c>
    </row>
    <row r="8" spans="1:8">
      <c r="A8" s="24">
        <v>6</v>
      </c>
      <c r="B8" s="6">
        <v>-1.22E-4</v>
      </c>
      <c r="C8" s="6">
        <v>3.3040000000000001E-3</v>
      </c>
      <c r="D8" s="6">
        <v>5.3252000000000001E-2</v>
      </c>
      <c r="E8" s="4">
        <f t="shared" si="0"/>
        <v>5.7786959999999998E-2</v>
      </c>
      <c r="F8" s="4">
        <f t="shared" si="1"/>
        <v>-4.5349599999999976E-3</v>
      </c>
      <c r="G8" t="s">
        <v>24</v>
      </c>
    </row>
    <row r="9" spans="1:8">
      <c r="A9" s="24">
        <v>7</v>
      </c>
      <c r="B9" s="6">
        <v>-1.1559999999999999E-3</v>
      </c>
      <c r="C9" s="6">
        <v>3.1125E-2</v>
      </c>
      <c r="D9" s="6">
        <v>0.46023700000000001</v>
      </c>
      <c r="E9" s="4">
        <f t="shared" si="0"/>
        <v>0.54437624999999989</v>
      </c>
      <c r="F9" s="4">
        <f t="shared" si="1"/>
        <v>-8.4139249999999888E-2</v>
      </c>
      <c r="G9" t="s">
        <v>54</v>
      </c>
    </row>
    <row r="10" spans="1:8">
      <c r="A10" s="24">
        <v>8</v>
      </c>
      <c r="B10" s="6">
        <v>-4.1200000000000004E-3</v>
      </c>
      <c r="C10" s="6">
        <v>4.3567000000000002E-2</v>
      </c>
      <c r="D10" s="6">
        <v>0.56523599999999996</v>
      </c>
      <c r="E10" s="4">
        <f t="shared" si="0"/>
        <v>0.76198683</v>
      </c>
      <c r="F10" s="4">
        <f t="shared" si="1"/>
        <v>-0.19675083000000004</v>
      </c>
    </row>
    <row r="11" spans="1:8">
      <c r="A11" s="24">
        <v>9</v>
      </c>
      <c r="B11" s="6">
        <v>-2.3928000000000001E-2</v>
      </c>
      <c r="C11" s="6">
        <v>0.20257800000000001</v>
      </c>
      <c r="D11" s="6">
        <v>2.7190639999999999</v>
      </c>
      <c r="E11" s="4">
        <f t="shared" si="0"/>
        <v>3.5430892199999997</v>
      </c>
      <c r="F11" s="14">
        <f t="shared" si="1"/>
        <v>-0.82402521999999978</v>
      </c>
    </row>
    <row r="12" spans="1:8">
      <c r="A12" s="5"/>
      <c r="B12" s="5"/>
      <c r="C12" s="5"/>
      <c r="D12" s="5"/>
      <c r="E12" s="5"/>
      <c r="F12" s="5"/>
    </row>
    <row r="13" spans="1:8">
      <c r="A13" s="5"/>
      <c r="B13" s="5"/>
      <c r="C13" s="5"/>
      <c r="D13" s="5"/>
      <c r="E13" s="5"/>
      <c r="F13" s="5"/>
    </row>
    <row r="14" spans="1:8">
      <c r="A14" s="5" t="s">
        <v>27</v>
      </c>
      <c r="B14" s="5" t="s">
        <v>9</v>
      </c>
      <c r="C14" s="5" t="s">
        <v>10</v>
      </c>
      <c r="D14" s="5" t="s">
        <v>11</v>
      </c>
      <c r="E14" s="5" t="s">
        <v>26</v>
      </c>
      <c r="F14" s="5" t="s">
        <v>12</v>
      </c>
    </row>
    <row r="15" spans="1:8">
      <c r="A15" s="24">
        <v>0</v>
      </c>
      <c r="B15" s="6">
        <v>0.100258</v>
      </c>
      <c r="C15" s="6">
        <v>0.31318499999999999</v>
      </c>
      <c r="D15" s="6">
        <v>4.6492719999999998</v>
      </c>
      <c r="E15" s="4">
        <f t="shared" ref="E15:E24" si="2">$H$3*C15</f>
        <v>5.4776056499999992</v>
      </c>
      <c r="F15" s="14">
        <f>D15-E15</f>
        <v>-0.82833364999999937</v>
      </c>
    </row>
    <row r="16" spans="1:8">
      <c r="A16" s="24">
        <v>1</v>
      </c>
      <c r="B16" s="6">
        <v>1.4409999999999999E-2</v>
      </c>
      <c r="C16" s="6">
        <v>5.0293999999999998E-2</v>
      </c>
      <c r="D16" s="6">
        <v>0.97512299999999996</v>
      </c>
      <c r="E16" s="4">
        <f t="shared" si="2"/>
        <v>0.87964205999999989</v>
      </c>
      <c r="F16" s="4">
        <f t="shared" ref="F16:F24" si="3">D16-E16</f>
        <v>9.548094000000007E-2</v>
      </c>
    </row>
    <row r="17" spans="1:6">
      <c r="A17" s="24">
        <v>2</v>
      </c>
      <c r="B17" s="6">
        <v>3.4259999999999998E-3</v>
      </c>
      <c r="C17" s="6">
        <v>2.8767999999999998E-2</v>
      </c>
      <c r="D17" s="6">
        <v>0.27395000000000003</v>
      </c>
      <c r="E17" s="4">
        <f t="shared" si="2"/>
        <v>0.50315231999999988</v>
      </c>
      <c r="F17" s="4">
        <f t="shared" si="3"/>
        <v>-0.22920231999999985</v>
      </c>
    </row>
    <row r="18" spans="1:6">
      <c r="A18" s="24">
        <v>3</v>
      </c>
      <c r="B18" s="6">
        <v>7.5500000000000003E-4</v>
      </c>
      <c r="C18" s="6">
        <v>2.0458E-2</v>
      </c>
      <c r="D18" s="6">
        <v>0.59827699999999995</v>
      </c>
      <c r="E18" s="4">
        <f t="shared" si="2"/>
        <v>0.35781041999999996</v>
      </c>
      <c r="F18" s="4">
        <f t="shared" si="3"/>
        <v>0.24046657999999999</v>
      </c>
    </row>
    <row r="19" spans="1:6">
      <c r="A19" s="24">
        <v>4</v>
      </c>
      <c r="B19" s="6">
        <v>1.66E-4</v>
      </c>
      <c r="C19" s="6">
        <v>8.2120000000000005E-3</v>
      </c>
      <c r="D19" s="6">
        <v>6.1540999999999998E-2</v>
      </c>
      <c r="E19" s="4">
        <f t="shared" si="2"/>
        <v>0.14362787999999999</v>
      </c>
      <c r="F19" s="4">
        <f t="shared" si="3"/>
        <v>-8.2086879999999987E-2</v>
      </c>
    </row>
    <row r="20" spans="1:6">
      <c r="A20" s="24">
        <v>5</v>
      </c>
      <c r="B20" s="6">
        <v>-7.8999999999999996E-5</v>
      </c>
      <c r="C20" s="6">
        <v>3.7079999999999999E-3</v>
      </c>
      <c r="D20" s="6">
        <v>4.9986999999999997E-2</v>
      </c>
      <c r="E20" s="4">
        <f t="shared" si="2"/>
        <v>6.4852919999999994E-2</v>
      </c>
      <c r="F20" s="4">
        <f t="shared" si="3"/>
        <v>-1.4865919999999998E-2</v>
      </c>
    </row>
    <row r="21" spans="1:6">
      <c r="A21" s="24">
        <v>6</v>
      </c>
      <c r="B21" s="6">
        <v>-7.4899999999999999E-4</v>
      </c>
      <c r="C21" s="6">
        <v>5.6109999999999997E-3</v>
      </c>
      <c r="D21" s="6">
        <v>9.2900000000000003E-4</v>
      </c>
      <c r="E21" s="4">
        <f t="shared" si="2"/>
        <v>9.813638999999999E-2</v>
      </c>
      <c r="F21" s="4">
        <f t="shared" si="3"/>
        <v>-9.7207389999999991E-2</v>
      </c>
    </row>
    <row r="22" spans="1:6">
      <c r="A22" s="24">
        <v>7</v>
      </c>
      <c r="B22" s="6">
        <v>-2.6710000000000002E-3</v>
      </c>
      <c r="C22" s="6">
        <v>2.9078E-2</v>
      </c>
      <c r="D22" s="6">
        <v>0.39512399999999998</v>
      </c>
      <c r="E22" s="4">
        <f t="shared" si="2"/>
        <v>0.50857421999999997</v>
      </c>
      <c r="F22" s="4">
        <f t="shared" si="3"/>
        <v>-0.11345021999999999</v>
      </c>
    </row>
    <row r="23" spans="1:6">
      <c r="A23" s="24">
        <v>8</v>
      </c>
      <c r="B23" s="6">
        <v>-7.208E-3</v>
      </c>
      <c r="C23" s="6">
        <v>4.9521999999999997E-2</v>
      </c>
      <c r="D23" s="6">
        <v>0.66877500000000001</v>
      </c>
      <c r="E23" s="4">
        <f t="shared" si="2"/>
        <v>0.86613977999999991</v>
      </c>
      <c r="F23" s="4">
        <f t="shared" si="3"/>
        <v>-0.19736477999999991</v>
      </c>
    </row>
    <row r="24" spans="1:6">
      <c r="A24" s="24">
        <v>9</v>
      </c>
      <c r="B24" s="6">
        <v>-2.9333000000000001E-2</v>
      </c>
      <c r="C24" s="6">
        <v>0.128271</v>
      </c>
      <c r="D24" s="6">
        <v>1.8188249999999999</v>
      </c>
      <c r="E24" s="4">
        <f t="shared" si="2"/>
        <v>2.2434597899999997</v>
      </c>
      <c r="F24" s="14">
        <f t="shared" si="3"/>
        <v>-0.42463478999999982</v>
      </c>
    </row>
    <row r="25" spans="1:6">
      <c r="C25" s="1"/>
      <c r="D25" s="1"/>
      <c r="E25" s="1"/>
      <c r="F25" s="1"/>
    </row>
    <row r="26" spans="1:6">
      <c r="C26" s="1"/>
      <c r="D26" s="1"/>
      <c r="E26" s="1"/>
      <c r="F26" s="1"/>
    </row>
    <row r="27" spans="1:6">
      <c r="B27" s="12" t="s">
        <v>49</v>
      </c>
      <c r="C27" s="1"/>
      <c r="D27" s="1"/>
      <c r="E27" s="1"/>
      <c r="F27" s="13" t="s">
        <v>52</v>
      </c>
    </row>
    <row r="28" spans="1:6">
      <c r="B28" s="7" t="s">
        <v>51</v>
      </c>
      <c r="C28" s="1"/>
      <c r="D28" s="1"/>
      <c r="E28" s="1"/>
      <c r="F28" s="3" t="s">
        <v>51</v>
      </c>
    </row>
    <row r="29" spans="1:6">
      <c r="C29" s="1"/>
      <c r="D29" s="1"/>
      <c r="E29" s="1"/>
      <c r="F29" s="1"/>
    </row>
    <row r="48" spans="2:6">
      <c r="B48" s="3" t="s">
        <v>50</v>
      </c>
      <c r="F48" s="3" t="s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357C-B784-7040-98CF-A8FF5489E2E1}">
  <dimension ref="A1:K18"/>
  <sheetViews>
    <sheetView workbookViewId="0">
      <selection activeCell="G9" sqref="G9"/>
    </sheetView>
  </sheetViews>
  <sheetFormatPr baseColWidth="10" defaultRowHeight="16"/>
  <cols>
    <col min="1" max="1" width="16.83203125" customWidth="1"/>
    <col min="6" max="6" width="25" customWidth="1"/>
  </cols>
  <sheetData>
    <row r="1" spans="1:11">
      <c r="A1" s="7" t="s">
        <v>55</v>
      </c>
      <c r="F1" s="7" t="s">
        <v>28</v>
      </c>
    </row>
    <row r="2" spans="1:11">
      <c r="A2" t="s">
        <v>35</v>
      </c>
      <c r="B2" t="s">
        <v>36</v>
      </c>
      <c r="C2" t="s">
        <v>37</v>
      </c>
      <c r="D2" t="s">
        <v>38</v>
      </c>
      <c r="F2" t="s">
        <v>35</v>
      </c>
      <c r="G2" t="s">
        <v>36</v>
      </c>
      <c r="H2" t="s">
        <v>37</v>
      </c>
      <c r="I2" t="s">
        <v>38</v>
      </c>
      <c r="J2" s="1"/>
    </row>
    <row r="3" spans="1:11">
      <c r="A3" t="s">
        <v>43</v>
      </c>
      <c r="B3" s="11">
        <v>28.611927999999999</v>
      </c>
      <c r="C3" s="11">
        <v>23.05781</v>
      </c>
      <c r="D3" s="11">
        <v>17.868003999999999</v>
      </c>
      <c r="F3" t="s">
        <v>43</v>
      </c>
      <c r="G3" s="1">
        <v>28.020793999999999</v>
      </c>
      <c r="H3" s="1">
        <v>10.177084000000001</v>
      </c>
      <c r="I3" s="1">
        <v>16.779226000000001</v>
      </c>
      <c r="J3" s="1"/>
    </row>
    <row r="4" spans="1:11">
      <c r="A4" t="s">
        <v>39</v>
      </c>
      <c r="B4" s="11">
        <v>14.837147999999999</v>
      </c>
      <c r="C4" s="11">
        <v>7.5665389999999997</v>
      </c>
      <c r="D4" s="11">
        <v>16.873517</v>
      </c>
      <c r="F4" t="s">
        <v>39</v>
      </c>
      <c r="G4" s="1">
        <v>22.72063</v>
      </c>
      <c r="H4" s="1">
        <v>12.128154</v>
      </c>
      <c r="I4" s="1">
        <v>17.206576999999999</v>
      </c>
      <c r="J4" s="1"/>
    </row>
    <row r="5" spans="1:11">
      <c r="A5" t="s">
        <v>40</v>
      </c>
      <c r="B5" s="11">
        <v>12.038506999999999</v>
      </c>
      <c r="C5" s="11">
        <v>6.7452769999999997</v>
      </c>
      <c r="D5" s="11">
        <v>16.824265</v>
      </c>
      <c r="F5" t="s">
        <v>40</v>
      </c>
      <c r="G5" s="1">
        <v>13.371715999999999</v>
      </c>
      <c r="H5" s="1">
        <v>10.594113</v>
      </c>
      <c r="I5" s="1">
        <v>17.298558</v>
      </c>
      <c r="J5" s="1"/>
    </row>
    <row r="6" spans="1:11">
      <c r="A6" s="9" t="s">
        <v>41</v>
      </c>
      <c r="B6" s="11">
        <v>9.7139319999999998</v>
      </c>
      <c r="C6" s="11">
        <v>11.128757999999999</v>
      </c>
      <c r="D6" s="11">
        <v>15.355</v>
      </c>
      <c r="F6" s="9" t="s">
        <v>41</v>
      </c>
      <c r="G6" s="1">
        <v>8.4345929999999996</v>
      </c>
      <c r="H6" s="1">
        <v>10.944933000000001</v>
      </c>
      <c r="I6" s="1">
        <v>15.16291</v>
      </c>
      <c r="J6" s="1"/>
    </row>
    <row r="7" spans="1:11">
      <c r="A7" t="s">
        <v>42</v>
      </c>
      <c r="B7" s="11">
        <v>16.466090999999999</v>
      </c>
      <c r="C7" s="11">
        <v>8.6363350000000008</v>
      </c>
      <c r="D7" s="11">
        <v>13.535303000000001</v>
      </c>
      <c r="F7" t="s">
        <v>42</v>
      </c>
      <c r="G7" s="1">
        <v>15.152417</v>
      </c>
      <c r="H7" s="1">
        <v>10.809616</v>
      </c>
      <c r="I7" s="1">
        <v>13.62501</v>
      </c>
      <c r="J7" s="1"/>
      <c r="K7" s="1"/>
    </row>
    <row r="8" spans="1:11">
      <c r="H8" s="1"/>
      <c r="I8" s="1"/>
      <c r="J8" s="1"/>
      <c r="K8" s="1"/>
    </row>
    <row r="9" spans="1:11">
      <c r="A9" t="s">
        <v>53</v>
      </c>
      <c r="H9" s="1"/>
      <c r="I9" s="1"/>
      <c r="J9" s="1"/>
      <c r="K9" s="1"/>
    </row>
    <row r="10" spans="1:11">
      <c r="A10" t="s">
        <v>13</v>
      </c>
      <c r="H10" s="1"/>
      <c r="I10" s="1"/>
      <c r="J10" s="1"/>
      <c r="K10" s="1"/>
    </row>
    <row r="11" spans="1:11">
      <c r="A11" t="s">
        <v>14</v>
      </c>
      <c r="I11" s="1"/>
      <c r="J11" s="1"/>
      <c r="K11" s="1"/>
    </row>
    <row r="12" spans="1:11">
      <c r="A12" t="s">
        <v>3</v>
      </c>
    </row>
    <row r="13" spans="1:11">
      <c r="A13" t="s">
        <v>59</v>
      </c>
      <c r="H13" s="1"/>
      <c r="I13" s="1"/>
      <c r="J13" s="1"/>
    </row>
    <row r="14" spans="1:11">
      <c r="H14" s="1"/>
      <c r="I14" s="1"/>
      <c r="J14" s="1"/>
    </row>
    <row r="15" spans="1:11">
      <c r="H15" s="1"/>
      <c r="I15" s="1"/>
      <c r="J15" s="1"/>
    </row>
    <row r="16" spans="1:11">
      <c r="H16" s="1"/>
      <c r="I16" s="1"/>
      <c r="J16" s="1"/>
    </row>
    <row r="17" spans="8:10">
      <c r="H17" s="1"/>
      <c r="I17" s="1"/>
      <c r="J17" s="1"/>
    </row>
    <row r="18" spans="8:10">
      <c r="H18" s="1"/>
      <c r="I18" s="1"/>
      <c r="J18" s="1"/>
    </row>
  </sheetData>
  <sortState xmlns:xlrd2="http://schemas.microsoft.com/office/spreadsheetml/2017/richdata2" ref="H14:K18">
    <sortCondition ref="I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8B4D-671C-5748-9A1F-22B7F73D4B76}">
  <dimension ref="A1:G54"/>
  <sheetViews>
    <sheetView topLeftCell="A4" workbookViewId="0">
      <selection activeCell="A55" sqref="A55"/>
    </sheetView>
  </sheetViews>
  <sheetFormatPr baseColWidth="10" defaultRowHeight="16"/>
  <cols>
    <col min="1" max="1" width="17.5" customWidth="1"/>
    <col min="2" max="2" width="24" customWidth="1"/>
    <col min="3" max="3" width="29.1640625" customWidth="1"/>
    <col min="4" max="4" width="27" customWidth="1"/>
    <col min="5" max="5" width="29" customWidth="1"/>
    <col min="6" max="6" width="33.33203125" customWidth="1"/>
    <col min="7" max="7" width="24.33203125" customWidth="1"/>
    <col min="8" max="8" width="22.1640625" customWidth="1"/>
    <col min="9" max="9" width="21.5" customWidth="1"/>
  </cols>
  <sheetData>
    <row r="1" spans="1:7">
      <c r="A1" t="s">
        <v>29</v>
      </c>
      <c r="B1" t="s">
        <v>6</v>
      </c>
      <c r="C1" t="s">
        <v>7</v>
      </c>
      <c r="D1" t="s">
        <v>8</v>
      </c>
      <c r="E1" t="s">
        <v>21</v>
      </c>
      <c r="F1" t="s">
        <v>22</v>
      </c>
      <c r="G1" t="s">
        <v>1</v>
      </c>
    </row>
    <row r="2" spans="1:7">
      <c r="A2" t="s">
        <v>23</v>
      </c>
      <c r="B2" t="s">
        <v>0</v>
      </c>
      <c r="C2" s="15">
        <v>2.7256829999999998E-5</v>
      </c>
      <c r="D2" s="15">
        <v>-1.7902700000000001E-5</v>
      </c>
      <c r="E2" s="16">
        <v>9.1799999999999998E-4</v>
      </c>
      <c r="F2" s="16">
        <v>7.3800000000000005E-4</v>
      </c>
      <c r="G2" s="16">
        <f>E2-F2</f>
        <v>1.7999999999999993E-4</v>
      </c>
    </row>
    <row r="3" spans="1:7">
      <c r="A3" t="s">
        <v>20</v>
      </c>
      <c r="B3" t="s">
        <v>19</v>
      </c>
      <c r="C3" s="16">
        <v>0.64300000000000002</v>
      </c>
      <c r="D3" s="16">
        <v>-1.685E-6</v>
      </c>
      <c r="E3" s="16">
        <v>-1.032</v>
      </c>
      <c r="F3" s="16">
        <v>3.431</v>
      </c>
      <c r="G3" s="16">
        <f>E3-F3</f>
        <v>-4.4630000000000001</v>
      </c>
    </row>
    <row r="4" spans="1:7">
      <c r="A4" s="7" t="s">
        <v>17</v>
      </c>
      <c r="B4" s="7" t="s">
        <v>2</v>
      </c>
      <c r="C4" s="17">
        <v>3.9352829999999999E-14</v>
      </c>
      <c r="D4" s="17">
        <v>-3.3865140000000001E-18</v>
      </c>
      <c r="E4" s="17">
        <v>4.2541690000000001E-12</v>
      </c>
      <c r="F4" s="17">
        <v>1.097337E-16</v>
      </c>
      <c r="G4" s="18">
        <f>E4-F4</f>
        <v>4.2540592663E-12</v>
      </c>
    </row>
    <row r="5" spans="1:7">
      <c r="A5" t="s">
        <v>16</v>
      </c>
      <c r="B5" t="s">
        <v>15</v>
      </c>
      <c r="C5" s="16">
        <v>0.45900000000000002</v>
      </c>
      <c r="D5" s="16">
        <v>-0.2</v>
      </c>
      <c r="E5" s="16">
        <v>6.194</v>
      </c>
      <c r="F5" s="16">
        <v>2.1160000000000001</v>
      </c>
      <c r="G5" s="16">
        <f>E5-F5</f>
        <v>4.0779999999999994</v>
      </c>
    </row>
    <row r="6" spans="1:7">
      <c r="A6" t="s">
        <v>5</v>
      </c>
      <c r="B6" t="s">
        <v>4</v>
      </c>
      <c r="C6" s="15">
        <v>0.100255</v>
      </c>
      <c r="D6" s="15">
        <v>-2.9332E-2</v>
      </c>
      <c r="E6" s="15">
        <v>6.9737150000000003</v>
      </c>
      <c r="F6" s="15">
        <v>2.7281620000000002</v>
      </c>
      <c r="G6" s="19">
        <f>E6-F6</f>
        <v>4.2455530000000001</v>
      </c>
    </row>
    <row r="9" spans="1:7">
      <c r="A9" t="s">
        <v>30</v>
      </c>
      <c r="B9" t="s">
        <v>18</v>
      </c>
      <c r="C9" t="s">
        <v>7</v>
      </c>
      <c r="D9" t="s">
        <v>8</v>
      </c>
      <c r="E9" t="s">
        <v>21</v>
      </c>
      <c r="F9" t="s">
        <v>22</v>
      </c>
      <c r="G9" t="s">
        <v>1</v>
      </c>
    </row>
    <row r="10" spans="1:7">
      <c r="A10" t="s">
        <v>23</v>
      </c>
      <c r="B10" t="s">
        <v>0</v>
      </c>
      <c r="C10" s="6">
        <v>0.20391680000000001</v>
      </c>
      <c r="D10" s="6">
        <v>-1.0249740000000001E-5</v>
      </c>
      <c r="E10" s="6">
        <v>2.6803509999999999</v>
      </c>
      <c r="F10" s="6">
        <v>9.0799999999999995E-4</v>
      </c>
      <c r="G10" s="16">
        <f>E10-F10</f>
        <v>2.679443</v>
      </c>
    </row>
    <row r="11" spans="1:7">
      <c r="A11" s="7" t="s">
        <v>20</v>
      </c>
      <c r="B11" s="7" t="s">
        <v>19</v>
      </c>
      <c r="C11" s="20">
        <v>1.4529159999999999E-2</v>
      </c>
      <c r="D11" s="20">
        <v>-4.225873E-6</v>
      </c>
      <c r="E11" s="20">
        <v>-103.2008</v>
      </c>
      <c r="F11" s="20">
        <v>1.693837E-4</v>
      </c>
      <c r="G11" s="21">
        <f>E11-F11</f>
        <v>-103.2009693837</v>
      </c>
    </row>
    <row r="12" spans="1:7">
      <c r="A12" s="7" t="s">
        <v>17</v>
      </c>
      <c r="B12" s="7" t="s">
        <v>2</v>
      </c>
      <c r="C12" s="22">
        <v>4.3811549999999997E-14</v>
      </c>
      <c r="D12" s="22">
        <v>-2.7912849999999999E-18</v>
      </c>
      <c r="E12" s="22">
        <v>4.4007609999999997E-12</v>
      </c>
      <c r="F12" s="22">
        <v>8.4905580000000003E-17</v>
      </c>
      <c r="G12" s="23">
        <f>E12-F12</f>
        <v>4.4006760944199995E-12</v>
      </c>
    </row>
    <row r="13" spans="1:7">
      <c r="A13" t="s">
        <v>16</v>
      </c>
      <c r="B13" t="s">
        <v>15</v>
      </c>
      <c r="C13" s="16">
        <v>0.23200000000000001</v>
      </c>
      <c r="D13" s="16">
        <v>-0.106</v>
      </c>
      <c r="E13" s="16">
        <v>4.734</v>
      </c>
      <c r="F13" s="16">
        <v>1.6259999999999999</v>
      </c>
      <c r="G13" s="16">
        <f>E13-F13</f>
        <v>3.1080000000000001</v>
      </c>
    </row>
    <row r="14" spans="1:7">
      <c r="A14" t="s">
        <v>5</v>
      </c>
      <c r="B14" t="s">
        <v>4</v>
      </c>
      <c r="C14" s="15">
        <v>9.3284000000000006E-2</v>
      </c>
      <c r="D14" s="15">
        <v>-2.3927E-2</v>
      </c>
      <c r="E14" s="15">
        <v>16.578241999999999</v>
      </c>
      <c r="F14" s="19">
        <v>4.0784830000000003</v>
      </c>
      <c r="G14" s="19">
        <f>E14-F14</f>
        <v>12.499758999999999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  <row r="53" spans="1:1">
      <c r="A53" t="s">
        <v>60</v>
      </c>
    </row>
    <row r="54" spans="1:1">
      <c r="A54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A5561-4D62-6044-9CAA-28E0FAFDBF74}">
  <dimension ref="A2:I17"/>
  <sheetViews>
    <sheetView workbookViewId="0">
      <selection activeCell="F17" sqref="F17"/>
    </sheetView>
  </sheetViews>
  <sheetFormatPr baseColWidth="10" defaultRowHeight="16"/>
  <cols>
    <col min="2" max="2" width="15.5" customWidth="1"/>
  </cols>
  <sheetData>
    <row r="2" spans="1:9">
      <c r="A2" s="5">
        <v>1</v>
      </c>
      <c r="B2" s="2" t="s">
        <v>31</v>
      </c>
    </row>
    <row r="3" spans="1:9">
      <c r="A3" s="5">
        <v>2</v>
      </c>
      <c r="B3" t="s">
        <v>32</v>
      </c>
      <c r="E3" s="8" t="s">
        <v>34</v>
      </c>
    </row>
    <row r="4" spans="1:9">
      <c r="A4" s="5">
        <v>3</v>
      </c>
      <c r="B4" t="s">
        <v>33</v>
      </c>
    </row>
    <row r="5" spans="1:9">
      <c r="B5" t="s">
        <v>44</v>
      </c>
      <c r="I5" s="8"/>
    </row>
    <row r="6" spans="1:9">
      <c r="B6" s="10" t="s">
        <v>48</v>
      </c>
    </row>
    <row r="7" spans="1:9">
      <c r="B7" t="s">
        <v>35</v>
      </c>
      <c r="C7" t="s">
        <v>36</v>
      </c>
      <c r="D7" t="s">
        <v>37</v>
      </c>
      <c r="E7" t="s">
        <v>38</v>
      </c>
    </row>
    <row r="8" spans="1:9">
      <c r="B8" t="s">
        <v>43</v>
      </c>
    </row>
    <row r="9" spans="1:9">
      <c r="B9" t="s">
        <v>39</v>
      </c>
    </row>
    <row r="10" spans="1:9">
      <c r="B10" t="s">
        <v>40</v>
      </c>
    </row>
    <row r="11" spans="1:9">
      <c r="B11" s="9" t="s">
        <v>41</v>
      </c>
    </row>
    <row r="12" spans="1:9">
      <c r="B12" t="s">
        <v>42</v>
      </c>
    </row>
    <row r="14" spans="1:9">
      <c r="B14" s="10" t="s">
        <v>47</v>
      </c>
    </row>
    <row r="16" spans="1:9">
      <c r="A16" s="5">
        <v>4</v>
      </c>
      <c r="B16" s="8" t="s">
        <v>45</v>
      </c>
    </row>
    <row r="17" spans="2:2">
      <c r="B17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2009-2019</vt:lpstr>
      <vt:lpstr>SMB</vt:lpstr>
      <vt:lpstr>Backtest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 Finegan</dc:creator>
  <cp:lastModifiedBy>Ryan P Finegan</cp:lastModifiedBy>
  <dcterms:created xsi:type="dcterms:W3CDTF">2020-06-12T17:02:28Z</dcterms:created>
  <dcterms:modified xsi:type="dcterms:W3CDTF">2020-06-26T05:28:40Z</dcterms:modified>
</cp:coreProperties>
</file>