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0" yWindow="0" windowWidth="25600" windowHeight="16060"/>
  </bookViews>
  <sheets>
    <sheet name="Budget Sheet" sheetId="5" r:id="rId1"/>
    <sheet name="Travel" sheetId="6" r:id="rId2"/>
  </sheets>
  <definedNames>
    <definedName name="_xlnm.Print_Area" localSheetId="0">'Budget Sheet'!$A$2:$E$48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8" i="5" l="1"/>
  <c r="B38" i="5"/>
  <c r="C41" i="6"/>
  <c r="C21" i="6"/>
  <c r="C19" i="6"/>
  <c r="C18" i="6"/>
  <c r="C17" i="6"/>
  <c r="B7" i="5"/>
  <c r="B12" i="5"/>
  <c r="D12" i="5"/>
  <c r="C12" i="5"/>
  <c r="C29" i="6"/>
  <c r="C28" i="6"/>
  <c r="C27" i="6"/>
  <c r="D42" i="5"/>
  <c r="C42" i="5"/>
  <c r="B42" i="5"/>
  <c r="C31" i="6"/>
  <c r="I5" i="6"/>
  <c r="I8" i="6"/>
  <c r="D30" i="5"/>
  <c r="C30" i="5"/>
  <c r="B30" i="5"/>
  <c r="C20" i="6"/>
  <c r="C22" i="6"/>
  <c r="I4" i="6"/>
  <c r="C43" i="6"/>
  <c r="I6" i="6"/>
  <c r="I7" i="6"/>
  <c r="D29" i="5"/>
  <c r="H4" i="6"/>
  <c r="H6" i="6"/>
  <c r="H7" i="6"/>
  <c r="C29" i="5"/>
  <c r="G6" i="6"/>
  <c r="G7" i="6"/>
  <c r="B29" i="5"/>
  <c r="H8" i="6"/>
  <c r="G8" i="6"/>
  <c r="C38" i="6"/>
  <c r="C39" i="6"/>
  <c r="C40" i="6"/>
  <c r="I9" i="6"/>
  <c r="C6" i="6"/>
  <c r="C7" i="6"/>
  <c r="C8" i="6"/>
  <c r="C10" i="6"/>
  <c r="H3" i="6"/>
  <c r="H9" i="6"/>
  <c r="G3" i="6"/>
  <c r="G9" i="6"/>
  <c r="D13" i="5"/>
  <c r="C13" i="5"/>
  <c r="B13" i="5"/>
  <c r="B9" i="5"/>
  <c r="B8" i="5"/>
  <c r="C7" i="5"/>
  <c r="D7" i="5"/>
  <c r="C8" i="5"/>
  <c r="D8" i="5"/>
  <c r="C9" i="5"/>
  <c r="D9" i="5"/>
  <c r="C10" i="5"/>
  <c r="D10" i="5"/>
  <c r="C11" i="5"/>
  <c r="D11" i="5"/>
  <c r="C14" i="5"/>
  <c r="D14" i="5"/>
  <c r="C15" i="5"/>
  <c r="D15" i="5"/>
  <c r="D16" i="5"/>
  <c r="D18" i="5"/>
  <c r="D19" i="5"/>
  <c r="D20" i="5"/>
  <c r="D21" i="5"/>
  <c r="D22" i="5"/>
  <c r="D23" i="5"/>
  <c r="D25" i="5"/>
  <c r="D43" i="5"/>
  <c r="D44" i="5"/>
  <c r="D45" i="5"/>
  <c r="C16" i="5"/>
  <c r="C18" i="5"/>
  <c r="C19" i="5"/>
  <c r="C20" i="5"/>
  <c r="C21" i="5"/>
  <c r="C22" i="5"/>
  <c r="C23" i="5"/>
  <c r="C25" i="5"/>
  <c r="C43" i="5"/>
  <c r="C44" i="5"/>
  <c r="C45" i="5"/>
  <c r="B16" i="5"/>
  <c r="B18" i="5"/>
  <c r="B19" i="5"/>
  <c r="B20" i="5"/>
  <c r="B21" i="5"/>
  <c r="B22" i="5"/>
  <c r="B23" i="5"/>
  <c r="B25" i="5"/>
  <c r="B43" i="5"/>
  <c r="B44" i="5"/>
  <c r="B45" i="5"/>
  <c r="E18" i="5"/>
  <c r="E9" i="5"/>
  <c r="E41" i="5"/>
  <c r="E33" i="5"/>
  <c r="E13" i="5"/>
  <c r="E42" i="5"/>
  <c r="E40" i="5"/>
  <c r="E39" i="5"/>
  <c r="E38" i="5"/>
  <c r="E35" i="5"/>
  <c r="E34" i="5"/>
  <c r="E32" i="5"/>
  <c r="E30" i="5"/>
  <c r="E12" i="5"/>
  <c r="E29" i="5"/>
  <c r="E27" i="5"/>
  <c r="E37" i="5"/>
  <c r="E20" i="5"/>
  <c r="C46" i="5"/>
  <c r="E11" i="5"/>
  <c r="E10" i="5"/>
  <c r="E7" i="5"/>
  <c r="E22" i="5"/>
  <c r="E16" i="5"/>
  <c r="E8" i="5"/>
  <c r="E21" i="5"/>
  <c r="E14" i="5"/>
  <c r="E15" i="5"/>
  <c r="E19" i="5"/>
  <c r="E23" i="5"/>
  <c r="B46" i="5"/>
  <c r="E25" i="5"/>
  <c r="E43" i="5"/>
  <c r="E44" i="5"/>
  <c r="D46" i="5"/>
  <c r="E46" i="5"/>
  <c r="E45" i="5"/>
</calcChain>
</file>

<file path=xl/sharedStrings.xml><?xml version="1.0" encoding="utf-8"?>
<sst xmlns="http://schemas.openxmlformats.org/spreadsheetml/2006/main" count="102" uniqueCount="80">
  <si>
    <t>Year 1</t>
  </si>
  <si>
    <t>Year 3</t>
  </si>
  <si>
    <t>Year 2</t>
  </si>
  <si>
    <t>Total</t>
  </si>
  <si>
    <t>Salary/Wages Subtotal</t>
  </si>
  <si>
    <t>Personnel Total</t>
  </si>
  <si>
    <t>Expenditures</t>
  </si>
  <si>
    <t>Fringe Benefits Subtotal</t>
  </si>
  <si>
    <t>Salaries &amp; Wages</t>
  </si>
  <si>
    <t>Travel</t>
  </si>
  <si>
    <r>
      <t xml:space="preserve">       </t>
    </r>
    <r>
      <rPr>
        <sz val="10"/>
        <rFont val="Arial"/>
      </rPr>
      <t xml:space="preserve"> Domestic</t>
    </r>
  </si>
  <si>
    <r>
      <t xml:space="preserve">        </t>
    </r>
    <r>
      <rPr>
        <sz val="10"/>
        <rFont val="Arial"/>
      </rPr>
      <t>Foreign</t>
    </r>
  </si>
  <si>
    <t>Participant Support Costs</t>
  </si>
  <si>
    <t xml:space="preserve">        Stipends</t>
  </si>
  <si>
    <t xml:space="preserve">        Travel</t>
  </si>
  <si>
    <t xml:space="preserve">        Subsistence</t>
  </si>
  <si>
    <t xml:space="preserve">        Other</t>
  </si>
  <si>
    <t>Other Direct Costs</t>
  </si>
  <si>
    <t xml:space="preserve">        Materials and Supplies</t>
  </si>
  <si>
    <t xml:space="preserve">        Publication/Documentation/Dissemination</t>
  </si>
  <si>
    <t xml:space="preserve">        Computer Services</t>
  </si>
  <si>
    <t>PI Summer Support*</t>
  </si>
  <si>
    <t>Co-PI Summer Support*</t>
  </si>
  <si>
    <t>PI Academic Year (AY) Support</t>
  </si>
  <si>
    <r>
      <t xml:space="preserve">   </t>
    </r>
    <r>
      <rPr>
        <sz val="10"/>
        <rFont val="Arial"/>
      </rPr>
      <t>Undergraduate Students Summer</t>
    </r>
  </si>
  <si>
    <r>
      <t xml:space="preserve">   </t>
    </r>
    <r>
      <rPr>
        <sz val="10"/>
        <rFont val="Arial"/>
      </rPr>
      <t>Undergraduate Students AY</t>
    </r>
  </si>
  <si>
    <t>(mileage reimbursement is 50 cents per mile, meals estimate is $30 per day standard/$45 per day in larger metro areas - receipts are required for reimbursement)</t>
  </si>
  <si>
    <t>(use 1/8 salary for one course release; must get permission from dean)</t>
  </si>
  <si>
    <t xml:space="preserve">        Other (including summer student housing)</t>
  </si>
  <si>
    <t xml:space="preserve">Total </t>
  </si>
  <si>
    <t xml:space="preserve">        Consultant Services</t>
  </si>
  <si>
    <t>(put equipment less than $5,000 per item here, including computers)</t>
  </si>
  <si>
    <t xml:space="preserve">        Subawards</t>
  </si>
  <si>
    <t>(change heading to your name and the funding agency)</t>
  </si>
  <si>
    <t>BUDGET TOTAL</t>
  </si>
  <si>
    <t>(if you add lines or change formulas, ensure this line is NOT included in BUDGET TOTAL)</t>
  </si>
  <si>
    <t xml:space="preserve">   Other Personnel (full-time)</t>
  </si>
  <si>
    <t xml:space="preserve">   Other Personnel (part-time)</t>
  </si>
  <si>
    <t>(read the NSF Grant Proposal Guidelines carefully before using the Participant Support category)</t>
  </si>
  <si>
    <t>(only put equipment that costs $5,000 or more per item here)</t>
  </si>
  <si>
    <r>
      <t>Equipment</t>
    </r>
    <r>
      <rPr>
        <b/>
        <sz val="10"/>
        <rFont val="Arial"/>
        <family val="2"/>
      </rPr>
      <t xml:space="preserve"> </t>
    </r>
    <r>
      <rPr>
        <sz val="10"/>
        <rFont val="Arial"/>
      </rPr>
      <t>($5,000 and over per item)</t>
    </r>
  </si>
  <si>
    <t>Indirects Subtotal (excludes Equip, Part Support, Subawards)**</t>
  </si>
  <si>
    <t>(typically 28 weeks x 10 hours per week x $10.50/hour per student)</t>
  </si>
  <si>
    <t>(typically 10 weeks x 35 hours per week x $10.50/hour per student)</t>
  </si>
  <si>
    <t xml:space="preserve">Template with 2016-17 rates </t>
  </si>
  <si>
    <t>Faculty (42.2% for AY support)</t>
  </si>
  <si>
    <t>Faculty (8.6% for summer support or part-time)</t>
  </si>
  <si>
    <t>Students (5.1%)</t>
  </si>
  <si>
    <t>Other Personnel full-time (42.2%)</t>
  </si>
  <si>
    <t>Other Personnel part-time (8.6%)</t>
  </si>
  <si>
    <r>
      <t xml:space="preserve">Fringe Benefits </t>
    </r>
    <r>
      <rPr>
        <sz val="8"/>
        <rFont val="Arial"/>
        <family val="2"/>
      </rPr>
      <t>(rates effective June 1, 2016 - May 31, 2017)</t>
    </r>
  </si>
  <si>
    <t>(for federal grants - must use US airline)</t>
  </si>
  <si>
    <r>
      <t>Indirect (F&amp;A) Costs</t>
    </r>
    <r>
      <rPr>
        <sz val="10"/>
        <rFont val="Arial"/>
      </rPr>
      <t>***</t>
    </r>
    <r>
      <rPr>
        <b/>
        <sz val="10"/>
        <rFont val="Arial"/>
        <family val="2"/>
      </rPr>
      <t xml:space="preserve"> </t>
    </r>
  </si>
  <si>
    <t>(put student housing here: $192/wk for 10 meal plan, $165/wk 5 meals, $135/week 0 meals) - good to include 3% annual increase</t>
  </si>
  <si>
    <r>
      <t xml:space="preserve">(use 1/9 salary per summer month; </t>
    </r>
    <r>
      <rPr>
        <b/>
        <sz val="10"/>
        <rFont val="Arial"/>
        <family val="2"/>
      </rPr>
      <t>change amount to your salary</t>
    </r>
    <r>
      <rPr>
        <sz val="10"/>
        <rFont val="Arial"/>
      </rPr>
      <t xml:space="preserve">)  add 3% annual increase </t>
    </r>
  </si>
  <si>
    <t>group meeting in europe</t>
  </si>
  <si>
    <t>Group Meeting in NY</t>
  </si>
  <si>
    <t>airfare</t>
  </si>
  <si>
    <t>hotel</t>
  </si>
  <si>
    <t>number of nights</t>
  </si>
  <si>
    <t xml:space="preserve">food </t>
  </si>
  <si>
    <t>number from out of town</t>
  </si>
  <si>
    <t>total number</t>
  </si>
  <si>
    <t>TOTAL</t>
  </si>
  <si>
    <t>food</t>
  </si>
  <si>
    <t>number of days</t>
  </si>
  <si>
    <t>Not including greg</t>
  </si>
  <si>
    <t>AAS</t>
  </si>
  <si>
    <t>registration</t>
  </si>
  <si>
    <t>Finn, 2 students, Desai</t>
  </si>
  <si>
    <t>Europe</t>
  </si>
  <si>
    <t>OBSERVING</t>
  </si>
  <si>
    <t>Observing</t>
  </si>
  <si>
    <t xml:space="preserve">  total foreign</t>
  </si>
  <si>
    <t xml:space="preserve">  total domestic</t>
  </si>
  <si>
    <t>number of travelers</t>
  </si>
  <si>
    <t>registration student</t>
  </si>
  <si>
    <t>number of faculty</t>
  </si>
  <si>
    <t>number of students</t>
  </si>
  <si>
    <t>rental car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</si>
</sst>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7" x14ac:knownFonts="1">
    <font>
      <sz val="10"/>
      <name val="Arial"/>
    </font>
    <font>
      <sz val="8"/>
      <name val="Arial"/>
      <family val="2"/>
    </font>
    <font>
      <sz val="11"/>
      <name val="Times New Roman"/>
      <family val="1"/>
    </font>
    <font>
      <sz val="11"/>
      <name val="Arial"/>
      <family val="2"/>
    </font>
    <font>
      <b/>
      <sz val="10"/>
      <name val="Arial"/>
      <family val="2"/>
    </font>
    <font>
      <sz val="10"/>
      <name val="Arial"/>
      <family val="2"/>
    </font>
    <font>
      <b/>
      <sz val="12"/>
      <name val="Arial"/>
      <family val="2"/>
    </font>
    <font>
      <sz val="10"/>
      <name val="Arial"/>
      <family val="2"/>
    </font>
    <font>
      <sz val="8"/>
      <name val="Times New Roman"/>
      <family val="1"/>
    </font>
    <font>
      <sz val="10"/>
      <name val="Verdana"/>
      <family val="2"/>
    </font>
    <font>
      <sz val="10"/>
      <color rgb="FFFF0000"/>
      <name val="Arial"/>
      <family val="2"/>
    </font>
    <font>
      <b/>
      <sz val="10"/>
      <color rgb="FFFF0000"/>
      <name val="Arial"/>
      <family val="2"/>
    </font>
    <font>
      <b/>
      <sz val="8"/>
      <name val="Times New Roman"/>
      <family val="1"/>
    </font>
    <font>
      <b/>
      <sz val="11"/>
      <name val="Times New Roman"/>
      <family val="1"/>
    </font>
    <font>
      <b/>
      <sz val="11"/>
      <name val="Arial"/>
      <family val="2"/>
    </font>
    <font>
      <u/>
      <sz val="10"/>
      <color theme="10"/>
      <name val="Arial"/>
    </font>
    <font>
      <u/>
      <sz val="10"/>
      <color theme="11"/>
      <name val="Arial"/>
    </font>
  </fonts>
  <fills count="6">
    <fill>
      <patternFill patternType="none"/>
    </fill>
    <fill>
      <patternFill patternType="gray125"/>
    </fill>
    <fill>
      <patternFill patternType="solid">
        <fgColor indexed="34"/>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2">
    <xf numFmtId="0" fontId="0"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8">
    <xf numFmtId="0" fontId="0" fillId="0" borderId="0" xfId="0"/>
    <xf numFmtId="0" fontId="1" fillId="0" borderId="0" xfId="0" applyFont="1"/>
    <xf numFmtId="0" fontId="2" fillId="0" borderId="0" xfId="0" applyFont="1"/>
    <xf numFmtId="164" fontId="2" fillId="0" borderId="0" xfId="0" applyNumberFormat="1" applyFont="1" applyFill="1"/>
    <xf numFmtId="0" fontId="3" fillId="0" borderId="0" xfId="0" applyFont="1"/>
    <xf numFmtId="164" fontId="3" fillId="0" borderId="0" xfId="0" applyNumberFormat="1" applyFont="1" applyFill="1"/>
    <xf numFmtId="164" fontId="3" fillId="0" borderId="0" xfId="0" applyNumberFormat="1" applyFont="1"/>
    <xf numFmtId="0" fontId="0" fillId="0" borderId="0" xfId="0" applyFill="1"/>
    <xf numFmtId="0" fontId="0" fillId="0" borderId="0" xfId="0" applyBorder="1"/>
    <xf numFmtId="0" fontId="4" fillId="0" borderId="1" xfId="0" applyFont="1" applyBorder="1" applyAlignment="1">
      <alignment horizontal="left" indent="1"/>
    </xf>
    <xf numFmtId="164" fontId="5" fillId="0" borderId="1" xfId="0" applyNumberFormat="1" applyFont="1" applyBorder="1"/>
    <xf numFmtId="164" fontId="5" fillId="0" borderId="1" xfId="0" applyNumberFormat="1" applyFont="1" applyFill="1" applyBorder="1"/>
    <xf numFmtId="0" fontId="4" fillId="0" borderId="2" xfId="0" applyFont="1" applyBorder="1" applyAlignment="1">
      <alignment horizontal="left" indent="1"/>
    </xf>
    <xf numFmtId="0" fontId="4" fillId="0" borderId="1" xfId="0" applyFont="1" applyBorder="1" applyAlignment="1">
      <alignment horizontal="right"/>
    </xf>
    <xf numFmtId="0" fontId="5" fillId="0" borderId="1" xfId="0" applyFont="1" applyFill="1" applyBorder="1" applyAlignment="1">
      <alignment horizontal="right"/>
    </xf>
    <xf numFmtId="0" fontId="4" fillId="0" borderId="3" xfId="0" applyFont="1" applyBorder="1" applyAlignment="1">
      <alignment horizontal="right"/>
    </xf>
    <xf numFmtId="0" fontId="4" fillId="0" borderId="4" xfId="0" applyFont="1" applyBorder="1" applyAlignment="1">
      <alignment horizontal="left" vertical="center" indent="1"/>
    </xf>
    <xf numFmtId="49" fontId="4" fillId="0" borderId="1" xfId="0" applyNumberFormat="1" applyFont="1" applyBorder="1" applyAlignment="1">
      <alignment horizontal="left" indent="3"/>
    </xf>
    <xf numFmtId="0" fontId="4" fillId="0" borderId="1" xfId="0" applyFont="1" applyBorder="1" applyAlignment="1">
      <alignment horizontal="left" indent="10"/>
    </xf>
    <xf numFmtId="164" fontId="5" fillId="0" borderId="4" xfId="0" applyNumberFormat="1" applyFont="1" applyBorder="1"/>
    <xf numFmtId="0" fontId="0" fillId="0" borderId="1" xfId="0" applyBorder="1"/>
    <xf numFmtId="164" fontId="4" fillId="2" borderId="5" xfId="0" applyNumberFormat="1" applyFont="1" applyFill="1" applyBorder="1" applyAlignment="1">
      <alignment horizontal="center"/>
    </xf>
    <xf numFmtId="49" fontId="7" fillId="0" borderId="1" xfId="0" applyNumberFormat="1" applyFont="1" applyBorder="1" applyAlignment="1">
      <alignment horizontal="left" indent="4"/>
    </xf>
    <xf numFmtId="0" fontId="7" fillId="0" borderId="1" xfId="0" applyFont="1" applyBorder="1" applyAlignment="1">
      <alignment horizontal="left" wrapText="1" indent="1"/>
    </xf>
    <xf numFmtId="0" fontId="7" fillId="0" borderId="2" xfId="0" applyFont="1" applyBorder="1" applyAlignment="1">
      <alignment horizontal="left" wrapText="1" indent="1"/>
    </xf>
    <xf numFmtId="0" fontId="7" fillId="0" borderId="1" xfId="0" applyFont="1" applyBorder="1" applyAlignment="1">
      <alignment horizontal="left" indent="1"/>
    </xf>
    <xf numFmtId="164" fontId="5" fillId="0" borderId="3" xfId="0" applyNumberFormat="1" applyFont="1" applyBorder="1"/>
    <xf numFmtId="164" fontId="5" fillId="0" borderId="2" xfId="0" applyNumberFormat="1" applyFont="1" applyBorder="1"/>
    <xf numFmtId="164" fontId="5" fillId="0" borderId="5" xfId="0" applyNumberFormat="1" applyFont="1" applyFill="1" applyBorder="1"/>
    <xf numFmtId="164" fontId="4" fillId="0" borderId="5" xfId="0" applyNumberFormat="1" applyFont="1" applyFill="1" applyBorder="1"/>
    <xf numFmtId="164" fontId="5" fillId="4" borderId="1" xfId="0" applyNumberFormat="1" applyFont="1" applyFill="1" applyBorder="1"/>
    <xf numFmtId="164" fontId="5" fillId="4" borderId="5" xfId="0" applyNumberFormat="1" applyFont="1" applyFill="1" applyBorder="1"/>
    <xf numFmtId="0" fontId="0" fillId="4" borderId="5" xfId="0" applyFill="1" applyBorder="1"/>
    <xf numFmtId="0" fontId="0" fillId="4" borderId="6" xfId="0" applyFill="1" applyBorder="1"/>
    <xf numFmtId="164" fontId="4" fillId="5" borderId="5" xfId="0" applyNumberFormat="1" applyFont="1" applyFill="1" applyBorder="1"/>
    <xf numFmtId="164" fontId="8" fillId="0" borderId="0" xfId="0" applyNumberFormat="1" applyFont="1" applyFill="1"/>
    <xf numFmtId="164" fontId="4" fillId="0" borderId="5" xfId="0" applyNumberFormat="1" applyFont="1" applyBorder="1"/>
    <xf numFmtId="0" fontId="0" fillId="0" borderId="0" xfId="0"/>
    <xf numFmtId="49" fontId="4" fillId="0" borderId="1" xfId="0" applyNumberFormat="1" applyFont="1" applyBorder="1" applyAlignment="1">
      <alignment horizontal="left" indent="3"/>
    </xf>
    <xf numFmtId="49" fontId="5" fillId="0" borderId="1" xfId="0" applyNumberFormat="1" applyFont="1" applyBorder="1" applyAlignment="1">
      <alignment horizontal="left" indent="3"/>
    </xf>
    <xf numFmtId="0" fontId="5" fillId="0" borderId="1" xfId="0" applyFont="1" applyBorder="1" applyAlignment="1">
      <alignment horizontal="left" indent="1"/>
    </xf>
    <xf numFmtId="164" fontId="5" fillId="0" borderId="2" xfId="0" applyNumberFormat="1" applyFont="1" applyFill="1" applyBorder="1"/>
    <xf numFmtId="0" fontId="5" fillId="0" borderId="0" xfId="0" applyFont="1"/>
    <xf numFmtId="0" fontId="1" fillId="0" borderId="0" xfId="0" applyFont="1" applyAlignment="1">
      <alignment vertical="center"/>
    </xf>
    <xf numFmtId="0" fontId="5" fillId="0" borderId="2" xfId="0" applyFont="1" applyBorder="1" applyAlignment="1">
      <alignment horizontal="left" indent="3"/>
    </xf>
    <xf numFmtId="0" fontId="10" fillId="0" borderId="0" xfId="0" applyFont="1"/>
    <xf numFmtId="164" fontId="10" fillId="0" borderId="5" xfId="0" applyNumberFormat="1" applyFont="1" applyFill="1" applyBorder="1"/>
    <xf numFmtId="0" fontId="10" fillId="0" borderId="1" xfId="0" applyFont="1" applyBorder="1" applyAlignment="1">
      <alignment horizontal="right"/>
    </xf>
    <xf numFmtId="0" fontId="6" fillId="0" borderId="2" xfId="0" applyFont="1" applyBorder="1" applyAlignment="1">
      <alignment horizontal="left"/>
    </xf>
    <xf numFmtId="164" fontId="6" fillId="0" borderId="0" xfId="0" applyNumberFormat="1" applyFont="1" applyBorder="1" applyAlignment="1">
      <alignment horizontal="left"/>
    </xf>
    <xf numFmtId="164" fontId="6" fillId="0" borderId="8" xfId="0" applyNumberFormat="1" applyFont="1" applyBorder="1" applyAlignment="1">
      <alignment horizontal="left"/>
    </xf>
    <xf numFmtId="0" fontId="6" fillId="0" borderId="9" xfId="0" applyFont="1" applyBorder="1" applyAlignment="1">
      <alignment horizontal="left"/>
    </xf>
    <xf numFmtId="164" fontId="6" fillId="0" borderId="10" xfId="0" applyNumberFormat="1" applyFont="1" applyBorder="1" applyAlignment="1">
      <alignment horizontal="left"/>
    </xf>
    <xf numFmtId="164" fontId="6" fillId="0" borderId="11" xfId="0" applyNumberFormat="1" applyFont="1" applyBorder="1" applyAlignment="1">
      <alignment horizontal="left"/>
    </xf>
    <xf numFmtId="0" fontId="4" fillId="0" borderId="0" xfId="0" applyFont="1"/>
    <xf numFmtId="164" fontId="4" fillId="2" borderId="5" xfId="0" applyNumberFormat="1" applyFont="1" applyFill="1" applyBorder="1"/>
    <xf numFmtId="164" fontId="4" fillId="0" borderId="1" xfId="0" applyNumberFormat="1" applyFont="1" applyBorder="1"/>
    <xf numFmtId="164" fontId="4" fillId="4" borderId="5" xfId="0" applyNumberFormat="1" applyFont="1" applyFill="1" applyBorder="1"/>
    <xf numFmtId="164" fontId="4" fillId="0" borderId="7" xfId="0" applyNumberFormat="1" applyFont="1" applyBorder="1"/>
    <xf numFmtId="164" fontId="11" fillId="0" borderId="5" xfId="0" applyNumberFormat="1" applyFont="1" applyBorder="1"/>
    <xf numFmtId="164" fontId="12" fillId="0" borderId="0" xfId="0" applyNumberFormat="1" applyFont="1" applyFill="1"/>
    <xf numFmtId="164" fontId="13" fillId="0" borderId="0" xfId="0" applyNumberFormat="1" applyFont="1" applyFill="1"/>
    <xf numFmtId="164" fontId="14" fillId="0" borderId="0" xfId="0" applyNumberFormat="1" applyFont="1" applyFill="1"/>
    <xf numFmtId="164" fontId="14" fillId="0" borderId="0" xfId="0" applyNumberFormat="1" applyFont="1"/>
    <xf numFmtId="0" fontId="14" fillId="0" borderId="0" xfId="0" applyFont="1"/>
    <xf numFmtId="0" fontId="0" fillId="0" borderId="2" xfId="0" applyBorder="1"/>
    <xf numFmtId="0" fontId="0" fillId="0" borderId="7" xfId="0" applyBorder="1"/>
    <xf numFmtId="6" fontId="0" fillId="0" borderId="0" xfId="0" applyNumberFormat="1" applyBorder="1"/>
    <xf numFmtId="6" fontId="0" fillId="0" borderId="7" xfId="0" applyNumberFormat="1" applyBorder="1"/>
    <xf numFmtId="0" fontId="4" fillId="0" borderId="15" xfId="0" applyFont="1" applyBorder="1"/>
    <xf numFmtId="0" fontId="0" fillId="0" borderId="17" xfId="0" applyBorder="1"/>
    <xf numFmtId="0" fontId="4" fillId="0" borderId="18" xfId="0" applyFont="1" applyBorder="1"/>
    <xf numFmtId="0" fontId="4" fillId="0" borderId="6" xfId="0" applyFont="1" applyBorder="1"/>
    <xf numFmtId="0" fontId="4" fillId="0" borderId="12" xfId="0" applyFont="1" applyBorder="1"/>
    <xf numFmtId="0" fontId="0" fillId="0" borderId="13" xfId="0" applyBorder="1"/>
    <xf numFmtId="0" fontId="0" fillId="0" borderId="14" xfId="0" applyBorder="1"/>
    <xf numFmtId="0" fontId="4" fillId="0" borderId="16" xfId="0" applyFont="1" applyBorder="1"/>
    <xf numFmtId="6" fontId="4" fillId="0" borderId="8" xfId="0" applyNumberFormat="1" applyFont="1" applyBorder="1"/>
    <xf numFmtId="3" fontId="0" fillId="0" borderId="0" xfId="0" applyNumberFormat="1" applyBorder="1"/>
    <xf numFmtId="3" fontId="0" fillId="0" borderId="7" xfId="0" applyNumberFormat="1" applyBorder="1"/>
    <xf numFmtId="3" fontId="4" fillId="0" borderId="16" xfId="0" applyNumberFormat="1" applyFont="1" applyBorder="1"/>
    <xf numFmtId="3" fontId="4" fillId="0" borderId="8" xfId="0" applyNumberFormat="1" applyFont="1" applyBorder="1"/>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indent="1"/>
    </xf>
    <xf numFmtId="0" fontId="0" fillId="3" borderId="3" xfId="0" applyFill="1" applyBorder="1" applyAlignment="1">
      <alignment horizontal="left" vertical="center" indent="1"/>
    </xf>
    <xf numFmtId="0" fontId="0" fillId="3" borderId="3" xfId="0" applyFill="1" applyBorder="1" applyAlignment="1">
      <alignment horizontal="center" vertical="center"/>
    </xf>
    <xf numFmtId="6" fontId="0" fillId="0" borderId="0" xfId="0" applyNumberFormat="1" applyFill="1" applyBorder="1"/>
  </cellXfs>
  <cellStyles count="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152399</xdr:rowOff>
    </xdr:from>
    <xdr:to>
      <xdr:col>5</xdr:col>
      <xdr:colOff>9524</xdr:colOff>
      <xdr:row>62</xdr:row>
      <xdr:rowOff>3175</xdr:rowOff>
    </xdr:to>
    <xdr:sp macro="" textlink="">
      <xdr:nvSpPr>
        <xdr:cNvPr id="3" name="Text Box 1"/>
        <xdr:cNvSpPr txBox="1">
          <a:spLocks noChangeArrowheads="1"/>
        </xdr:cNvSpPr>
      </xdr:nvSpPr>
      <xdr:spPr bwMode="auto">
        <a:xfrm>
          <a:off x="0" y="7629524"/>
          <a:ext cx="6581774" cy="2686051"/>
        </a:xfrm>
        <a:prstGeom prst="rect">
          <a:avLst/>
        </a:prstGeom>
        <a:solidFill>
          <a:schemeClr val="bg1"/>
        </a:solidFill>
        <a:ln w="0">
          <a:noFill/>
          <a:miter lim="800000"/>
          <a:headEnd/>
          <a:tailEnd/>
        </a:ln>
        <a:effectLst/>
      </xdr:spPr>
      <xdr:txBody>
        <a:bodyPr vertOverflow="clip" wrap="square" lIns="27432" tIns="22860" rIns="0" bIns="0" anchor="t" upright="1"/>
        <a:lstStyle/>
        <a:p>
          <a:pPr algn="l" rtl="0">
            <a:defRPr sz="1000"/>
          </a:pPr>
          <a:r>
            <a:rPr lang="en-US" sz="900" b="0" i="0" u="none" strike="noStrike" baseline="0">
              <a:solidFill>
                <a:srgbClr val="000000"/>
              </a:solidFill>
              <a:latin typeface="Arial" pitchFamily="34" charset="0"/>
              <a:ea typeface="Times New Roman"/>
              <a:cs typeface="Arial" pitchFamily="34" charset="0"/>
            </a:rPr>
            <a:t>This form automatically calculates fringe benefits, indirect costs, subtotals and totals. If you make modifications, check the formulas to ensure they are still working properly.</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Maximum summer salary is 2/9ths for NSF; other agencies may have different limitations. Note that the total summer compensation you receive from grants and other Siena activities cannot exceed 2.5 mos. (5/18ths) salary. Also note that  although the template incorporates a 3% raise, this does not necessarily mean you will get a raise (it's there so the funding will be available in the event of a raise).</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This template excludes the Equipment, Participant Support and Subaward lines from Indirect Costs by creating a separate line for the calculation. This line is not included in BUDGET TOTAL. If you make modifications, please MAKE SURE that you are NOT including the Indirects Subtotal line  in BUDGET TOTAL.</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Siena's current federally-negotiated indirect cost rate is 21.3% of costs excluding equipment, subawards and construction/renovations. In addition, NSF instructs not to apply indirect costs to Participant Support Costs (read the NSF Grant Proposal Guidelines carefully before using the Participant Support category). This template is based on the NSF budget form and therefore does not include a line for construction/renovations. If you add a line for this, be sure that you don't apply indirect costs to it. If a funder specifies that it does not allow indirect costs, you my exclude it. There may be other instances where an off-campus rate may be used or where the grant funder restricts the indirect cost rate.  In such cases, please consult with the grants office before making changes.</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15"/>
  <sheetViews>
    <sheetView tabSelected="1" topLeftCell="A21" zoomScale="150" zoomScaleNormal="150" zoomScalePageLayoutView="150" workbookViewId="0">
      <selection activeCell="D39" sqref="D39"/>
    </sheetView>
  </sheetViews>
  <sheetFormatPr baseColWidth="10" defaultColWidth="8.6640625" defaultRowHeight="12" x14ac:dyDescent="0"/>
  <cols>
    <col min="1" max="1" width="53.33203125" customWidth="1"/>
    <col min="2" max="2" width="11" customWidth="1"/>
    <col min="3" max="3" width="10.5" customWidth="1"/>
    <col min="4" max="4" width="11.5" customWidth="1"/>
    <col min="5" max="5" width="12.5" style="54" customWidth="1"/>
  </cols>
  <sheetData>
    <row r="1" spans="1:6" s="37" customFormat="1" ht="13" thickBot="1">
      <c r="E1" s="54"/>
    </row>
    <row r="2" spans="1:6" ht="16" thickBot="1">
      <c r="A2" s="51" t="s">
        <v>44</v>
      </c>
      <c r="B2" s="52"/>
      <c r="C2" s="52"/>
      <c r="D2" s="52"/>
      <c r="E2" s="53"/>
      <c r="F2" s="42" t="s">
        <v>33</v>
      </c>
    </row>
    <row r="3" spans="1:6" s="37" customFormat="1" ht="15">
      <c r="A3" s="48"/>
      <c r="B3" s="49"/>
      <c r="C3" s="49"/>
      <c r="D3" s="49"/>
      <c r="E3" s="50"/>
    </row>
    <row r="4" spans="1:6">
      <c r="A4" s="84" t="s">
        <v>6</v>
      </c>
      <c r="B4" s="82" t="s">
        <v>0</v>
      </c>
      <c r="C4" s="82" t="s">
        <v>2</v>
      </c>
      <c r="D4" s="82" t="s">
        <v>1</v>
      </c>
      <c r="E4" s="82" t="s">
        <v>3</v>
      </c>
    </row>
    <row r="5" spans="1:6" ht="3.75" customHeight="1">
      <c r="A5" s="85"/>
      <c r="B5" s="86"/>
      <c r="C5" s="86"/>
      <c r="D5" s="86"/>
      <c r="E5" s="83"/>
    </row>
    <row r="6" spans="1:6" ht="14.25" customHeight="1">
      <c r="A6" s="16" t="s">
        <v>8</v>
      </c>
      <c r="B6" s="21"/>
      <c r="C6" s="21"/>
      <c r="D6" s="21"/>
      <c r="E6" s="55"/>
    </row>
    <row r="7" spans="1:6">
      <c r="A7" s="22" t="s">
        <v>23</v>
      </c>
      <c r="B7" s="10">
        <f>99000/8</f>
        <v>12375</v>
      </c>
      <c r="C7" s="10">
        <f>B7*1.03</f>
        <v>12746.25</v>
      </c>
      <c r="D7" s="10">
        <f>C7*1.03</f>
        <v>13128.637500000001</v>
      </c>
      <c r="E7" s="56">
        <f t="shared" ref="E7:E16" si="0">SUM(B7:D7)</f>
        <v>38249.887499999997</v>
      </c>
      <c r="F7" s="42" t="s">
        <v>27</v>
      </c>
    </row>
    <row r="8" spans="1:6">
      <c r="A8" s="22" t="s">
        <v>21</v>
      </c>
      <c r="B8" s="10">
        <f>99000/9*2</f>
        <v>22000</v>
      </c>
      <c r="C8" s="10">
        <f>B8*1.03</f>
        <v>22660</v>
      </c>
      <c r="D8" s="10">
        <f t="shared" ref="D8:D11" si="1">C8*1.03</f>
        <v>23339.8</v>
      </c>
      <c r="E8" s="56">
        <f t="shared" si="0"/>
        <v>67999.8</v>
      </c>
      <c r="F8" s="42" t="s">
        <v>54</v>
      </c>
    </row>
    <row r="9" spans="1:6">
      <c r="A9" s="22" t="s">
        <v>22</v>
      </c>
      <c r="B9" s="10">
        <f>95000/9*0.5</f>
        <v>5277.7777777777774</v>
      </c>
      <c r="C9" s="10">
        <f t="shared" ref="C9:C11" si="2">B9*1.03</f>
        <v>5436.1111111111104</v>
      </c>
      <c r="D9" s="10">
        <f t="shared" si="1"/>
        <v>5599.1944444444434</v>
      </c>
      <c r="E9" s="56">
        <f t="shared" si="0"/>
        <v>16313.08333333333</v>
      </c>
    </row>
    <row r="10" spans="1:6">
      <c r="A10" s="22" t="s">
        <v>22</v>
      </c>
      <c r="B10" s="10">
        <v>0</v>
      </c>
      <c r="C10" s="10">
        <f t="shared" si="2"/>
        <v>0</v>
      </c>
      <c r="D10" s="10">
        <f t="shared" si="1"/>
        <v>0</v>
      </c>
      <c r="E10" s="56">
        <f t="shared" si="0"/>
        <v>0</v>
      </c>
    </row>
    <row r="11" spans="1:6">
      <c r="A11" s="22" t="s">
        <v>22</v>
      </c>
      <c r="B11" s="10">
        <v>0</v>
      </c>
      <c r="C11" s="10">
        <f t="shared" si="2"/>
        <v>0</v>
      </c>
      <c r="D11" s="10">
        <f t="shared" si="1"/>
        <v>0</v>
      </c>
      <c r="E11" s="56">
        <f t="shared" si="0"/>
        <v>0</v>
      </c>
    </row>
    <row r="12" spans="1:6">
      <c r="A12" s="17" t="s">
        <v>25</v>
      </c>
      <c r="B12" s="10">
        <f>28*10.5*10*2</f>
        <v>5880</v>
      </c>
      <c r="C12" s="10">
        <f>28*10.5*10*2</f>
        <v>5880</v>
      </c>
      <c r="D12" s="10">
        <f>28*10.5*10*2</f>
        <v>5880</v>
      </c>
      <c r="E12" s="56">
        <f t="shared" si="0"/>
        <v>17640</v>
      </c>
      <c r="F12" t="s">
        <v>42</v>
      </c>
    </row>
    <row r="13" spans="1:6" s="37" customFormat="1">
      <c r="A13" s="38" t="s">
        <v>24</v>
      </c>
      <c r="B13" s="10">
        <f>35*10.5*10*4</f>
        <v>14700</v>
      </c>
      <c r="C13" s="10">
        <f>35*10.5*10*4</f>
        <v>14700</v>
      </c>
      <c r="D13" s="10">
        <f>35*10.5*10*4</f>
        <v>14700</v>
      </c>
      <c r="E13" s="56">
        <f t="shared" si="0"/>
        <v>44100</v>
      </c>
      <c r="F13" s="37" t="s">
        <v>43</v>
      </c>
    </row>
    <row r="14" spans="1:6" s="37" customFormat="1">
      <c r="A14" s="39" t="s">
        <v>36</v>
      </c>
      <c r="B14" s="10">
        <v>0</v>
      </c>
      <c r="C14" s="10">
        <f>B14*1.03</f>
        <v>0</v>
      </c>
      <c r="D14" s="10">
        <f>C14*1.03</f>
        <v>0</v>
      </c>
      <c r="E14" s="56">
        <f t="shared" ref="E14" si="3">SUM(B14:D14)</f>
        <v>0</v>
      </c>
    </row>
    <row r="15" spans="1:6">
      <c r="A15" s="39" t="s">
        <v>37</v>
      </c>
      <c r="B15" s="10">
        <v>0</v>
      </c>
      <c r="C15" s="10">
        <f>B15*1.03</f>
        <v>0</v>
      </c>
      <c r="D15" s="10">
        <f>C15*1.03</f>
        <v>0</v>
      </c>
      <c r="E15" s="56">
        <f t="shared" si="0"/>
        <v>0</v>
      </c>
    </row>
    <row r="16" spans="1:6">
      <c r="A16" s="13" t="s">
        <v>4</v>
      </c>
      <c r="B16" s="19">
        <f>SUM(B7:B15)</f>
        <v>60232.777777777781</v>
      </c>
      <c r="C16" s="19">
        <f>SUM(C7:C15)</f>
        <v>61422.361111111109</v>
      </c>
      <c r="D16" s="19">
        <f>SUM(D7:D15)</f>
        <v>62647.631944444445</v>
      </c>
      <c r="E16" s="36">
        <f t="shared" si="0"/>
        <v>184302.77083333334</v>
      </c>
    </row>
    <row r="17" spans="1:7">
      <c r="A17" s="9" t="s">
        <v>50</v>
      </c>
      <c r="B17" s="31"/>
      <c r="C17" s="31"/>
      <c r="D17" s="31"/>
      <c r="E17" s="57"/>
    </row>
    <row r="18" spans="1:7">
      <c r="A18" s="44" t="s">
        <v>45</v>
      </c>
      <c r="B18" s="27">
        <f>B7*42.2%</f>
        <v>5222.2500000000009</v>
      </c>
      <c r="C18" s="27">
        <f>C7*42.2%</f>
        <v>5378.9175000000005</v>
      </c>
      <c r="D18" s="27">
        <f>D7*42.2%</f>
        <v>5540.285025000001</v>
      </c>
      <c r="E18" s="56">
        <f t="shared" ref="E18:E23" si="4">SUM(B18:D18)</f>
        <v>16141.452525000002</v>
      </c>
      <c r="F18" s="8"/>
    </row>
    <row r="19" spans="1:7">
      <c r="A19" s="44" t="s">
        <v>46</v>
      </c>
      <c r="B19" s="27">
        <f>B8*8.6%</f>
        <v>1891.9999999999998</v>
      </c>
      <c r="C19" s="27">
        <f>C8*8.6%</f>
        <v>1948.7599999999998</v>
      </c>
      <c r="D19" s="27">
        <f>D8*8.6%</f>
        <v>2007.2227999999998</v>
      </c>
      <c r="E19" s="56">
        <f t="shared" si="4"/>
        <v>5847.9827999999989</v>
      </c>
      <c r="F19" s="8"/>
    </row>
    <row r="20" spans="1:7">
      <c r="A20" s="44" t="s">
        <v>47</v>
      </c>
      <c r="B20" s="10">
        <f>SUM(B12:B13)*5.1%</f>
        <v>1049.58</v>
      </c>
      <c r="C20" s="10">
        <f>SUM(C12:C13)*5.1%</f>
        <v>1049.58</v>
      </c>
      <c r="D20" s="10">
        <f>SUM(D12:D13)*5.1%</f>
        <v>1049.58</v>
      </c>
      <c r="E20" s="56">
        <f t="shared" si="4"/>
        <v>3148.74</v>
      </c>
      <c r="F20" s="8"/>
    </row>
    <row r="21" spans="1:7" s="37" customFormat="1">
      <c r="A21" s="44" t="s">
        <v>48</v>
      </c>
      <c r="B21" s="10">
        <f>B14*42.2%</f>
        <v>0</v>
      </c>
      <c r="C21" s="10">
        <f>C14*42.2%</f>
        <v>0</v>
      </c>
      <c r="D21" s="10">
        <f>D14*42.2%</f>
        <v>0</v>
      </c>
      <c r="E21" s="56">
        <f t="shared" si="4"/>
        <v>0</v>
      </c>
      <c r="F21" s="8"/>
    </row>
    <row r="22" spans="1:7">
      <c r="A22" s="44" t="s">
        <v>49</v>
      </c>
      <c r="B22" s="26">
        <f>B15*8.6%</f>
        <v>0</v>
      </c>
      <c r="C22" s="26">
        <f>C15*8.6%</f>
        <v>0</v>
      </c>
      <c r="D22" s="26">
        <f>D15*8.6%</f>
        <v>0</v>
      </c>
      <c r="E22" s="58">
        <f t="shared" si="4"/>
        <v>0</v>
      </c>
      <c r="F22" s="8"/>
    </row>
    <row r="23" spans="1:7">
      <c r="A23" s="18" t="s">
        <v>7</v>
      </c>
      <c r="B23" s="26">
        <f>SUM(B18:B22)</f>
        <v>8163.8300000000008</v>
      </c>
      <c r="C23" s="26">
        <f>SUM(C18:C22)</f>
        <v>8377.2574999999997</v>
      </c>
      <c r="D23" s="26">
        <f>SUM(D18:D22)</f>
        <v>8597.0878250000005</v>
      </c>
      <c r="E23" s="36">
        <f t="shared" si="4"/>
        <v>25138.175325000004</v>
      </c>
    </row>
    <row r="24" spans="1:7" ht="12.75" customHeight="1">
      <c r="A24" s="20"/>
      <c r="B24" s="30"/>
      <c r="C24" s="30"/>
      <c r="D24" s="30"/>
      <c r="E24" s="57"/>
      <c r="G24" s="7"/>
    </row>
    <row r="25" spans="1:7" ht="13.5" customHeight="1">
      <c r="A25" s="15" t="s">
        <v>5</v>
      </c>
      <c r="B25" s="28">
        <f>B16+B23</f>
        <v>68396.607777777783</v>
      </c>
      <c r="C25" s="28">
        <f>C16+C23</f>
        <v>69799.618611111102</v>
      </c>
      <c r="D25" s="28">
        <f>D16+D23</f>
        <v>71244.719769444448</v>
      </c>
      <c r="E25" s="56">
        <f>SUM(B25:D25)</f>
        <v>209440.94615833333</v>
      </c>
    </row>
    <row r="26" spans="1:7">
      <c r="A26" s="14"/>
      <c r="B26" s="31"/>
      <c r="C26" s="31"/>
      <c r="D26" s="31"/>
      <c r="E26" s="57"/>
    </row>
    <row r="27" spans="1:7">
      <c r="A27" s="9" t="s">
        <v>40</v>
      </c>
      <c r="B27" s="11">
        <v>0</v>
      </c>
      <c r="C27" s="11">
        <v>0</v>
      </c>
      <c r="D27" s="11">
        <v>0</v>
      </c>
      <c r="E27" s="56">
        <f>SUM(B27:D27)</f>
        <v>0</v>
      </c>
      <c r="F27" t="s">
        <v>39</v>
      </c>
    </row>
    <row r="28" spans="1:7">
      <c r="A28" s="9" t="s">
        <v>9</v>
      </c>
      <c r="B28" s="32"/>
      <c r="C28" s="33"/>
      <c r="D28" s="33"/>
      <c r="E28" s="57"/>
    </row>
    <row r="29" spans="1:7">
      <c r="A29" s="9" t="s">
        <v>10</v>
      </c>
      <c r="B29" s="11">
        <f>Travel!G7</f>
        <v>7500</v>
      </c>
      <c r="C29" s="11">
        <f>Travel!H7</f>
        <v>14140</v>
      </c>
      <c r="D29" s="11">
        <f>Travel!I7</f>
        <v>12320</v>
      </c>
      <c r="E29" s="56">
        <f>SUM(B29:D29)</f>
        <v>33960</v>
      </c>
      <c r="F29" s="42" t="s">
        <v>26</v>
      </c>
    </row>
    <row r="30" spans="1:7">
      <c r="A30" s="9" t="s">
        <v>11</v>
      </c>
      <c r="B30" s="11">
        <f>Travel!G8</f>
        <v>0</v>
      </c>
      <c r="C30" s="11">
        <f>Travel!H8</f>
        <v>0</v>
      </c>
      <c r="D30" s="11">
        <f>Travel!I8</f>
        <v>6250</v>
      </c>
      <c r="E30" s="56">
        <f>SUM(B30:D30)</f>
        <v>6250</v>
      </c>
      <c r="F30" s="42" t="s">
        <v>51</v>
      </c>
    </row>
    <row r="31" spans="1:7">
      <c r="A31" s="9" t="s">
        <v>12</v>
      </c>
      <c r="B31" s="31"/>
      <c r="C31" s="31"/>
      <c r="D31" s="31"/>
      <c r="E31" s="57"/>
    </row>
    <row r="32" spans="1:7">
      <c r="A32" s="23" t="s">
        <v>13</v>
      </c>
      <c r="B32" s="11">
        <v>0</v>
      </c>
      <c r="C32" s="11">
        <v>0</v>
      </c>
      <c r="D32" s="11">
        <v>0</v>
      </c>
      <c r="E32" s="56">
        <f>SUM(B32:D32)</f>
        <v>0</v>
      </c>
      <c r="F32" s="42" t="s">
        <v>38</v>
      </c>
    </row>
    <row r="33" spans="1:7">
      <c r="A33" s="24" t="s">
        <v>14</v>
      </c>
      <c r="B33" s="11">
        <v>0</v>
      </c>
      <c r="C33" s="11">
        <v>0</v>
      </c>
      <c r="D33" s="11">
        <v>0</v>
      </c>
      <c r="E33" s="56">
        <f>SUM(B33:D33)</f>
        <v>0</v>
      </c>
    </row>
    <row r="34" spans="1:7">
      <c r="A34" s="24" t="s">
        <v>15</v>
      </c>
      <c r="B34" s="11">
        <v>0</v>
      </c>
      <c r="C34" s="11">
        <v>0</v>
      </c>
      <c r="D34" s="11">
        <v>0</v>
      </c>
      <c r="E34" s="56">
        <f>SUM(B34:D34)</f>
        <v>0</v>
      </c>
    </row>
    <row r="35" spans="1:7">
      <c r="A35" s="24" t="s">
        <v>16</v>
      </c>
      <c r="B35" s="11">
        <v>0</v>
      </c>
      <c r="C35" s="11">
        <v>0</v>
      </c>
      <c r="D35" s="11">
        <v>0</v>
      </c>
      <c r="E35" s="56">
        <f>SUM(B35:D35)</f>
        <v>0</v>
      </c>
    </row>
    <row r="36" spans="1:7" s="8" customFormat="1">
      <c r="A36" s="12" t="s">
        <v>17</v>
      </c>
      <c r="B36" s="31"/>
      <c r="C36" s="31"/>
      <c r="D36" s="31"/>
      <c r="E36" s="57"/>
    </row>
    <row r="37" spans="1:7">
      <c r="A37" s="25" t="s">
        <v>18</v>
      </c>
      <c r="B37" s="11">
        <v>3000</v>
      </c>
      <c r="C37" s="11">
        <v>2000</v>
      </c>
      <c r="D37" s="11">
        <v>0</v>
      </c>
      <c r="E37" s="56">
        <f t="shared" ref="E37:E46" si="5">SUM(B37:D37)</f>
        <v>5000</v>
      </c>
      <c r="F37" s="42" t="s">
        <v>31</v>
      </c>
    </row>
    <row r="38" spans="1:7">
      <c r="A38" s="25" t="s">
        <v>19</v>
      </c>
      <c r="B38" s="11">
        <f>15*150</f>
        <v>2250</v>
      </c>
      <c r="C38" s="11">
        <v>0</v>
      </c>
      <c r="D38" s="11">
        <f>B38</f>
        <v>2250</v>
      </c>
      <c r="E38" s="56">
        <f t="shared" si="5"/>
        <v>4500</v>
      </c>
    </row>
    <row r="39" spans="1:7">
      <c r="A39" s="40" t="s">
        <v>30</v>
      </c>
      <c r="B39" s="11">
        <v>3000</v>
      </c>
      <c r="C39" s="11">
        <v>3000</v>
      </c>
      <c r="D39" s="11">
        <v>3000</v>
      </c>
      <c r="E39" s="56">
        <f t="shared" si="5"/>
        <v>9000</v>
      </c>
    </row>
    <row r="40" spans="1:7">
      <c r="A40" s="25" t="s">
        <v>20</v>
      </c>
      <c r="B40" s="11">
        <v>0</v>
      </c>
      <c r="C40" s="11">
        <v>0</v>
      </c>
      <c r="D40" s="11">
        <v>0</v>
      </c>
      <c r="E40" s="56">
        <f t="shared" si="5"/>
        <v>0</v>
      </c>
    </row>
    <row r="41" spans="1:7" s="37" customFormat="1">
      <c r="A41" s="40" t="s">
        <v>32</v>
      </c>
      <c r="B41" s="11">
        <v>0</v>
      </c>
      <c r="C41" s="11">
        <v>0</v>
      </c>
      <c r="D41" s="11">
        <v>0</v>
      </c>
      <c r="E41" s="56">
        <f t="shared" ref="E41" si="6">SUM(B41:D41)</f>
        <v>0</v>
      </c>
    </row>
    <row r="42" spans="1:7">
      <c r="A42" s="40" t="s">
        <v>28</v>
      </c>
      <c r="B42" s="11">
        <f>135*10*4</f>
        <v>5400</v>
      </c>
      <c r="C42" s="11">
        <f>135*10*4</f>
        <v>5400</v>
      </c>
      <c r="D42" s="11">
        <f>135*10*4</f>
        <v>5400</v>
      </c>
      <c r="E42" s="56">
        <f t="shared" si="5"/>
        <v>16200</v>
      </c>
      <c r="F42" s="41" t="s">
        <v>53</v>
      </c>
      <c r="G42" s="8"/>
    </row>
    <row r="43" spans="1:7">
      <c r="A43" s="13" t="s">
        <v>29</v>
      </c>
      <c r="B43" s="29">
        <f>SUM(B25:B42)</f>
        <v>89546.607777777783</v>
      </c>
      <c r="C43" s="29">
        <f>SUM(C25:C42)</f>
        <v>94339.618611111102</v>
      </c>
      <c r="D43" s="29">
        <f>SUM(D25:D42)</f>
        <v>100464.71976944445</v>
      </c>
      <c r="E43" s="36">
        <f t="shared" si="5"/>
        <v>284350.94615833333</v>
      </c>
    </row>
    <row r="44" spans="1:7" s="37" customFormat="1">
      <c r="A44" s="47" t="s">
        <v>41</v>
      </c>
      <c r="B44" s="46">
        <f>B43-B27-B41-SUM(B32:B35)</f>
        <v>89546.607777777783</v>
      </c>
      <c r="C44" s="46">
        <f>C43-C27-C41-SUM(C32:C35)</f>
        <v>94339.618611111102</v>
      </c>
      <c r="D44" s="46">
        <f>D43-D27-D41-SUM(D32:D35)</f>
        <v>100464.71976944445</v>
      </c>
      <c r="E44" s="59">
        <f t="shared" si="5"/>
        <v>284350.94615833333</v>
      </c>
      <c r="F44" s="45" t="s">
        <v>35</v>
      </c>
    </row>
    <row r="45" spans="1:7" ht="13.5" customHeight="1">
      <c r="A45" s="13" t="s">
        <v>52</v>
      </c>
      <c r="B45" s="11">
        <f>B44*21.3%</f>
        <v>19073.427456666668</v>
      </c>
      <c r="C45" s="11">
        <f>C44*21.3%</f>
        <v>20094.338764166663</v>
      </c>
      <c r="D45" s="11">
        <f>D44*21.3%</f>
        <v>21398.985310891669</v>
      </c>
      <c r="E45" s="56">
        <f t="shared" si="5"/>
        <v>60566.751531725007</v>
      </c>
    </row>
    <row r="46" spans="1:7" ht="13.5" customHeight="1">
      <c r="A46" s="15" t="s">
        <v>34</v>
      </c>
      <c r="B46" s="34">
        <f>B43+B45</f>
        <v>108620.03523444445</v>
      </c>
      <c r="C46" s="34">
        <f>C43+C45</f>
        <v>114433.95737527777</v>
      </c>
      <c r="D46" s="34">
        <f>D43+D45</f>
        <v>121863.70508033612</v>
      </c>
      <c r="E46" s="36">
        <f t="shared" si="5"/>
        <v>344917.69769005832</v>
      </c>
    </row>
    <row r="48" spans="1:7" ht="12.75" customHeight="1">
      <c r="A48" s="43"/>
      <c r="B48" s="1"/>
      <c r="C48" s="35"/>
      <c r="D48" s="35"/>
      <c r="E48" s="60"/>
    </row>
    <row r="49" spans="1:5" s="37" customFormat="1" ht="12.75" customHeight="1">
      <c r="A49" s="43"/>
      <c r="B49" s="1"/>
      <c r="C49" s="35"/>
      <c r="D49" s="35"/>
      <c r="E49" s="60"/>
    </row>
    <row r="50" spans="1:5" s="37" customFormat="1" ht="12.75" customHeight="1">
      <c r="A50" s="43"/>
      <c r="B50" s="1"/>
      <c r="C50" s="35"/>
      <c r="D50" s="35"/>
      <c r="E50" s="60"/>
    </row>
    <row r="51" spans="1:5" s="37" customFormat="1" ht="12.75" customHeight="1">
      <c r="A51" s="43"/>
      <c r="B51" s="1"/>
      <c r="C51" s="35"/>
      <c r="D51" s="35"/>
      <c r="E51" s="60"/>
    </row>
    <row r="52" spans="1:5" s="37" customFormat="1" ht="12.75" customHeight="1">
      <c r="A52" s="43"/>
      <c r="B52" s="1"/>
      <c r="C52" s="35"/>
      <c r="D52" s="35"/>
      <c r="E52" s="60"/>
    </row>
    <row r="53" spans="1:5" s="37" customFormat="1" ht="12.75" customHeight="1">
      <c r="A53" s="43"/>
      <c r="B53" s="1"/>
      <c r="C53" s="35"/>
      <c r="D53" s="35"/>
      <c r="E53" s="60"/>
    </row>
    <row r="54" spans="1:5" ht="13">
      <c r="A54" s="2"/>
      <c r="B54" s="3"/>
      <c r="C54" s="3"/>
      <c r="D54" s="3"/>
      <c r="E54" s="61"/>
    </row>
    <row r="55" spans="1:5" s="37" customFormat="1" ht="13">
      <c r="A55" s="2"/>
      <c r="B55" s="3"/>
      <c r="C55" s="3"/>
      <c r="D55" s="3"/>
      <c r="E55" s="61"/>
    </row>
    <row r="56" spans="1:5" ht="13">
      <c r="A56" s="2"/>
      <c r="B56" s="3"/>
      <c r="C56" s="3"/>
      <c r="D56" s="3"/>
      <c r="E56" s="61"/>
    </row>
    <row r="57" spans="1:5" ht="13">
      <c r="A57" s="2"/>
      <c r="B57" s="3"/>
      <c r="C57" s="3"/>
      <c r="D57" s="3"/>
      <c r="E57" s="61"/>
    </row>
    <row r="58" spans="1:5" ht="13">
      <c r="A58" s="2"/>
      <c r="B58" s="3"/>
      <c r="C58" s="3"/>
      <c r="D58" s="3"/>
      <c r="E58" s="61"/>
    </row>
    <row r="59" spans="1:5" ht="13">
      <c r="A59" s="2"/>
      <c r="B59" s="3"/>
      <c r="C59" s="3"/>
      <c r="D59" s="3"/>
      <c r="E59" s="61"/>
    </row>
    <row r="60" spans="1:5" ht="13">
      <c r="A60" s="2"/>
      <c r="B60" s="3"/>
      <c r="C60" s="3"/>
      <c r="D60" s="3"/>
      <c r="E60" s="61"/>
    </row>
    <row r="61" spans="1:5" ht="13">
      <c r="A61" s="2"/>
      <c r="B61" s="3"/>
      <c r="C61" s="3"/>
      <c r="D61" s="3"/>
      <c r="E61" s="61"/>
    </row>
    <row r="62" spans="1:5" ht="13">
      <c r="A62" s="2"/>
      <c r="B62" s="3"/>
      <c r="C62" s="3"/>
      <c r="D62" s="3"/>
      <c r="E62" s="61"/>
    </row>
    <row r="63" spans="1:5" ht="13">
      <c r="A63" s="2"/>
      <c r="B63" s="3"/>
      <c r="C63" s="3"/>
      <c r="D63" s="3"/>
      <c r="E63" s="61"/>
    </row>
    <row r="64" spans="1:5" ht="13">
      <c r="A64" s="2"/>
      <c r="B64" s="3"/>
      <c r="C64" s="3"/>
      <c r="D64" s="3"/>
      <c r="E64" s="61"/>
    </row>
    <row r="65" spans="1:5" ht="13">
      <c r="A65" s="2"/>
      <c r="B65" s="3"/>
      <c r="C65" s="3"/>
      <c r="D65" s="3"/>
      <c r="E65" s="61"/>
    </row>
    <row r="66" spans="1:5" ht="13">
      <c r="A66" s="2"/>
      <c r="B66" s="3"/>
      <c r="C66" s="3"/>
      <c r="D66" s="3"/>
      <c r="E66" s="61"/>
    </row>
    <row r="67" spans="1:5" ht="13">
      <c r="A67" s="2"/>
      <c r="B67" s="3"/>
      <c r="C67" s="3"/>
      <c r="D67" s="3"/>
      <c r="E67" s="61"/>
    </row>
    <row r="68" spans="1:5" ht="13">
      <c r="A68" s="2"/>
      <c r="B68" s="3"/>
      <c r="C68" s="3"/>
      <c r="D68" s="3"/>
      <c r="E68" s="61"/>
    </row>
    <row r="69" spans="1:5" ht="13">
      <c r="A69" s="2"/>
      <c r="B69" s="3"/>
      <c r="C69" s="3"/>
      <c r="D69" s="3"/>
      <c r="E69" s="61"/>
    </row>
    <row r="70" spans="1:5" ht="13">
      <c r="A70" s="2"/>
      <c r="B70" s="3"/>
      <c r="C70" s="3"/>
      <c r="D70" s="3"/>
      <c r="E70" s="61"/>
    </row>
    <row r="71" spans="1:5" ht="13">
      <c r="A71" s="2"/>
      <c r="B71" s="3"/>
      <c r="C71" s="3"/>
      <c r="D71" s="3"/>
      <c r="E71" s="61"/>
    </row>
    <row r="72" spans="1:5" ht="13">
      <c r="A72" s="2"/>
      <c r="B72" s="3"/>
      <c r="C72" s="3"/>
      <c r="D72" s="3"/>
      <c r="E72" s="61"/>
    </row>
    <row r="73" spans="1:5" ht="13">
      <c r="A73" s="2"/>
      <c r="B73" s="3"/>
      <c r="C73" s="3"/>
      <c r="D73" s="3"/>
      <c r="E73" s="61"/>
    </row>
    <row r="74" spans="1:5" ht="13">
      <c r="A74" s="2"/>
      <c r="B74" s="3"/>
      <c r="C74" s="3"/>
      <c r="D74" s="3"/>
      <c r="E74" s="61"/>
    </row>
    <row r="75" spans="1:5" ht="13">
      <c r="A75" s="2"/>
      <c r="B75" s="3"/>
      <c r="C75" s="3"/>
      <c r="D75" s="3"/>
      <c r="E75" s="61"/>
    </row>
    <row r="76" spans="1:5" ht="13">
      <c r="A76" s="2"/>
      <c r="B76" s="3"/>
      <c r="C76" s="3"/>
      <c r="D76" s="3"/>
      <c r="E76" s="61"/>
    </row>
    <row r="77" spans="1:5" ht="13">
      <c r="A77" s="2"/>
      <c r="B77" s="3"/>
      <c r="C77" s="3"/>
      <c r="D77" s="3"/>
      <c r="E77" s="61"/>
    </row>
    <row r="78" spans="1:5" ht="13">
      <c r="A78" s="2"/>
      <c r="B78" s="3"/>
      <c r="C78" s="3"/>
      <c r="D78" s="3"/>
      <c r="E78" s="61"/>
    </row>
    <row r="79" spans="1:5" ht="13">
      <c r="A79" s="2"/>
      <c r="B79" s="3"/>
      <c r="C79" s="3"/>
      <c r="D79" s="3"/>
      <c r="E79" s="61"/>
    </row>
    <row r="80" spans="1:5" ht="13">
      <c r="A80" s="2"/>
      <c r="B80" s="3"/>
      <c r="C80" s="3"/>
      <c r="D80" s="3"/>
      <c r="E80" s="61"/>
    </row>
    <row r="81" spans="1:5" ht="13">
      <c r="A81" s="2"/>
      <c r="B81" s="3"/>
      <c r="C81" s="3"/>
      <c r="D81" s="3"/>
      <c r="E81" s="61"/>
    </row>
    <row r="82" spans="1:5" ht="13">
      <c r="A82" s="2"/>
      <c r="B82" s="3"/>
      <c r="C82" s="3"/>
      <c r="D82" s="3"/>
      <c r="E82" s="61"/>
    </row>
    <row r="83" spans="1:5" ht="13">
      <c r="A83" s="2"/>
      <c r="B83" s="3"/>
      <c r="C83" s="3"/>
      <c r="D83" s="3"/>
      <c r="E83" s="61"/>
    </row>
    <row r="84" spans="1:5" ht="13">
      <c r="A84" s="2"/>
      <c r="B84" s="3"/>
      <c r="C84" s="3"/>
      <c r="D84" s="3"/>
      <c r="E84" s="61"/>
    </row>
    <row r="85" spans="1:5" ht="13">
      <c r="A85" s="2"/>
      <c r="B85" s="3"/>
      <c r="C85" s="3"/>
      <c r="D85" s="3"/>
      <c r="E85" s="61"/>
    </row>
    <row r="86" spans="1:5" ht="13">
      <c r="A86" s="2"/>
      <c r="B86" s="3"/>
      <c r="C86" s="3"/>
      <c r="D86" s="3"/>
      <c r="E86" s="61"/>
    </row>
    <row r="87" spans="1:5" ht="13">
      <c r="A87" s="2"/>
      <c r="B87" s="3"/>
      <c r="C87" s="3"/>
      <c r="D87" s="3"/>
      <c r="E87" s="61"/>
    </row>
    <row r="88" spans="1:5" ht="13">
      <c r="A88" s="2"/>
      <c r="B88" s="3"/>
      <c r="C88" s="3"/>
      <c r="D88" s="3"/>
      <c r="E88" s="61"/>
    </row>
    <row r="89" spans="1:5" ht="13">
      <c r="A89" s="4"/>
      <c r="B89" s="5"/>
      <c r="C89" s="5"/>
      <c r="D89" s="5"/>
      <c r="E89" s="62"/>
    </row>
    <row r="90" spans="1:5" ht="13">
      <c r="A90" s="4"/>
      <c r="B90" s="5"/>
      <c r="C90" s="5"/>
      <c r="D90" s="5"/>
      <c r="E90" s="62"/>
    </row>
    <row r="91" spans="1:5" ht="13">
      <c r="A91" s="4"/>
      <c r="B91" s="5"/>
      <c r="C91" s="5"/>
      <c r="D91" s="5"/>
      <c r="E91" s="62"/>
    </row>
    <row r="92" spans="1:5" ht="13">
      <c r="A92" s="4"/>
      <c r="B92" s="5"/>
      <c r="C92" s="5"/>
      <c r="D92" s="5"/>
      <c r="E92" s="62"/>
    </row>
    <row r="93" spans="1:5" ht="13">
      <c r="A93" s="4"/>
      <c r="B93" s="5"/>
      <c r="C93" s="5"/>
      <c r="D93" s="5"/>
      <c r="E93" s="62"/>
    </row>
    <row r="94" spans="1:5" ht="13">
      <c r="A94" s="4"/>
      <c r="B94" s="5"/>
      <c r="C94" s="5"/>
      <c r="D94" s="5"/>
      <c r="E94" s="62"/>
    </row>
    <row r="95" spans="1:5" ht="13">
      <c r="A95" s="4"/>
      <c r="B95" s="5"/>
      <c r="C95" s="5"/>
      <c r="D95" s="5"/>
      <c r="E95" s="62"/>
    </row>
    <row r="96" spans="1:5" ht="13">
      <c r="A96" s="4"/>
      <c r="B96" s="5"/>
      <c r="C96" s="5"/>
      <c r="D96" s="5"/>
      <c r="E96" s="62"/>
    </row>
    <row r="97" spans="1:5" ht="13">
      <c r="A97" s="4"/>
      <c r="B97" s="5"/>
      <c r="C97" s="5"/>
      <c r="D97" s="5"/>
      <c r="E97" s="62"/>
    </row>
    <row r="98" spans="1:5" ht="13">
      <c r="A98" s="4"/>
      <c r="B98" s="5"/>
      <c r="C98" s="5"/>
      <c r="D98" s="5"/>
      <c r="E98" s="62"/>
    </row>
    <row r="99" spans="1:5" ht="13">
      <c r="A99" s="4"/>
      <c r="B99" s="5"/>
      <c r="C99" s="5"/>
      <c r="D99" s="5"/>
      <c r="E99" s="62"/>
    </row>
    <row r="100" spans="1:5" ht="13">
      <c r="A100" s="4"/>
      <c r="B100" s="5"/>
      <c r="C100" s="5"/>
      <c r="D100" s="5"/>
      <c r="E100" s="62"/>
    </row>
    <row r="101" spans="1:5" ht="13">
      <c r="A101" s="4"/>
      <c r="B101" s="5"/>
      <c r="C101" s="5"/>
      <c r="D101" s="5"/>
      <c r="E101" s="62"/>
    </row>
    <row r="102" spans="1:5" ht="13">
      <c r="A102" s="4"/>
      <c r="B102" s="5"/>
      <c r="C102" s="5"/>
      <c r="D102" s="5"/>
      <c r="E102" s="62"/>
    </row>
    <row r="103" spans="1:5" ht="13">
      <c r="A103" s="4"/>
      <c r="B103" s="5"/>
      <c r="C103" s="5"/>
      <c r="D103" s="5"/>
      <c r="E103" s="62"/>
    </row>
    <row r="104" spans="1:5" ht="13">
      <c r="A104" s="4"/>
      <c r="B104" s="5"/>
      <c r="C104" s="5"/>
      <c r="D104" s="5"/>
      <c r="E104" s="62"/>
    </row>
    <row r="105" spans="1:5" ht="13">
      <c r="A105" s="4"/>
      <c r="B105" s="5"/>
      <c r="C105" s="5"/>
      <c r="D105" s="5"/>
      <c r="E105" s="62"/>
    </row>
    <row r="106" spans="1:5" ht="13">
      <c r="A106" s="4"/>
      <c r="B106" s="5"/>
      <c r="C106" s="5"/>
      <c r="D106" s="5"/>
      <c r="E106" s="62"/>
    </row>
    <row r="107" spans="1:5" ht="13">
      <c r="A107" s="4"/>
      <c r="B107" s="5"/>
      <c r="C107" s="5"/>
      <c r="D107" s="5"/>
      <c r="E107" s="62"/>
    </row>
    <row r="108" spans="1:5" ht="13">
      <c r="A108" s="4"/>
      <c r="B108" s="5"/>
      <c r="C108" s="5"/>
      <c r="D108" s="5"/>
      <c r="E108" s="62"/>
    </row>
    <row r="109" spans="1:5" ht="13">
      <c r="A109" s="4"/>
      <c r="B109" s="5"/>
      <c r="C109" s="5"/>
      <c r="D109" s="5"/>
      <c r="E109" s="62"/>
    </row>
    <row r="110" spans="1:5" ht="13">
      <c r="A110" s="4"/>
      <c r="B110" s="5"/>
      <c r="C110" s="5"/>
      <c r="D110" s="5"/>
      <c r="E110" s="62"/>
    </row>
    <row r="111" spans="1:5" ht="13">
      <c r="A111" s="4"/>
      <c r="B111" s="5"/>
      <c r="C111" s="5"/>
      <c r="D111" s="5"/>
      <c r="E111" s="62"/>
    </row>
    <row r="112" spans="1:5" ht="13">
      <c r="A112" s="4"/>
      <c r="B112" s="5"/>
      <c r="C112" s="5"/>
      <c r="D112" s="5"/>
      <c r="E112" s="62"/>
    </row>
    <row r="113" spans="1:5" ht="13">
      <c r="A113" s="4"/>
      <c r="B113" s="5"/>
      <c r="C113" s="5"/>
      <c r="D113" s="5"/>
      <c r="E113" s="62"/>
    </row>
    <row r="114" spans="1:5" ht="13">
      <c r="A114" s="4"/>
      <c r="B114" s="5"/>
      <c r="C114" s="5"/>
      <c r="D114" s="5"/>
      <c r="E114" s="62"/>
    </row>
    <row r="115" spans="1:5" ht="13">
      <c r="A115" s="4"/>
      <c r="B115" s="5"/>
      <c r="C115" s="5"/>
      <c r="D115" s="5"/>
      <c r="E115" s="62"/>
    </row>
    <row r="116" spans="1:5" ht="13">
      <c r="A116" s="4"/>
      <c r="B116" s="5"/>
      <c r="C116" s="5"/>
      <c r="D116" s="5"/>
      <c r="E116" s="62"/>
    </row>
    <row r="117" spans="1:5" ht="13">
      <c r="A117" s="4"/>
      <c r="B117" s="5"/>
      <c r="C117" s="5"/>
      <c r="D117" s="5"/>
      <c r="E117" s="62"/>
    </row>
    <row r="118" spans="1:5" ht="13">
      <c r="A118" s="4"/>
      <c r="B118" s="5"/>
      <c r="C118" s="5"/>
      <c r="D118" s="5"/>
      <c r="E118" s="62"/>
    </row>
    <row r="119" spans="1:5" ht="13">
      <c r="A119" s="4"/>
      <c r="B119" s="5"/>
      <c r="C119" s="5"/>
      <c r="D119" s="5"/>
      <c r="E119" s="62"/>
    </row>
    <row r="120" spans="1:5" ht="13">
      <c r="A120" s="4"/>
      <c r="B120" s="5"/>
      <c r="C120" s="5"/>
      <c r="D120" s="5"/>
      <c r="E120" s="62"/>
    </row>
    <row r="121" spans="1:5" ht="13">
      <c r="A121" s="4"/>
      <c r="B121" s="5"/>
      <c r="C121" s="5"/>
      <c r="D121" s="5"/>
      <c r="E121" s="62"/>
    </row>
    <row r="122" spans="1:5" ht="13">
      <c r="A122" s="4"/>
      <c r="B122" s="5"/>
      <c r="C122" s="5"/>
      <c r="D122" s="5"/>
      <c r="E122" s="62"/>
    </row>
    <row r="123" spans="1:5" ht="13">
      <c r="A123" s="4"/>
      <c r="B123" s="5"/>
      <c r="C123" s="5"/>
      <c r="D123" s="5"/>
      <c r="E123" s="62"/>
    </row>
    <row r="124" spans="1:5" ht="13">
      <c r="A124" s="4"/>
      <c r="B124" s="5"/>
      <c r="C124" s="5"/>
      <c r="D124" s="5"/>
      <c r="E124" s="62"/>
    </row>
    <row r="125" spans="1:5" ht="13">
      <c r="A125" s="4"/>
      <c r="B125" s="5"/>
      <c r="C125" s="5"/>
      <c r="D125" s="5"/>
      <c r="E125" s="62"/>
    </row>
    <row r="126" spans="1:5" ht="13">
      <c r="A126" s="4"/>
      <c r="B126" s="5"/>
      <c r="C126" s="5"/>
      <c r="D126" s="5"/>
      <c r="E126" s="62"/>
    </row>
    <row r="127" spans="1:5" ht="13">
      <c r="A127" s="4"/>
      <c r="B127" s="5"/>
      <c r="C127" s="5"/>
      <c r="D127" s="5"/>
      <c r="E127" s="62"/>
    </row>
    <row r="128" spans="1:5" ht="13">
      <c r="A128" s="4"/>
      <c r="B128" s="5"/>
      <c r="C128" s="5"/>
      <c r="D128" s="5"/>
      <c r="E128" s="62"/>
    </row>
    <row r="129" spans="1:5" ht="13">
      <c r="A129" s="4"/>
      <c r="B129" s="5"/>
      <c r="C129" s="5"/>
      <c r="D129" s="5"/>
      <c r="E129" s="62"/>
    </row>
    <row r="130" spans="1:5" ht="13">
      <c r="A130" s="4"/>
      <c r="B130" s="5"/>
      <c r="C130" s="5"/>
      <c r="D130" s="5"/>
      <c r="E130" s="62"/>
    </row>
    <row r="131" spans="1:5" ht="13">
      <c r="A131" s="4"/>
      <c r="B131" s="5"/>
      <c r="C131" s="5"/>
      <c r="D131" s="5"/>
      <c r="E131" s="62"/>
    </row>
    <row r="132" spans="1:5" ht="13">
      <c r="A132" s="4"/>
      <c r="B132" s="5"/>
      <c r="C132" s="5"/>
      <c r="D132" s="5"/>
      <c r="E132" s="62"/>
    </row>
    <row r="133" spans="1:5" ht="13">
      <c r="A133" s="4"/>
      <c r="B133" s="5"/>
      <c r="C133" s="5"/>
      <c r="D133" s="5"/>
      <c r="E133" s="62"/>
    </row>
    <row r="134" spans="1:5" ht="13">
      <c r="A134" s="4"/>
      <c r="B134" s="5"/>
      <c r="C134" s="5"/>
      <c r="D134" s="5"/>
      <c r="E134" s="62"/>
    </row>
    <row r="135" spans="1:5" ht="13">
      <c r="A135" s="4"/>
      <c r="B135" s="5"/>
      <c r="C135" s="5"/>
      <c r="D135" s="5"/>
      <c r="E135" s="62"/>
    </row>
    <row r="136" spans="1:5" ht="13">
      <c r="A136" s="4"/>
      <c r="B136" s="5"/>
      <c r="C136" s="5"/>
      <c r="D136" s="5"/>
      <c r="E136" s="62"/>
    </row>
    <row r="137" spans="1:5" ht="13">
      <c r="A137" s="4"/>
      <c r="B137" s="5"/>
      <c r="C137" s="5"/>
      <c r="D137" s="5"/>
      <c r="E137" s="62"/>
    </row>
    <row r="138" spans="1:5" ht="13">
      <c r="A138" s="4"/>
      <c r="B138" s="5"/>
      <c r="C138" s="5"/>
      <c r="D138" s="5"/>
      <c r="E138" s="62"/>
    </row>
    <row r="139" spans="1:5" ht="13">
      <c r="A139" s="4"/>
      <c r="B139" s="5"/>
      <c r="C139" s="5"/>
      <c r="D139" s="5"/>
      <c r="E139" s="62"/>
    </row>
    <row r="140" spans="1:5" ht="13">
      <c r="A140" s="4"/>
      <c r="B140" s="5"/>
      <c r="C140" s="5"/>
      <c r="D140" s="5"/>
      <c r="E140" s="62"/>
    </row>
    <row r="141" spans="1:5" ht="13">
      <c r="A141" s="4"/>
      <c r="B141" s="5"/>
      <c r="C141" s="5"/>
      <c r="D141" s="5"/>
      <c r="E141" s="62"/>
    </row>
    <row r="142" spans="1:5" ht="13">
      <c r="A142" s="4"/>
      <c r="B142" s="5"/>
      <c r="C142" s="5"/>
      <c r="D142" s="5"/>
      <c r="E142" s="62"/>
    </row>
    <row r="143" spans="1:5" ht="13">
      <c r="A143" s="4"/>
      <c r="B143" s="5"/>
      <c r="C143" s="5"/>
      <c r="D143" s="5"/>
      <c r="E143" s="62"/>
    </row>
    <row r="144" spans="1:5" ht="13">
      <c r="A144" s="4"/>
      <c r="B144" s="5"/>
      <c r="C144" s="5"/>
      <c r="D144" s="5"/>
      <c r="E144" s="62"/>
    </row>
    <row r="145" spans="1:5" ht="13">
      <c r="A145" s="4"/>
      <c r="B145" s="5"/>
      <c r="C145" s="5"/>
      <c r="D145" s="5"/>
      <c r="E145" s="62"/>
    </row>
    <row r="146" spans="1:5" ht="13">
      <c r="A146" s="4"/>
      <c r="B146" s="5"/>
      <c r="C146" s="5"/>
      <c r="D146" s="5"/>
      <c r="E146" s="62"/>
    </row>
    <row r="147" spans="1:5" ht="13">
      <c r="A147" s="4"/>
      <c r="B147" s="5"/>
      <c r="C147" s="5"/>
      <c r="D147" s="5"/>
      <c r="E147" s="62"/>
    </row>
    <row r="148" spans="1:5" ht="13">
      <c r="A148" s="4"/>
      <c r="B148" s="5"/>
      <c r="C148" s="5"/>
      <c r="D148" s="5"/>
      <c r="E148" s="62"/>
    </row>
    <row r="149" spans="1:5" ht="13">
      <c r="A149" s="4"/>
      <c r="B149" s="5"/>
      <c r="C149" s="5"/>
      <c r="D149" s="5"/>
      <c r="E149" s="62"/>
    </row>
    <row r="150" spans="1:5" ht="13">
      <c r="A150" s="4"/>
      <c r="B150" s="5"/>
      <c r="C150" s="5"/>
      <c r="D150" s="5"/>
      <c r="E150" s="62"/>
    </row>
    <row r="151" spans="1:5" ht="13">
      <c r="A151" s="4"/>
      <c r="B151" s="5"/>
      <c r="C151" s="5"/>
      <c r="D151" s="5"/>
      <c r="E151" s="62"/>
    </row>
    <row r="152" spans="1:5" ht="13">
      <c r="A152" s="4"/>
      <c r="B152" s="5"/>
      <c r="C152" s="5"/>
      <c r="D152" s="5"/>
      <c r="E152" s="62"/>
    </row>
    <row r="153" spans="1:5" ht="13">
      <c r="A153" s="4"/>
      <c r="B153" s="5"/>
      <c r="C153" s="5"/>
      <c r="D153" s="5"/>
      <c r="E153" s="62"/>
    </row>
    <row r="154" spans="1:5" ht="13">
      <c r="A154" s="4"/>
      <c r="B154" s="5"/>
      <c r="C154" s="5"/>
      <c r="D154" s="5"/>
      <c r="E154" s="62"/>
    </row>
    <row r="155" spans="1:5" ht="13">
      <c r="A155" s="4"/>
      <c r="B155" s="5"/>
      <c r="C155" s="5"/>
      <c r="D155" s="5"/>
      <c r="E155" s="62"/>
    </row>
    <row r="156" spans="1:5" ht="13">
      <c r="A156" s="4"/>
      <c r="B156" s="5"/>
      <c r="C156" s="5"/>
      <c r="D156" s="5"/>
      <c r="E156" s="62"/>
    </row>
    <row r="157" spans="1:5" ht="13">
      <c r="A157" s="4"/>
      <c r="B157" s="5"/>
      <c r="C157" s="5"/>
      <c r="D157" s="5"/>
      <c r="E157" s="62"/>
    </row>
    <row r="158" spans="1:5" ht="13">
      <c r="A158" s="4"/>
      <c r="B158" s="5"/>
      <c r="C158" s="5"/>
      <c r="D158" s="5"/>
      <c r="E158" s="62"/>
    </row>
    <row r="159" spans="1:5" ht="13">
      <c r="A159" s="4"/>
      <c r="B159" s="5"/>
      <c r="C159" s="5"/>
      <c r="D159" s="5"/>
      <c r="E159" s="62"/>
    </row>
    <row r="160" spans="1:5" ht="13">
      <c r="A160" s="4"/>
      <c r="B160" s="5"/>
      <c r="C160" s="5"/>
      <c r="D160" s="5"/>
      <c r="E160" s="62"/>
    </row>
    <row r="161" spans="1:5" ht="13">
      <c r="A161" s="4"/>
      <c r="B161" s="5"/>
      <c r="C161" s="5"/>
      <c r="D161" s="5"/>
      <c r="E161" s="62"/>
    </row>
    <row r="162" spans="1:5" ht="13">
      <c r="A162" s="4"/>
      <c r="B162" s="5"/>
      <c r="C162" s="5"/>
      <c r="D162" s="5"/>
      <c r="E162" s="62"/>
    </row>
    <row r="163" spans="1:5" ht="13">
      <c r="A163" s="4"/>
      <c r="B163" s="5"/>
      <c r="C163" s="5"/>
      <c r="D163" s="5"/>
      <c r="E163" s="62"/>
    </row>
    <row r="164" spans="1:5" ht="13">
      <c r="A164" s="4"/>
      <c r="B164" s="5"/>
      <c r="C164" s="5"/>
      <c r="D164" s="5"/>
      <c r="E164" s="62"/>
    </row>
    <row r="165" spans="1:5" ht="13">
      <c r="A165" s="4"/>
      <c r="B165" s="5"/>
      <c r="C165" s="5"/>
      <c r="D165" s="5"/>
      <c r="E165" s="62"/>
    </row>
    <row r="166" spans="1:5" ht="13">
      <c r="A166" s="4"/>
      <c r="B166" s="5"/>
      <c r="C166" s="5"/>
      <c r="D166" s="5"/>
      <c r="E166" s="62"/>
    </row>
    <row r="167" spans="1:5" ht="13">
      <c r="A167" s="4"/>
      <c r="B167" s="5"/>
      <c r="C167" s="5"/>
      <c r="D167" s="5"/>
      <c r="E167" s="62"/>
    </row>
    <row r="168" spans="1:5" ht="13">
      <c r="A168" s="4"/>
      <c r="B168" s="5"/>
      <c r="C168" s="5"/>
      <c r="D168" s="5"/>
      <c r="E168" s="62"/>
    </row>
    <row r="169" spans="1:5" ht="13">
      <c r="A169" s="4"/>
      <c r="B169" s="5"/>
      <c r="C169" s="5"/>
      <c r="D169" s="5"/>
      <c r="E169" s="62"/>
    </row>
    <row r="170" spans="1:5" ht="13">
      <c r="A170" s="4"/>
      <c r="B170" s="5"/>
      <c r="C170" s="5"/>
      <c r="D170" s="5"/>
      <c r="E170" s="62"/>
    </row>
    <row r="171" spans="1:5" ht="13">
      <c r="A171" s="4"/>
      <c r="B171" s="5"/>
      <c r="C171" s="5"/>
      <c r="D171" s="5"/>
      <c r="E171" s="62"/>
    </row>
    <row r="172" spans="1:5" ht="13">
      <c r="A172" s="4"/>
      <c r="B172" s="5"/>
      <c r="C172" s="5"/>
      <c r="D172" s="5"/>
      <c r="E172" s="62"/>
    </row>
    <row r="173" spans="1:5" ht="13">
      <c r="A173" s="4"/>
      <c r="B173" s="5"/>
      <c r="C173" s="5"/>
      <c r="D173" s="5"/>
      <c r="E173" s="62"/>
    </row>
    <row r="174" spans="1:5" ht="13">
      <c r="A174" s="4"/>
      <c r="B174" s="5"/>
      <c r="C174" s="5"/>
      <c r="D174" s="5"/>
      <c r="E174" s="62"/>
    </row>
    <row r="175" spans="1:5" ht="13">
      <c r="A175" s="4"/>
      <c r="B175" s="5"/>
      <c r="C175" s="5"/>
      <c r="D175" s="5"/>
      <c r="E175" s="62"/>
    </row>
    <row r="176" spans="1:5" ht="13">
      <c r="A176" s="4"/>
      <c r="B176" s="5"/>
      <c r="C176" s="5"/>
      <c r="D176" s="5"/>
      <c r="E176" s="62"/>
    </row>
    <row r="177" spans="1:5" ht="13">
      <c r="A177" s="4"/>
      <c r="B177" s="5"/>
      <c r="C177" s="5"/>
      <c r="D177" s="5"/>
      <c r="E177" s="62"/>
    </row>
    <row r="178" spans="1:5" ht="13">
      <c r="A178" s="4"/>
      <c r="B178" s="5"/>
      <c r="C178" s="5"/>
      <c r="D178" s="5"/>
      <c r="E178" s="62"/>
    </row>
    <row r="179" spans="1:5" ht="13">
      <c r="A179" s="4"/>
      <c r="B179" s="5"/>
      <c r="C179" s="5"/>
      <c r="D179" s="5"/>
      <c r="E179" s="62"/>
    </row>
    <row r="180" spans="1:5" ht="13">
      <c r="A180" s="4"/>
      <c r="B180" s="5"/>
      <c r="C180" s="5"/>
      <c r="D180" s="5"/>
      <c r="E180" s="62"/>
    </row>
    <row r="181" spans="1:5" ht="13">
      <c r="A181" s="4"/>
      <c r="B181" s="5"/>
      <c r="C181" s="5"/>
      <c r="D181" s="5"/>
      <c r="E181" s="62"/>
    </row>
    <row r="182" spans="1:5" ht="13">
      <c r="A182" s="4"/>
      <c r="B182" s="5"/>
      <c r="C182" s="5"/>
      <c r="D182" s="5"/>
      <c r="E182" s="62"/>
    </row>
    <row r="183" spans="1:5" ht="13">
      <c r="A183" s="4"/>
      <c r="B183" s="5"/>
      <c r="C183" s="5"/>
      <c r="D183" s="5"/>
      <c r="E183" s="62"/>
    </row>
    <row r="184" spans="1:5" ht="13">
      <c r="A184" s="4"/>
      <c r="B184" s="5"/>
      <c r="C184" s="5"/>
      <c r="D184" s="5"/>
      <c r="E184" s="62"/>
    </row>
    <row r="185" spans="1:5" ht="13">
      <c r="A185" s="4"/>
      <c r="B185" s="5"/>
      <c r="C185" s="5"/>
      <c r="D185" s="5"/>
      <c r="E185" s="62"/>
    </row>
    <row r="186" spans="1:5" ht="13">
      <c r="A186" s="4"/>
      <c r="B186" s="5"/>
      <c r="C186" s="5"/>
      <c r="D186" s="5"/>
      <c r="E186" s="62"/>
    </row>
    <row r="187" spans="1:5" ht="13">
      <c r="A187" s="4"/>
      <c r="B187" s="5"/>
      <c r="C187" s="5"/>
      <c r="D187" s="5"/>
      <c r="E187" s="62"/>
    </row>
    <row r="188" spans="1:5" ht="13">
      <c r="A188" s="4"/>
      <c r="B188" s="5"/>
      <c r="C188" s="5"/>
      <c r="D188" s="5"/>
      <c r="E188" s="62"/>
    </row>
    <row r="189" spans="1:5" ht="13">
      <c r="A189" s="4"/>
      <c r="B189" s="5"/>
      <c r="C189" s="5"/>
      <c r="D189" s="5"/>
      <c r="E189" s="62"/>
    </row>
    <row r="190" spans="1:5" ht="13">
      <c r="A190" s="4"/>
      <c r="B190" s="5"/>
      <c r="C190" s="5"/>
      <c r="D190" s="5"/>
      <c r="E190" s="62"/>
    </row>
    <row r="191" spans="1:5" ht="13">
      <c r="A191" s="4"/>
      <c r="B191" s="5"/>
      <c r="C191" s="5"/>
      <c r="D191" s="5"/>
      <c r="E191" s="62"/>
    </row>
    <row r="192" spans="1:5" ht="13">
      <c r="A192" s="4"/>
      <c r="B192" s="5"/>
      <c r="C192" s="5"/>
      <c r="D192" s="5"/>
      <c r="E192" s="62"/>
    </row>
    <row r="193" spans="1:5" ht="13">
      <c r="A193" s="4"/>
      <c r="B193" s="5"/>
      <c r="C193" s="5"/>
      <c r="D193" s="5"/>
      <c r="E193" s="62"/>
    </row>
    <row r="194" spans="1:5" ht="13">
      <c r="A194" s="4"/>
      <c r="B194" s="5"/>
      <c r="C194" s="5"/>
      <c r="D194" s="5"/>
      <c r="E194" s="62"/>
    </row>
    <row r="195" spans="1:5" ht="13">
      <c r="A195" s="4"/>
      <c r="B195" s="5"/>
      <c r="C195" s="5"/>
      <c r="D195" s="5"/>
      <c r="E195" s="62"/>
    </row>
    <row r="196" spans="1:5" ht="13">
      <c r="A196" s="4"/>
      <c r="B196" s="5"/>
      <c r="C196" s="5"/>
      <c r="D196" s="5"/>
      <c r="E196" s="62"/>
    </row>
    <row r="197" spans="1:5" ht="13">
      <c r="A197" s="4"/>
      <c r="B197" s="5"/>
      <c r="C197" s="5"/>
      <c r="D197" s="5"/>
      <c r="E197" s="62"/>
    </row>
    <row r="198" spans="1:5" ht="13">
      <c r="A198" s="4"/>
      <c r="B198" s="5"/>
      <c r="C198" s="5"/>
      <c r="D198" s="5"/>
      <c r="E198" s="62"/>
    </row>
    <row r="199" spans="1:5" ht="13">
      <c r="A199" s="4"/>
      <c r="B199" s="5"/>
      <c r="C199" s="5"/>
      <c r="D199" s="5"/>
      <c r="E199" s="62"/>
    </row>
    <row r="200" spans="1:5" ht="13">
      <c r="A200" s="4"/>
      <c r="B200" s="5"/>
      <c r="C200" s="5"/>
      <c r="D200" s="5"/>
      <c r="E200" s="62"/>
    </row>
    <row r="201" spans="1:5" ht="13">
      <c r="A201" s="4"/>
      <c r="B201" s="5"/>
      <c r="C201" s="5"/>
      <c r="D201" s="5"/>
      <c r="E201" s="62"/>
    </row>
    <row r="202" spans="1:5" ht="13">
      <c r="A202" s="4"/>
      <c r="B202" s="5"/>
      <c r="C202" s="5"/>
      <c r="D202" s="5"/>
      <c r="E202" s="62"/>
    </row>
    <row r="203" spans="1:5" ht="13">
      <c r="A203" s="4"/>
      <c r="B203" s="5"/>
      <c r="C203" s="5"/>
      <c r="D203" s="5"/>
      <c r="E203" s="62"/>
    </row>
    <row r="204" spans="1:5" ht="13">
      <c r="A204" s="4"/>
      <c r="B204" s="5"/>
      <c r="C204" s="5"/>
      <c r="D204" s="5"/>
      <c r="E204" s="62"/>
    </row>
    <row r="205" spans="1:5" ht="13">
      <c r="A205" s="4"/>
      <c r="B205" s="5"/>
      <c r="C205" s="5"/>
      <c r="D205" s="5"/>
      <c r="E205" s="62"/>
    </row>
    <row r="206" spans="1:5" ht="13">
      <c r="A206" s="4"/>
      <c r="B206" s="5"/>
      <c r="C206" s="5"/>
      <c r="D206" s="5"/>
      <c r="E206" s="62"/>
    </row>
    <row r="207" spans="1:5" ht="13">
      <c r="A207" s="4"/>
      <c r="B207" s="5"/>
      <c r="C207" s="5"/>
      <c r="D207" s="5"/>
      <c r="E207" s="62"/>
    </row>
    <row r="208" spans="1:5" ht="13">
      <c r="A208" s="4"/>
      <c r="B208" s="5"/>
      <c r="C208" s="5"/>
      <c r="D208" s="5"/>
      <c r="E208" s="62"/>
    </row>
    <row r="209" spans="1:5" ht="13">
      <c r="A209" s="4"/>
      <c r="B209" s="5"/>
      <c r="C209" s="5"/>
      <c r="D209" s="5"/>
      <c r="E209" s="62"/>
    </row>
    <row r="210" spans="1:5" ht="13">
      <c r="A210" s="4"/>
      <c r="B210" s="5"/>
      <c r="C210" s="5"/>
      <c r="D210" s="5"/>
      <c r="E210" s="62"/>
    </row>
    <row r="211" spans="1:5" ht="13">
      <c r="A211" s="4"/>
      <c r="B211" s="5"/>
      <c r="C211" s="5"/>
      <c r="D211" s="5"/>
      <c r="E211" s="62"/>
    </row>
    <row r="212" spans="1:5" ht="13">
      <c r="A212" s="4"/>
      <c r="B212" s="5"/>
      <c r="C212" s="5"/>
      <c r="D212" s="5"/>
      <c r="E212" s="62"/>
    </row>
    <row r="213" spans="1:5" ht="13">
      <c r="A213" s="4"/>
      <c r="B213" s="5"/>
      <c r="C213" s="5"/>
      <c r="D213" s="5"/>
      <c r="E213" s="62"/>
    </row>
    <row r="214" spans="1:5" ht="13">
      <c r="A214" s="4"/>
      <c r="B214" s="5"/>
      <c r="C214" s="5"/>
      <c r="D214" s="5"/>
      <c r="E214" s="62"/>
    </row>
    <row r="215" spans="1:5" ht="13">
      <c r="A215" s="4"/>
      <c r="B215" s="5"/>
      <c r="C215" s="5"/>
      <c r="D215" s="5"/>
      <c r="E215" s="62"/>
    </row>
    <row r="216" spans="1:5" ht="13">
      <c r="A216" s="4"/>
      <c r="B216" s="5"/>
      <c r="C216" s="5"/>
      <c r="D216" s="5"/>
      <c r="E216" s="62"/>
    </row>
    <row r="217" spans="1:5" ht="13">
      <c r="A217" s="4"/>
      <c r="B217" s="5"/>
      <c r="C217" s="5"/>
      <c r="D217" s="5"/>
      <c r="E217" s="62"/>
    </row>
    <row r="218" spans="1:5" ht="13">
      <c r="A218" s="4"/>
      <c r="B218" s="5"/>
      <c r="C218" s="5"/>
      <c r="D218" s="5"/>
      <c r="E218" s="62"/>
    </row>
    <row r="219" spans="1:5" ht="13">
      <c r="A219" s="4"/>
      <c r="B219" s="5"/>
      <c r="C219" s="5"/>
      <c r="D219" s="5"/>
      <c r="E219" s="62"/>
    </row>
    <row r="220" spans="1:5" ht="13">
      <c r="A220" s="4"/>
      <c r="B220" s="5"/>
      <c r="C220" s="5"/>
      <c r="D220" s="5"/>
      <c r="E220" s="62"/>
    </row>
    <row r="221" spans="1:5" ht="13">
      <c r="A221" s="4"/>
      <c r="B221" s="5"/>
      <c r="C221" s="5"/>
      <c r="D221" s="5"/>
      <c r="E221" s="62"/>
    </row>
    <row r="222" spans="1:5" ht="13">
      <c r="A222" s="4"/>
      <c r="B222" s="5"/>
      <c r="C222" s="5"/>
      <c r="D222" s="5"/>
      <c r="E222" s="62"/>
    </row>
    <row r="223" spans="1:5" ht="13">
      <c r="A223" s="4"/>
      <c r="B223" s="5"/>
      <c r="C223" s="5"/>
      <c r="D223" s="5"/>
      <c r="E223" s="62"/>
    </row>
    <row r="224" spans="1:5" ht="13">
      <c r="A224" s="4"/>
      <c r="B224" s="5"/>
      <c r="C224" s="5"/>
      <c r="D224" s="5"/>
      <c r="E224" s="62"/>
    </row>
    <row r="225" spans="1:5" ht="13">
      <c r="A225" s="4"/>
      <c r="B225" s="5"/>
      <c r="C225" s="5"/>
      <c r="D225" s="5"/>
      <c r="E225" s="62"/>
    </row>
    <row r="226" spans="1:5" ht="13">
      <c r="A226" s="4"/>
      <c r="B226" s="5"/>
      <c r="C226" s="5"/>
      <c r="D226" s="5"/>
      <c r="E226" s="62"/>
    </row>
    <row r="227" spans="1:5" ht="13">
      <c r="A227" s="4"/>
      <c r="B227" s="5"/>
      <c r="C227" s="5"/>
      <c r="D227" s="5"/>
      <c r="E227" s="62"/>
    </row>
    <row r="228" spans="1:5" ht="13">
      <c r="A228" s="4"/>
      <c r="B228" s="5"/>
      <c r="C228" s="5"/>
      <c r="D228" s="5"/>
      <c r="E228" s="62"/>
    </row>
    <row r="229" spans="1:5" ht="13">
      <c r="A229" s="4"/>
      <c r="B229" s="5"/>
      <c r="C229" s="5"/>
      <c r="D229" s="5"/>
      <c r="E229" s="62"/>
    </row>
    <row r="230" spans="1:5" ht="13">
      <c r="A230" s="4"/>
      <c r="B230" s="5"/>
      <c r="C230" s="5"/>
      <c r="D230" s="5"/>
      <c r="E230" s="62"/>
    </row>
    <row r="231" spans="1:5" ht="13">
      <c r="A231" s="4"/>
      <c r="B231" s="5"/>
      <c r="C231" s="5"/>
      <c r="D231" s="5"/>
      <c r="E231" s="62"/>
    </row>
    <row r="232" spans="1:5" ht="13">
      <c r="A232" s="4"/>
      <c r="B232" s="5"/>
      <c r="C232" s="5"/>
      <c r="D232" s="5"/>
      <c r="E232" s="62"/>
    </row>
    <row r="233" spans="1:5" ht="13">
      <c r="A233" s="4"/>
      <c r="B233" s="5"/>
      <c r="C233" s="5"/>
      <c r="D233" s="5"/>
      <c r="E233" s="62"/>
    </row>
    <row r="234" spans="1:5" ht="13">
      <c r="A234" s="4"/>
      <c r="B234" s="5"/>
      <c r="C234" s="5"/>
      <c r="D234" s="5"/>
      <c r="E234" s="62"/>
    </row>
    <row r="235" spans="1:5" ht="13">
      <c r="A235" s="4"/>
      <c r="B235" s="5"/>
      <c r="C235" s="5"/>
      <c r="D235" s="5"/>
      <c r="E235" s="62"/>
    </row>
    <row r="236" spans="1:5" ht="13">
      <c r="A236" s="4"/>
      <c r="B236" s="5"/>
      <c r="C236" s="5"/>
      <c r="D236" s="5"/>
      <c r="E236" s="62"/>
    </row>
    <row r="237" spans="1:5" ht="13">
      <c r="A237" s="4"/>
      <c r="B237" s="5"/>
      <c r="C237" s="5"/>
      <c r="D237" s="5"/>
      <c r="E237" s="62"/>
    </row>
    <row r="238" spans="1:5" ht="13">
      <c r="A238" s="4"/>
      <c r="B238" s="5"/>
      <c r="C238" s="5"/>
      <c r="D238" s="5"/>
      <c r="E238" s="62"/>
    </row>
    <row r="239" spans="1:5" ht="13">
      <c r="A239" s="4"/>
      <c r="B239" s="5"/>
      <c r="C239" s="5"/>
      <c r="D239" s="5"/>
      <c r="E239" s="62"/>
    </row>
    <row r="240" spans="1:5" ht="13">
      <c r="A240" s="4"/>
      <c r="B240" s="5"/>
      <c r="C240" s="5"/>
      <c r="D240" s="5"/>
      <c r="E240" s="62"/>
    </row>
    <row r="241" spans="1:5" ht="13">
      <c r="A241" s="4"/>
      <c r="B241" s="5"/>
      <c r="C241" s="5"/>
      <c r="D241" s="5"/>
      <c r="E241" s="62"/>
    </row>
    <row r="242" spans="1:5" ht="13">
      <c r="A242" s="4"/>
      <c r="B242" s="5"/>
      <c r="C242" s="5"/>
      <c r="D242" s="5"/>
      <c r="E242" s="62"/>
    </row>
    <row r="243" spans="1:5" ht="13">
      <c r="A243" s="4"/>
      <c r="B243" s="5"/>
      <c r="C243" s="5"/>
      <c r="D243" s="5"/>
      <c r="E243" s="62"/>
    </row>
    <row r="244" spans="1:5" ht="13">
      <c r="A244" s="4"/>
      <c r="B244" s="5"/>
      <c r="C244" s="5"/>
      <c r="D244" s="5"/>
      <c r="E244" s="62"/>
    </row>
    <row r="245" spans="1:5" ht="13">
      <c r="A245" s="4"/>
      <c r="B245" s="5"/>
      <c r="C245" s="5"/>
      <c r="D245" s="5"/>
      <c r="E245" s="62"/>
    </row>
    <row r="246" spans="1:5" ht="13">
      <c r="A246" s="4"/>
      <c r="B246" s="5"/>
      <c r="C246" s="5"/>
      <c r="D246" s="5"/>
      <c r="E246" s="62"/>
    </row>
    <row r="247" spans="1:5" ht="13">
      <c r="A247" s="4"/>
      <c r="B247" s="5"/>
      <c r="C247" s="5"/>
      <c r="D247" s="5"/>
      <c r="E247" s="62"/>
    </row>
    <row r="248" spans="1:5" ht="13">
      <c r="A248" s="4"/>
      <c r="B248" s="5"/>
      <c r="C248" s="5"/>
      <c r="D248" s="5"/>
      <c r="E248" s="62"/>
    </row>
    <row r="249" spans="1:5" ht="13">
      <c r="A249" s="4"/>
      <c r="B249" s="5"/>
      <c r="C249" s="5"/>
      <c r="D249" s="5"/>
      <c r="E249" s="62"/>
    </row>
    <row r="250" spans="1:5" ht="13">
      <c r="A250" s="4"/>
      <c r="B250" s="5"/>
      <c r="C250" s="5"/>
      <c r="D250" s="5"/>
      <c r="E250" s="62"/>
    </row>
    <row r="251" spans="1:5" ht="13">
      <c r="A251" s="4"/>
      <c r="B251" s="5"/>
      <c r="C251" s="5"/>
      <c r="D251" s="5"/>
      <c r="E251" s="62"/>
    </row>
    <row r="252" spans="1:5" ht="13">
      <c r="A252" s="4"/>
      <c r="B252" s="5"/>
      <c r="C252" s="5"/>
      <c r="D252" s="5"/>
      <c r="E252" s="62"/>
    </row>
    <row r="253" spans="1:5" ht="13">
      <c r="A253" s="4"/>
      <c r="B253" s="5"/>
      <c r="C253" s="5"/>
      <c r="D253" s="5"/>
      <c r="E253" s="62"/>
    </row>
    <row r="254" spans="1:5" ht="13">
      <c r="A254" s="4"/>
      <c r="B254" s="5"/>
      <c r="C254" s="5"/>
      <c r="D254" s="5"/>
      <c r="E254" s="62"/>
    </row>
    <row r="255" spans="1:5" ht="13">
      <c r="A255" s="4"/>
      <c r="B255" s="5"/>
      <c r="C255" s="5"/>
      <c r="D255" s="5"/>
      <c r="E255" s="62"/>
    </row>
    <row r="256" spans="1:5" ht="13">
      <c r="A256" s="4"/>
      <c r="B256" s="5"/>
      <c r="C256" s="5"/>
      <c r="D256" s="5"/>
      <c r="E256" s="62"/>
    </row>
    <row r="257" spans="1:5" ht="13">
      <c r="A257" s="4"/>
      <c r="B257" s="6"/>
      <c r="C257" s="6"/>
      <c r="D257" s="6"/>
      <c r="E257" s="63"/>
    </row>
    <row r="258" spans="1:5" ht="13">
      <c r="A258" s="4"/>
      <c r="B258" s="6"/>
      <c r="C258" s="6"/>
      <c r="D258" s="6"/>
      <c r="E258" s="63"/>
    </row>
    <row r="259" spans="1:5" ht="13">
      <c r="A259" s="4"/>
      <c r="B259" s="6"/>
      <c r="C259" s="6"/>
      <c r="D259" s="6"/>
      <c r="E259" s="63"/>
    </row>
    <row r="260" spans="1:5" ht="13">
      <c r="A260" s="4"/>
      <c r="B260" s="6"/>
      <c r="C260" s="6"/>
      <c r="D260" s="6"/>
      <c r="E260" s="63"/>
    </row>
    <row r="261" spans="1:5" ht="13">
      <c r="A261" s="4"/>
      <c r="B261" s="6"/>
      <c r="C261" s="6"/>
      <c r="D261" s="6"/>
      <c r="E261" s="63"/>
    </row>
    <row r="262" spans="1:5" ht="13">
      <c r="A262" s="4"/>
      <c r="B262" s="6"/>
      <c r="C262" s="6"/>
      <c r="D262" s="6"/>
      <c r="E262" s="63"/>
    </row>
    <row r="263" spans="1:5" ht="13">
      <c r="A263" s="4"/>
      <c r="B263" s="6"/>
      <c r="C263" s="6"/>
      <c r="D263" s="6"/>
      <c r="E263" s="63"/>
    </row>
    <row r="264" spans="1:5" ht="13">
      <c r="A264" s="4"/>
      <c r="B264" s="6"/>
      <c r="C264" s="6"/>
      <c r="D264" s="6"/>
      <c r="E264" s="63"/>
    </row>
    <row r="265" spans="1:5" ht="13">
      <c r="A265" s="4"/>
      <c r="B265" s="6"/>
      <c r="C265" s="6"/>
      <c r="D265" s="6"/>
      <c r="E265" s="63"/>
    </row>
    <row r="266" spans="1:5" ht="13">
      <c r="A266" s="4"/>
      <c r="B266" s="6"/>
      <c r="C266" s="6"/>
      <c r="D266" s="6"/>
      <c r="E266" s="63"/>
    </row>
    <row r="267" spans="1:5" ht="13">
      <c r="A267" s="4"/>
      <c r="B267" s="6"/>
      <c r="C267" s="6"/>
      <c r="D267" s="6"/>
      <c r="E267" s="63"/>
    </row>
    <row r="268" spans="1:5" ht="13">
      <c r="A268" s="4"/>
      <c r="B268" s="6"/>
      <c r="C268" s="6"/>
      <c r="D268" s="6"/>
      <c r="E268" s="63"/>
    </row>
    <row r="269" spans="1:5" ht="13">
      <c r="A269" s="4"/>
      <c r="B269" s="6"/>
      <c r="C269" s="6"/>
      <c r="D269" s="6"/>
      <c r="E269" s="63"/>
    </row>
    <row r="270" spans="1:5" ht="13">
      <c r="A270" s="4"/>
      <c r="B270" s="6"/>
      <c r="C270" s="6"/>
      <c r="D270" s="6"/>
      <c r="E270" s="63"/>
    </row>
    <row r="271" spans="1:5" ht="13">
      <c r="A271" s="4"/>
      <c r="B271" s="6"/>
      <c r="C271" s="6"/>
      <c r="D271" s="6"/>
      <c r="E271" s="63"/>
    </row>
    <row r="272" spans="1:5" ht="13">
      <c r="A272" s="4"/>
      <c r="B272" s="6"/>
      <c r="C272" s="6"/>
      <c r="D272" s="6"/>
      <c r="E272" s="63"/>
    </row>
    <row r="273" spans="1:5" ht="13">
      <c r="A273" s="4"/>
      <c r="B273" s="6"/>
      <c r="C273" s="6"/>
      <c r="D273" s="6"/>
      <c r="E273" s="63"/>
    </row>
    <row r="274" spans="1:5" ht="13">
      <c r="A274" s="4"/>
      <c r="B274" s="6"/>
      <c r="C274" s="6"/>
      <c r="D274" s="6"/>
      <c r="E274" s="63"/>
    </row>
    <row r="275" spans="1:5" ht="13">
      <c r="A275" s="4"/>
      <c r="B275" s="6"/>
      <c r="C275" s="6"/>
      <c r="D275" s="6"/>
      <c r="E275" s="63"/>
    </row>
    <row r="276" spans="1:5" ht="13">
      <c r="A276" s="4"/>
      <c r="B276" s="6"/>
      <c r="C276" s="6"/>
      <c r="D276" s="6"/>
      <c r="E276" s="63"/>
    </row>
    <row r="277" spans="1:5" ht="13">
      <c r="A277" s="4"/>
      <c r="B277" s="6"/>
      <c r="C277" s="6"/>
      <c r="D277" s="6"/>
      <c r="E277" s="63"/>
    </row>
    <row r="278" spans="1:5" ht="13">
      <c r="A278" s="4"/>
      <c r="B278" s="6"/>
      <c r="C278" s="6"/>
      <c r="D278" s="6"/>
      <c r="E278" s="63"/>
    </row>
    <row r="279" spans="1:5" ht="13">
      <c r="A279" s="4"/>
      <c r="B279" s="6"/>
      <c r="C279" s="6"/>
      <c r="D279" s="6"/>
      <c r="E279" s="63"/>
    </row>
    <row r="280" spans="1:5" ht="13">
      <c r="A280" s="4"/>
      <c r="B280" s="6"/>
      <c r="C280" s="6"/>
      <c r="D280" s="6"/>
      <c r="E280" s="63"/>
    </row>
    <row r="281" spans="1:5" ht="13">
      <c r="A281" s="4"/>
      <c r="B281" s="6"/>
      <c r="C281" s="6"/>
      <c r="D281" s="6"/>
      <c r="E281" s="63"/>
    </row>
    <row r="282" spans="1:5" ht="13">
      <c r="A282" s="4"/>
      <c r="B282" s="6"/>
      <c r="C282" s="6"/>
      <c r="D282" s="6"/>
      <c r="E282" s="63"/>
    </row>
    <row r="283" spans="1:5" ht="13">
      <c r="A283" s="4"/>
      <c r="B283" s="6"/>
      <c r="C283" s="6"/>
      <c r="D283" s="6"/>
      <c r="E283" s="63"/>
    </row>
    <row r="284" spans="1:5" ht="13">
      <c r="A284" s="4"/>
      <c r="B284" s="6"/>
      <c r="C284" s="6"/>
      <c r="D284" s="6"/>
      <c r="E284" s="63"/>
    </row>
    <row r="285" spans="1:5" ht="13">
      <c r="A285" s="4"/>
      <c r="B285" s="6"/>
      <c r="C285" s="6"/>
      <c r="D285" s="6"/>
      <c r="E285" s="63"/>
    </row>
    <row r="286" spans="1:5" ht="13">
      <c r="A286" s="4"/>
      <c r="B286" s="6"/>
      <c r="C286" s="6"/>
      <c r="D286" s="6"/>
      <c r="E286" s="63"/>
    </row>
    <row r="287" spans="1:5" ht="13">
      <c r="A287" s="4"/>
      <c r="B287" s="6"/>
      <c r="C287" s="6"/>
      <c r="D287" s="6"/>
      <c r="E287" s="63"/>
    </row>
    <row r="288" spans="1:5" ht="13">
      <c r="A288" s="4"/>
      <c r="B288" s="6"/>
      <c r="C288" s="6"/>
      <c r="D288" s="6"/>
      <c r="E288" s="63"/>
    </row>
    <row r="289" spans="1:5" ht="13">
      <c r="A289" s="4"/>
      <c r="B289" s="6"/>
      <c r="C289" s="6"/>
      <c r="D289" s="6"/>
      <c r="E289" s="63"/>
    </row>
    <row r="290" spans="1:5" ht="13">
      <c r="A290" s="4"/>
      <c r="B290" s="6"/>
      <c r="C290" s="6"/>
      <c r="D290" s="6"/>
      <c r="E290" s="63"/>
    </row>
    <row r="291" spans="1:5" ht="13">
      <c r="A291" s="4"/>
      <c r="B291" s="6"/>
      <c r="C291" s="6"/>
      <c r="D291" s="6"/>
      <c r="E291" s="63"/>
    </row>
    <row r="292" spans="1:5" ht="13">
      <c r="A292" s="4"/>
      <c r="B292" s="6"/>
      <c r="C292" s="6"/>
      <c r="D292" s="6"/>
      <c r="E292" s="63"/>
    </row>
    <row r="293" spans="1:5" ht="13">
      <c r="A293" s="4"/>
      <c r="B293" s="6"/>
      <c r="C293" s="6"/>
      <c r="D293" s="6"/>
      <c r="E293" s="63"/>
    </row>
    <row r="294" spans="1:5" ht="13">
      <c r="A294" s="4"/>
      <c r="B294" s="6"/>
      <c r="C294" s="6"/>
      <c r="D294" s="6"/>
      <c r="E294" s="63"/>
    </row>
    <row r="295" spans="1:5" ht="13">
      <c r="A295" s="4"/>
      <c r="B295" s="6"/>
      <c r="C295" s="6"/>
      <c r="D295" s="6"/>
      <c r="E295" s="63"/>
    </row>
    <row r="296" spans="1:5" ht="13">
      <c r="A296" s="4"/>
      <c r="B296" s="6"/>
      <c r="C296" s="6"/>
      <c r="D296" s="6"/>
      <c r="E296" s="63"/>
    </row>
    <row r="297" spans="1:5" ht="13">
      <c r="A297" s="4"/>
      <c r="B297" s="6"/>
      <c r="C297" s="6"/>
      <c r="D297" s="6"/>
      <c r="E297" s="63"/>
    </row>
    <row r="298" spans="1:5" ht="13">
      <c r="A298" s="4"/>
      <c r="B298" s="6"/>
      <c r="C298" s="6"/>
      <c r="D298" s="6"/>
      <c r="E298" s="63"/>
    </row>
    <row r="299" spans="1:5" ht="13">
      <c r="A299" s="4"/>
      <c r="B299" s="6"/>
      <c r="C299" s="6"/>
      <c r="D299" s="6"/>
      <c r="E299" s="63"/>
    </row>
    <row r="300" spans="1:5" ht="13">
      <c r="A300" s="4"/>
      <c r="B300" s="6"/>
      <c r="C300" s="6"/>
      <c r="D300" s="6"/>
      <c r="E300" s="63"/>
    </row>
    <row r="301" spans="1:5" ht="13">
      <c r="A301" s="4"/>
      <c r="B301" s="6"/>
      <c r="C301" s="6"/>
      <c r="D301" s="6"/>
      <c r="E301" s="63"/>
    </row>
    <row r="302" spans="1:5" ht="13">
      <c r="A302" s="4"/>
      <c r="B302" s="6"/>
      <c r="C302" s="6"/>
      <c r="D302" s="6"/>
      <c r="E302" s="63"/>
    </row>
    <row r="303" spans="1:5" ht="13">
      <c r="A303" s="4"/>
      <c r="B303" s="6"/>
      <c r="C303" s="6"/>
      <c r="D303" s="6"/>
      <c r="E303" s="63"/>
    </row>
    <row r="304" spans="1:5" ht="13">
      <c r="A304" s="4"/>
      <c r="B304" s="6"/>
      <c r="C304" s="6"/>
      <c r="D304" s="6"/>
      <c r="E304" s="63"/>
    </row>
    <row r="305" spans="1:5" ht="13">
      <c r="A305" s="4"/>
      <c r="B305" s="6"/>
      <c r="C305" s="6"/>
      <c r="D305" s="6"/>
      <c r="E305" s="63"/>
    </row>
    <row r="306" spans="1:5" ht="13">
      <c r="A306" s="4"/>
      <c r="B306" s="6"/>
      <c r="C306" s="6"/>
      <c r="D306" s="6"/>
      <c r="E306" s="63"/>
    </row>
    <row r="307" spans="1:5" ht="13">
      <c r="A307" s="4"/>
      <c r="B307" s="6"/>
      <c r="C307" s="6"/>
      <c r="D307" s="6"/>
      <c r="E307" s="63"/>
    </row>
    <row r="308" spans="1:5" ht="13">
      <c r="A308" s="4"/>
      <c r="B308" s="6"/>
      <c r="C308" s="6"/>
      <c r="D308" s="6"/>
      <c r="E308" s="63"/>
    </row>
    <row r="309" spans="1:5" ht="13">
      <c r="A309" s="4"/>
      <c r="B309" s="6"/>
      <c r="C309" s="6"/>
      <c r="D309" s="6"/>
      <c r="E309" s="63"/>
    </row>
    <row r="310" spans="1:5" ht="13">
      <c r="A310" s="4"/>
      <c r="B310" s="6"/>
      <c r="C310" s="6"/>
      <c r="D310" s="6"/>
      <c r="E310" s="63"/>
    </row>
    <row r="311" spans="1:5" ht="13">
      <c r="A311" s="4"/>
      <c r="B311" s="6"/>
      <c r="C311" s="6"/>
      <c r="D311" s="6"/>
      <c r="E311" s="63"/>
    </row>
    <row r="312" spans="1:5" ht="13">
      <c r="A312" s="4"/>
      <c r="B312" s="6"/>
      <c r="C312" s="6"/>
      <c r="D312" s="6"/>
      <c r="E312" s="63"/>
    </row>
    <row r="313" spans="1:5" ht="13">
      <c r="A313" s="4"/>
      <c r="B313" s="6"/>
      <c r="C313" s="6"/>
      <c r="D313" s="6"/>
      <c r="E313" s="63"/>
    </row>
    <row r="314" spans="1:5" ht="13">
      <c r="A314" s="4"/>
      <c r="B314" s="6"/>
      <c r="C314" s="6"/>
      <c r="D314" s="6"/>
      <c r="E314" s="63"/>
    </row>
    <row r="315" spans="1:5" ht="13">
      <c r="A315" s="4"/>
      <c r="B315" s="6"/>
      <c r="C315" s="6"/>
      <c r="D315" s="6"/>
      <c r="E315" s="63"/>
    </row>
    <row r="316" spans="1:5" ht="13">
      <c r="A316" s="4"/>
      <c r="B316" s="6"/>
      <c r="C316" s="6"/>
      <c r="D316" s="6"/>
      <c r="E316" s="63"/>
    </row>
    <row r="317" spans="1:5" ht="13">
      <c r="A317" s="4"/>
      <c r="B317" s="6"/>
      <c r="C317" s="6"/>
      <c r="D317" s="6"/>
      <c r="E317" s="63"/>
    </row>
    <row r="318" spans="1:5" ht="13">
      <c r="A318" s="4"/>
      <c r="B318" s="6"/>
      <c r="C318" s="6"/>
      <c r="D318" s="6"/>
      <c r="E318" s="63"/>
    </row>
    <row r="319" spans="1:5" ht="13">
      <c r="A319" s="4"/>
      <c r="B319" s="4"/>
      <c r="C319" s="4"/>
      <c r="D319" s="4"/>
      <c r="E319" s="64"/>
    </row>
    <row r="320" spans="1:5" ht="13">
      <c r="A320" s="4"/>
      <c r="B320" s="4"/>
      <c r="C320" s="4"/>
      <c r="D320" s="4"/>
      <c r="E320" s="64"/>
    </row>
    <row r="321" spans="1:5" ht="13">
      <c r="A321" s="4"/>
      <c r="B321" s="4"/>
      <c r="C321" s="4"/>
      <c r="D321" s="4"/>
      <c r="E321" s="64"/>
    </row>
    <row r="322" spans="1:5" ht="13">
      <c r="A322" s="4"/>
      <c r="B322" s="4"/>
      <c r="C322" s="4"/>
      <c r="D322" s="4"/>
      <c r="E322" s="64"/>
    </row>
    <row r="323" spans="1:5" ht="13">
      <c r="A323" s="4"/>
      <c r="B323" s="4"/>
      <c r="C323" s="4"/>
      <c r="D323" s="4"/>
      <c r="E323" s="64"/>
    </row>
    <row r="324" spans="1:5" ht="13">
      <c r="A324" s="4"/>
      <c r="B324" s="4"/>
      <c r="C324" s="4"/>
      <c r="D324" s="4"/>
      <c r="E324" s="64"/>
    </row>
    <row r="325" spans="1:5" ht="13">
      <c r="A325" s="4"/>
      <c r="B325" s="4"/>
      <c r="C325" s="4"/>
      <c r="D325" s="4"/>
      <c r="E325" s="64"/>
    </row>
    <row r="326" spans="1:5" ht="13">
      <c r="A326" s="4"/>
      <c r="B326" s="4"/>
      <c r="C326" s="4"/>
      <c r="D326" s="4"/>
      <c r="E326" s="64"/>
    </row>
    <row r="327" spans="1:5" ht="13">
      <c r="A327" s="4"/>
      <c r="B327" s="4"/>
      <c r="C327" s="4"/>
      <c r="D327" s="4"/>
      <c r="E327" s="64"/>
    </row>
    <row r="328" spans="1:5" ht="13">
      <c r="A328" s="4"/>
      <c r="B328" s="4"/>
      <c r="C328" s="4"/>
      <c r="D328" s="4"/>
      <c r="E328" s="64"/>
    </row>
    <row r="329" spans="1:5" ht="13">
      <c r="A329" s="4"/>
      <c r="B329" s="4"/>
      <c r="C329" s="4"/>
      <c r="D329" s="4"/>
      <c r="E329" s="64"/>
    </row>
    <row r="330" spans="1:5" ht="13">
      <c r="A330" s="4"/>
      <c r="B330" s="4"/>
      <c r="C330" s="4"/>
      <c r="D330" s="4"/>
      <c r="E330" s="64"/>
    </row>
    <row r="331" spans="1:5" ht="13">
      <c r="A331" s="4"/>
      <c r="B331" s="4"/>
      <c r="C331" s="4"/>
      <c r="D331" s="4"/>
      <c r="E331" s="64"/>
    </row>
    <row r="332" spans="1:5" ht="13">
      <c r="A332" s="4"/>
      <c r="B332" s="4"/>
      <c r="C332" s="4"/>
      <c r="D332" s="4"/>
      <c r="E332" s="64"/>
    </row>
    <row r="333" spans="1:5" ht="13">
      <c r="A333" s="4"/>
      <c r="B333" s="4"/>
      <c r="C333" s="4"/>
      <c r="D333" s="4"/>
      <c r="E333" s="64"/>
    </row>
    <row r="334" spans="1:5" ht="13">
      <c r="A334" s="4"/>
      <c r="B334" s="4"/>
      <c r="C334" s="4"/>
      <c r="D334" s="4"/>
      <c r="E334" s="64"/>
    </row>
    <row r="335" spans="1:5" ht="13">
      <c r="A335" s="4"/>
      <c r="B335" s="4"/>
      <c r="C335" s="4"/>
      <c r="D335" s="4"/>
      <c r="E335" s="64"/>
    </row>
    <row r="336" spans="1:5" ht="13">
      <c r="A336" s="4"/>
      <c r="B336" s="4"/>
      <c r="C336" s="4"/>
      <c r="D336" s="4"/>
      <c r="E336" s="64"/>
    </row>
    <row r="337" spans="1:5" ht="13">
      <c r="A337" s="4"/>
      <c r="B337" s="4"/>
      <c r="C337" s="4"/>
      <c r="D337" s="4"/>
      <c r="E337" s="64"/>
    </row>
    <row r="338" spans="1:5" ht="13">
      <c r="A338" s="4"/>
      <c r="B338" s="4"/>
      <c r="C338" s="4"/>
      <c r="D338" s="4"/>
      <c r="E338" s="64"/>
    </row>
    <row r="339" spans="1:5" ht="13">
      <c r="A339" s="4"/>
      <c r="B339" s="4"/>
      <c r="C339" s="4"/>
      <c r="D339" s="4"/>
      <c r="E339" s="64"/>
    </row>
    <row r="340" spans="1:5" ht="13">
      <c r="A340" s="4"/>
      <c r="B340" s="4"/>
      <c r="C340" s="4"/>
      <c r="D340" s="4"/>
      <c r="E340" s="64"/>
    </row>
    <row r="341" spans="1:5" ht="13">
      <c r="A341" s="4"/>
      <c r="B341" s="4"/>
      <c r="C341" s="4"/>
      <c r="D341" s="4"/>
      <c r="E341" s="64"/>
    </row>
    <row r="342" spans="1:5" ht="13">
      <c r="A342" s="4"/>
      <c r="B342" s="4"/>
      <c r="C342" s="4"/>
      <c r="D342" s="4"/>
      <c r="E342" s="64"/>
    </row>
    <row r="343" spans="1:5" ht="13">
      <c r="A343" s="4"/>
      <c r="B343" s="4"/>
      <c r="C343" s="4"/>
      <c r="D343" s="4"/>
      <c r="E343" s="64"/>
    </row>
    <row r="344" spans="1:5" ht="13">
      <c r="A344" s="4"/>
      <c r="B344" s="4"/>
      <c r="C344" s="4"/>
      <c r="D344" s="4"/>
      <c r="E344" s="64"/>
    </row>
    <row r="345" spans="1:5" ht="13">
      <c r="A345" s="4"/>
      <c r="B345" s="4"/>
      <c r="C345" s="4"/>
      <c r="D345" s="4"/>
      <c r="E345" s="64"/>
    </row>
    <row r="346" spans="1:5" ht="13">
      <c r="A346" s="4"/>
      <c r="B346" s="4"/>
      <c r="C346" s="4"/>
      <c r="D346" s="4"/>
      <c r="E346" s="64"/>
    </row>
    <row r="347" spans="1:5" ht="13">
      <c r="A347" s="4"/>
      <c r="B347" s="4"/>
      <c r="C347" s="4"/>
      <c r="D347" s="4"/>
      <c r="E347" s="64"/>
    </row>
    <row r="348" spans="1:5" ht="13">
      <c r="A348" s="4"/>
      <c r="B348" s="4"/>
      <c r="C348" s="4"/>
      <c r="D348" s="4"/>
      <c r="E348" s="64"/>
    </row>
    <row r="349" spans="1:5" ht="13">
      <c r="A349" s="4"/>
      <c r="B349" s="4"/>
      <c r="C349" s="4"/>
      <c r="D349" s="4"/>
      <c r="E349" s="64"/>
    </row>
    <row r="350" spans="1:5" ht="13">
      <c r="A350" s="4"/>
      <c r="B350" s="4"/>
      <c r="C350" s="4"/>
      <c r="D350" s="4"/>
      <c r="E350" s="64"/>
    </row>
    <row r="351" spans="1:5" ht="13">
      <c r="A351" s="4"/>
      <c r="B351" s="4"/>
      <c r="C351" s="4"/>
      <c r="D351" s="4"/>
      <c r="E351" s="64"/>
    </row>
    <row r="352" spans="1:5" ht="13">
      <c r="A352" s="4"/>
      <c r="B352" s="4"/>
      <c r="C352" s="4"/>
      <c r="D352" s="4"/>
      <c r="E352" s="64"/>
    </row>
    <row r="353" spans="1:5" ht="13">
      <c r="A353" s="4"/>
      <c r="B353" s="4"/>
      <c r="C353" s="4"/>
      <c r="D353" s="4"/>
      <c r="E353" s="64"/>
    </row>
    <row r="354" spans="1:5" ht="13">
      <c r="A354" s="4"/>
      <c r="B354" s="4"/>
      <c r="C354" s="4"/>
      <c r="D354" s="4"/>
      <c r="E354" s="64"/>
    </row>
    <row r="355" spans="1:5" ht="13">
      <c r="A355" s="4"/>
      <c r="B355" s="4"/>
      <c r="C355" s="4"/>
      <c r="D355" s="4"/>
      <c r="E355" s="64"/>
    </row>
    <row r="356" spans="1:5" ht="13">
      <c r="A356" s="4"/>
      <c r="B356" s="4"/>
      <c r="C356" s="4"/>
      <c r="D356" s="4"/>
      <c r="E356" s="64"/>
    </row>
    <row r="357" spans="1:5" ht="13">
      <c r="A357" s="4"/>
      <c r="B357" s="4"/>
      <c r="C357" s="4"/>
      <c r="D357" s="4"/>
      <c r="E357" s="64"/>
    </row>
    <row r="358" spans="1:5" ht="13">
      <c r="A358" s="4"/>
      <c r="B358" s="4"/>
      <c r="C358" s="4"/>
      <c r="D358" s="4"/>
      <c r="E358" s="64"/>
    </row>
    <row r="359" spans="1:5" ht="13">
      <c r="A359" s="4"/>
      <c r="B359" s="4"/>
      <c r="C359" s="4"/>
      <c r="D359" s="4"/>
      <c r="E359" s="64"/>
    </row>
    <row r="360" spans="1:5" ht="13">
      <c r="A360" s="4"/>
      <c r="B360" s="4"/>
      <c r="C360" s="4"/>
      <c r="D360" s="4"/>
      <c r="E360" s="64"/>
    </row>
    <row r="361" spans="1:5" ht="13">
      <c r="A361" s="4"/>
      <c r="B361" s="4"/>
      <c r="C361" s="4"/>
      <c r="D361" s="4"/>
      <c r="E361" s="64"/>
    </row>
    <row r="362" spans="1:5" ht="13">
      <c r="A362" s="4"/>
      <c r="B362" s="4"/>
      <c r="C362" s="4"/>
      <c r="D362" s="4"/>
      <c r="E362" s="64"/>
    </row>
    <row r="363" spans="1:5" ht="13">
      <c r="A363" s="4"/>
      <c r="B363" s="4"/>
      <c r="C363" s="4"/>
      <c r="D363" s="4"/>
      <c r="E363" s="64"/>
    </row>
    <row r="364" spans="1:5" ht="13">
      <c r="A364" s="4"/>
      <c r="B364" s="4"/>
      <c r="C364" s="4"/>
      <c r="D364" s="4"/>
      <c r="E364" s="64"/>
    </row>
    <row r="365" spans="1:5" ht="13">
      <c r="A365" s="4"/>
      <c r="B365" s="4"/>
      <c r="C365" s="4"/>
      <c r="D365" s="4"/>
      <c r="E365" s="64"/>
    </row>
    <row r="366" spans="1:5" ht="13">
      <c r="A366" s="4"/>
      <c r="B366" s="4"/>
      <c r="C366" s="4"/>
      <c r="D366" s="4"/>
      <c r="E366" s="64"/>
    </row>
    <row r="367" spans="1:5" ht="13">
      <c r="A367" s="4"/>
      <c r="B367" s="4"/>
      <c r="C367" s="4"/>
      <c r="D367" s="4"/>
      <c r="E367" s="64"/>
    </row>
    <row r="368" spans="1:5" ht="13">
      <c r="A368" s="4"/>
      <c r="B368" s="4"/>
      <c r="C368" s="4"/>
      <c r="D368" s="4"/>
      <c r="E368" s="64"/>
    </row>
    <row r="369" spans="1:5" ht="13">
      <c r="A369" s="4"/>
      <c r="B369" s="4"/>
      <c r="C369" s="4"/>
      <c r="D369" s="4"/>
      <c r="E369" s="64"/>
    </row>
    <row r="370" spans="1:5" ht="13">
      <c r="A370" s="4"/>
      <c r="B370" s="4"/>
      <c r="C370" s="4"/>
      <c r="D370" s="4"/>
      <c r="E370" s="64"/>
    </row>
    <row r="371" spans="1:5" ht="13">
      <c r="A371" s="4"/>
      <c r="B371" s="4"/>
      <c r="C371" s="4"/>
      <c r="D371" s="4"/>
      <c r="E371" s="64"/>
    </row>
    <row r="372" spans="1:5" ht="13">
      <c r="A372" s="4"/>
      <c r="B372" s="4"/>
      <c r="C372" s="4"/>
      <c r="D372" s="4"/>
      <c r="E372" s="64"/>
    </row>
    <row r="373" spans="1:5" ht="13">
      <c r="A373" s="4"/>
      <c r="B373" s="4"/>
      <c r="C373" s="4"/>
      <c r="D373" s="4"/>
      <c r="E373" s="64"/>
    </row>
    <row r="374" spans="1:5" ht="13">
      <c r="A374" s="4"/>
      <c r="B374" s="4"/>
      <c r="C374" s="4"/>
      <c r="D374" s="4"/>
      <c r="E374" s="64"/>
    </row>
    <row r="375" spans="1:5" ht="13">
      <c r="A375" s="4"/>
      <c r="B375" s="4"/>
      <c r="C375" s="4"/>
      <c r="D375" s="4"/>
      <c r="E375" s="64"/>
    </row>
    <row r="376" spans="1:5" ht="13">
      <c r="A376" s="4"/>
      <c r="B376" s="4"/>
      <c r="C376" s="4"/>
      <c r="D376" s="4"/>
      <c r="E376" s="64"/>
    </row>
    <row r="377" spans="1:5" ht="13">
      <c r="A377" s="4"/>
      <c r="B377" s="4"/>
      <c r="C377" s="4"/>
      <c r="D377" s="4"/>
      <c r="E377" s="64"/>
    </row>
    <row r="378" spans="1:5" ht="13">
      <c r="A378" s="4"/>
      <c r="B378" s="4"/>
      <c r="C378" s="4"/>
      <c r="D378" s="4"/>
      <c r="E378" s="64"/>
    </row>
    <row r="379" spans="1:5" ht="13">
      <c r="A379" s="4"/>
      <c r="B379" s="4"/>
      <c r="C379" s="4"/>
      <c r="D379" s="4"/>
      <c r="E379" s="64"/>
    </row>
    <row r="380" spans="1:5" ht="13">
      <c r="A380" s="4"/>
      <c r="B380" s="4"/>
      <c r="C380" s="4"/>
      <c r="D380" s="4"/>
      <c r="E380" s="64"/>
    </row>
    <row r="381" spans="1:5" ht="13">
      <c r="A381" s="4"/>
      <c r="B381" s="4"/>
      <c r="C381" s="4"/>
      <c r="D381" s="4"/>
      <c r="E381" s="64"/>
    </row>
    <row r="382" spans="1:5" ht="13">
      <c r="A382" s="4"/>
      <c r="B382" s="4"/>
      <c r="C382" s="4"/>
      <c r="D382" s="4"/>
      <c r="E382" s="64"/>
    </row>
    <row r="383" spans="1:5" ht="13">
      <c r="A383" s="4"/>
      <c r="B383" s="4"/>
      <c r="C383" s="4"/>
      <c r="D383" s="4"/>
      <c r="E383" s="64"/>
    </row>
    <row r="384" spans="1:5" ht="13">
      <c r="A384" s="4"/>
      <c r="B384" s="4"/>
      <c r="C384" s="4"/>
      <c r="D384" s="4"/>
      <c r="E384" s="64"/>
    </row>
    <row r="385" spans="1:5" ht="13">
      <c r="A385" s="4"/>
      <c r="B385" s="4"/>
      <c r="C385" s="4"/>
      <c r="D385" s="4"/>
      <c r="E385" s="64"/>
    </row>
    <row r="386" spans="1:5" ht="13">
      <c r="A386" s="4"/>
      <c r="B386" s="4"/>
      <c r="C386" s="4"/>
      <c r="D386" s="4"/>
      <c r="E386" s="64"/>
    </row>
    <row r="387" spans="1:5" ht="13">
      <c r="A387" s="4"/>
      <c r="B387" s="4"/>
      <c r="C387" s="4"/>
      <c r="D387" s="4"/>
      <c r="E387" s="64"/>
    </row>
    <row r="388" spans="1:5" ht="13">
      <c r="A388" s="4"/>
      <c r="B388" s="4"/>
      <c r="C388" s="4"/>
      <c r="D388" s="4"/>
      <c r="E388" s="64"/>
    </row>
    <row r="389" spans="1:5" ht="13">
      <c r="A389" s="4"/>
      <c r="B389" s="4"/>
      <c r="C389" s="4"/>
      <c r="D389" s="4"/>
      <c r="E389" s="64"/>
    </row>
    <row r="390" spans="1:5" ht="13">
      <c r="A390" s="4"/>
      <c r="B390" s="4"/>
      <c r="C390" s="4"/>
      <c r="D390" s="4"/>
      <c r="E390" s="64"/>
    </row>
    <row r="391" spans="1:5" ht="13">
      <c r="A391" s="4"/>
      <c r="B391" s="4"/>
      <c r="C391" s="4"/>
      <c r="D391" s="4"/>
      <c r="E391" s="64"/>
    </row>
    <row r="392" spans="1:5" ht="13">
      <c r="A392" s="4"/>
      <c r="B392" s="4"/>
      <c r="C392" s="4"/>
      <c r="D392" s="4"/>
      <c r="E392" s="64"/>
    </row>
    <row r="393" spans="1:5" ht="13">
      <c r="A393" s="4"/>
      <c r="B393" s="4"/>
      <c r="C393" s="4"/>
      <c r="D393" s="4"/>
      <c r="E393" s="64"/>
    </row>
    <row r="394" spans="1:5" ht="13">
      <c r="A394" s="4"/>
      <c r="B394" s="4"/>
      <c r="C394" s="4"/>
      <c r="D394" s="4"/>
      <c r="E394" s="64"/>
    </row>
    <row r="395" spans="1:5" ht="13">
      <c r="A395" s="4"/>
      <c r="B395" s="4"/>
      <c r="C395" s="4"/>
      <c r="D395" s="4"/>
      <c r="E395" s="64"/>
    </row>
    <row r="396" spans="1:5" ht="13">
      <c r="A396" s="4"/>
      <c r="B396" s="4"/>
      <c r="C396" s="4"/>
      <c r="D396" s="4"/>
      <c r="E396" s="64"/>
    </row>
    <row r="397" spans="1:5" ht="13">
      <c r="A397" s="4"/>
      <c r="B397" s="4"/>
      <c r="C397" s="4"/>
      <c r="D397" s="4"/>
      <c r="E397" s="64"/>
    </row>
    <row r="398" spans="1:5" ht="13">
      <c r="A398" s="4"/>
      <c r="B398" s="4"/>
      <c r="C398" s="4"/>
      <c r="D398" s="4"/>
      <c r="E398" s="64"/>
    </row>
    <row r="399" spans="1:5" ht="13">
      <c r="A399" s="4"/>
      <c r="B399" s="4"/>
      <c r="C399" s="4"/>
      <c r="D399" s="4"/>
      <c r="E399" s="64"/>
    </row>
    <row r="400" spans="1:5" ht="13">
      <c r="A400" s="4"/>
      <c r="B400" s="4"/>
      <c r="C400" s="4"/>
      <c r="D400" s="4"/>
      <c r="E400" s="64"/>
    </row>
    <row r="401" spans="1:5" ht="13">
      <c r="A401" s="4"/>
      <c r="B401" s="4"/>
      <c r="C401" s="4"/>
      <c r="D401" s="4"/>
      <c r="E401" s="64"/>
    </row>
    <row r="402" spans="1:5" ht="13">
      <c r="A402" s="4"/>
      <c r="B402" s="4"/>
      <c r="C402" s="4"/>
      <c r="D402" s="4"/>
      <c r="E402" s="64"/>
    </row>
    <row r="403" spans="1:5" ht="13">
      <c r="A403" s="4"/>
      <c r="B403" s="4"/>
      <c r="C403" s="4"/>
      <c r="D403" s="4"/>
      <c r="E403" s="64"/>
    </row>
    <row r="404" spans="1:5" ht="13">
      <c r="A404" s="4"/>
      <c r="B404" s="4"/>
      <c r="C404" s="4"/>
      <c r="D404" s="4"/>
      <c r="E404" s="64"/>
    </row>
    <row r="405" spans="1:5" ht="13">
      <c r="A405" s="4"/>
      <c r="B405" s="4"/>
      <c r="C405" s="4"/>
      <c r="D405" s="4"/>
      <c r="E405" s="64"/>
    </row>
    <row r="406" spans="1:5" ht="13">
      <c r="A406" s="4"/>
      <c r="B406" s="4"/>
      <c r="C406" s="4"/>
      <c r="D406" s="4"/>
      <c r="E406" s="64"/>
    </row>
    <row r="407" spans="1:5" ht="13">
      <c r="A407" s="4"/>
      <c r="B407" s="4"/>
      <c r="C407" s="4"/>
      <c r="D407" s="4"/>
      <c r="E407" s="64"/>
    </row>
    <row r="408" spans="1:5" ht="13">
      <c r="A408" s="4"/>
      <c r="B408" s="4"/>
      <c r="C408" s="4"/>
      <c r="D408" s="4"/>
      <c r="E408" s="64"/>
    </row>
    <row r="409" spans="1:5" ht="13">
      <c r="A409" s="4"/>
      <c r="B409" s="4"/>
      <c r="C409" s="4"/>
      <c r="D409" s="4"/>
      <c r="E409" s="64"/>
    </row>
    <row r="410" spans="1:5" ht="13">
      <c r="A410" s="4"/>
      <c r="B410" s="4"/>
      <c r="C410" s="4"/>
      <c r="D410" s="4"/>
      <c r="E410" s="64"/>
    </row>
    <row r="411" spans="1:5" ht="13">
      <c r="A411" s="4"/>
      <c r="B411" s="4"/>
      <c r="C411" s="4"/>
      <c r="D411" s="4"/>
      <c r="E411" s="64"/>
    </row>
    <row r="412" spans="1:5" ht="13">
      <c r="A412" s="4"/>
      <c r="B412" s="4"/>
      <c r="C412" s="4"/>
      <c r="D412" s="4"/>
      <c r="E412" s="64"/>
    </row>
    <row r="413" spans="1:5" ht="13">
      <c r="A413" s="4"/>
      <c r="B413" s="4"/>
      <c r="C413" s="4"/>
      <c r="D413" s="4"/>
      <c r="E413" s="64"/>
    </row>
    <row r="414" spans="1:5" ht="13">
      <c r="A414" s="4"/>
      <c r="B414" s="4"/>
      <c r="C414" s="4"/>
      <c r="D414" s="4"/>
      <c r="E414" s="64"/>
    </row>
    <row r="415" spans="1:5" ht="13">
      <c r="A415" s="4"/>
      <c r="B415" s="4"/>
      <c r="C415" s="4"/>
      <c r="D415" s="4"/>
      <c r="E415" s="64"/>
    </row>
    <row r="416" spans="1:5" ht="13">
      <c r="A416" s="4"/>
      <c r="B416" s="4"/>
      <c r="C416" s="4"/>
      <c r="D416" s="4"/>
      <c r="E416" s="64"/>
    </row>
    <row r="417" spans="1:5" ht="13">
      <c r="A417" s="4"/>
      <c r="B417" s="4"/>
      <c r="C417" s="4"/>
      <c r="D417" s="4"/>
      <c r="E417" s="64"/>
    </row>
    <row r="418" spans="1:5" ht="13">
      <c r="A418" s="4"/>
      <c r="B418" s="4"/>
      <c r="C418" s="4"/>
      <c r="D418" s="4"/>
      <c r="E418" s="64"/>
    </row>
    <row r="419" spans="1:5" ht="13">
      <c r="A419" s="4"/>
      <c r="B419" s="4"/>
      <c r="C419" s="4"/>
      <c r="D419" s="4"/>
      <c r="E419" s="64"/>
    </row>
    <row r="420" spans="1:5" ht="13">
      <c r="A420" s="4"/>
      <c r="B420" s="4"/>
      <c r="C420" s="4"/>
      <c r="D420" s="4"/>
      <c r="E420" s="64"/>
    </row>
    <row r="421" spans="1:5" ht="13">
      <c r="A421" s="4"/>
      <c r="B421" s="4"/>
      <c r="C421" s="4"/>
      <c r="D421" s="4"/>
      <c r="E421" s="64"/>
    </row>
    <row r="422" spans="1:5" ht="13">
      <c r="A422" s="4"/>
      <c r="B422" s="4"/>
      <c r="C422" s="4"/>
      <c r="D422" s="4"/>
      <c r="E422" s="64"/>
    </row>
    <row r="423" spans="1:5" ht="13">
      <c r="A423" s="4"/>
      <c r="B423" s="4"/>
      <c r="C423" s="4"/>
      <c r="D423" s="4"/>
      <c r="E423" s="64"/>
    </row>
    <row r="424" spans="1:5" ht="13">
      <c r="A424" s="4"/>
      <c r="B424" s="4"/>
      <c r="C424" s="4"/>
      <c r="D424" s="4"/>
      <c r="E424" s="64"/>
    </row>
    <row r="425" spans="1:5" ht="13">
      <c r="A425" s="4"/>
      <c r="B425" s="4"/>
      <c r="C425" s="4"/>
      <c r="D425" s="4"/>
      <c r="E425" s="64"/>
    </row>
    <row r="426" spans="1:5" ht="13">
      <c r="A426" s="4"/>
      <c r="B426" s="4"/>
      <c r="C426" s="4"/>
      <c r="D426" s="4"/>
      <c r="E426" s="64"/>
    </row>
    <row r="427" spans="1:5" ht="13">
      <c r="A427" s="4"/>
      <c r="B427" s="4"/>
      <c r="C427" s="4"/>
      <c r="D427" s="4"/>
      <c r="E427" s="64"/>
    </row>
    <row r="428" spans="1:5" ht="13">
      <c r="A428" s="4"/>
      <c r="B428" s="4"/>
      <c r="C428" s="4"/>
      <c r="D428" s="4"/>
      <c r="E428" s="64"/>
    </row>
    <row r="429" spans="1:5" ht="13">
      <c r="A429" s="4"/>
      <c r="B429" s="4"/>
      <c r="C429" s="4"/>
      <c r="D429" s="4"/>
      <c r="E429" s="64"/>
    </row>
    <row r="430" spans="1:5" ht="13">
      <c r="A430" s="4"/>
      <c r="B430" s="4"/>
      <c r="C430" s="4"/>
      <c r="D430" s="4"/>
      <c r="E430" s="64"/>
    </row>
    <row r="431" spans="1:5" ht="13">
      <c r="A431" s="4"/>
      <c r="B431" s="4"/>
      <c r="C431" s="4"/>
      <c r="D431" s="4"/>
      <c r="E431" s="64"/>
    </row>
    <row r="432" spans="1:5" ht="13">
      <c r="A432" s="4"/>
      <c r="B432" s="4"/>
      <c r="C432" s="4"/>
      <c r="D432" s="4"/>
      <c r="E432" s="64"/>
    </row>
    <row r="433" spans="1:5" ht="13">
      <c r="A433" s="4"/>
      <c r="B433" s="4"/>
      <c r="C433" s="4"/>
      <c r="D433" s="4"/>
      <c r="E433" s="64"/>
    </row>
    <row r="434" spans="1:5" ht="13">
      <c r="A434" s="4"/>
      <c r="B434" s="4"/>
      <c r="C434" s="4"/>
      <c r="D434" s="4"/>
      <c r="E434" s="64"/>
    </row>
    <row r="435" spans="1:5" ht="13">
      <c r="A435" s="4"/>
      <c r="B435" s="4"/>
      <c r="C435" s="4"/>
      <c r="D435" s="4"/>
      <c r="E435" s="64"/>
    </row>
    <row r="436" spans="1:5" ht="13">
      <c r="A436" s="4"/>
      <c r="B436" s="4"/>
      <c r="C436" s="4"/>
      <c r="D436" s="4"/>
      <c r="E436" s="64"/>
    </row>
    <row r="437" spans="1:5" ht="13">
      <c r="A437" s="4"/>
      <c r="B437" s="4"/>
      <c r="C437" s="4"/>
      <c r="D437" s="4"/>
      <c r="E437" s="64"/>
    </row>
    <row r="438" spans="1:5" ht="13">
      <c r="A438" s="4"/>
      <c r="B438" s="4"/>
      <c r="C438" s="4"/>
      <c r="D438" s="4"/>
      <c r="E438" s="64"/>
    </row>
    <row r="439" spans="1:5" ht="13">
      <c r="A439" s="4"/>
      <c r="B439" s="4"/>
      <c r="C439" s="4"/>
      <c r="D439" s="4"/>
      <c r="E439" s="64"/>
    </row>
    <row r="440" spans="1:5" ht="13">
      <c r="A440" s="4"/>
      <c r="B440" s="4"/>
      <c r="C440" s="4"/>
      <c r="D440" s="4"/>
      <c r="E440" s="64"/>
    </row>
    <row r="441" spans="1:5" ht="13">
      <c r="A441" s="4"/>
      <c r="B441" s="4"/>
      <c r="C441" s="4"/>
      <c r="D441" s="4"/>
      <c r="E441" s="64"/>
    </row>
    <row r="442" spans="1:5" ht="13">
      <c r="A442" s="4"/>
      <c r="B442" s="4"/>
      <c r="C442" s="4"/>
      <c r="D442" s="4"/>
      <c r="E442" s="64"/>
    </row>
    <row r="443" spans="1:5" ht="13">
      <c r="A443" s="4"/>
      <c r="B443" s="4"/>
      <c r="C443" s="4"/>
      <c r="D443" s="4"/>
      <c r="E443" s="64"/>
    </row>
    <row r="444" spans="1:5" ht="13">
      <c r="A444" s="4"/>
      <c r="B444" s="4"/>
      <c r="C444" s="4"/>
      <c r="D444" s="4"/>
      <c r="E444" s="64"/>
    </row>
    <row r="445" spans="1:5" ht="13">
      <c r="A445" s="4"/>
      <c r="B445" s="4"/>
      <c r="C445" s="4"/>
      <c r="D445" s="4"/>
      <c r="E445" s="64"/>
    </row>
    <row r="446" spans="1:5" ht="13">
      <c r="A446" s="4"/>
      <c r="B446" s="4"/>
      <c r="C446" s="4"/>
      <c r="D446" s="4"/>
      <c r="E446" s="64"/>
    </row>
    <row r="447" spans="1:5" ht="13">
      <c r="A447" s="4"/>
      <c r="B447" s="4"/>
      <c r="C447" s="4"/>
      <c r="D447" s="4"/>
      <c r="E447" s="64"/>
    </row>
    <row r="448" spans="1:5" ht="13">
      <c r="A448" s="4"/>
      <c r="B448" s="4"/>
      <c r="C448" s="4"/>
      <c r="D448" s="4"/>
      <c r="E448" s="64"/>
    </row>
    <row r="449" spans="1:5" ht="13">
      <c r="A449" s="4"/>
      <c r="B449" s="4"/>
      <c r="C449" s="4"/>
      <c r="D449" s="4"/>
      <c r="E449" s="64"/>
    </row>
    <row r="450" spans="1:5" ht="13">
      <c r="A450" s="4"/>
      <c r="B450" s="4"/>
      <c r="C450" s="4"/>
      <c r="D450" s="4"/>
      <c r="E450" s="64"/>
    </row>
    <row r="451" spans="1:5" ht="13">
      <c r="A451" s="4"/>
      <c r="B451" s="4"/>
      <c r="C451" s="4"/>
      <c r="D451" s="4"/>
      <c r="E451" s="64"/>
    </row>
    <row r="452" spans="1:5" ht="13">
      <c r="A452" s="4"/>
      <c r="B452" s="4"/>
      <c r="C452" s="4"/>
      <c r="D452" s="4"/>
      <c r="E452" s="64"/>
    </row>
    <row r="453" spans="1:5" ht="13">
      <c r="A453" s="4"/>
      <c r="B453" s="4"/>
      <c r="C453" s="4"/>
      <c r="D453" s="4"/>
      <c r="E453" s="64"/>
    </row>
    <row r="454" spans="1:5" ht="13">
      <c r="A454" s="4"/>
      <c r="B454" s="4"/>
      <c r="C454" s="4"/>
      <c r="D454" s="4"/>
      <c r="E454" s="64"/>
    </row>
    <row r="455" spans="1:5" ht="13">
      <c r="A455" s="4"/>
      <c r="B455" s="4"/>
      <c r="C455" s="4"/>
      <c r="D455" s="4"/>
      <c r="E455" s="64"/>
    </row>
    <row r="456" spans="1:5" ht="13">
      <c r="A456" s="4"/>
      <c r="B456" s="4"/>
      <c r="C456" s="4"/>
      <c r="D456" s="4"/>
      <c r="E456" s="64"/>
    </row>
    <row r="457" spans="1:5" ht="13">
      <c r="A457" s="4"/>
      <c r="B457" s="4"/>
      <c r="C457" s="4"/>
      <c r="D457" s="4"/>
      <c r="E457" s="64"/>
    </row>
    <row r="458" spans="1:5" ht="13">
      <c r="A458" s="4"/>
      <c r="B458" s="4"/>
      <c r="C458" s="4"/>
      <c r="D458" s="4"/>
      <c r="E458" s="64"/>
    </row>
    <row r="459" spans="1:5" ht="13">
      <c r="A459" s="4"/>
      <c r="B459" s="4"/>
      <c r="C459" s="4"/>
      <c r="D459" s="4"/>
      <c r="E459" s="64"/>
    </row>
    <row r="460" spans="1:5" ht="13">
      <c r="A460" s="4"/>
      <c r="B460" s="4"/>
      <c r="C460" s="4"/>
      <c r="D460" s="4"/>
      <c r="E460" s="64"/>
    </row>
    <row r="461" spans="1:5" ht="13">
      <c r="A461" s="4"/>
      <c r="B461" s="4"/>
      <c r="C461" s="4"/>
      <c r="D461" s="4"/>
      <c r="E461" s="64"/>
    </row>
    <row r="462" spans="1:5" ht="13">
      <c r="A462" s="4"/>
      <c r="B462" s="4"/>
      <c r="C462" s="4"/>
      <c r="D462" s="4"/>
      <c r="E462" s="64"/>
    </row>
    <row r="463" spans="1:5" ht="13">
      <c r="A463" s="4"/>
      <c r="B463" s="4"/>
      <c r="C463" s="4"/>
      <c r="D463" s="4"/>
      <c r="E463" s="64"/>
    </row>
    <row r="464" spans="1:5" ht="13">
      <c r="A464" s="4"/>
      <c r="B464" s="4"/>
      <c r="C464" s="4"/>
      <c r="D464" s="4"/>
      <c r="E464" s="64"/>
    </row>
    <row r="465" spans="1:5" ht="13">
      <c r="A465" s="4"/>
      <c r="B465" s="4"/>
      <c r="C465" s="4"/>
      <c r="D465" s="4"/>
      <c r="E465" s="64"/>
    </row>
    <row r="466" spans="1:5" ht="13">
      <c r="A466" s="4"/>
      <c r="B466" s="4"/>
      <c r="C466" s="4"/>
      <c r="D466" s="4"/>
      <c r="E466" s="64"/>
    </row>
    <row r="467" spans="1:5" ht="13">
      <c r="A467" s="4"/>
      <c r="B467" s="4"/>
      <c r="C467" s="4"/>
      <c r="D467" s="4"/>
      <c r="E467" s="64"/>
    </row>
    <row r="468" spans="1:5" ht="13">
      <c r="A468" s="4"/>
      <c r="B468" s="4"/>
      <c r="C468" s="4"/>
      <c r="D468" s="4"/>
      <c r="E468" s="64"/>
    </row>
    <row r="469" spans="1:5" ht="13">
      <c r="A469" s="4"/>
      <c r="B469" s="4"/>
      <c r="C469" s="4"/>
      <c r="D469" s="4"/>
      <c r="E469" s="64"/>
    </row>
    <row r="470" spans="1:5" ht="13">
      <c r="A470" s="4"/>
      <c r="B470" s="4"/>
      <c r="C470" s="4"/>
      <c r="D470" s="4"/>
      <c r="E470" s="64"/>
    </row>
    <row r="471" spans="1:5" ht="13">
      <c r="A471" s="4"/>
      <c r="B471" s="4"/>
      <c r="C471" s="4"/>
      <c r="D471" s="4"/>
      <c r="E471" s="64"/>
    </row>
    <row r="472" spans="1:5" ht="13">
      <c r="A472" s="4"/>
      <c r="B472" s="4"/>
      <c r="C472" s="4"/>
      <c r="D472" s="4"/>
      <c r="E472" s="64"/>
    </row>
    <row r="473" spans="1:5" ht="13">
      <c r="A473" s="4"/>
      <c r="B473" s="4"/>
      <c r="C473" s="4"/>
      <c r="D473" s="4"/>
      <c r="E473" s="64"/>
    </row>
    <row r="474" spans="1:5" ht="13">
      <c r="A474" s="4"/>
      <c r="B474" s="4"/>
      <c r="C474" s="4"/>
      <c r="D474" s="4"/>
      <c r="E474" s="64"/>
    </row>
    <row r="475" spans="1:5" ht="13">
      <c r="A475" s="4"/>
      <c r="B475" s="4"/>
      <c r="C475" s="4"/>
      <c r="D475" s="4"/>
      <c r="E475" s="64"/>
    </row>
    <row r="476" spans="1:5" ht="13">
      <c r="A476" s="4"/>
      <c r="B476" s="4"/>
      <c r="C476" s="4"/>
      <c r="D476" s="4"/>
      <c r="E476" s="64"/>
    </row>
    <row r="477" spans="1:5" ht="13">
      <c r="A477" s="4"/>
      <c r="B477" s="4"/>
      <c r="C477" s="4"/>
      <c r="D477" s="4"/>
      <c r="E477" s="64"/>
    </row>
    <row r="478" spans="1:5" ht="13">
      <c r="A478" s="4"/>
      <c r="B478" s="4"/>
      <c r="C478" s="4"/>
      <c r="D478" s="4"/>
      <c r="E478" s="64"/>
    </row>
    <row r="479" spans="1:5" ht="13">
      <c r="A479" s="4"/>
      <c r="B479" s="4"/>
      <c r="C479" s="4"/>
      <c r="D479" s="4"/>
      <c r="E479" s="64"/>
    </row>
    <row r="480" spans="1:5" ht="13">
      <c r="A480" s="4"/>
      <c r="B480" s="4"/>
      <c r="C480" s="4"/>
      <c r="D480" s="4"/>
      <c r="E480" s="64"/>
    </row>
    <row r="481" spans="1:5" ht="13">
      <c r="A481" s="4"/>
      <c r="B481" s="4"/>
      <c r="C481" s="4"/>
      <c r="D481" s="4"/>
      <c r="E481" s="64"/>
    </row>
    <row r="482" spans="1:5" ht="13">
      <c r="A482" s="4"/>
      <c r="B482" s="4"/>
      <c r="C482" s="4"/>
      <c r="D482" s="4"/>
      <c r="E482" s="64"/>
    </row>
    <row r="483" spans="1:5" ht="13">
      <c r="A483" s="4"/>
      <c r="B483" s="4"/>
      <c r="C483" s="4"/>
      <c r="D483" s="4"/>
      <c r="E483" s="64"/>
    </row>
    <row r="484" spans="1:5" ht="13">
      <c r="A484" s="4"/>
      <c r="B484" s="4"/>
      <c r="C484" s="4"/>
      <c r="D484" s="4"/>
      <c r="E484" s="64"/>
    </row>
    <row r="485" spans="1:5" ht="13">
      <c r="A485" s="4"/>
      <c r="B485" s="4"/>
      <c r="C485" s="4"/>
      <c r="D485" s="4"/>
      <c r="E485" s="64"/>
    </row>
    <row r="486" spans="1:5" ht="13">
      <c r="A486" s="4"/>
      <c r="B486" s="4"/>
      <c r="C486" s="4"/>
      <c r="D486" s="4"/>
      <c r="E486" s="64"/>
    </row>
    <row r="487" spans="1:5" ht="13">
      <c r="A487" s="4"/>
      <c r="B487" s="4"/>
      <c r="C487" s="4"/>
      <c r="D487" s="4"/>
      <c r="E487" s="64"/>
    </row>
    <row r="488" spans="1:5" ht="13">
      <c r="A488" s="4"/>
      <c r="B488" s="4"/>
      <c r="C488" s="4"/>
      <c r="D488" s="4"/>
      <c r="E488" s="64"/>
    </row>
    <row r="489" spans="1:5" ht="13">
      <c r="A489" s="4"/>
      <c r="B489" s="4"/>
      <c r="C489" s="4"/>
      <c r="D489" s="4"/>
      <c r="E489" s="64"/>
    </row>
    <row r="490" spans="1:5" ht="13">
      <c r="A490" s="4"/>
      <c r="B490" s="4"/>
      <c r="C490" s="4"/>
      <c r="D490" s="4"/>
      <c r="E490" s="64"/>
    </row>
    <row r="491" spans="1:5" ht="13">
      <c r="A491" s="4"/>
      <c r="B491" s="4"/>
      <c r="C491" s="4"/>
      <c r="D491" s="4"/>
      <c r="E491" s="64"/>
    </row>
    <row r="492" spans="1:5" ht="13">
      <c r="A492" s="4"/>
      <c r="B492" s="4"/>
      <c r="C492" s="4"/>
      <c r="D492" s="4"/>
      <c r="E492" s="64"/>
    </row>
    <row r="493" spans="1:5" ht="13">
      <c r="A493" s="4"/>
      <c r="B493" s="4"/>
      <c r="C493" s="4"/>
      <c r="D493" s="4"/>
      <c r="E493" s="64"/>
    </row>
    <row r="494" spans="1:5" ht="13">
      <c r="A494" s="4"/>
      <c r="B494" s="4"/>
      <c r="C494" s="4"/>
      <c r="D494" s="4"/>
      <c r="E494" s="64"/>
    </row>
    <row r="495" spans="1:5" ht="13">
      <c r="A495" s="4"/>
      <c r="B495" s="4"/>
      <c r="C495" s="4"/>
      <c r="D495" s="4"/>
      <c r="E495" s="64"/>
    </row>
    <row r="496" spans="1:5" ht="13">
      <c r="A496" s="4"/>
      <c r="B496" s="4"/>
      <c r="C496" s="4"/>
      <c r="D496" s="4"/>
      <c r="E496" s="64"/>
    </row>
    <row r="497" spans="1:5" ht="13">
      <c r="A497" s="4"/>
      <c r="B497" s="4"/>
      <c r="C497" s="4"/>
      <c r="D497" s="4"/>
      <c r="E497" s="64"/>
    </row>
    <row r="498" spans="1:5" ht="13">
      <c r="A498" s="4"/>
      <c r="B498" s="4"/>
      <c r="C498" s="4"/>
      <c r="D498" s="4"/>
      <c r="E498" s="64"/>
    </row>
    <row r="499" spans="1:5" ht="13">
      <c r="A499" s="4"/>
      <c r="B499" s="4"/>
      <c r="C499" s="4"/>
      <c r="D499" s="4"/>
      <c r="E499" s="64"/>
    </row>
    <row r="500" spans="1:5" ht="13">
      <c r="A500" s="4"/>
      <c r="B500" s="4"/>
      <c r="C500" s="4"/>
      <c r="D500" s="4"/>
      <c r="E500" s="64"/>
    </row>
    <row r="501" spans="1:5" ht="13">
      <c r="A501" s="4"/>
      <c r="B501" s="4"/>
      <c r="C501" s="4"/>
      <c r="D501" s="4"/>
      <c r="E501" s="64"/>
    </row>
    <row r="502" spans="1:5" ht="13">
      <c r="A502" s="4"/>
      <c r="B502" s="4"/>
      <c r="C502" s="4"/>
      <c r="D502" s="4"/>
      <c r="E502" s="64"/>
    </row>
    <row r="503" spans="1:5" ht="13">
      <c r="A503" s="4"/>
      <c r="B503" s="4"/>
      <c r="C503" s="4"/>
      <c r="D503" s="4"/>
      <c r="E503" s="64"/>
    </row>
    <row r="504" spans="1:5" ht="13">
      <c r="A504" s="4"/>
      <c r="B504" s="4"/>
      <c r="C504" s="4"/>
      <c r="D504" s="4"/>
      <c r="E504" s="64"/>
    </row>
    <row r="505" spans="1:5" ht="13">
      <c r="A505" s="4"/>
      <c r="B505" s="4"/>
      <c r="C505" s="4"/>
      <c r="D505" s="4"/>
      <c r="E505" s="64"/>
    </row>
    <row r="506" spans="1:5" ht="13">
      <c r="A506" s="4"/>
      <c r="B506" s="4"/>
      <c r="C506" s="4"/>
      <c r="D506" s="4"/>
      <c r="E506" s="64"/>
    </row>
    <row r="507" spans="1:5" ht="13">
      <c r="A507" s="4"/>
      <c r="B507" s="4"/>
      <c r="C507" s="4"/>
      <c r="D507" s="4"/>
      <c r="E507" s="64"/>
    </row>
    <row r="508" spans="1:5" ht="13">
      <c r="A508" s="4"/>
      <c r="B508" s="4"/>
      <c r="C508" s="4"/>
      <c r="D508" s="4"/>
      <c r="E508" s="64"/>
    </row>
    <row r="509" spans="1:5" ht="13">
      <c r="A509" s="4"/>
      <c r="B509" s="4"/>
      <c r="C509" s="4"/>
      <c r="D509" s="4"/>
      <c r="E509" s="64"/>
    </row>
    <row r="510" spans="1:5" ht="13">
      <c r="A510" s="4"/>
      <c r="B510" s="4"/>
      <c r="C510" s="4"/>
      <c r="D510" s="4"/>
      <c r="E510" s="64"/>
    </row>
    <row r="511" spans="1:5" ht="13">
      <c r="A511" s="4"/>
      <c r="B511" s="4"/>
      <c r="C511" s="4"/>
      <c r="D511" s="4"/>
      <c r="E511" s="64"/>
    </row>
    <row r="512" spans="1:5" ht="13">
      <c r="A512" s="4"/>
      <c r="B512" s="4"/>
      <c r="C512" s="4"/>
      <c r="D512" s="4"/>
      <c r="E512" s="64"/>
    </row>
    <row r="513" spans="1:5" ht="13">
      <c r="A513" s="4"/>
      <c r="B513" s="4"/>
      <c r="C513" s="4"/>
      <c r="D513" s="4"/>
      <c r="E513" s="64"/>
    </row>
    <row r="514" spans="1:5" ht="13">
      <c r="A514" s="4"/>
      <c r="B514" s="4"/>
      <c r="C514" s="4"/>
      <c r="D514" s="4"/>
      <c r="E514" s="64"/>
    </row>
    <row r="515" spans="1:5" ht="13">
      <c r="A515" s="4"/>
      <c r="B515" s="4"/>
      <c r="C515" s="4"/>
      <c r="D515" s="4"/>
      <c r="E515" s="64"/>
    </row>
    <row r="516" spans="1:5" ht="13">
      <c r="A516" s="4"/>
      <c r="B516" s="4"/>
      <c r="C516" s="4"/>
      <c r="D516" s="4"/>
      <c r="E516" s="64"/>
    </row>
    <row r="517" spans="1:5" ht="13">
      <c r="A517" s="4"/>
      <c r="B517" s="4"/>
      <c r="C517" s="4"/>
      <c r="D517" s="4"/>
      <c r="E517" s="64"/>
    </row>
    <row r="518" spans="1:5" ht="13">
      <c r="A518" s="4"/>
      <c r="B518" s="4"/>
      <c r="C518" s="4"/>
      <c r="D518" s="4"/>
      <c r="E518" s="64"/>
    </row>
    <row r="519" spans="1:5" ht="13">
      <c r="A519" s="4"/>
      <c r="B519" s="4"/>
      <c r="C519" s="4"/>
      <c r="D519" s="4"/>
      <c r="E519" s="64"/>
    </row>
    <row r="520" spans="1:5" ht="13">
      <c r="A520" s="4"/>
      <c r="B520" s="4"/>
      <c r="C520" s="4"/>
      <c r="D520" s="4"/>
      <c r="E520" s="64"/>
    </row>
    <row r="521" spans="1:5" ht="13">
      <c r="A521" s="4"/>
      <c r="B521" s="4"/>
      <c r="C521" s="4"/>
      <c r="D521" s="4"/>
      <c r="E521" s="64"/>
    </row>
    <row r="522" spans="1:5" ht="13">
      <c r="A522" s="4"/>
      <c r="B522" s="4"/>
      <c r="C522" s="4"/>
      <c r="D522" s="4"/>
      <c r="E522" s="64"/>
    </row>
    <row r="523" spans="1:5" ht="13">
      <c r="A523" s="4"/>
      <c r="B523" s="4"/>
      <c r="C523" s="4"/>
      <c r="D523" s="4"/>
      <c r="E523" s="64"/>
    </row>
    <row r="524" spans="1:5" ht="13">
      <c r="A524" s="4"/>
      <c r="B524" s="4"/>
      <c r="C524" s="4"/>
      <c r="D524" s="4"/>
      <c r="E524" s="64"/>
    </row>
    <row r="525" spans="1:5" ht="13">
      <c r="A525" s="4"/>
      <c r="B525" s="4"/>
      <c r="C525" s="4"/>
      <c r="D525" s="4"/>
      <c r="E525" s="64"/>
    </row>
    <row r="526" spans="1:5" ht="13">
      <c r="A526" s="4"/>
      <c r="B526" s="4"/>
      <c r="C526" s="4"/>
      <c r="D526" s="4"/>
      <c r="E526" s="64"/>
    </row>
    <row r="527" spans="1:5" ht="13">
      <c r="A527" s="4"/>
      <c r="B527" s="4"/>
      <c r="C527" s="4"/>
      <c r="D527" s="4"/>
      <c r="E527" s="64"/>
    </row>
    <row r="528" spans="1:5" ht="13">
      <c r="A528" s="4"/>
      <c r="B528" s="4"/>
      <c r="C528" s="4"/>
      <c r="D528" s="4"/>
      <c r="E528" s="64"/>
    </row>
    <row r="529" spans="1:5" ht="13">
      <c r="A529" s="4"/>
      <c r="B529" s="4"/>
      <c r="C529" s="4"/>
      <c r="D529" s="4"/>
      <c r="E529" s="64"/>
    </row>
    <row r="530" spans="1:5" ht="13">
      <c r="A530" s="4"/>
      <c r="B530" s="4"/>
      <c r="C530" s="4"/>
      <c r="D530" s="4"/>
      <c r="E530" s="64"/>
    </row>
    <row r="531" spans="1:5" ht="13">
      <c r="A531" s="4"/>
      <c r="B531" s="4"/>
      <c r="C531" s="4"/>
      <c r="D531" s="4"/>
      <c r="E531" s="64"/>
    </row>
    <row r="532" spans="1:5" ht="13">
      <c r="A532" s="4"/>
      <c r="B532" s="4"/>
      <c r="C532" s="4"/>
      <c r="D532" s="4"/>
      <c r="E532" s="64"/>
    </row>
    <row r="533" spans="1:5" ht="13">
      <c r="A533" s="4"/>
      <c r="B533" s="4"/>
      <c r="C533" s="4"/>
      <c r="D533" s="4"/>
      <c r="E533" s="64"/>
    </row>
    <row r="534" spans="1:5" ht="13">
      <c r="A534" s="4"/>
      <c r="B534" s="4"/>
      <c r="C534" s="4"/>
      <c r="D534" s="4"/>
      <c r="E534" s="64"/>
    </row>
    <row r="535" spans="1:5" ht="13">
      <c r="A535" s="4"/>
      <c r="B535" s="4"/>
      <c r="C535" s="4"/>
      <c r="D535" s="4"/>
      <c r="E535" s="64"/>
    </row>
    <row r="536" spans="1:5" ht="13">
      <c r="A536" s="4"/>
      <c r="B536" s="4"/>
      <c r="C536" s="4"/>
      <c r="D536" s="4"/>
      <c r="E536" s="64"/>
    </row>
    <row r="537" spans="1:5" ht="13">
      <c r="A537" s="4"/>
      <c r="B537" s="4"/>
      <c r="C537" s="4"/>
      <c r="D537" s="4"/>
      <c r="E537" s="64"/>
    </row>
    <row r="538" spans="1:5" ht="13">
      <c r="A538" s="4"/>
      <c r="B538" s="4"/>
      <c r="C538" s="4"/>
      <c r="D538" s="4"/>
      <c r="E538" s="64"/>
    </row>
    <row r="539" spans="1:5" ht="13">
      <c r="A539" s="4"/>
      <c r="B539" s="4"/>
      <c r="C539" s="4"/>
      <c r="D539" s="4"/>
      <c r="E539" s="64"/>
    </row>
    <row r="540" spans="1:5" ht="13">
      <c r="A540" s="4"/>
      <c r="B540" s="4"/>
      <c r="C540" s="4"/>
      <c r="D540" s="4"/>
      <c r="E540" s="64"/>
    </row>
    <row r="541" spans="1:5" ht="13">
      <c r="A541" s="4"/>
      <c r="B541" s="4"/>
      <c r="C541" s="4"/>
      <c r="D541" s="4"/>
      <c r="E541" s="64"/>
    </row>
    <row r="542" spans="1:5" ht="13">
      <c r="A542" s="4"/>
      <c r="B542" s="4"/>
      <c r="C542" s="4"/>
      <c r="D542" s="4"/>
      <c r="E542" s="64"/>
    </row>
    <row r="543" spans="1:5" ht="13">
      <c r="A543" s="4"/>
      <c r="B543" s="4"/>
      <c r="C543" s="4"/>
      <c r="D543" s="4"/>
      <c r="E543" s="64"/>
    </row>
    <row r="544" spans="1:5" ht="13">
      <c r="A544" s="4"/>
      <c r="B544" s="4"/>
      <c r="C544" s="4"/>
      <c r="D544" s="4"/>
      <c r="E544" s="64"/>
    </row>
    <row r="545" spans="1:5" ht="13">
      <c r="A545" s="4"/>
      <c r="B545" s="4"/>
      <c r="C545" s="4"/>
      <c r="D545" s="4"/>
      <c r="E545" s="64"/>
    </row>
    <row r="546" spans="1:5" ht="13">
      <c r="A546" s="4"/>
      <c r="B546" s="4"/>
      <c r="C546" s="4"/>
      <c r="D546" s="4"/>
      <c r="E546" s="64"/>
    </row>
    <row r="547" spans="1:5" ht="13">
      <c r="A547" s="4"/>
      <c r="B547" s="4"/>
      <c r="C547" s="4"/>
      <c r="D547" s="4"/>
      <c r="E547" s="64"/>
    </row>
    <row r="548" spans="1:5" ht="13">
      <c r="A548" s="4"/>
      <c r="B548" s="4"/>
      <c r="C548" s="4"/>
      <c r="D548" s="4"/>
      <c r="E548" s="64"/>
    </row>
    <row r="549" spans="1:5" ht="13">
      <c r="A549" s="4"/>
      <c r="B549" s="4"/>
      <c r="C549" s="4"/>
      <c r="D549" s="4"/>
      <c r="E549" s="64"/>
    </row>
    <row r="550" spans="1:5" ht="13">
      <c r="A550" s="4"/>
      <c r="B550" s="4"/>
      <c r="C550" s="4"/>
      <c r="D550" s="4"/>
      <c r="E550" s="64"/>
    </row>
    <row r="551" spans="1:5" ht="13">
      <c r="A551" s="4"/>
      <c r="B551" s="4"/>
      <c r="C551" s="4"/>
      <c r="D551" s="4"/>
      <c r="E551" s="64"/>
    </row>
    <row r="552" spans="1:5" ht="13">
      <c r="A552" s="4"/>
      <c r="B552" s="4"/>
      <c r="C552" s="4"/>
      <c r="D552" s="4"/>
      <c r="E552" s="64"/>
    </row>
    <row r="553" spans="1:5" ht="13">
      <c r="A553" s="4"/>
      <c r="B553" s="4"/>
      <c r="C553" s="4"/>
      <c r="D553" s="4"/>
      <c r="E553" s="64"/>
    </row>
    <row r="554" spans="1:5" ht="13">
      <c r="A554" s="4"/>
      <c r="B554" s="4"/>
      <c r="C554" s="4"/>
      <c r="D554" s="4"/>
      <c r="E554" s="64"/>
    </row>
    <row r="555" spans="1:5" ht="13">
      <c r="A555" s="4"/>
      <c r="B555" s="4"/>
      <c r="C555" s="4"/>
      <c r="D555" s="4"/>
      <c r="E555" s="64"/>
    </row>
    <row r="556" spans="1:5" ht="13">
      <c r="A556" s="4"/>
      <c r="B556" s="4"/>
      <c r="C556" s="4"/>
      <c r="D556" s="4"/>
      <c r="E556" s="64"/>
    </row>
    <row r="557" spans="1:5" ht="13">
      <c r="A557" s="4"/>
      <c r="B557" s="4"/>
      <c r="C557" s="4"/>
      <c r="D557" s="4"/>
      <c r="E557" s="64"/>
    </row>
    <row r="558" spans="1:5" ht="13">
      <c r="A558" s="4"/>
      <c r="B558" s="4"/>
      <c r="C558" s="4"/>
      <c r="D558" s="4"/>
      <c r="E558" s="64"/>
    </row>
    <row r="559" spans="1:5" ht="13">
      <c r="A559" s="4"/>
      <c r="B559" s="4"/>
      <c r="C559" s="4"/>
      <c r="D559" s="4"/>
      <c r="E559" s="64"/>
    </row>
    <row r="560" spans="1:5" ht="13">
      <c r="A560" s="4"/>
      <c r="B560" s="4"/>
      <c r="C560" s="4"/>
      <c r="D560" s="4"/>
      <c r="E560" s="64"/>
    </row>
    <row r="561" spans="1:5" ht="13">
      <c r="A561" s="4"/>
      <c r="B561" s="4"/>
      <c r="C561" s="4"/>
      <c r="D561" s="4"/>
      <c r="E561" s="64"/>
    </row>
    <row r="562" spans="1:5" ht="13">
      <c r="A562" s="4"/>
      <c r="B562" s="4"/>
      <c r="C562" s="4"/>
      <c r="D562" s="4"/>
      <c r="E562" s="64"/>
    </row>
    <row r="563" spans="1:5" ht="13">
      <c r="A563" s="4"/>
      <c r="B563" s="4"/>
      <c r="C563" s="4"/>
      <c r="D563" s="4"/>
      <c r="E563" s="64"/>
    </row>
    <row r="564" spans="1:5" ht="13">
      <c r="A564" s="4"/>
      <c r="B564" s="4"/>
      <c r="C564" s="4"/>
      <c r="D564" s="4"/>
      <c r="E564" s="64"/>
    </row>
    <row r="565" spans="1:5" ht="13">
      <c r="A565" s="4"/>
      <c r="B565" s="4"/>
      <c r="C565" s="4"/>
      <c r="D565" s="4"/>
      <c r="E565" s="64"/>
    </row>
    <row r="566" spans="1:5" ht="13">
      <c r="A566" s="4"/>
      <c r="B566" s="4"/>
      <c r="C566" s="4"/>
      <c r="D566" s="4"/>
      <c r="E566" s="64"/>
    </row>
    <row r="567" spans="1:5" ht="13">
      <c r="A567" s="4"/>
      <c r="B567" s="4"/>
      <c r="C567" s="4"/>
      <c r="D567" s="4"/>
      <c r="E567" s="64"/>
    </row>
    <row r="568" spans="1:5" ht="13">
      <c r="A568" s="4"/>
      <c r="B568" s="4"/>
      <c r="C568" s="4"/>
      <c r="D568" s="4"/>
      <c r="E568" s="64"/>
    </row>
    <row r="569" spans="1:5" ht="13">
      <c r="A569" s="4"/>
      <c r="B569" s="4"/>
      <c r="C569" s="4"/>
      <c r="D569" s="4"/>
      <c r="E569" s="64"/>
    </row>
    <row r="570" spans="1:5" ht="13">
      <c r="A570" s="4"/>
      <c r="B570" s="4"/>
      <c r="C570" s="4"/>
      <c r="D570" s="4"/>
      <c r="E570" s="64"/>
    </row>
    <row r="571" spans="1:5" ht="13">
      <c r="A571" s="4"/>
      <c r="B571" s="4"/>
      <c r="C571" s="4"/>
      <c r="D571" s="4"/>
      <c r="E571" s="64"/>
    </row>
    <row r="572" spans="1:5" ht="13">
      <c r="A572" s="4"/>
      <c r="B572" s="4"/>
      <c r="C572" s="4"/>
      <c r="D572" s="4"/>
      <c r="E572" s="64"/>
    </row>
    <row r="573" spans="1:5" ht="13">
      <c r="A573" s="4"/>
      <c r="B573" s="4"/>
      <c r="C573" s="4"/>
      <c r="D573" s="4"/>
      <c r="E573" s="64"/>
    </row>
    <row r="574" spans="1:5" ht="13">
      <c r="A574" s="4"/>
      <c r="B574" s="4"/>
      <c r="C574" s="4"/>
      <c r="D574" s="4"/>
      <c r="E574" s="64"/>
    </row>
    <row r="575" spans="1:5" ht="13">
      <c r="A575" s="4"/>
      <c r="B575" s="4"/>
      <c r="C575" s="4"/>
      <c r="D575" s="4"/>
      <c r="E575" s="64"/>
    </row>
    <row r="576" spans="1:5" ht="13">
      <c r="A576" s="4"/>
      <c r="B576" s="4"/>
      <c r="C576" s="4"/>
      <c r="D576" s="4"/>
      <c r="E576" s="64"/>
    </row>
    <row r="577" spans="1:5" ht="13">
      <c r="A577" s="4"/>
      <c r="B577" s="4"/>
      <c r="C577" s="4"/>
      <c r="D577" s="4"/>
      <c r="E577" s="64"/>
    </row>
    <row r="578" spans="1:5" ht="13">
      <c r="A578" s="4"/>
      <c r="B578" s="4"/>
      <c r="C578" s="4"/>
      <c r="D578" s="4"/>
      <c r="E578" s="64"/>
    </row>
    <row r="579" spans="1:5" ht="13">
      <c r="A579" s="4"/>
      <c r="B579" s="4"/>
      <c r="C579" s="4"/>
      <c r="D579" s="4"/>
      <c r="E579" s="64"/>
    </row>
    <row r="580" spans="1:5" ht="13">
      <c r="A580" s="4"/>
      <c r="B580" s="4"/>
      <c r="C580" s="4"/>
      <c r="D580" s="4"/>
      <c r="E580" s="64"/>
    </row>
    <row r="581" spans="1:5" ht="13">
      <c r="A581" s="4"/>
      <c r="B581" s="4"/>
      <c r="C581" s="4"/>
      <c r="D581" s="4"/>
      <c r="E581" s="64"/>
    </row>
    <row r="582" spans="1:5" ht="13">
      <c r="A582" s="4"/>
      <c r="B582" s="4"/>
      <c r="C582" s="4"/>
      <c r="D582" s="4"/>
      <c r="E582" s="64"/>
    </row>
    <row r="583" spans="1:5" ht="13">
      <c r="A583" s="4"/>
      <c r="B583" s="4"/>
      <c r="C583" s="4"/>
      <c r="D583" s="4"/>
      <c r="E583" s="64"/>
    </row>
    <row r="584" spans="1:5" ht="13">
      <c r="A584" s="4"/>
      <c r="B584" s="4"/>
      <c r="C584" s="4"/>
      <c r="D584" s="4"/>
      <c r="E584" s="64"/>
    </row>
    <row r="585" spans="1:5" ht="13">
      <c r="A585" s="4"/>
      <c r="B585" s="4"/>
      <c r="C585" s="4"/>
      <c r="D585" s="4"/>
      <c r="E585" s="64"/>
    </row>
    <row r="586" spans="1:5" ht="13">
      <c r="A586" s="4"/>
      <c r="B586" s="4"/>
      <c r="C586" s="4"/>
      <c r="D586" s="4"/>
      <c r="E586" s="64"/>
    </row>
    <row r="587" spans="1:5" ht="13">
      <c r="A587" s="4"/>
      <c r="B587" s="4"/>
      <c r="C587" s="4"/>
      <c r="D587" s="4"/>
      <c r="E587" s="64"/>
    </row>
    <row r="588" spans="1:5" ht="13">
      <c r="A588" s="4"/>
      <c r="B588" s="4"/>
      <c r="C588" s="4"/>
      <c r="D588" s="4"/>
      <c r="E588" s="64"/>
    </row>
    <row r="589" spans="1:5" ht="13">
      <c r="A589" s="4"/>
      <c r="B589" s="4"/>
      <c r="C589" s="4"/>
      <c r="D589" s="4"/>
      <c r="E589" s="64"/>
    </row>
    <row r="590" spans="1:5" ht="13">
      <c r="A590" s="4"/>
      <c r="B590" s="4"/>
      <c r="C590" s="4"/>
      <c r="D590" s="4"/>
      <c r="E590" s="64"/>
    </row>
    <row r="591" spans="1:5" ht="13">
      <c r="A591" s="4"/>
      <c r="B591" s="4"/>
      <c r="C591" s="4"/>
      <c r="D591" s="4"/>
      <c r="E591" s="64"/>
    </row>
    <row r="592" spans="1:5" ht="13">
      <c r="A592" s="4"/>
      <c r="B592" s="4"/>
      <c r="C592" s="4"/>
      <c r="D592" s="4"/>
      <c r="E592" s="64"/>
    </row>
    <row r="593" spans="1:5" ht="13">
      <c r="A593" s="4"/>
      <c r="B593" s="4"/>
      <c r="C593" s="4"/>
      <c r="D593" s="4"/>
      <c r="E593" s="64"/>
    </row>
    <row r="594" spans="1:5" ht="13">
      <c r="A594" s="4"/>
      <c r="B594" s="4"/>
      <c r="C594" s="4"/>
      <c r="D594" s="4"/>
      <c r="E594" s="64"/>
    </row>
    <row r="595" spans="1:5" ht="13">
      <c r="A595" s="4"/>
      <c r="B595" s="4"/>
      <c r="C595" s="4"/>
      <c r="D595" s="4"/>
      <c r="E595" s="64"/>
    </row>
    <row r="596" spans="1:5" ht="13">
      <c r="A596" s="4"/>
      <c r="B596" s="4"/>
      <c r="C596" s="4"/>
      <c r="D596" s="4"/>
      <c r="E596" s="64"/>
    </row>
    <row r="597" spans="1:5" ht="13">
      <c r="A597" s="4"/>
      <c r="B597" s="4"/>
      <c r="C597" s="4"/>
      <c r="D597" s="4"/>
      <c r="E597" s="64"/>
    </row>
    <row r="598" spans="1:5" ht="13">
      <c r="A598" s="4"/>
      <c r="B598" s="4"/>
      <c r="C598" s="4"/>
      <c r="D598" s="4"/>
      <c r="E598" s="64"/>
    </row>
    <row r="599" spans="1:5" ht="13">
      <c r="A599" s="4"/>
      <c r="B599" s="4"/>
      <c r="C599" s="4"/>
      <c r="D599" s="4"/>
      <c r="E599" s="64"/>
    </row>
    <row r="600" spans="1:5" ht="13">
      <c r="A600" s="4"/>
      <c r="B600" s="4"/>
      <c r="C600" s="4"/>
      <c r="D600" s="4"/>
      <c r="E600" s="64"/>
    </row>
    <row r="601" spans="1:5" ht="13">
      <c r="A601" s="4"/>
      <c r="B601" s="4"/>
      <c r="C601" s="4"/>
      <c r="D601" s="4"/>
      <c r="E601" s="64"/>
    </row>
    <row r="602" spans="1:5" ht="13">
      <c r="A602" s="4"/>
      <c r="B602" s="4"/>
      <c r="C602" s="4"/>
      <c r="D602" s="4"/>
      <c r="E602" s="64"/>
    </row>
    <row r="603" spans="1:5" ht="13">
      <c r="A603" s="4"/>
      <c r="B603" s="4"/>
      <c r="C603" s="4"/>
      <c r="D603" s="4"/>
      <c r="E603" s="64"/>
    </row>
    <row r="604" spans="1:5" ht="13">
      <c r="A604" s="4"/>
      <c r="B604" s="4"/>
      <c r="C604" s="4"/>
      <c r="D604" s="4"/>
      <c r="E604" s="64"/>
    </row>
    <row r="605" spans="1:5" ht="13">
      <c r="A605" s="4"/>
      <c r="B605" s="4"/>
      <c r="C605" s="4"/>
      <c r="D605" s="4"/>
      <c r="E605" s="64"/>
    </row>
    <row r="606" spans="1:5" ht="13">
      <c r="A606" s="4"/>
      <c r="B606" s="4"/>
      <c r="C606" s="4"/>
      <c r="D606" s="4"/>
      <c r="E606" s="64"/>
    </row>
    <row r="607" spans="1:5" ht="13">
      <c r="A607" s="4"/>
      <c r="B607" s="4"/>
      <c r="C607" s="4"/>
      <c r="D607" s="4"/>
      <c r="E607" s="64"/>
    </row>
    <row r="608" spans="1:5" ht="13">
      <c r="A608" s="4"/>
      <c r="B608" s="4"/>
      <c r="C608" s="4"/>
      <c r="D608" s="4"/>
      <c r="E608" s="64"/>
    </row>
    <row r="609" spans="1:5" ht="13">
      <c r="A609" s="4"/>
      <c r="B609" s="4"/>
      <c r="C609" s="4"/>
      <c r="D609" s="4"/>
      <c r="E609" s="64"/>
    </row>
    <row r="610" spans="1:5" ht="13">
      <c r="A610" s="4"/>
      <c r="B610" s="4"/>
      <c r="C610" s="4"/>
      <c r="D610" s="4"/>
      <c r="E610" s="64"/>
    </row>
    <row r="611" spans="1:5" ht="13">
      <c r="A611" s="4"/>
      <c r="B611" s="4"/>
      <c r="C611" s="4"/>
      <c r="D611" s="4"/>
      <c r="E611" s="64"/>
    </row>
    <row r="612" spans="1:5" ht="13">
      <c r="A612" s="4"/>
      <c r="B612" s="4"/>
      <c r="C612" s="4"/>
      <c r="D612" s="4"/>
      <c r="E612" s="64"/>
    </row>
    <row r="613" spans="1:5" ht="13">
      <c r="A613" s="4"/>
      <c r="B613" s="4"/>
      <c r="C613" s="4"/>
      <c r="D613" s="4"/>
      <c r="E613" s="64"/>
    </row>
    <row r="614" spans="1:5" ht="13">
      <c r="A614" s="4"/>
      <c r="B614" s="4"/>
      <c r="C614" s="4"/>
      <c r="D614" s="4"/>
      <c r="E614" s="64"/>
    </row>
    <row r="615" spans="1:5" ht="13">
      <c r="A615" s="4"/>
      <c r="B615" s="4"/>
      <c r="C615" s="4"/>
      <c r="D615" s="4"/>
      <c r="E615" s="64"/>
    </row>
    <row r="616" spans="1:5" ht="13">
      <c r="A616" s="4"/>
      <c r="B616" s="4"/>
      <c r="C616" s="4"/>
      <c r="D616" s="4"/>
      <c r="E616" s="64"/>
    </row>
    <row r="617" spans="1:5" ht="13">
      <c r="A617" s="4"/>
      <c r="B617" s="4"/>
      <c r="C617" s="4"/>
      <c r="D617" s="4"/>
      <c r="E617" s="64"/>
    </row>
    <row r="618" spans="1:5" ht="13">
      <c r="A618" s="4"/>
      <c r="B618" s="4"/>
      <c r="C618" s="4"/>
      <c r="D618" s="4"/>
      <c r="E618" s="64"/>
    </row>
    <row r="619" spans="1:5" ht="13">
      <c r="A619" s="4"/>
      <c r="B619" s="4"/>
      <c r="C619" s="4"/>
      <c r="D619" s="4"/>
      <c r="E619" s="64"/>
    </row>
    <row r="620" spans="1:5" ht="13">
      <c r="A620" s="4"/>
      <c r="B620" s="4"/>
      <c r="C620" s="4"/>
      <c r="D620" s="4"/>
      <c r="E620" s="64"/>
    </row>
    <row r="621" spans="1:5" ht="13">
      <c r="A621" s="4"/>
      <c r="B621" s="4"/>
      <c r="C621" s="4"/>
      <c r="D621" s="4"/>
      <c r="E621" s="64"/>
    </row>
    <row r="622" spans="1:5" ht="13">
      <c r="A622" s="4"/>
      <c r="B622" s="4"/>
      <c r="C622" s="4"/>
      <c r="D622" s="4"/>
      <c r="E622" s="64"/>
    </row>
    <row r="623" spans="1:5" ht="13">
      <c r="A623" s="4"/>
      <c r="B623" s="4"/>
      <c r="C623" s="4"/>
      <c r="D623" s="4"/>
      <c r="E623" s="64"/>
    </row>
    <row r="624" spans="1:5" ht="13">
      <c r="A624" s="4"/>
      <c r="B624" s="4"/>
      <c r="C624" s="4"/>
      <c r="D624" s="4"/>
      <c r="E624" s="64"/>
    </row>
    <row r="625" spans="1:5" ht="13">
      <c r="A625" s="4"/>
      <c r="B625" s="4"/>
      <c r="C625" s="4"/>
      <c r="D625" s="4"/>
      <c r="E625" s="64"/>
    </row>
    <row r="626" spans="1:5" ht="13">
      <c r="A626" s="4"/>
      <c r="B626" s="4"/>
      <c r="C626" s="4"/>
      <c r="D626" s="4"/>
      <c r="E626" s="64"/>
    </row>
    <row r="627" spans="1:5" ht="13">
      <c r="A627" s="4"/>
      <c r="B627" s="4"/>
      <c r="C627" s="4"/>
      <c r="D627" s="4"/>
      <c r="E627" s="64"/>
    </row>
    <row r="628" spans="1:5" ht="13">
      <c r="A628" s="4"/>
      <c r="B628" s="4"/>
      <c r="C628" s="4"/>
      <c r="D628" s="4"/>
      <c r="E628" s="64"/>
    </row>
    <row r="629" spans="1:5" ht="13">
      <c r="A629" s="4"/>
      <c r="B629" s="4"/>
      <c r="C629" s="4"/>
      <c r="D629" s="4"/>
      <c r="E629" s="64"/>
    </row>
    <row r="630" spans="1:5" ht="13">
      <c r="A630" s="4"/>
      <c r="B630" s="4"/>
      <c r="C630" s="4"/>
      <c r="D630" s="4"/>
      <c r="E630" s="64"/>
    </row>
    <row r="631" spans="1:5" ht="13">
      <c r="A631" s="4"/>
      <c r="B631" s="4"/>
      <c r="C631" s="4"/>
      <c r="D631" s="4"/>
      <c r="E631" s="64"/>
    </row>
    <row r="632" spans="1:5" ht="13">
      <c r="A632" s="4"/>
      <c r="B632" s="4"/>
      <c r="C632" s="4"/>
      <c r="D632" s="4"/>
      <c r="E632" s="64"/>
    </row>
    <row r="633" spans="1:5" ht="13">
      <c r="A633" s="4"/>
      <c r="B633" s="4"/>
      <c r="C633" s="4"/>
      <c r="D633" s="4"/>
      <c r="E633" s="64"/>
    </row>
    <row r="634" spans="1:5" ht="13">
      <c r="A634" s="4"/>
      <c r="B634" s="4"/>
      <c r="C634" s="4"/>
      <c r="D634" s="4"/>
      <c r="E634" s="64"/>
    </row>
    <row r="635" spans="1:5" ht="13">
      <c r="A635" s="4"/>
      <c r="B635" s="4"/>
      <c r="C635" s="4"/>
      <c r="D635" s="4"/>
      <c r="E635" s="64"/>
    </row>
    <row r="636" spans="1:5" ht="13">
      <c r="A636" s="4"/>
      <c r="B636" s="4"/>
      <c r="C636" s="4"/>
      <c r="D636" s="4"/>
      <c r="E636" s="64"/>
    </row>
    <row r="637" spans="1:5" ht="13">
      <c r="A637" s="4"/>
      <c r="B637" s="4"/>
      <c r="C637" s="4"/>
      <c r="D637" s="4"/>
      <c r="E637" s="64"/>
    </row>
    <row r="638" spans="1:5" ht="13">
      <c r="A638" s="4"/>
      <c r="B638" s="4"/>
      <c r="C638" s="4"/>
      <c r="D638" s="4"/>
      <c r="E638" s="64"/>
    </row>
    <row r="639" spans="1:5" ht="13">
      <c r="A639" s="4"/>
      <c r="B639" s="4"/>
      <c r="C639" s="4"/>
      <c r="D639" s="4"/>
      <c r="E639" s="64"/>
    </row>
    <row r="640" spans="1:5" ht="13">
      <c r="A640" s="4"/>
      <c r="B640" s="4"/>
      <c r="C640" s="4"/>
      <c r="D640" s="4"/>
      <c r="E640" s="64"/>
    </row>
    <row r="641" spans="1:5" ht="13">
      <c r="A641" s="4"/>
      <c r="B641" s="4"/>
      <c r="C641" s="4"/>
      <c r="D641" s="4"/>
      <c r="E641" s="64"/>
    </row>
    <row r="642" spans="1:5" ht="13">
      <c r="A642" s="4"/>
      <c r="B642" s="4"/>
      <c r="C642" s="4"/>
      <c r="D642" s="4"/>
      <c r="E642" s="64"/>
    </row>
    <row r="643" spans="1:5" ht="13">
      <c r="A643" s="4"/>
      <c r="B643" s="4"/>
      <c r="C643" s="4"/>
      <c r="D643" s="4"/>
      <c r="E643" s="64"/>
    </row>
    <row r="644" spans="1:5" ht="13">
      <c r="A644" s="4"/>
      <c r="B644" s="4"/>
      <c r="C644" s="4"/>
      <c r="D644" s="4"/>
      <c r="E644" s="64"/>
    </row>
    <row r="645" spans="1:5" ht="13">
      <c r="A645" s="4"/>
      <c r="B645" s="4"/>
      <c r="C645" s="4"/>
      <c r="D645" s="4"/>
      <c r="E645" s="64"/>
    </row>
    <row r="646" spans="1:5" ht="13">
      <c r="A646" s="4"/>
      <c r="B646" s="4"/>
      <c r="C646" s="4"/>
      <c r="D646" s="4"/>
      <c r="E646" s="64"/>
    </row>
    <row r="647" spans="1:5" ht="13">
      <c r="A647" s="4"/>
      <c r="B647" s="4"/>
      <c r="C647" s="4"/>
      <c r="D647" s="4"/>
      <c r="E647" s="64"/>
    </row>
    <row r="648" spans="1:5" ht="13">
      <c r="A648" s="4"/>
      <c r="B648" s="4"/>
      <c r="C648" s="4"/>
      <c r="D648" s="4"/>
      <c r="E648" s="64"/>
    </row>
    <row r="649" spans="1:5" ht="13">
      <c r="A649" s="4"/>
      <c r="B649" s="4"/>
      <c r="C649" s="4"/>
      <c r="D649" s="4"/>
      <c r="E649" s="64"/>
    </row>
    <row r="650" spans="1:5" ht="13">
      <c r="A650" s="4"/>
      <c r="B650" s="4"/>
      <c r="C650" s="4"/>
      <c r="D650" s="4"/>
      <c r="E650" s="64"/>
    </row>
    <row r="651" spans="1:5" ht="13">
      <c r="A651" s="4"/>
      <c r="B651" s="4"/>
      <c r="C651" s="4"/>
      <c r="D651" s="4"/>
      <c r="E651" s="64"/>
    </row>
    <row r="652" spans="1:5" ht="13">
      <c r="A652" s="4"/>
      <c r="B652" s="4"/>
      <c r="C652" s="4"/>
      <c r="D652" s="4"/>
      <c r="E652" s="64"/>
    </row>
    <row r="653" spans="1:5" ht="13">
      <c r="A653" s="4"/>
      <c r="B653" s="4"/>
      <c r="C653" s="4"/>
      <c r="D653" s="4"/>
      <c r="E653" s="64"/>
    </row>
    <row r="654" spans="1:5" ht="13">
      <c r="A654" s="4"/>
      <c r="B654" s="4"/>
      <c r="C654" s="4"/>
      <c r="D654" s="4"/>
      <c r="E654" s="64"/>
    </row>
    <row r="655" spans="1:5" ht="13">
      <c r="A655" s="4"/>
      <c r="B655" s="4"/>
      <c r="C655" s="4"/>
      <c r="D655" s="4"/>
      <c r="E655" s="64"/>
    </row>
    <row r="656" spans="1:5" ht="13">
      <c r="A656" s="4"/>
      <c r="B656" s="4"/>
      <c r="C656" s="4"/>
      <c r="D656" s="4"/>
      <c r="E656" s="64"/>
    </row>
    <row r="657" spans="1:5" ht="13">
      <c r="A657" s="4"/>
      <c r="B657" s="4"/>
      <c r="C657" s="4"/>
      <c r="D657" s="4"/>
      <c r="E657" s="64"/>
    </row>
    <row r="658" spans="1:5" ht="13">
      <c r="A658" s="4"/>
      <c r="B658" s="4"/>
      <c r="C658" s="4"/>
      <c r="D658" s="4"/>
      <c r="E658" s="64"/>
    </row>
    <row r="659" spans="1:5" ht="13">
      <c r="A659" s="4"/>
      <c r="B659" s="4"/>
      <c r="C659" s="4"/>
      <c r="D659" s="4"/>
      <c r="E659" s="64"/>
    </row>
    <row r="660" spans="1:5" ht="13">
      <c r="A660" s="4"/>
      <c r="B660" s="4"/>
      <c r="C660" s="4"/>
      <c r="D660" s="4"/>
      <c r="E660" s="64"/>
    </row>
    <row r="661" spans="1:5" ht="13">
      <c r="A661" s="4"/>
      <c r="B661" s="4"/>
      <c r="C661" s="4"/>
      <c r="D661" s="4"/>
      <c r="E661" s="64"/>
    </row>
    <row r="662" spans="1:5" ht="13">
      <c r="A662" s="4"/>
      <c r="B662" s="4"/>
      <c r="C662" s="4"/>
      <c r="D662" s="4"/>
      <c r="E662" s="64"/>
    </row>
    <row r="663" spans="1:5" ht="13">
      <c r="A663" s="4"/>
      <c r="B663" s="4"/>
      <c r="C663" s="4"/>
      <c r="D663" s="4"/>
      <c r="E663" s="64"/>
    </row>
    <row r="664" spans="1:5" ht="13">
      <c r="A664" s="4"/>
      <c r="B664" s="4"/>
      <c r="C664" s="4"/>
      <c r="D664" s="4"/>
      <c r="E664" s="64"/>
    </row>
    <row r="665" spans="1:5" ht="13">
      <c r="A665" s="4"/>
      <c r="B665" s="4"/>
      <c r="C665" s="4"/>
      <c r="D665" s="4"/>
      <c r="E665" s="64"/>
    </row>
    <row r="666" spans="1:5" ht="13">
      <c r="A666" s="4"/>
      <c r="B666" s="4"/>
      <c r="C666" s="4"/>
      <c r="D666" s="4"/>
      <c r="E666" s="64"/>
    </row>
    <row r="667" spans="1:5" ht="13">
      <c r="A667" s="4"/>
      <c r="B667" s="4"/>
      <c r="C667" s="4"/>
      <c r="D667" s="4"/>
      <c r="E667" s="64"/>
    </row>
    <row r="668" spans="1:5" ht="13">
      <c r="A668" s="4"/>
      <c r="B668" s="4"/>
      <c r="C668" s="4"/>
      <c r="D668" s="4"/>
      <c r="E668" s="64"/>
    </row>
    <row r="669" spans="1:5" ht="13">
      <c r="A669" s="4"/>
      <c r="B669" s="4"/>
      <c r="C669" s="4"/>
      <c r="D669" s="4"/>
      <c r="E669" s="64"/>
    </row>
    <row r="670" spans="1:5" ht="13">
      <c r="A670" s="4"/>
      <c r="B670" s="4"/>
      <c r="C670" s="4"/>
      <c r="D670" s="4"/>
      <c r="E670" s="64"/>
    </row>
    <row r="671" spans="1:5" ht="13">
      <c r="A671" s="4"/>
      <c r="B671" s="4"/>
      <c r="C671" s="4"/>
      <c r="D671" s="4"/>
      <c r="E671" s="64"/>
    </row>
    <row r="672" spans="1:5" ht="13">
      <c r="A672" s="4"/>
      <c r="B672" s="4"/>
      <c r="C672" s="4"/>
      <c r="D672" s="4"/>
      <c r="E672" s="64"/>
    </row>
    <row r="673" spans="1:5" ht="13">
      <c r="A673" s="4"/>
      <c r="B673" s="4"/>
      <c r="C673" s="4"/>
      <c r="D673" s="4"/>
      <c r="E673" s="64"/>
    </row>
    <row r="674" spans="1:5" ht="13">
      <c r="A674" s="4"/>
      <c r="B674" s="4"/>
      <c r="C674" s="4"/>
      <c r="D674" s="4"/>
      <c r="E674" s="64"/>
    </row>
    <row r="675" spans="1:5" ht="13">
      <c r="A675" s="4"/>
      <c r="B675" s="4"/>
      <c r="C675" s="4"/>
      <c r="D675" s="4"/>
      <c r="E675" s="64"/>
    </row>
    <row r="676" spans="1:5" ht="13">
      <c r="A676" s="4"/>
      <c r="B676" s="4"/>
      <c r="C676" s="4"/>
      <c r="D676" s="4"/>
      <c r="E676" s="64"/>
    </row>
    <row r="677" spans="1:5" ht="13">
      <c r="A677" s="4"/>
      <c r="B677" s="4"/>
      <c r="C677" s="4"/>
      <c r="D677" s="4"/>
      <c r="E677" s="64"/>
    </row>
    <row r="678" spans="1:5" ht="13">
      <c r="A678" s="4"/>
      <c r="B678" s="4"/>
      <c r="C678" s="4"/>
      <c r="D678" s="4"/>
      <c r="E678" s="64"/>
    </row>
    <row r="679" spans="1:5" ht="13">
      <c r="A679" s="4"/>
      <c r="B679" s="4"/>
      <c r="C679" s="4"/>
      <c r="D679" s="4"/>
      <c r="E679" s="64"/>
    </row>
    <row r="680" spans="1:5" ht="13">
      <c r="A680" s="4"/>
      <c r="B680" s="4"/>
      <c r="C680" s="4"/>
      <c r="D680" s="4"/>
      <c r="E680" s="64"/>
    </row>
    <row r="681" spans="1:5" ht="13">
      <c r="A681" s="4"/>
      <c r="B681" s="4"/>
      <c r="C681" s="4"/>
      <c r="D681" s="4"/>
      <c r="E681" s="64"/>
    </row>
    <row r="682" spans="1:5" ht="13">
      <c r="A682" s="4"/>
      <c r="B682" s="4"/>
      <c r="C682" s="4"/>
      <c r="D682" s="4"/>
      <c r="E682" s="64"/>
    </row>
    <row r="683" spans="1:5" ht="13">
      <c r="A683" s="4"/>
      <c r="B683" s="4"/>
      <c r="C683" s="4"/>
      <c r="D683" s="4"/>
      <c r="E683" s="64"/>
    </row>
    <row r="684" spans="1:5" ht="13">
      <c r="A684" s="4"/>
      <c r="B684" s="4"/>
      <c r="C684" s="4"/>
      <c r="D684" s="4"/>
      <c r="E684" s="64"/>
    </row>
    <row r="685" spans="1:5" ht="13">
      <c r="A685" s="4"/>
      <c r="B685" s="4"/>
      <c r="C685" s="4"/>
      <c r="D685" s="4"/>
      <c r="E685" s="64"/>
    </row>
    <row r="686" spans="1:5" ht="13">
      <c r="A686" s="4"/>
      <c r="B686" s="4"/>
      <c r="C686" s="4"/>
      <c r="D686" s="4"/>
      <c r="E686" s="64"/>
    </row>
    <row r="687" spans="1:5" ht="13">
      <c r="A687" s="4"/>
      <c r="B687" s="4"/>
      <c r="C687" s="4"/>
      <c r="D687" s="4"/>
      <c r="E687" s="64"/>
    </row>
    <row r="688" spans="1:5" ht="13">
      <c r="A688" s="4"/>
      <c r="B688" s="4"/>
      <c r="C688" s="4"/>
      <c r="D688" s="4"/>
      <c r="E688" s="64"/>
    </row>
    <row r="689" spans="1:5" ht="13">
      <c r="A689" s="4"/>
      <c r="B689" s="4"/>
      <c r="C689" s="4"/>
      <c r="D689" s="4"/>
      <c r="E689" s="64"/>
    </row>
    <row r="690" spans="1:5" ht="13">
      <c r="A690" s="4"/>
      <c r="B690" s="4"/>
      <c r="C690" s="4"/>
      <c r="D690" s="4"/>
      <c r="E690" s="64"/>
    </row>
    <row r="691" spans="1:5" ht="13">
      <c r="A691" s="4"/>
      <c r="B691" s="4"/>
      <c r="C691" s="4"/>
      <c r="D691" s="4"/>
      <c r="E691" s="64"/>
    </row>
    <row r="692" spans="1:5" ht="13">
      <c r="A692" s="4"/>
      <c r="B692" s="4"/>
      <c r="C692" s="4"/>
      <c r="D692" s="4"/>
      <c r="E692" s="64"/>
    </row>
    <row r="693" spans="1:5" ht="13">
      <c r="A693" s="4"/>
      <c r="B693" s="4"/>
      <c r="C693" s="4"/>
      <c r="D693" s="4"/>
      <c r="E693" s="64"/>
    </row>
    <row r="694" spans="1:5" ht="13">
      <c r="A694" s="4"/>
      <c r="B694" s="4"/>
      <c r="C694" s="4"/>
      <c r="D694" s="4"/>
      <c r="E694" s="64"/>
    </row>
    <row r="695" spans="1:5" ht="13">
      <c r="A695" s="4"/>
      <c r="B695" s="4"/>
      <c r="C695" s="4"/>
      <c r="D695" s="4"/>
      <c r="E695" s="64"/>
    </row>
    <row r="696" spans="1:5" ht="13">
      <c r="A696" s="4"/>
      <c r="B696" s="4"/>
      <c r="C696" s="4"/>
      <c r="D696" s="4"/>
      <c r="E696" s="64"/>
    </row>
    <row r="697" spans="1:5" ht="13">
      <c r="A697" s="4"/>
      <c r="B697" s="4"/>
      <c r="C697" s="4"/>
      <c r="D697" s="4"/>
      <c r="E697" s="64"/>
    </row>
    <row r="698" spans="1:5" ht="13">
      <c r="A698" s="4"/>
      <c r="B698" s="4"/>
      <c r="C698" s="4"/>
      <c r="D698" s="4"/>
      <c r="E698" s="64"/>
    </row>
    <row r="699" spans="1:5" ht="13">
      <c r="A699" s="4"/>
      <c r="B699" s="4"/>
      <c r="C699" s="4"/>
      <c r="D699" s="4"/>
      <c r="E699" s="64"/>
    </row>
    <row r="700" spans="1:5" ht="13">
      <c r="A700" s="4"/>
      <c r="B700" s="4"/>
      <c r="C700" s="4"/>
      <c r="D700" s="4"/>
      <c r="E700" s="64"/>
    </row>
    <row r="701" spans="1:5" ht="13">
      <c r="A701" s="4"/>
      <c r="B701" s="4"/>
      <c r="C701" s="4"/>
      <c r="D701" s="4"/>
      <c r="E701" s="64"/>
    </row>
    <row r="702" spans="1:5" ht="13">
      <c r="A702" s="4"/>
      <c r="B702" s="4"/>
      <c r="C702" s="4"/>
      <c r="D702" s="4"/>
      <c r="E702" s="64"/>
    </row>
    <row r="703" spans="1:5" ht="13">
      <c r="A703" s="4"/>
      <c r="B703" s="4"/>
      <c r="C703" s="4"/>
      <c r="D703" s="4"/>
      <c r="E703" s="64"/>
    </row>
    <row r="704" spans="1:5" ht="13">
      <c r="A704" s="4"/>
      <c r="B704" s="4"/>
      <c r="C704" s="4"/>
      <c r="D704" s="4"/>
      <c r="E704" s="64"/>
    </row>
    <row r="705" spans="1:5" ht="13">
      <c r="A705" s="4"/>
      <c r="B705" s="4"/>
      <c r="C705" s="4"/>
      <c r="D705" s="4"/>
      <c r="E705" s="64"/>
    </row>
    <row r="706" spans="1:5" ht="13">
      <c r="A706" s="4"/>
      <c r="B706" s="4"/>
      <c r="C706" s="4"/>
      <c r="D706" s="4"/>
      <c r="E706" s="64"/>
    </row>
    <row r="707" spans="1:5" ht="13">
      <c r="A707" s="4"/>
      <c r="B707" s="4"/>
      <c r="C707" s="4"/>
      <c r="D707" s="4"/>
      <c r="E707" s="64"/>
    </row>
    <row r="708" spans="1:5" ht="13">
      <c r="A708" s="4"/>
      <c r="B708" s="4"/>
      <c r="C708" s="4"/>
      <c r="D708" s="4"/>
      <c r="E708" s="64"/>
    </row>
    <row r="709" spans="1:5" ht="13">
      <c r="A709" s="4"/>
      <c r="B709" s="4"/>
      <c r="C709" s="4"/>
      <c r="D709" s="4"/>
      <c r="E709" s="64"/>
    </row>
    <row r="710" spans="1:5" ht="13">
      <c r="A710" s="4"/>
      <c r="B710" s="4"/>
      <c r="C710" s="4"/>
      <c r="D710" s="4"/>
      <c r="E710" s="64"/>
    </row>
    <row r="711" spans="1:5" ht="13">
      <c r="A711" s="4"/>
      <c r="B711" s="4"/>
      <c r="C711" s="4"/>
      <c r="D711" s="4"/>
      <c r="E711" s="64"/>
    </row>
    <row r="712" spans="1:5" ht="13">
      <c r="A712" s="4"/>
      <c r="B712" s="4"/>
      <c r="C712" s="4"/>
      <c r="D712" s="4"/>
      <c r="E712" s="64"/>
    </row>
    <row r="713" spans="1:5" ht="13">
      <c r="A713" s="4"/>
      <c r="B713" s="4"/>
      <c r="C713" s="4"/>
      <c r="D713" s="4"/>
      <c r="E713" s="64"/>
    </row>
    <row r="714" spans="1:5" ht="13">
      <c r="A714" s="4"/>
      <c r="B714" s="4"/>
      <c r="C714" s="4"/>
      <c r="D714" s="4"/>
      <c r="E714" s="64"/>
    </row>
    <row r="715" spans="1:5" ht="13">
      <c r="A715" s="4"/>
      <c r="B715" s="4"/>
      <c r="C715" s="4"/>
      <c r="D715" s="4"/>
      <c r="E715" s="64"/>
    </row>
  </sheetData>
  <mergeCells count="5">
    <mergeCell ref="E4:E5"/>
    <mergeCell ref="A4:A5"/>
    <mergeCell ref="B4:B5"/>
    <mergeCell ref="C4:C5"/>
    <mergeCell ref="D4:D5"/>
  </mergeCells>
  <phoneticPr fontId="0" type="noConversion"/>
  <printOptions horizontalCentered="1"/>
  <pageMargins left="0.5" right="0.5" top="0.52" bottom="0.51" header="0.5" footer="0.2"/>
  <pageSetup scale="83" orientation="landscape"/>
  <headerFooter alignWithMargins="0">
    <oddFooter>&amp;L&amp;D</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11" zoomScale="150" zoomScaleNormal="150" zoomScalePageLayoutView="150" workbookViewId="0">
      <selection activeCell="B29" sqref="B29"/>
    </sheetView>
  </sheetViews>
  <sheetFormatPr baseColWidth="10" defaultRowHeight="12" x14ac:dyDescent="0"/>
  <cols>
    <col min="1" max="1" width="22" customWidth="1"/>
    <col min="6" max="6" width="21.1640625" customWidth="1"/>
  </cols>
  <sheetData>
    <row r="1" spans="1:9">
      <c r="F1" s="70"/>
      <c r="G1" s="71" t="s">
        <v>0</v>
      </c>
      <c r="H1" s="71" t="s">
        <v>2</v>
      </c>
      <c r="I1" s="72" t="s">
        <v>1</v>
      </c>
    </row>
    <row r="2" spans="1:9">
      <c r="A2" s="73" t="s">
        <v>56</v>
      </c>
      <c r="B2" s="74"/>
      <c r="C2" s="75"/>
      <c r="F2" s="65"/>
      <c r="G2" s="8"/>
      <c r="H2" s="8"/>
      <c r="I2" s="66"/>
    </row>
    <row r="3" spans="1:9">
      <c r="A3" s="65" t="s">
        <v>59</v>
      </c>
      <c r="B3" s="8">
        <v>4</v>
      </c>
      <c r="C3" s="66"/>
      <c r="F3" s="65" t="s">
        <v>56</v>
      </c>
      <c r="G3" s="78">
        <f>C10</f>
        <v>1820</v>
      </c>
      <c r="H3" s="78">
        <f>C10</f>
        <v>1820</v>
      </c>
      <c r="I3" s="79"/>
    </row>
    <row r="4" spans="1:9">
      <c r="A4" s="65" t="s">
        <v>61</v>
      </c>
      <c r="B4" s="8">
        <v>1</v>
      </c>
      <c r="C4" s="66"/>
      <c r="D4" t="s">
        <v>66</v>
      </c>
      <c r="F4" s="65" t="s">
        <v>67</v>
      </c>
      <c r="G4" s="78"/>
      <c r="H4" s="78">
        <f>C22</f>
        <v>6640</v>
      </c>
      <c r="I4" s="79">
        <f>C22</f>
        <v>6640</v>
      </c>
    </row>
    <row r="5" spans="1:9" s="37" customFormat="1">
      <c r="A5" s="65" t="s">
        <v>62</v>
      </c>
      <c r="B5" s="8">
        <v>3</v>
      </c>
      <c r="C5" s="66"/>
      <c r="F5" s="65" t="s">
        <v>70</v>
      </c>
      <c r="G5" s="78"/>
      <c r="H5" s="78"/>
      <c r="I5" s="79">
        <f>C31</f>
        <v>6250</v>
      </c>
    </row>
    <row r="6" spans="1:9">
      <c r="A6" s="65" t="s">
        <v>57</v>
      </c>
      <c r="B6" s="67">
        <v>500</v>
      </c>
      <c r="C6" s="68">
        <f>B6*B4</f>
        <v>500</v>
      </c>
      <c r="F6" s="65" t="s">
        <v>72</v>
      </c>
      <c r="G6" s="78">
        <f>C43</f>
        <v>5680</v>
      </c>
      <c r="H6" s="78">
        <f>C43</f>
        <v>5680</v>
      </c>
      <c r="I6" s="79">
        <f>C43</f>
        <v>5680</v>
      </c>
    </row>
    <row r="7" spans="1:9">
      <c r="A7" s="65" t="s">
        <v>58</v>
      </c>
      <c r="B7" s="67">
        <v>150</v>
      </c>
      <c r="C7" s="68">
        <f>B7*B4*B3</f>
        <v>600</v>
      </c>
      <c r="F7" s="65" t="s">
        <v>74</v>
      </c>
      <c r="G7" s="78">
        <f>G3+G4+G6</f>
        <v>7500</v>
      </c>
      <c r="H7" s="78">
        <f>H3+H4+H6</f>
        <v>14140</v>
      </c>
      <c r="I7" s="78">
        <f>I3+I4+I6</f>
        <v>12320</v>
      </c>
    </row>
    <row r="8" spans="1:9">
      <c r="A8" s="65" t="s">
        <v>60</v>
      </c>
      <c r="B8" s="67">
        <v>60</v>
      </c>
      <c r="C8" s="68">
        <f>B8*B3*B5</f>
        <v>720</v>
      </c>
      <c r="F8" s="65" t="s">
        <v>73</v>
      </c>
      <c r="G8" s="78">
        <f>G5</f>
        <v>0</v>
      </c>
      <c r="H8" s="78">
        <f>H5</f>
        <v>0</v>
      </c>
      <c r="I8" s="78">
        <f>I5</f>
        <v>6250</v>
      </c>
    </row>
    <row r="9" spans="1:9">
      <c r="A9" s="65"/>
      <c r="B9" s="8"/>
      <c r="C9" s="66"/>
      <c r="F9" s="69" t="s">
        <v>3</v>
      </c>
      <c r="G9" s="80">
        <f>SUM(G3:G6)</f>
        <v>7500</v>
      </c>
      <c r="H9" s="80">
        <f>SUM(H3:H6)</f>
        <v>14140</v>
      </c>
      <c r="I9" s="81">
        <f>SUM(I3:I6)</f>
        <v>18570</v>
      </c>
    </row>
    <row r="10" spans="1:9">
      <c r="A10" s="69" t="s">
        <v>63</v>
      </c>
      <c r="B10" s="76"/>
      <c r="C10" s="77">
        <f>SUM(C6:C8)</f>
        <v>1820</v>
      </c>
    </row>
    <row r="13" spans="1:9">
      <c r="A13" s="73" t="s">
        <v>67</v>
      </c>
      <c r="B13" s="74"/>
      <c r="C13" s="75"/>
    </row>
    <row r="14" spans="1:9" s="37" customFormat="1">
      <c r="A14" s="65" t="s">
        <v>59</v>
      </c>
      <c r="B14" s="8">
        <v>4</v>
      </c>
      <c r="C14" s="66"/>
      <c r="D14" s="37" t="s">
        <v>69</v>
      </c>
      <c r="F14"/>
      <c r="G14"/>
      <c r="H14"/>
      <c r="I14"/>
    </row>
    <row r="15" spans="1:9" s="37" customFormat="1">
      <c r="A15" s="65" t="s">
        <v>77</v>
      </c>
      <c r="B15" s="8">
        <v>2</v>
      </c>
      <c r="C15" s="66"/>
    </row>
    <row r="16" spans="1:9" s="37" customFormat="1">
      <c r="A16" s="65" t="s">
        <v>78</v>
      </c>
      <c r="B16" s="8">
        <v>2</v>
      </c>
      <c r="C16" s="66"/>
    </row>
    <row r="17" spans="1:9" s="37" customFormat="1">
      <c r="A17" s="65" t="s">
        <v>57</v>
      </c>
      <c r="B17" s="67">
        <v>500</v>
      </c>
      <c r="C17" s="68">
        <f>(B15+B16)*B17</f>
        <v>2000</v>
      </c>
    </row>
    <row r="18" spans="1:9" s="37" customFormat="1">
      <c r="A18" s="65" t="s">
        <v>58</v>
      </c>
      <c r="B18" s="67">
        <v>250</v>
      </c>
      <c r="C18" s="68">
        <f>(B15+B16/2)*B14*B18</f>
        <v>3000</v>
      </c>
    </row>
    <row r="19" spans="1:9">
      <c r="A19" s="65" t="s">
        <v>60</v>
      </c>
      <c r="B19" s="67">
        <v>60</v>
      </c>
      <c r="C19" s="68">
        <f>(B15+B16)*B19</f>
        <v>240</v>
      </c>
      <c r="F19" s="37"/>
      <c r="G19" s="37"/>
      <c r="H19" s="37"/>
      <c r="I19" s="37"/>
    </row>
    <row r="20" spans="1:9">
      <c r="A20" s="65" t="s">
        <v>68</v>
      </c>
      <c r="B20" s="67">
        <v>500</v>
      </c>
      <c r="C20" s="68">
        <f>B20*B16</f>
        <v>1000</v>
      </c>
    </row>
    <row r="21" spans="1:9">
      <c r="A21" s="65" t="s">
        <v>76</v>
      </c>
      <c r="B21" s="87">
        <v>200</v>
      </c>
      <c r="C21" s="68">
        <f>B16*B21</f>
        <v>400</v>
      </c>
    </row>
    <row r="22" spans="1:9">
      <c r="A22" s="69" t="s">
        <v>63</v>
      </c>
      <c r="B22" s="76"/>
      <c r="C22" s="77">
        <f>SUM(C17:C21)</f>
        <v>6640</v>
      </c>
    </row>
    <row r="24" spans="1:9">
      <c r="A24" s="73" t="s">
        <v>55</v>
      </c>
      <c r="B24" s="74"/>
      <c r="C24" s="75"/>
    </row>
    <row r="25" spans="1:9">
      <c r="A25" t="s">
        <v>75</v>
      </c>
      <c r="B25">
        <v>2</v>
      </c>
    </row>
    <row r="26" spans="1:9">
      <c r="A26" s="65" t="s">
        <v>65</v>
      </c>
      <c r="B26" s="8">
        <v>7</v>
      </c>
      <c r="C26" s="66"/>
    </row>
    <row r="27" spans="1:9">
      <c r="A27" s="65" t="s">
        <v>57</v>
      </c>
      <c r="B27" s="67">
        <v>1200</v>
      </c>
      <c r="C27" s="68">
        <f>B27*B25</f>
        <v>2400</v>
      </c>
    </row>
    <row r="28" spans="1:9">
      <c r="A28" s="65" t="s">
        <v>64</v>
      </c>
      <c r="B28" s="67">
        <v>75</v>
      </c>
      <c r="C28" s="68">
        <f>B28*B26*B25</f>
        <v>1050</v>
      </c>
    </row>
    <row r="29" spans="1:9">
      <c r="A29" s="65" t="s">
        <v>58</v>
      </c>
      <c r="B29" s="67">
        <v>200</v>
      </c>
      <c r="C29" s="68">
        <f>B29*B26*B25</f>
        <v>2800</v>
      </c>
    </row>
    <row r="30" spans="1:9">
      <c r="A30" s="65"/>
      <c r="B30" s="8"/>
      <c r="C30" s="66"/>
    </row>
    <row r="31" spans="1:9">
      <c r="A31" s="69" t="s">
        <v>63</v>
      </c>
      <c r="B31" s="76"/>
      <c r="C31" s="77">
        <f>SUM(C27:C29)</f>
        <v>6250</v>
      </c>
    </row>
    <row r="34" spans="1:3">
      <c r="A34" s="73" t="s">
        <v>71</v>
      </c>
      <c r="B34" s="74"/>
      <c r="C34" s="75"/>
    </row>
    <row r="35" spans="1:3">
      <c r="A35" s="65" t="s">
        <v>59</v>
      </c>
      <c r="B35" s="8">
        <v>6</v>
      </c>
      <c r="C35" s="66"/>
    </row>
    <row r="36" spans="1:3">
      <c r="A36" s="65" t="s">
        <v>61</v>
      </c>
      <c r="B36" s="8">
        <v>4</v>
      </c>
      <c r="C36" s="66"/>
    </row>
    <row r="37" spans="1:3">
      <c r="A37" s="65"/>
      <c r="B37" s="8"/>
      <c r="C37" s="66"/>
    </row>
    <row r="38" spans="1:3">
      <c r="A38" s="65" t="s">
        <v>57</v>
      </c>
      <c r="B38" s="67">
        <v>500</v>
      </c>
      <c r="C38" s="68">
        <f>B38*B36</f>
        <v>2000</v>
      </c>
    </row>
    <row r="39" spans="1:3">
      <c r="A39" s="65" t="s">
        <v>58</v>
      </c>
      <c r="B39" s="67">
        <v>125</v>
      </c>
      <c r="C39" s="68">
        <f>B39*B36*B35</f>
        <v>3000</v>
      </c>
    </row>
    <row r="40" spans="1:3">
      <c r="A40" s="65" t="s">
        <v>60</v>
      </c>
      <c r="B40" s="67">
        <v>20</v>
      </c>
      <c r="C40" s="68">
        <f>B40*B35*B36</f>
        <v>480</v>
      </c>
    </row>
    <row r="41" spans="1:3">
      <c r="A41" s="65" t="s">
        <v>79</v>
      </c>
      <c r="B41" s="67">
        <v>200</v>
      </c>
      <c r="C41" s="68">
        <f>B41</f>
        <v>200</v>
      </c>
    </row>
    <row r="42" spans="1:3">
      <c r="A42" s="65"/>
      <c r="B42" s="8"/>
      <c r="C42" s="66"/>
    </row>
    <row r="43" spans="1:3">
      <c r="A43" s="69" t="s">
        <v>63</v>
      </c>
      <c r="B43" s="76"/>
      <c r="C43" s="77">
        <f>SUM(C38:C42)</f>
        <v>5680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Budget Sheet</vt:lpstr>
      <vt:lpstr>Travel</vt:lpstr>
    </vt:vector>
  </TitlesOfParts>
  <Company>CELA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c:creator>
  <cp:lastModifiedBy>Rose Finn</cp:lastModifiedBy>
  <cp:lastPrinted>2012-08-20T19:36:30Z</cp:lastPrinted>
  <dcterms:created xsi:type="dcterms:W3CDTF">1999-03-02T17:40:52Z</dcterms:created>
  <dcterms:modified xsi:type="dcterms:W3CDTF">2016-11-09T14:50:57Z</dcterms:modified>
</cp:coreProperties>
</file>