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to/Downloads/"/>
    </mc:Choice>
  </mc:AlternateContent>
  <xr:revisionPtr revIDLastSave="0" documentId="13_ncr:1_{9AF623CA-FDB6-FB45-9CB7-DF24439428DC}" xr6:coauthVersionLast="36" xr6:coauthVersionMax="36" xr10:uidLastSave="{00000000-0000-0000-0000-000000000000}"/>
  <bookViews>
    <workbookView xWindow="0" yWindow="2060" windowWidth="29400" windowHeight="14440" tabRatio="807" activeTab="8" xr2:uid="{F25ACB2D-4A0B-4995-858F-56221ED1D1E1}"/>
  </bookViews>
  <sheets>
    <sheet name="Data Points" sheetId="12" r:id="rId1"/>
    <sheet name="Basic" sheetId="1" r:id="rId2"/>
    <sheet name="Email open rates" sheetId="2" r:id="rId3"/>
    <sheet name="Response rate by email" sheetId="3" r:id="rId4"/>
    <sheet name="Top contributors" sheetId="4" r:id="rId5"/>
    <sheet name="Demographic 1" sheetId="8" r:id="rId6"/>
    <sheet name="Demographic 2" sheetId="9" r:id="rId7"/>
    <sheet name="Email Opens" sheetId="5" r:id="rId8"/>
    <sheet name="clickCAPTURE" sheetId="10" r:id="rId9"/>
    <sheet name="Landing Page" sheetId="11" r:id="rId10"/>
    <sheet name="Links" sheetId="6" r:id="rId11"/>
  </sheets>
  <definedNames>
    <definedName name="Acad_program_response">'Demographic 1'!$I$2:$I$3</definedName>
    <definedName name="Acad_program_response_rate">'Demographic 1'!$H$1:$K$12</definedName>
    <definedName name="City_responses">'Top contributors'!$C$2:$C$2</definedName>
    <definedName name="Ethnicity_rate">'Demographic 2'!$G$12:$K$14</definedName>
    <definedName name="Ethnicity_response">'Demographic 2'!$I$13:$I$14</definedName>
    <definedName name="Gender_distribution">'Demographic 1'!$A$1:$E$4</definedName>
    <definedName name="Gender_response">'Demographic 1'!$A$8:$E$11</definedName>
    <definedName name="Grad_year_response">'Demographic 2'!$G$17:$K$19</definedName>
    <definedName name="High_school_rate">'Demographic 2'!$B$1:$E$12</definedName>
    <definedName name="High_school_response">'Demographic 2'!$C$2:$C$12</definedName>
    <definedName name="Nurture_links">Links!$A$12:$C$19</definedName>
    <definedName name="Race_response">'Demographic 2'!$G$1:$K$8</definedName>
    <definedName name="Source_rate">'Top contributors'!$M$1:$Q$3</definedName>
    <definedName name="State_responses">'Top contributors'!$I$2:$I$12</definedName>
    <definedName name="Thank_you_page_links">Links!$A$1:$C$4</definedName>
    <definedName name="Top_cities">'Top contributors'!$A$1:$E$12</definedName>
    <definedName name="Top_states">'Top contributors'!$G$1:$K$12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8" l="1"/>
  <c r="K26" i="4"/>
  <c r="E26" i="4"/>
  <c r="K25" i="4"/>
  <c r="E25" i="4"/>
  <c r="K24" i="4"/>
  <c r="E24" i="4"/>
  <c r="K23" i="4"/>
  <c r="E23" i="4"/>
  <c r="K22" i="4"/>
  <c r="E22" i="4"/>
  <c r="K21" i="4"/>
  <c r="E21" i="4"/>
  <c r="Q19" i="4"/>
  <c r="K20" i="4"/>
  <c r="E20" i="4"/>
  <c r="Q18" i="4"/>
  <c r="K19" i="4"/>
  <c r="G19" i="4"/>
  <c r="G20" i="4" s="1"/>
  <c r="G21" i="4" s="1"/>
  <c r="G22" i="4" s="1"/>
  <c r="G23" i="4" s="1"/>
  <c r="G24" i="4" s="1"/>
  <c r="G25" i="4" s="1"/>
  <c r="G26" i="4" s="1"/>
  <c r="E19" i="4"/>
  <c r="Q17" i="4"/>
  <c r="K18" i="4"/>
  <c r="E18" i="4"/>
  <c r="A18" i="4"/>
  <c r="A19" i="4" s="1"/>
  <c r="A20" i="4" s="1"/>
  <c r="A21" i="4" s="1"/>
  <c r="A22" i="4" s="1"/>
  <c r="A23" i="4" s="1"/>
  <c r="A24" i="4" s="1"/>
  <c r="A25" i="4" s="1"/>
  <c r="A26" i="4" s="1"/>
  <c r="K17" i="4"/>
  <c r="E17" i="4"/>
  <c r="F33" i="3"/>
  <c r="M28" i="2"/>
  <c r="K28" i="2"/>
  <c r="M27" i="2"/>
  <c r="K27" i="2"/>
  <c r="M26" i="2"/>
  <c r="K26" i="2"/>
  <c r="M25" i="2"/>
  <c r="K25" i="2"/>
  <c r="M24" i="2"/>
  <c r="K24" i="2"/>
  <c r="M23" i="2"/>
  <c r="K23" i="2"/>
  <c r="M22" i="2"/>
  <c r="K22" i="2"/>
  <c r="M21" i="2"/>
  <c r="K21" i="2"/>
  <c r="M20" i="2"/>
  <c r="K20" i="2"/>
  <c r="M19" i="2"/>
  <c r="K19" i="2"/>
  <c r="M18" i="2"/>
  <c r="K18" i="2"/>
  <c r="J6" i="1"/>
  <c r="H4" i="1"/>
  <c r="H5" i="1"/>
  <c r="F4" i="1"/>
  <c r="F5" i="1"/>
  <c r="D4" i="1"/>
  <c r="D5" i="1"/>
  <c r="M13" i="2" l="1"/>
  <c r="K13" i="2"/>
  <c r="M12" i="2"/>
  <c r="K12" i="2"/>
  <c r="M11" i="2"/>
  <c r="K11" i="2"/>
  <c r="Q4" i="4" l="1"/>
  <c r="B6" i="1"/>
  <c r="C6" i="1"/>
  <c r="E6" i="1"/>
  <c r="G6" i="1"/>
  <c r="I6" i="1"/>
  <c r="F22" i="3" l="1"/>
  <c r="M10" i="2" l="1"/>
  <c r="K10" i="2"/>
  <c r="M9" i="2"/>
  <c r="K9" i="2"/>
  <c r="M8" i="2"/>
  <c r="K8" i="2"/>
  <c r="M7" i="2"/>
  <c r="K7" i="2"/>
  <c r="M6" i="2"/>
  <c r="K6" i="2"/>
  <c r="M5" i="2"/>
  <c r="K5" i="2"/>
  <c r="M4" i="2"/>
  <c r="K4" i="2"/>
  <c r="M3" i="2"/>
  <c r="K3" i="2"/>
  <c r="F11" i="3" l="1"/>
  <c r="F10" i="2"/>
  <c r="D10" i="2"/>
  <c r="F9" i="2"/>
  <c r="D9" i="2"/>
  <c r="K4" i="8" l="1"/>
  <c r="K5" i="8"/>
  <c r="K6" i="8"/>
  <c r="K7" i="8"/>
  <c r="K8" i="8"/>
  <c r="K9" i="8"/>
  <c r="K10" i="8"/>
  <c r="K11" i="8"/>
  <c r="K12" i="8"/>
  <c r="K3" i="8"/>
  <c r="G5" i="4"/>
  <c r="G6" i="4" s="1"/>
  <c r="G7" i="4" s="1"/>
  <c r="G8" i="4" s="1"/>
  <c r="G9" i="4" s="1"/>
  <c r="G10" i="4" s="1"/>
  <c r="G11" i="4" s="1"/>
  <c r="G12" i="4" s="1"/>
  <c r="A4" i="4"/>
  <c r="A5" i="4" s="1"/>
  <c r="A6" i="4" s="1"/>
  <c r="A7" i="4" s="1"/>
  <c r="A8" i="4" s="1"/>
  <c r="A9" i="4" s="1"/>
  <c r="A10" i="4" s="1"/>
  <c r="A11" i="4" s="1"/>
  <c r="A12" i="4" s="1"/>
  <c r="K15" i="9" l="1"/>
  <c r="K16" i="9"/>
  <c r="K14" i="9"/>
  <c r="K4" i="9"/>
  <c r="K5" i="9"/>
  <c r="K6" i="9"/>
  <c r="K7" i="9"/>
  <c r="K8" i="9"/>
  <c r="K3" i="9"/>
  <c r="E4" i="9"/>
  <c r="E5" i="9"/>
  <c r="E6" i="9"/>
  <c r="E7" i="9"/>
  <c r="E8" i="9"/>
  <c r="E9" i="9"/>
  <c r="E10" i="9"/>
  <c r="E11" i="9"/>
  <c r="E12" i="9"/>
  <c r="E3" i="9"/>
  <c r="E11" i="8"/>
  <c r="E10" i="8"/>
  <c r="E4" i="8"/>
  <c r="E3" i="8"/>
  <c r="Q3" i="4"/>
  <c r="K4" i="4"/>
  <c r="K7" i="4"/>
  <c r="K6" i="4"/>
  <c r="K9" i="4"/>
  <c r="K11" i="4"/>
  <c r="K5" i="4"/>
  <c r="K8" i="4"/>
  <c r="K10" i="4"/>
  <c r="K12" i="4"/>
  <c r="K3" i="4"/>
  <c r="E6" i="4"/>
  <c r="E12" i="4"/>
  <c r="E9" i="4"/>
  <c r="E7" i="4"/>
  <c r="E11" i="4"/>
  <c r="E10" i="4"/>
  <c r="E3" i="4"/>
  <c r="E8" i="4"/>
  <c r="E5" i="4"/>
  <c r="E4" i="4"/>
  <c r="F13" i="2" l="1"/>
  <c r="F12" i="2"/>
  <c r="F11" i="2"/>
  <c r="F4" i="2"/>
  <c r="F5" i="2"/>
  <c r="F6" i="2"/>
  <c r="F7" i="2"/>
  <c r="F8" i="2"/>
  <c r="F3" i="2"/>
  <c r="D4" i="2"/>
  <c r="D5" i="2"/>
  <c r="D6" i="2"/>
  <c r="D7" i="2"/>
  <c r="D8" i="2"/>
  <c r="D11" i="2"/>
  <c r="D12" i="2"/>
  <c r="D13" i="2"/>
  <c r="D3" i="2"/>
  <c r="H3" i="1"/>
  <c r="H6" i="1" s="1"/>
  <c r="F3" i="1"/>
  <c r="F6" i="1" s="1"/>
  <c r="D3" i="1"/>
  <c r="D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235127-61E2-4379-94C1-4F9F8A380AD1}" keepAlive="1" name="Query - contactlist-19944-38712932" description="Connection to the 'contactlist-19944-38712932' query in the workbook." type="5" refreshedVersion="6" background="1">
    <dbPr connection="Provider=Microsoft.Mashup.OleDb.1;Data Source=$Workbook$;Location=contactlist-19944-38712932;Extended Properties=&quot;&quot;" command="SELECT * FROM [contactlist-19944-38712932]"/>
  </connection>
</connections>
</file>

<file path=xl/sharedStrings.xml><?xml version="1.0" encoding="utf-8"?>
<sst xmlns="http://schemas.openxmlformats.org/spreadsheetml/2006/main" count="427" uniqueCount="239">
  <si>
    <t>sent</t>
  </si>
  <si>
    <t>opened</t>
  </si>
  <si>
    <t>% opened</t>
  </si>
  <si>
    <t>clicked</t>
  </si>
  <si>
    <t>% clicked</t>
  </si>
  <si>
    <t>rank</t>
  </si>
  <si>
    <t>responses</t>
  </si>
  <si>
    <t>city-state</t>
  </si>
  <si>
    <t>contacted</t>
  </si>
  <si>
    <t>percent</t>
  </si>
  <si>
    <t>list source</t>
  </si>
  <si>
    <t>Thank you page links clicked:</t>
  </si>
  <si>
    <t>Email</t>
  </si>
  <si>
    <t xml:space="preserve">rank </t>
  </si>
  <si>
    <t xml:space="preserve">responses </t>
  </si>
  <si>
    <t xml:space="preserve">state </t>
  </si>
  <si>
    <t xml:space="preserve">percent </t>
  </si>
  <si>
    <t xml:space="preserve">contacted </t>
  </si>
  <si>
    <t xml:space="preserve">Gender </t>
  </si>
  <si>
    <t xml:space="preserve">Responded </t>
  </si>
  <si>
    <t xml:space="preserve">Contacted </t>
  </si>
  <si>
    <t xml:space="preserve">Percent </t>
  </si>
  <si>
    <t xml:space="preserve">Rank </t>
  </si>
  <si>
    <t xml:space="preserve">All Responders </t>
  </si>
  <si>
    <t xml:space="preserve">Description </t>
  </si>
  <si>
    <t xml:space="preserve">Responders </t>
  </si>
  <si>
    <t xml:space="preserve">Quantity </t>
  </si>
  <si>
    <t xml:space="preserve">High School </t>
  </si>
  <si>
    <t>Percent</t>
  </si>
  <si>
    <t xml:space="preserve">Race </t>
  </si>
  <si>
    <t xml:space="preserve">Ethnicity </t>
  </si>
  <si>
    <t>URL</t>
  </si>
  <si>
    <t>Landing page selections</t>
  </si>
  <si>
    <t>Segment</t>
  </si>
  <si>
    <t>Contacts</t>
  </si>
  <si>
    <t>Spambot/Link Crawler Activity</t>
  </si>
  <si>
    <t>State  response rate:</t>
  </si>
  <si>
    <t>Response rate by source:</t>
  </si>
  <si>
    <t>Response rate by gender:</t>
  </si>
  <si>
    <t>Response by gender:</t>
  </si>
  <si>
    <t>Response rate by academic program:</t>
  </si>
  <si>
    <t>Response rate by high school:</t>
  </si>
  <si>
    <t>Response rate by ethnicity:</t>
  </si>
  <si>
    <t>Response rate by race:</t>
  </si>
  <si>
    <t>Opened</t>
  </si>
  <si>
    <t>Prospects</t>
  </si>
  <si>
    <t>Count</t>
  </si>
  <si>
    <t>Quantity of nurture emails opened by prospects:</t>
  </si>
  <si>
    <t>Quantity of search emails opened by prospects:</t>
  </si>
  <si>
    <t>Links clicked in Nurture emails</t>
  </si>
  <si>
    <t>Clicks</t>
  </si>
  <si>
    <t>Link</t>
  </si>
  <si>
    <t>Overall</t>
  </si>
  <si>
    <t>Emails that generated the most responses (interpolated):</t>
  </si>
  <si>
    <t>Subject Line</t>
  </si>
  <si>
    <t>Responses</t>
  </si>
  <si>
    <t>Question</t>
  </si>
  <si>
    <t>Total</t>
  </si>
  <si>
    <t>Verified</t>
  </si>
  <si>
    <t>Suspect</t>
  </si>
  <si>
    <t>Email 1</t>
  </si>
  <si>
    <t>Email 2</t>
  </si>
  <si>
    <t>Email 3</t>
  </si>
  <si>
    <t>Names Searched</t>
  </si>
  <si>
    <t>Date Emails Sent</t>
  </si>
  <si>
    <t>Email Subject Lines</t>
  </si>
  <si>
    <t>Emails opened</t>
  </si>
  <si>
    <t>Email open rates</t>
  </si>
  <si>
    <t>Which states had the most opens?</t>
  </si>
  <si>
    <t>What was the most visited page after clicking the purl?</t>
  </si>
  <si>
    <t>Responses and percentage of responses by each source</t>
  </si>
  <si>
    <t>Total inquiries with %</t>
  </si>
  <si>
    <t>Total opt-outs with %</t>
  </si>
  <si>
    <t>The number of emails opened by leads</t>
  </si>
  <si>
    <t>Top 5 or 10 thank you page links clicked</t>
  </si>
  <si>
    <t>Landers on thank you page</t>
  </si>
  <si>
    <t>Nurture email links clicked</t>
  </si>
  <si>
    <t>Top 5 or 10 cities for response rate</t>
  </si>
  <si>
    <t>Responses by City</t>
  </si>
  <si>
    <t>State Qualified Response rate</t>
  </si>
  <si>
    <t>Responses by State</t>
  </si>
  <si>
    <t>Response Rate by High School</t>
  </si>
  <si>
    <t>Response by High School</t>
  </si>
  <si>
    <t>Response Rate by Gender</t>
  </si>
  <si>
    <t>Response by Gender</t>
  </si>
  <si>
    <t>Response Rate by Ethnicity</t>
  </si>
  <si>
    <t>Response by Ethnicity</t>
  </si>
  <si>
    <t>Response Rate by Academic Program</t>
  </si>
  <si>
    <t>Response by Academic Program</t>
  </si>
  <si>
    <t>Contacted students by all of the above categories</t>
  </si>
  <si>
    <t>Write in Option if needed</t>
  </si>
  <si>
    <t>Openers %</t>
  </si>
  <si>
    <t>Opt Outs</t>
  </si>
  <si>
    <t>Opt Outs %</t>
  </si>
  <si>
    <t>Campaign Activity</t>
  </si>
  <si>
    <t>Openers</t>
  </si>
  <si>
    <t>Manually Entered PURL</t>
  </si>
  <si>
    <t>Contamination</t>
  </si>
  <si>
    <t>Date Sent</t>
  </si>
  <si>
    <t>only 1 email</t>
  </si>
  <si>
    <t>only 2 emails</t>
  </si>
  <si>
    <t>only 3 emails</t>
  </si>
  <si>
    <t>only 4 emails</t>
  </si>
  <si>
    <t>only 5 emails</t>
  </si>
  <si>
    <t>Male</t>
  </si>
  <si>
    <t>Female</t>
  </si>
  <si>
    <t>Scanned 
QR Code</t>
  </si>
  <si>
    <t>See each rate table</t>
  </si>
  <si>
    <t>N1</t>
  </si>
  <si>
    <t>N2</t>
  </si>
  <si>
    <t>N3</t>
  </si>
  <si>
    <t xml:space="preserve"> </t>
  </si>
  <si>
    <t>all 3 emails</t>
  </si>
  <si>
    <t>Landers</t>
  </si>
  <si>
    <t>Landers %</t>
  </si>
  <si>
    <t>Rank</t>
  </si>
  <si>
    <t>tell us what's most important to you</t>
  </si>
  <si>
    <t>Answers</t>
  </si>
  <si>
    <t>Top ten URLs clickCAPTUREd</t>
  </si>
  <si>
    <t>Email 4</t>
  </si>
  <si>
    <t>September</t>
  </si>
  <si>
    <t>September prospects: ◥</t>
  </si>
  <si>
    <t>Email 1 C2</t>
  </si>
  <si>
    <t>Email 5(1)</t>
  </si>
  <si>
    <t>Email 6(2)</t>
  </si>
  <si>
    <t>Email 7(3)</t>
  </si>
  <si>
    <t>Email 8(4)</t>
  </si>
  <si>
    <t>Email 5(1) C2</t>
  </si>
  <si>
    <t>Email 6(2) C2</t>
  </si>
  <si>
    <t>Email 7(3) C2</t>
  </si>
  <si>
    <t>Email 8(4) C2</t>
  </si>
  <si>
    <t>Email 2 C2</t>
  </si>
  <si>
    <t>Email 3 C2</t>
  </si>
  <si>
    <t>Email 4 C2</t>
  </si>
  <si>
    <t>only 6 emails</t>
  </si>
  <si>
    <t>only 7 emails</t>
  </si>
  <si>
    <t>all 8 emails</t>
  </si>
  <si>
    <t>February</t>
  </si>
  <si>
    <t>February - STEM</t>
  </si>
  <si>
    <t>February prospects: ◥</t>
  </si>
  <si>
    <t>February - STEM prospects: ◥</t>
  </si>
  <si>
    <t>Feb - STEM</t>
  </si>
  <si>
    <t>Make a difference and live your passion</t>
  </si>
  <si>
    <t>Tell us your story, ##firstname##</t>
  </si>
  <si>
    <t>Join our nest, ##firstname##</t>
  </si>
  <si>
    <t>#Ocishome</t>
  </si>
  <si>
    <t>What's important to you ##firstname##?</t>
  </si>
  <si>
    <t>This is why we call OC home</t>
  </si>
  <si>
    <t>An urban, Christian education</t>
  </si>
  <si>
    <t>##firstname##, welcome home</t>
  </si>
  <si>
    <t>Top Cities  response rate: SENIORS</t>
  </si>
  <si>
    <t>Top Cities  response rate: SENIORS - STEM</t>
  </si>
  <si>
    <t>Oklahoma City, OK</t>
  </si>
  <si>
    <t>Tulsa, OK</t>
  </si>
  <si>
    <t>Edmond, OK</t>
  </si>
  <si>
    <t>Memphis, TN</t>
  </si>
  <si>
    <t>Norman, OK</t>
  </si>
  <si>
    <t>Yukon, OK</t>
  </si>
  <si>
    <t>Las Vegas, NV</t>
  </si>
  <si>
    <t>Houston, TX</t>
  </si>
  <si>
    <t>Wewoka, OK</t>
  </si>
  <si>
    <t>Broken Arrow, OK</t>
  </si>
  <si>
    <t>OK</t>
  </si>
  <si>
    <t>TX</t>
  </si>
  <si>
    <t>AR</t>
  </si>
  <si>
    <t>TN</t>
  </si>
  <si>
    <t>AL</t>
  </si>
  <si>
    <t>MO</t>
  </si>
  <si>
    <t>OH</t>
  </si>
  <si>
    <t>KS</t>
  </si>
  <si>
    <t>NE</t>
  </si>
  <si>
    <t>WI</t>
  </si>
  <si>
    <t>ACT</t>
  </si>
  <si>
    <t>College Board</t>
  </si>
  <si>
    <t>(blank)</t>
  </si>
  <si>
    <t>Undecided</t>
  </si>
  <si>
    <t>Pre-Medicine/Pre-Medical Studies</t>
  </si>
  <si>
    <t>NO RESPONSE (College Board)</t>
  </si>
  <si>
    <t>Pre-Nursing Studies</t>
  </si>
  <si>
    <t>Criminology</t>
  </si>
  <si>
    <t>Kindergarten/Preschool Education and Teaching</t>
  </si>
  <si>
    <t>Athletic Training/Trainer</t>
  </si>
  <si>
    <t>Clinical, Counseling and Applied Psychology</t>
  </si>
  <si>
    <t>Elementary Education and Teaching</t>
  </si>
  <si>
    <t>Edmond Memorial High School</t>
  </si>
  <si>
    <t>Union High School</t>
  </si>
  <si>
    <t>Midwest City High School</t>
  </si>
  <si>
    <t>Wewoka High School</t>
  </si>
  <si>
    <t>Nathan Hale High School</t>
  </si>
  <si>
    <t>Broken Arrow High School</t>
  </si>
  <si>
    <t>Southmoore High School</t>
  </si>
  <si>
    <t>Edmond Santa Fe High School</t>
  </si>
  <si>
    <t>D C Everest Senior High School</t>
  </si>
  <si>
    <t>WHITE</t>
  </si>
  <si>
    <t>AFR-AMER</t>
  </si>
  <si>
    <t>LATINO</t>
  </si>
  <si>
    <t>MULTI</t>
  </si>
  <si>
    <t>NATIVEAM</t>
  </si>
  <si>
    <t>ASIAN</t>
  </si>
  <si>
    <t>HISPANIC</t>
  </si>
  <si>
    <t>NON-HISPANIC</t>
  </si>
  <si>
    <t>UNKNOWN</t>
  </si>
  <si>
    <t>##firstname##, it all starts here</t>
  </si>
  <si>
    <t>firstname, what will you create?</t>
  </si>
  <si>
    <t>Get the tools you need, firstname</t>
  </si>
  <si>
    <t>firstname, what sets us apart?</t>
  </si>
  <si>
    <t>Take on the future</t>
  </si>
  <si>
    <t>Join a community of thinkers and builders</t>
  </si>
  <si>
    <t>Where will STEM take you?</t>
  </si>
  <si>
    <t>Get connected with OC STEM</t>
  </si>
  <si>
    <t>Seminole, OK</t>
  </si>
  <si>
    <t>https://www.oc.edu/apply</t>
  </si>
  <si>
    <t>https://www.oc.edu/academics/undergraduate-programs</t>
  </si>
  <si>
    <t>https://www.oc.edu/admissions/financial-services/financial-aid</t>
  </si>
  <si>
    <t>https://www.oc.edu/about</t>
  </si>
  <si>
    <t>Quantity</t>
  </si>
  <si>
    <t>https://www.oc.edu/apply/</t>
  </si>
  <si>
    <t>https://www.oc.edu</t>
  </si>
  <si>
    <t>https://www.oc.edu/admissions/financial-services/financial-aid/</t>
  </si>
  <si>
    <t>https://www.oc.edu/admissions/financial-services/scholarships/</t>
  </si>
  <si>
    <t>https://www.oc.edu/student-life/clubs-organizations/</t>
  </si>
  <si>
    <t>https://www.oc.edu/visit/</t>
  </si>
  <si>
    <t>OKC sounds like a great place to live</t>
  </si>
  <si>
    <t>I look forward to nurturing my faith</t>
  </si>
  <si>
    <t>I hold high regard for the instructors</t>
  </si>
  <si>
    <t>NCAA division II sports</t>
  </si>
  <si>
    <t>Internship opportunities</t>
  </si>
  <si>
    <t>OC feels like home</t>
  </si>
  <si>
    <t>Submit Action</t>
  </si>
  <si>
    <t>Ready</t>
  </si>
  <si>
    <t>Visit</t>
  </si>
  <si>
    <t>https://www.oc.edu/visit</t>
  </si>
  <si>
    <t>https://www.oc.edu/student-life</t>
  </si>
  <si>
    <t>https://www.oc.edu/student-life/spiritual-life</t>
  </si>
  <si>
    <t>https://www.oc.edu/student-life/</t>
  </si>
  <si>
    <t>https://www.oc.edu/admissions/financial-services/</t>
  </si>
  <si>
    <t>https://www.oc.edu/academics/study-abroad/</t>
  </si>
  <si>
    <t>https://www.oc.edu/spiritual-life/center-for-global-missions/</t>
  </si>
  <si>
    <t>https://www.oc.edu/church-resources/center-for-global-missions/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</si>
</sst>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mm\ d\,\ yyyy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0" xfId="0" applyAlignment="1"/>
    <xf numFmtId="0" fontId="1" fillId="0" borderId="0" xfId="0" applyFont="1"/>
    <xf numFmtId="0" fontId="4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right" indent="1"/>
    </xf>
    <xf numFmtId="0" fontId="1" fillId="0" borderId="1" xfId="0" applyFont="1" applyBorder="1" applyAlignment="1">
      <alignment horizontal="right" vertical="center" indent="1"/>
    </xf>
    <xf numFmtId="0" fontId="0" fillId="0" borderId="1" xfId="0" applyBorder="1" applyAlignment="1">
      <alignment horizontal="right" vertical="center" indent="1"/>
    </xf>
    <xf numFmtId="3" fontId="0" fillId="0" borderId="1" xfId="0" applyNumberFormat="1" applyBorder="1" applyAlignment="1">
      <alignment horizontal="right" vertical="center" indent="1"/>
    </xf>
    <xf numFmtId="10" fontId="0" fillId="0" borderId="1" xfId="0" applyNumberFormat="1" applyBorder="1" applyAlignment="1">
      <alignment horizontal="right" vertical="center" inden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right" vertical="center" indent="1"/>
    </xf>
    <xf numFmtId="3" fontId="1" fillId="0" borderId="0" xfId="0" applyNumberFormat="1" applyFont="1" applyBorder="1" applyAlignment="1">
      <alignment horizontal="right" vertical="center" indent="1"/>
    </xf>
    <xf numFmtId="10" fontId="1" fillId="0" borderId="0" xfId="0" applyNumberFormat="1" applyFont="1" applyBorder="1" applyAlignment="1">
      <alignment horizontal="right" vertical="center" indent="1"/>
    </xf>
    <xf numFmtId="3" fontId="1" fillId="0" borderId="0" xfId="1" applyNumberFormat="1" applyFont="1" applyBorder="1" applyAlignment="1">
      <alignment horizontal="right" vertical="center" indent="1"/>
    </xf>
    <xf numFmtId="0" fontId="0" fillId="0" borderId="1" xfId="0" applyBorder="1" applyAlignment="1">
      <alignment horizontal="right" indent="1"/>
    </xf>
    <xf numFmtId="0" fontId="2" fillId="0" borderId="1" xfId="0" applyFont="1" applyBorder="1" applyAlignment="1"/>
    <xf numFmtId="0" fontId="1" fillId="0" borderId="1" xfId="0" applyFont="1" applyBorder="1"/>
    <xf numFmtId="0" fontId="1" fillId="0" borderId="1" xfId="0" applyFont="1" applyBorder="1" applyAlignment="1">
      <alignment horizontal="right" indent="1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 vertical="center" indent="1"/>
    </xf>
    <xf numFmtId="0" fontId="1" fillId="0" borderId="0" xfId="0" applyFont="1" applyBorder="1"/>
    <xf numFmtId="0" fontId="0" fillId="0" borderId="0" xfId="0" applyBorder="1"/>
    <xf numFmtId="0" fontId="1" fillId="0" borderId="1" xfId="0" applyFont="1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1" fillId="0" borderId="1" xfId="0" applyFont="1" applyBorder="1" applyAlignment="1">
      <alignment horizontal="right" vertical="center" wrapText="1" indent="1"/>
    </xf>
    <xf numFmtId="0" fontId="1" fillId="0" borderId="1" xfId="0" applyFont="1" applyBorder="1" applyAlignment="1"/>
    <xf numFmtId="0" fontId="8" fillId="0" borderId="1" xfId="0" applyFont="1" applyBorder="1" applyAlignment="1">
      <alignment horizontal="right" indent="1"/>
    </xf>
    <xf numFmtId="10" fontId="0" fillId="0" borderId="1" xfId="0" applyNumberFormat="1" applyBorder="1" applyAlignment="1">
      <alignment horizontal="right" indent="1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10" fontId="0" fillId="0" borderId="1" xfId="0" applyNumberFormat="1" applyBorder="1" applyAlignment="1">
      <alignment horizontal="right" vertical="center" wrapText="1" indent="1"/>
    </xf>
    <xf numFmtId="3" fontId="0" fillId="0" borderId="1" xfId="0" applyNumberFormat="1" applyBorder="1" applyAlignment="1">
      <alignment horizontal="right" vertical="center" wrapText="1" indent="1"/>
    </xf>
    <xf numFmtId="3" fontId="0" fillId="0" borderId="1" xfId="0" applyNumberFormat="1" applyBorder="1" applyAlignment="1">
      <alignment horizontal="right" indent="1"/>
    </xf>
    <xf numFmtId="0" fontId="2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right" vertical="center" indent="1"/>
    </xf>
    <xf numFmtId="0" fontId="5" fillId="0" borderId="1" xfId="0" applyFont="1" applyBorder="1" applyAlignment="1">
      <alignment vertical="center" wrapText="1"/>
    </xf>
    <xf numFmtId="3" fontId="1" fillId="0" borderId="1" xfId="0" applyNumberFormat="1" applyFont="1" applyBorder="1" applyAlignment="1">
      <alignment horizontal="right" vertical="center" indent="1"/>
    </xf>
    <xf numFmtId="10" fontId="1" fillId="0" borderId="1" xfId="0" applyNumberFormat="1" applyFont="1" applyBorder="1" applyAlignment="1">
      <alignment horizontal="right" vertical="center" indent="1"/>
    </xf>
    <xf numFmtId="0" fontId="0" fillId="0" borderId="1" xfId="0" applyBorder="1" applyAlignment="1">
      <alignment horizontal="right"/>
    </xf>
    <xf numFmtId="0" fontId="7" fillId="0" borderId="1" xfId="0" applyFont="1" applyBorder="1" applyAlignment="1">
      <alignment horizontal="left" indent="1"/>
    </xf>
    <xf numFmtId="0" fontId="8" fillId="0" borderId="1" xfId="0" applyFont="1" applyBorder="1" applyAlignment="1">
      <alignment horizontal="right" vertical="center" indent="1"/>
    </xf>
    <xf numFmtId="0" fontId="3" fillId="0" borderId="3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3" fontId="0" fillId="0" borderId="1" xfId="1" applyNumberFormat="1" applyFont="1" applyBorder="1" applyAlignment="1">
      <alignment horizontal="right" vertical="center" indent="1"/>
    </xf>
    <xf numFmtId="3" fontId="1" fillId="0" borderId="1" xfId="1" applyNumberFormat="1" applyFont="1" applyBorder="1" applyAlignment="1">
      <alignment horizontal="right" vertical="center" indent="1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3" fontId="0" fillId="0" borderId="2" xfId="0" applyNumberFormat="1" applyBorder="1" applyAlignment="1">
      <alignment horizontal="right" vertical="center" indent="1"/>
    </xf>
    <xf numFmtId="3" fontId="1" fillId="0" borderId="2" xfId="0" applyNumberFormat="1" applyFont="1" applyBorder="1" applyAlignment="1">
      <alignment horizontal="right" vertical="center" inden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 vertical="center"/>
    </xf>
    <xf numFmtId="0" fontId="9" fillId="0" borderId="0" xfId="2" applyAlignment="1">
      <alignment horizontal="left" vertical="center"/>
    </xf>
    <xf numFmtId="0" fontId="2" fillId="0" borderId="4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left" indent="1"/>
    </xf>
    <xf numFmtId="0" fontId="7" fillId="0" borderId="1" xfId="0" applyFont="1" applyBorder="1" applyAlignment="1">
      <alignment horizontal="left" vertical="center" indent="1"/>
    </xf>
    <xf numFmtId="0" fontId="7" fillId="0" borderId="0" xfId="0" applyFont="1"/>
    <xf numFmtId="164" fontId="7" fillId="0" borderId="1" xfId="0" applyNumberFormat="1" applyFont="1" applyBorder="1" applyAlignment="1">
      <alignment horizontal="left" vertical="center" indent="1"/>
    </xf>
    <xf numFmtId="164" fontId="7" fillId="0" borderId="1" xfId="0" applyNumberFormat="1" applyFont="1" applyBorder="1" applyAlignment="1">
      <alignment horizontal="left" indent="1"/>
    </xf>
    <xf numFmtId="0" fontId="8" fillId="0" borderId="1" xfId="0" applyFont="1" applyBorder="1" applyAlignment="1">
      <alignment horizontal="center"/>
    </xf>
    <xf numFmtId="0" fontId="10" fillId="0" borderId="1" xfId="0" applyFont="1" applyBorder="1" applyAlignment="1">
      <alignment horizontal="left" vertical="center" indent="1"/>
    </xf>
    <xf numFmtId="3" fontId="8" fillId="0" borderId="1" xfId="0" applyNumberFormat="1" applyFont="1" applyBorder="1" applyAlignment="1">
      <alignment horizontal="right" indent="1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1" fillId="0" borderId="0" xfId="0" applyNumberFormat="1" applyFont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1" xfId="0" applyFont="1" applyFill="1" applyBorder="1" applyAlignment="1">
      <alignment horizontal="right" inden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0" fillId="0" borderId="7" xfId="0" applyFill="1" applyBorder="1" applyAlignment="1">
      <alignment horizontal="left" vertical="center" indent="1"/>
    </xf>
    <xf numFmtId="0" fontId="0" fillId="0" borderId="1" xfId="0" applyNumberFormat="1" applyBorder="1"/>
    <xf numFmtId="3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left" indent="1"/>
    </xf>
    <xf numFmtId="164" fontId="7" fillId="0" borderId="0" xfId="0" applyNumberFormat="1" applyFont="1" applyBorder="1" applyAlignment="1">
      <alignment horizontal="left" indent="1"/>
    </xf>
    <xf numFmtId="0" fontId="8" fillId="0" borderId="0" xfId="0" applyFont="1" applyBorder="1" applyAlignment="1">
      <alignment horizontal="right" indent="1"/>
    </xf>
    <xf numFmtId="0" fontId="2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 indent="1"/>
    </xf>
    <xf numFmtId="3" fontId="0" fillId="0" borderId="5" xfId="0" applyNumberFormat="1" applyBorder="1" applyAlignment="1">
      <alignment horizontal="right" vertical="center" indent="1"/>
    </xf>
    <xf numFmtId="0" fontId="12" fillId="0" borderId="1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 indent="1"/>
    </xf>
    <xf numFmtId="3" fontId="13" fillId="0" borderId="8" xfId="0" applyNumberFormat="1" applyFont="1" applyBorder="1" applyAlignment="1">
      <alignment horizontal="right" vertical="center" indent="1"/>
    </xf>
    <xf numFmtId="0" fontId="12" fillId="0" borderId="6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 indent="1"/>
    </xf>
    <xf numFmtId="3" fontId="13" fillId="0" borderId="9" xfId="0" applyNumberFormat="1" applyFont="1" applyBorder="1" applyAlignment="1">
      <alignment horizontal="right" vertical="center" indent="1"/>
    </xf>
    <xf numFmtId="3" fontId="13" fillId="0" borderId="6" xfId="0" applyNumberFormat="1" applyFont="1" applyBorder="1" applyAlignment="1">
      <alignment horizontal="right" vertical="center" indent="1"/>
    </xf>
    <xf numFmtId="0" fontId="13" fillId="0" borderId="10" xfId="0" applyFont="1" applyBorder="1" applyAlignment="1">
      <alignment horizontal="left" vertical="center" indent="1"/>
    </xf>
    <xf numFmtId="0" fontId="1" fillId="0" borderId="5" xfId="0" applyFont="1" applyBorder="1"/>
    <xf numFmtId="0" fontId="0" fillId="0" borderId="1" xfId="0" applyFill="1" applyBorder="1" applyAlignment="1">
      <alignment horizontal="left" vertical="center" indent="1"/>
    </xf>
    <xf numFmtId="0" fontId="14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c.edu/visit/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https://www.oc.edu/admissions/financial-services/financial-aid/" TargetMode="External"/><Relationship Id="rId7" Type="http://schemas.openxmlformats.org/officeDocument/2006/relationships/hyperlink" Target="https://www.oc.edu/apply" TargetMode="External"/><Relationship Id="rId12" Type="http://schemas.openxmlformats.org/officeDocument/2006/relationships/hyperlink" Target="https://www.oc.edu/church-resources/center-for-global-missions/" TargetMode="External"/><Relationship Id="rId2" Type="http://schemas.openxmlformats.org/officeDocument/2006/relationships/hyperlink" Target="https://www.oc.edu/" TargetMode="External"/><Relationship Id="rId1" Type="http://schemas.openxmlformats.org/officeDocument/2006/relationships/hyperlink" Target="https://www.oc.edu/apply/" TargetMode="External"/><Relationship Id="rId6" Type="http://schemas.openxmlformats.org/officeDocument/2006/relationships/hyperlink" Target="https://www.oc.edu/student-life/" TargetMode="External"/><Relationship Id="rId11" Type="http://schemas.openxmlformats.org/officeDocument/2006/relationships/hyperlink" Target="https://www.oc.edu/spiritual-life/center-for-global-missions/" TargetMode="External"/><Relationship Id="rId5" Type="http://schemas.openxmlformats.org/officeDocument/2006/relationships/hyperlink" Target="https://www.oc.edu/admissions/financial-services/scholarships/" TargetMode="External"/><Relationship Id="rId10" Type="http://schemas.openxmlformats.org/officeDocument/2006/relationships/hyperlink" Target="https://www.oc.edu/academics/study-abroad/" TargetMode="External"/><Relationship Id="rId4" Type="http://schemas.openxmlformats.org/officeDocument/2006/relationships/hyperlink" Target="https://www.oc.edu/student-life/clubs-organizations/" TargetMode="External"/><Relationship Id="rId9" Type="http://schemas.openxmlformats.org/officeDocument/2006/relationships/hyperlink" Target="https://www.oc.edu/admissions/financial-service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c.edu/admissions/financial-services/financial-aid/" TargetMode="External"/><Relationship Id="rId2" Type="http://schemas.openxmlformats.org/officeDocument/2006/relationships/hyperlink" Target="https://www.oc.edu/" TargetMode="External"/><Relationship Id="rId1" Type="http://schemas.openxmlformats.org/officeDocument/2006/relationships/hyperlink" Target="https://www.oc.edu/apply/" TargetMode="External"/><Relationship Id="rId6" Type="http://schemas.openxmlformats.org/officeDocument/2006/relationships/hyperlink" Target="https://www.oc.edu/visit/" TargetMode="External"/><Relationship Id="rId5" Type="http://schemas.openxmlformats.org/officeDocument/2006/relationships/hyperlink" Target="https://www.oc.edu/student-life/clubs-organizations/" TargetMode="External"/><Relationship Id="rId4" Type="http://schemas.openxmlformats.org/officeDocument/2006/relationships/hyperlink" Target="https://www.oc.edu/admissions/financial-services/scholarship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19678-3516-4067-9F0A-DD7EFB13E1CA}">
  <dimension ref="A1:B28"/>
  <sheetViews>
    <sheetView topLeftCell="A10" workbookViewId="0">
      <selection activeCell="B28" sqref="B28"/>
    </sheetView>
  </sheetViews>
  <sheetFormatPr baseColWidth="10" defaultColWidth="8.83203125" defaultRowHeight="15" x14ac:dyDescent="0.2"/>
  <cols>
    <col min="1" max="1" width="51.1640625" bestFit="1" customWidth="1"/>
  </cols>
  <sheetData>
    <row r="1" spans="1:1" x14ac:dyDescent="0.2">
      <c r="A1" s="59" t="s">
        <v>63</v>
      </c>
    </row>
    <row r="2" spans="1:1" x14ac:dyDescent="0.2">
      <c r="A2" s="59" t="s">
        <v>64</v>
      </c>
    </row>
    <row r="3" spans="1:1" x14ac:dyDescent="0.2">
      <c r="A3" s="59" t="s">
        <v>65</v>
      </c>
    </row>
    <row r="4" spans="1:1" x14ac:dyDescent="0.2">
      <c r="A4" s="59" t="s">
        <v>66</v>
      </c>
    </row>
    <row r="5" spans="1:1" x14ac:dyDescent="0.2">
      <c r="A5" s="59" t="s">
        <v>67</v>
      </c>
    </row>
    <row r="6" spans="1:1" x14ac:dyDescent="0.2">
      <c r="A6" s="59" t="s">
        <v>68</v>
      </c>
    </row>
    <row r="7" spans="1:1" x14ac:dyDescent="0.2">
      <c r="A7" s="59" t="s">
        <v>69</v>
      </c>
    </row>
    <row r="8" spans="1:1" x14ac:dyDescent="0.2">
      <c r="A8" s="59" t="s">
        <v>70</v>
      </c>
    </row>
    <row r="9" spans="1:1" x14ac:dyDescent="0.2">
      <c r="A9" s="59" t="s">
        <v>71</v>
      </c>
    </row>
    <row r="10" spans="1:1" x14ac:dyDescent="0.2">
      <c r="A10" s="59" t="s">
        <v>72</v>
      </c>
    </row>
    <row r="11" spans="1:1" x14ac:dyDescent="0.2">
      <c r="A11" s="59" t="s">
        <v>73</v>
      </c>
    </row>
    <row r="12" spans="1:1" x14ac:dyDescent="0.2">
      <c r="A12" s="59" t="s">
        <v>74</v>
      </c>
    </row>
    <row r="13" spans="1:1" x14ac:dyDescent="0.2">
      <c r="A13" s="59" t="s">
        <v>75</v>
      </c>
    </row>
    <row r="14" spans="1:1" x14ac:dyDescent="0.2">
      <c r="A14" s="59" t="s">
        <v>76</v>
      </c>
    </row>
    <row r="15" spans="1:1" x14ac:dyDescent="0.2">
      <c r="A15" s="59" t="s">
        <v>77</v>
      </c>
    </row>
    <row r="16" spans="1:1" x14ac:dyDescent="0.2">
      <c r="A16" s="59" t="s">
        <v>78</v>
      </c>
    </row>
    <row r="17" spans="1:2" x14ac:dyDescent="0.2">
      <c r="A17" s="59" t="s">
        <v>79</v>
      </c>
    </row>
    <row r="18" spans="1:2" x14ac:dyDescent="0.2">
      <c r="A18" s="59" t="s">
        <v>80</v>
      </c>
    </row>
    <row r="19" spans="1:2" x14ac:dyDescent="0.2">
      <c r="A19" s="59" t="s">
        <v>81</v>
      </c>
    </row>
    <row r="20" spans="1:2" x14ac:dyDescent="0.2">
      <c r="A20" s="59" t="s">
        <v>82</v>
      </c>
    </row>
    <row r="21" spans="1:2" x14ac:dyDescent="0.2">
      <c r="A21" s="59" t="s">
        <v>83</v>
      </c>
    </row>
    <row r="22" spans="1:2" x14ac:dyDescent="0.2">
      <c r="A22" s="59" t="s">
        <v>84</v>
      </c>
    </row>
    <row r="23" spans="1:2" x14ac:dyDescent="0.2">
      <c r="A23" s="59" t="s">
        <v>85</v>
      </c>
    </row>
    <row r="24" spans="1:2" x14ac:dyDescent="0.2">
      <c r="A24" s="59" t="s">
        <v>86</v>
      </c>
    </row>
    <row r="25" spans="1:2" x14ac:dyDescent="0.2">
      <c r="A25" s="59" t="s">
        <v>87</v>
      </c>
    </row>
    <row r="26" spans="1:2" x14ac:dyDescent="0.2">
      <c r="A26" s="59" t="s">
        <v>88</v>
      </c>
    </row>
    <row r="27" spans="1:2" x14ac:dyDescent="0.2">
      <c r="A27" s="58" t="s">
        <v>89</v>
      </c>
      <c r="B27" t="s">
        <v>107</v>
      </c>
    </row>
    <row r="28" spans="1:2" x14ac:dyDescent="0.2">
      <c r="A28" s="58" t="s">
        <v>90</v>
      </c>
    </row>
  </sheetData>
  <hyperlinks>
    <hyperlink ref="A1" location="Basic!B:B" display="Names Searched" xr:uid="{68D17207-C724-42FB-B30D-D8C9E9939C01}"/>
    <hyperlink ref="A2" location="'Response rate by email'!D:D" display="Date Emails Sent" xr:uid="{83E782D3-4DEC-41B3-AF34-94D8FE566386}"/>
    <hyperlink ref="A3" location="'Response rate by email'!E:E" display="Email Subject Lines" xr:uid="{9F26ACD0-595D-490F-ACDE-A5AA65072224}"/>
    <hyperlink ref="A4" location="'Email open rates'!C:C" display="Emails opened" xr:uid="{0B478AF6-9B29-4158-930B-459DFB9E987A}"/>
    <hyperlink ref="A5" location="'Email open rates'!D:D" display="Email open rates" xr:uid="{0194640B-8762-4393-9DF2-A152CC333F2C}"/>
    <hyperlink ref="A6" location="'Top contributors'!A15:E26" display="Which states had the most opens?" xr:uid="{671FE26E-1AD2-402E-950A-A027EE00ECEE}"/>
    <hyperlink ref="A8" location="'Top contributors'!H1:H3" display="Responses and percentage of responses by each source" xr:uid="{8F682954-0E49-428C-8762-235D160D53EB}"/>
    <hyperlink ref="A9" location="Basic!C:D" display="Total inquiries with %" xr:uid="{DBCFF4D5-608F-456F-80B6-193016ADD6FE}"/>
    <hyperlink ref="A10" location="Basic!G:H" display="Total opt-outs with %" xr:uid="{B64C1FEE-D95E-4592-9949-E55FE15F24B7}"/>
    <hyperlink ref="A11" location="'Email Opens'!A:C" display="The number of emails opened by leads" xr:uid="{B6289D96-EB2E-4EF3-9B85-657BA25C4C44}"/>
    <hyperlink ref="A12" location="'Thank You Page'!A3" display="Top 5 or 10 thank you page links clicked" xr:uid="{BA6DC3D6-38DD-48C9-B335-516955C4F74C}"/>
    <hyperlink ref="A7" location="Links!A1" display="What was the most visited page after clicking the purl?" xr:uid="{1E33AB33-8586-44A5-8154-7236606662D9}"/>
    <hyperlink ref="A13" location="'Landing Page'!F:G" display="Landers on thank you page" xr:uid="{8A668B54-61D2-4F0F-BF5F-C1BC8ED05EB9}"/>
    <hyperlink ref="A14" location="Nurture_links" display="Nurture email links clicked" xr:uid="{89190FD6-95BF-4347-BBCC-7151F3DE01A4}"/>
    <hyperlink ref="A15" location="Top_cities" display="Top 5 or 10 cities for response rate" xr:uid="{DE812296-91F9-49BF-9D92-8075280F338E}"/>
    <hyperlink ref="A16" location="City_responses" display="Responses by City" xr:uid="{EC4C15B4-C901-41EC-8139-93A62DBADCD6}"/>
    <hyperlink ref="A17" location="Top_states" display="State Qualified Response rate" xr:uid="{635019A2-8922-4EDE-A9BE-CA2CB1142607}"/>
    <hyperlink ref="A18" location="State_responses" display="Responses by State" xr:uid="{501DA71D-F01F-4632-8F78-81BD78077CD2}"/>
    <hyperlink ref="A19" location="High_school_rate" display="Response Rate by High School" xr:uid="{BA3E4A50-49E6-4FE5-9B27-53C1F0AD0424}"/>
    <hyperlink ref="A20" location="High_school_response" display="Response by High School" xr:uid="{51AABDA4-36E1-4BD5-9752-44C3A45EBCB4}"/>
    <hyperlink ref="A21" location="Gender_response" display="Response Rate by Gender" xr:uid="{9BE8C9A2-C543-469E-A77A-BD40A6FB02D2}"/>
    <hyperlink ref="A22" location="Gender_distribution" display="Response by Gender" xr:uid="{54418196-D27A-4DC9-AD15-70265E39532B}"/>
    <hyperlink ref="A23" location="Ethnicity_response" display="Response Rate by Ethnicity" xr:uid="{70AF20EB-8BFF-4B7F-85AA-106D7B1F7DF5}"/>
    <hyperlink ref="A24" location="Ethnicity_response" display="Response by Ethnicity" xr:uid="{2014AC6D-C212-4030-96AB-2E86BE5D0699}"/>
    <hyperlink ref="A25" location="Acad_program_response_rate" display="Response Rate by Academic Program" xr:uid="{E0C24D20-9E34-4419-B185-E409C6FDCAA3}"/>
    <hyperlink ref="A26" location="Acad_program_response" display="Response by Academic Program" xr:uid="{4B63955B-93F9-44EA-87EE-D2B93FEC36C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3139B-F47E-4441-AD74-2DBFAFF5A77B}">
  <dimension ref="A1:C10"/>
  <sheetViews>
    <sheetView workbookViewId="0">
      <pane ySplit="1" topLeftCell="A2" activePane="bottomLeft" state="frozen"/>
      <selection pane="bottomLeft" activeCell="C11" sqref="C11"/>
    </sheetView>
  </sheetViews>
  <sheetFormatPr baseColWidth="10" defaultColWidth="8.83203125" defaultRowHeight="15" x14ac:dyDescent="0.2"/>
  <cols>
    <col min="1" max="1" width="34" customWidth="1"/>
    <col min="2" max="2" width="32.6640625" bestFit="1" customWidth="1"/>
    <col min="3" max="3" width="6.33203125" bestFit="1" customWidth="1"/>
    <col min="6" max="6" width="20.83203125" bestFit="1" customWidth="1"/>
  </cols>
  <sheetData>
    <row r="1" spans="1:3" s="2" customFormat="1" x14ac:dyDescent="0.2">
      <c r="A1" s="2" t="s">
        <v>32</v>
      </c>
    </row>
    <row r="2" spans="1:3" x14ac:dyDescent="0.2">
      <c r="A2" s="50" t="s">
        <v>56</v>
      </c>
      <c r="B2" s="50" t="s">
        <v>117</v>
      </c>
      <c r="C2" s="33" t="s">
        <v>46</v>
      </c>
    </row>
    <row r="3" spans="1:3" x14ac:dyDescent="0.2">
      <c r="A3" s="25" t="s">
        <v>116</v>
      </c>
      <c r="B3" s="31" t="s">
        <v>222</v>
      </c>
      <c r="C3" s="20">
        <v>51</v>
      </c>
    </row>
    <row r="4" spans="1:3" x14ac:dyDescent="0.2">
      <c r="A4" s="25"/>
      <c r="B4" s="31" t="s">
        <v>223</v>
      </c>
      <c r="C4" s="20">
        <v>44</v>
      </c>
    </row>
    <row r="5" spans="1:3" x14ac:dyDescent="0.2">
      <c r="A5" s="13"/>
      <c r="B5" s="27" t="s">
        <v>224</v>
      </c>
      <c r="C5" s="20">
        <v>36</v>
      </c>
    </row>
    <row r="6" spans="1:3" x14ac:dyDescent="0.2">
      <c r="A6" s="13"/>
      <c r="B6" s="27" t="s">
        <v>225</v>
      </c>
      <c r="C6" s="20">
        <v>26</v>
      </c>
    </row>
    <row r="7" spans="1:3" x14ac:dyDescent="0.2">
      <c r="A7" s="13"/>
      <c r="B7" s="27" t="s">
        <v>226</v>
      </c>
      <c r="C7" s="20">
        <v>37</v>
      </c>
    </row>
    <row r="8" spans="1:3" x14ac:dyDescent="0.2">
      <c r="A8" s="13"/>
      <c r="B8" s="27" t="s">
        <v>227</v>
      </c>
      <c r="C8" s="20">
        <v>31</v>
      </c>
    </row>
    <row r="9" spans="1:3" x14ac:dyDescent="0.2">
      <c r="A9" s="26" t="s">
        <v>228</v>
      </c>
      <c r="B9" s="104" t="s">
        <v>229</v>
      </c>
      <c r="C9" s="26">
        <v>119</v>
      </c>
    </row>
    <row r="10" spans="1:3" x14ac:dyDescent="0.2">
      <c r="A10" s="26"/>
      <c r="B10" s="104" t="s">
        <v>230</v>
      </c>
      <c r="C10" s="26">
        <v>14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B910D-493E-45B5-852A-5F4573CDB9FC}">
  <dimension ref="A1:C24"/>
  <sheetViews>
    <sheetView workbookViewId="0">
      <pane ySplit="2" topLeftCell="A3" activePane="bottomLeft" state="frozen"/>
      <selection pane="bottomLeft" activeCell="I18" sqref="I18"/>
    </sheetView>
  </sheetViews>
  <sheetFormatPr baseColWidth="10" defaultColWidth="8.83203125" defaultRowHeight="15" x14ac:dyDescent="0.2"/>
  <cols>
    <col min="1" max="1" width="5.83203125" customWidth="1"/>
    <col min="2" max="2" width="9.1640625" bestFit="1" customWidth="1"/>
    <col min="3" max="3" width="87.1640625" bestFit="1" customWidth="1"/>
  </cols>
  <sheetData>
    <row r="1" spans="1:3" s="2" customFormat="1" ht="19" x14ac:dyDescent="0.25">
      <c r="A1" s="4" t="s">
        <v>11</v>
      </c>
    </row>
    <row r="2" spans="1:3" x14ac:dyDescent="0.2">
      <c r="A2" s="22" t="s">
        <v>22</v>
      </c>
      <c r="B2" s="22" t="s">
        <v>26</v>
      </c>
      <c r="C2" s="22" t="s">
        <v>31</v>
      </c>
    </row>
    <row r="3" spans="1:3" ht="16" x14ac:dyDescent="0.2">
      <c r="A3" s="23"/>
      <c r="B3" s="80">
        <v>27</v>
      </c>
      <c r="C3" s="105" t="s">
        <v>211</v>
      </c>
    </row>
    <row r="4" spans="1:3" ht="16" x14ac:dyDescent="0.2">
      <c r="A4" s="23"/>
      <c r="B4" s="80">
        <v>16</v>
      </c>
      <c r="C4" s="105" t="s">
        <v>212</v>
      </c>
    </row>
    <row r="5" spans="1:3" ht="16" x14ac:dyDescent="0.2">
      <c r="A5" s="26"/>
      <c r="B5" s="80">
        <v>10</v>
      </c>
      <c r="C5" s="105" t="s">
        <v>213</v>
      </c>
    </row>
    <row r="6" spans="1:3" ht="16" x14ac:dyDescent="0.2">
      <c r="A6" s="26"/>
      <c r="B6" s="80">
        <v>8</v>
      </c>
      <c r="C6" s="105" t="s">
        <v>214</v>
      </c>
    </row>
    <row r="7" spans="1:3" ht="16" x14ac:dyDescent="0.2">
      <c r="A7" s="26"/>
      <c r="B7" s="80">
        <v>4</v>
      </c>
      <c r="C7" s="105" t="s">
        <v>231</v>
      </c>
    </row>
    <row r="8" spans="1:3" ht="16" x14ac:dyDescent="0.2">
      <c r="A8" s="26"/>
      <c r="B8" s="80">
        <v>2</v>
      </c>
      <c r="C8" s="105" t="s">
        <v>232</v>
      </c>
    </row>
    <row r="9" spans="1:3" ht="16" x14ac:dyDescent="0.2">
      <c r="A9" s="26"/>
      <c r="B9" s="80">
        <v>1</v>
      </c>
      <c r="C9" s="105" t="s">
        <v>233</v>
      </c>
    </row>
    <row r="12" spans="1:3" ht="19" x14ac:dyDescent="0.25">
      <c r="A12" s="4" t="s">
        <v>49</v>
      </c>
    </row>
    <row r="13" spans="1:3" x14ac:dyDescent="0.2">
      <c r="A13" s="26"/>
      <c r="B13" s="22" t="s">
        <v>50</v>
      </c>
      <c r="C13" s="30" t="s">
        <v>51</v>
      </c>
    </row>
    <row r="14" spans="1:3" ht="16" x14ac:dyDescent="0.2">
      <c r="A14" s="23"/>
      <c r="B14" s="80">
        <v>16</v>
      </c>
      <c r="C14" s="105" t="s">
        <v>216</v>
      </c>
    </row>
    <row r="15" spans="1:3" ht="16" x14ac:dyDescent="0.2">
      <c r="A15" s="23"/>
      <c r="B15" s="80">
        <v>11</v>
      </c>
      <c r="C15" s="105" t="s">
        <v>217</v>
      </c>
    </row>
    <row r="16" spans="1:3" ht="16" x14ac:dyDescent="0.2">
      <c r="A16" s="23"/>
      <c r="B16" s="80">
        <v>7</v>
      </c>
      <c r="C16" s="105" t="s">
        <v>218</v>
      </c>
    </row>
    <row r="17" spans="1:3" ht="16" x14ac:dyDescent="0.2">
      <c r="A17" s="23"/>
      <c r="B17" s="80">
        <v>6</v>
      </c>
      <c r="C17" s="105" t="s">
        <v>220</v>
      </c>
    </row>
    <row r="18" spans="1:3" ht="16" x14ac:dyDescent="0.2">
      <c r="A18" s="23"/>
      <c r="B18" s="80">
        <v>6</v>
      </c>
      <c r="C18" s="105" t="s">
        <v>219</v>
      </c>
    </row>
    <row r="19" spans="1:3" ht="16" x14ac:dyDescent="0.2">
      <c r="A19" s="23"/>
      <c r="B19" s="80">
        <v>5</v>
      </c>
      <c r="C19" s="105" t="s">
        <v>234</v>
      </c>
    </row>
    <row r="20" spans="1:3" ht="16" x14ac:dyDescent="0.2">
      <c r="A20" s="23"/>
      <c r="B20" s="80">
        <v>5</v>
      </c>
      <c r="C20" s="105" t="s">
        <v>221</v>
      </c>
    </row>
    <row r="21" spans="1:3" ht="16" x14ac:dyDescent="0.2">
      <c r="A21" s="23"/>
      <c r="B21" s="80">
        <v>4</v>
      </c>
      <c r="C21" s="105" t="s">
        <v>235</v>
      </c>
    </row>
    <row r="22" spans="1:3" ht="16" x14ac:dyDescent="0.2">
      <c r="A22" s="23"/>
      <c r="B22" s="80">
        <v>3</v>
      </c>
      <c r="C22" s="105" t="s">
        <v>236</v>
      </c>
    </row>
    <row r="23" spans="1:3" ht="16" x14ac:dyDescent="0.2">
      <c r="A23" s="23"/>
      <c r="B23" s="80">
        <v>3</v>
      </c>
      <c r="C23" s="105" t="s">
        <v>237</v>
      </c>
    </row>
    <row r="24" spans="1:3" ht="16" x14ac:dyDescent="0.2">
      <c r="A24" s="23"/>
      <c r="B24" s="80">
        <v>3</v>
      </c>
      <c r="C24" s="105" t="s">
        <v>238</v>
      </c>
    </row>
  </sheetData>
  <hyperlinks>
    <hyperlink ref="C14" r:id="rId1" xr:uid="{5475C3BE-5CF8-4CA8-B139-7E367D802683}"/>
    <hyperlink ref="C15" r:id="rId2" xr:uid="{B02B12B9-549B-43EC-BC40-960A7BD34274}"/>
    <hyperlink ref="C16" r:id="rId3" xr:uid="{0DB2BED0-0645-40BC-8D8C-DC71294793D3}"/>
    <hyperlink ref="C17" r:id="rId4" xr:uid="{B3DFDEF5-371D-4D53-BEF3-BCF2D6719143}"/>
    <hyperlink ref="C18" r:id="rId5" xr:uid="{A5FB1811-638D-4D9F-8189-E230C19F381A}"/>
    <hyperlink ref="C19" r:id="rId6" xr:uid="{FDF18873-C81A-46DC-BBE7-5D112FEB086D}"/>
    <hyperlink ref="C3" r:id="rId7" xr:uid="{BEC9A78C-983F-794F-8CFA-21A34580052D}"/>
    <hyperlink ref="C20" r:id="rId8" xr:uid="{6BF647F9-391D-484E-A7AF-AF2AFE33B8C4}"/>
    <hyperlink ref="C21" r:id="rId9" xr:uid="{743C3DB6-8D0B-374D-89A5-8BF6FD8D7357}"/>
    <hyperlink ref="C22" r:id="rId10" xr:uid="{151AEE12-3348-7E42-BED9-9E268526D2A2}"/>
    <hyperlink ref="C23" r:id="rId11" xr:uid="{47AEC3E3-C11E-6E44-9666-D4C75EEB5C7D}"/>
    <hyperlink ref="C24" r:id="rId12" xr:uid="{E4512001-E619-3B47-BF4A-18E58AEF3BF0}"/>
  </hyperlinks>
  <pageMargins left="0.7" right="0.7" top="0.75" bottom="0.75" header="0.3" footer="0.3"/>
  <pageSetup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8F1A0-4D41-4584-9F7E-FD947A4E8E26}">
  <dimension ref="A1:Y16"/>
  <sheetViews>
    <sheetView zoomScaleNormal="100" workbookViewId="0">
      <selection activeCell="I4" sqref="I4"/>
    </sheetView>
  </sheetViews>
  <sheetFormatPr baseColWidth="10" defaultColWidth="9.1640625" defaultRowHeight="15" x14ac:dyDescent="0.2"/>
  <cols>
    <col min="1" max="1" width="15.6640625" style="1" customWidth="1"/>
    <col min="2" max="5" width="14.6640625" style="7" customWidth="1"/>
    <col min="6" max="13" width="14.6640625" style="1" customWidth="1"/>
    <col min="14" max="14" width="5.6640625" style="1" customWidth="1"/>
    <col min="15" max="15" width="25.6640625" style="1" bestFit="1" customWidth="1"/>
    <col min="16" max="16" width="9.1640625" style="1"/>
    <col min="17" max="17" width="9.1640625" style="1" customWidth="1"/>
    <col min="18" max="19" width="9.1640625" style="1"/>
    <col min="20" max="20" width="12.6640625" style="1" customWidth="1"/>
    <col min="21" max="21" width="9.1640625" style="1"/>
    <col min="22" max="22" width="30.6640625" style="1" bestFit="1" customWidth="1"/>
    <col min="23" max="16384" width="9.1640625" style="1"/>
  </cols>
  <sheetData>
    <row r="1" spans="1:25" ht="16" customHeight="1" x14ac:dyDescent="0.2">
      <c r="A1" s="49" t="s">
        <v>94</v>
      </c>
      <c r="B1" s="49"/>
      <c r="C1" s="110" t="s">
        <v>113</v>
      </c>
      <c r="D1" s="110"/>
      <c r="E1" s="110" t="s">
        <v>95</v>
      </c>
      <c r="F1" s="110"/>
      <c r="G1" s="106" t="s">
        <v>92</v>
      </c>
      <c r="H1" s="106"/>
      <c r="I1" s="107" t="s">
        <v>96</v>
      </c>
      <c r="J1" s="108" t="s">
        <v>106</v>
      </c>
      <c r="K1" s="106" t="s">
        <v>35</v>
      </c>
      <c r="L1" s="106"/>
      <c r="M1" s="106"/>
      <c r="N1"/>
      <c r="O1"/>
      <c r="P1"/>
      <c r="Q1"/>
      <c r="R1"/>
      <c r="S1"/>
      <c r="T1"/>
      <c r="U1"/>
      <c r="V1"/>
    </row>
    <row r="2" spans="1:25" ht="16" customHeight="1" x14ac:dyDescent="0.2">
      <c r="A2" s="5" t="s">
        <v>33</v>
      </c>
      <c r="B2" s="54" t="s">
        <v>34</v>
      </c>
      <c r="C2" s="12" t="s">
        <v>113</v>
      </c>
      <c r="D2" s="12" t="s">
        <v>114</v>
      </c>
      <c r="E2" s="12" t="s">
        <v>95</v>
      </c>
      <c r="F2" s="12" t="s">
        <v>91</v>
      </c>
      <c r="G2" s="12" t="s">
        <v>92</v>
      </c>
      <c r="H2" s="12" t="s">
        <v>93</v>
      </c>
      <c r="I2" s="107"/>
      <c r="J2" s="109"/>
      <c r="K2" s="12" t="s">
        <v>58</v>
      </c>
      <c r="L2" s="24" t="s">
        <v>59</v>
      </c>
      <c r="M2" s="53" t="s">
        <v>97</v>
      </c>
      <c r="N2"/>
      <c r="O2"/>
      <c r="P2"/>
      <c r="Q2"/>
      <c r="R2"/>
      <c r="S2"/>
      <c r="T2"/>
      <c r="U2"/>
      <c r="V2"/>
      <c r="W2"/>
      <c r="X2"/>
      <c r="Y2"/>
    </row>
    <row r="3" spans="1:25" ht="16" customHeight="1" x14ac:dyDescent="0.2">
      <c r="A3" s="6" t="s">
        <v>120</v>
      </c>
      <c r="B3" s="55">
        <v>25362</v>
      </c>
      <c r="C3" s="51">
        <v>230</v>
      </c>
      <c r="D3" s="11">
        <f>C3/B3</f>
        <v>9.0686854349026104E-3</v>
      </c>
      <c r="E3" s="10">
        <v>9952</v>
      </c>
      <c r="F3" s="11">
        <f>E3/B3</f>
        <v>0.39239807586152514</v>
      </c>
      <c r="G3" s="42">
        <v>658</v>
      </c>
      <c r="H3" s="11">
        <f>G3/B3</f>
        <v>2.5944326157243118E-2</v>
      </c>
      <c r="I3" s="42">
        <v>54</v>
      </c>
      <c r="J3" s="42">
        <v>33</v>
      </c>
      <c r="K3" s="42"/>
      <c r="L3" s="42"/>
      <c r="M3" s="42"/>
      <c r="N3"/>
      <c r="O3"/>
      <c r="P3"/>
      <c r="Q3"/>
      <c r="R3"/>
      <c r="S3"/>
      <c r="T3"/>
      <c r="U3"/>
      <c r="V3"/>
      <c r="W3"/>
      <c r="X3"/>
      <c r="Y3"/>
    </row>
    <row r="4" spans="1:25" ht="16" customHeight="1" x14ac:dyDescent="0.2">
      <c r="A4" s="6" t="s">
        <v>137</v>
      </c>
      <c r="B4" s="55">
        <v>4032</v>
      </c>
      <c r="C4" s="51">
        <v>53</v>
      </c>
      <c r="D4" s="11">
        <f t="shared" ref="D4:D5" si="0">C4/B4</f>
        <v>1.314484126984127E-2</v>
      </c>
      <c r="E4" s="10">
        <v>2280</v>
      </c>
      <c r="F4" s="11">
        <f t="shared" ref="F4:F5" si="1">E4/B4</f>
        <v>0.56547619047619047</v>
      </c>
      <c r="G4" s="42">
        <v>230</v>
      </c>
      <c r="H4" s="11">
        <f t="shared" ref="H4:H5" si="2">G4/B4</f>
        <v>5.7043650793650792E-2</v>
      </c>
      <c r="I4" s="42">
        <v>50</v>
      </c>
      <c r="J4" s="42">
        <v>4</v>
      </c>
      <c r="K4" s="42"/>
      <c r="L4" s="42"/>
      <c r="M4" s="42"/>
      <c r="N4"/>
      <c r="O4"/>
      <c r="P4"/>
      <c r="Q4"/>
      <c r="R4"/>
      <c r="S4"/>
      <c r="T4"/>
      <c r="U4"/>
      <c r="V4"/>
      <c r="W4"/>
      <c r="X4"/>
      <c r="Y4"/>
    </row>
    <row r="5" spans="1:25" ht="16" customHeight="1" x14ac:dyDescent="0.2">
      <c r="A5" s="6" t="s">
        <v>138</v>
      </c>
      <c r="B5" s="55">
        <v>45</v>
      </c>
      <c r="C5" s="51">
        <v>1</v>
      </c>
      <c r="D5" s="11">
        <f t="shared" si="0"/>
        <v>2.2222222222222223E-2</v>
      </c>
      <c r="E5" s="10">
        <v>23</v>
      </c>
      <c r="F5" s="11">
        <f t="shared" si="1"/>
        <v>0.51111111111111107</v>
      </c>
      <c r="G5" s="42">
        <v>1</v>
      </c>
      <c r="H5" s="11">
        <f t="shared" si="2"/>
        <v>2.2222222222222223E-2</v>
      </c>
      <c r="I5" s="42">
        <v>0</v>
      </c>
      <c r="J5" s="42">
        <v>1</v>
      </c>
      <c r="K5" s="42"/>
      <c r="L5" s="42"/>
      <c r="M5" s="42"/>
      <c r="N5"/>
      <c r="O5"/>
      <c r="P5"/>
      <c r="Q5"/>
      <c r="R5"/>
      <c r="S5"/>
      <c r="T5"/>
      <c r="U5"/>
      <c r="V5"/>
      <c r="W5"/>
      <c r="X5"/>
      <c r="Y5"/>
    </row>
    <row r="6" spans="1:25" ht="16" customHeight="1" x14ac:dyDescent="0.2">
      <c r="A6" s="43" t="s">
        <v>52</v>
      </c>
      <c r="B6" s="56">
        <f t="shared" ref="B6:I6" si="3">SUM(B3:B5)</f>
        <v>29439</v>
      </c>
      <c r="C6" s="52">
        <f t="shared" si="3"/>
        <v>284</v>
      </c>
      <c r="D6" s="45">
        <f t="shared" si="3"/>
        <v>4.4435748926966098E-2</v>
      </c>
      <c r="E6" s="44">
        <f t="shared" si="3"/>
        <v>12255</v>
      </c>
      <c r="F6" s="45">
        <f t="shared" si="3"/>
        <v>1.4689853774488266</v>
      </c>
      <c r="G6" s="44">
        <f t="shared" si="3"/>
        <v>889</v>
      </c>
      <c r="H6" s="45">
        <f t="shared" si="3"/>
        <v>0.10521019917311614</v>
      </c>
      <c r="I6" s="44">
        <f t="shared" si="3"/>
        <v>104</v>
      </c>
      <c r="J6" s="44">
        <f>SUM(J3:J5)</f>
        <v>38</v>
      </c>
      <c r="K6" s="44"/>
      <c r="L6" s="44"/>
      <c r="M6" s="44"/>
      <c r="N6"/>
      <c r="O6"/>
      <c r="P6"/>
      <c r="Q6"/>
      <c r="R6"/>
      <c r="S6"/>
      <c r="T6"/>
      <c r="U6"/>
      <c r="V6"/>
      <c r="W6"/>
      <c r="X6"/>
      <c r="Y6"/>
    </row>
    <row r="7" spans="1:25" ht="16" customHeight="1" x14ac:dyDescent="0.2">
      <c r="A7" s="60"/>
      <c r="B7" s="60"/>
      <c r="C7" s="61"/>
      <c r="D7" s="61"/>
      <c r="E7" s="61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25" ht="16" customHeight="1" x14ac:dyDescent="0.2">
      <c r="A8" s="15"/>
      <c r="B8" s="19"/>
      <c r="C8" s="16"/>
      <c r="D8" s="17"/>
      <c r="E8" s="18"/>
      <c r="H8"/>
      <c r="I8"/>
      <c r="J8"/>
      <c r="K8"/>
      <c r="N8"/>
      <c r="O8"/>
      <c r="P8"/>
      <c r="Q8"/>
    </row>
    <row r="9" spans="1:25" ht="16" customHeight="1" x14ac:dyDescent="0.2">
      <c r="A9"/>
      <c r="B9"/>
      <c r="E9" s="1"/>
      <c r="P9"/>
      <c r="Q9"/>
      <c r="R9"/>
      <c r="S9"/>
    </row>
    <row r="10" spans="1:25" ht="16" customHeight="1" x14ac:dyDescent="0.2">
      <c r="A10"/>
      <c r="B10"/>
      <c r="D10" s="1"/>
      <c r="E10" s="1"/>
      <c r="P10"/>
      <c r="Q10"/>
      <c r="R10"/>
      <c r="S10"/>
    </row>
    <row r="11" spans="1:25" x14ac:dyDescent="0.2">
      <c r="C11" s="1"/>
      <c r="S11"/>
      <c r="T11"/>
      <c r="U11"/>
      <c r="V11"/>
    </row>
    <row r="12" spans="1:25" x14ac:dyDescent="0.2">
      <c r="A12" s="7"/>
      <c r="C12" s="1"/>
      <c r="S12"/>
      <c r="T12"/>
      <c r="U12"/>
      <c r="V12"/>
    </row>
    <row r="13" spans="1:25" x14ac:dyDescent="0.2">
      <c r="A13" s="7"/>
      <c r="S13"/>
      <c r="T13"/>
      <c r="U13"/>
      <c r="V13"/>
    </row>
    <row r="14" spans="1:25" x14ac:dyDescent="0.2">
      <c r="S14"/>
      <c r="T14"/>
      <c r="U14"/>
      <c r="V14"/>
    </row>
    <row r="15" spans="1:25" x14ac:dyDescent="0.2">
      <c r="S15"/>
      <c r="T15"/>
      <c r="U15"/>
      <c r="V15"/>
    </row>
    <row r="16" spans="1:25" x14ac:dyDescent="0.2">
      <c r="S16"/>
      <c r="T16"/>
      <c r="U16"/>
      <c r="V16"/>
    </row>
  </sheetData>
  <mergeCells count="6">
    <mergeCell ref="G1:H1"/>
    <mergeCell ref="I1:I2"/>
    <mergeCell ref="K1:M1"/>
    <mergeCell ref="J1:J2"/>
    <mergeCell ref="C1:D1"/>
    <mergeCell ref="E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5A0D-4534-4BBA-937A-6AD6B24AC778}">
  <dimension ref="A1:M28"/>
  <sheetViews>
    <sheetView zoomScaleNormal="100" workbookViewId="0">
      <selection activeCell="L11" sqref="L11"/>
    </sheetView>
  </sheetViews>
  <sheetFormatPr baseColWidth="10" defaultColWidth="8.83203125" defaultRowHeight="15" x14ac:dyDescent="0.2"/>
  <cols>
    <col min="1" max="1" width="20.83203125" bestFit="1" customWidth="1"/>
    <col min="2" max="2" width="8.5" style="7" bestFit="1" customWidth="1"/>
    <col min="3" max="3" width="9" style="7" customWidth="1"/>
    <col min="4" max="4" width="10" style="7" bestFit="1" customWidth="1"/>
    <col min="5" max="5" width="7.33203125" style="74" bestFit="1" customWidth="1"/>
    <col min="6" max="6" width="9.33203125" style="7" bestFit="1" customWidth="1"/>
    <col min="7" max="7" width="5.1640625" customWidth="1"/>
    <col min="8" max="8" width="22.5" bestFit="1" customWidth="1"/>
    <col min="9" max="9" width="8.1640625" customWidth="1"/>
    <col min="10" max="10" width="7.83203125" bestFit="1" customWidth="1"/>
    <col min="11" max="11" width="9.83203125" bestFit="1" customWidth="1"/>
    <col min="12" max="12" width="7.1640625" style="74" bestFit="1" customWidth="1"/>
    <col min="13" max="13" width="9.1640625" bestFit="1" customWidth="1"/>
  </cols>
  <sheetData>
    <row r="1" spans="1:13" s="2" customFormat="1" x14ac:dyDescent="0.2">
      <c r="A1" s="21" t="s">
        <v>121</v>
      </c>
      <c r="B1" s="46"/>
      <c r="C1" s="46"/>
      <c r="D1" s="46"/>
      <c r="E1" s="80"/>
      <c r="F1" s="46"/>
      <c r="H1" s="21" t="s">
        <v>139</v>
      </c>
      <c r="I1" s="46"/>
      <c r="J1" s="46"/>
      <c r="K1" s="46"/>
      <c r="L1" s="80"/>
      <c r="M1" s="46"/>
    </row>
    <row r="2" spans="1:13" s="1" customFormat="1" x14ac:dyDescent="0.2">
      <c r="A2" s="14" t="s">
        <v>12</v>
      </c>
      <c r="B2" s="12" t="s">
        <v>0</v>
      </c>
      <c r="C2" s="12" t="s">
        <v>1</v>
      </c>
      <c r="D2" s="12" t="s">
        <v>2</v>
      </c>
      <c r="E2" s="79" t="s">
        <v>3</v>
      </c>
      <c r="F2" s="12" t="s">
        <v>4</v>
      </c>
      <c r="H2" s="14" t="s">
        <v>12</v>
      </c>
      <c r="I2" s="79" t="s">
        <v>0</v>
      </c>
      <c r="J2" s="79" t="s">
        <v>1</v>
      </c>
      <c r="K2" s="79" t="s">
        <v>2</v>
      </c>
      <c r="L2" s="79" t="s">
        <v>3</v>
      </c>
      <c r="M2" s="79" t="s">
        <v>4</v>
      </c>
    </row>
    <row r="3" spans="1:13" x14ac:dyDescent="0.2">
      <c r="A3" s="14" t="s">
        <v>60</v>
      </c>
      <c r="B3" s="10">
        <v>23567</v>
      </c>
      <c r="C3" s="10">
        <v>2923</v>
      </c>
      <c r="D3" s="11">
        <f>C3/B3</f>
        <v>0.12402936309245979</v>
      </c>
      <c r="E3" s="81">
        <v>26</v>
      </c>
      <c r="F3" s="11">
        <f>E3/B3</f>
        <v>1.1032375779691942E-3</v>
      </c>
      <c r="H3" s="14" t="s">
        <v>122</v>
      </c>
      <c r="I3" s="10">
        <v>3601</v>
      </c>
      <c r="J3" s="10">
        <v>574</v>
      </c>
      <c r="K3" s="11">
        <f>J3/I3</f>
        <v>0.15940016662038323</v>
      </c>
      <c r="L3" s="81">
        <v>97</v>
      </c>
      <c r="M3" s="11">
        <f>L3/I3</f>
        <v>2.6936961955012495E-2</v>
      </c>
    </row>
    <row r="4" spans="1:13" x14ac:dyDescent="0.2">
      <c r="A4" s="14" t="s">
        <v>61</v>
      </c>
      <c r="B4" s="10">
        <v>23419</v>
      </c>
      <c r="C4" s="10">
        <v>3364</v>
      </c>
      <c r="D4" s="11">
        <f t="shared" ref="D4:D13" si="0">C4/B4</f>
        <v>0.14364404970323241</v>
      </c>
      <c r="E4" s="82">
        <v>19</v>
      </c>
      <c r="F4" s="11">
        <f t="shared" ref="F4:F13" si="1">E4/B4</f>
        <v>8.1130705837140779E-4</v>
      </c>
      <c r="H4" s="14" t="s">
        <v>131</v>
      </c>
      <c r="I4" s="10">
        <v>3557</v>
      </c>
      <c r="J4" s="10">
        <v>707</v>
      </c>
      <c r="K4" s="11">
        <f t="shared" ref="K4:K13" si="2">J4/I4</f>
        <v>0.19876300253022211</v>
      </c>
      <c r="L4" s="81">
        <v>86</v>
      </c>
      <c r="M4" s="11">
        <f t="shared" ref="M4:M13" si="3">L4/I4</f>
        <v>2.417767781838628E-2</v>
      </c>
    </row>
    <row r="5" spans="1:13" x14ac:dyDescent="0.2">
      <c r="A5" s="14" t="s">
        <v>62</v>
      </c>
      <c r="B5" s="10">
        <v>23294</v>
      </c>
      <c r="C5" s="10">
        <v>2306</v>
      </c>
      <c r="D5" s="11">
        <f t="shared" si="0"/>
        <v>9.8995449471967034E-2</v>
      </c>
      <c r="E5" s="81">
        <v>10</v>
      </c>
      <c r="F5" s="11">
        <f t="shared" si="1"/>
        <v>4.292950974499871E-4</v>
      </c>
      <c r="H5" s="14" t="s">
        <v>132</v>
      </c>
      <c r="I5" s="10">
        <v>3514</v>
      </c>
      <c r="J5" s="10">
        <v>990</v>
      </c>
      <c r="K5" s="11">
        <f t="shared" si="2"/>
        <v>0.28173022196926578</v>
      </c>
      <c r="L5" s="81">
        <v>87</v>
      </c>
      <c r="M5" s="11">
        <f t="shared" si="3"/>
        <v>2.4758110415480934E-2</v>
      </c>
    </row>
    <row r="6" spans="1:13" x14ac:dyDescent="0.2">
      <c r="A6" s="14" t="s">
        <v>119</v>
      </c>
      <c r="B6" s="10">
        <v>23220</v>
      </c>
      <c r="C6" s="10">
        <v>2861</v>
      </c>
      <c r="D6" s="11">
        <f t="shared" si="0"/>
        <v>0.12321274763135229</v>
      </c>
      <c r="E6" s="81">
        <v>22</v>
      </c>
      <c r="F6" s="11">
        <f t="shared" si="1"/>
        <v>9.4745908699397073E-4</v>
      </c>
      <c r="H6" s="14" t="s">
        <v>133</v>
      </c>
      <c r="I6" s="10">
        <v>3468</v>
      </c>
      <c r="J6" s="10">
        <v>673</v>
      </c>
      <c r="K6" s="11">
        <f t="shared" si="2"/>
        <v>0.19405997693194926</v>
      </c>
      <c r="L6" s="81">
        <v>71</v>
      </c>
      <c r="M6" s="11">
        <f t="shared" si="3"/>
        <v>2.0472895040369088E-2</v>
      </c>
    </row>
    <row r="7" spans="1:13" x14ac:dyDescent="0.2">
      <c r="A7" s="14" t="s">
        <v>123</v>
      </c>
      <c r="B7" s="10">
        <v>23105</v>
      </c>
      <c r="C7" s="10">
        <v>2792</v>
      </c>
      <c r="D7" s="11">
        <f t="shared" si="0"/>
        <v>0.12083964509846354</v>
      </c>
      <c r="E7" s="81">
        <v>11</v>
      </c>
      <c r="F7" s="11">
        <f t="shared" si="1"/>
        <v>4.7608742696386063E-4</v>
      </c>
      <c r="H7" s="14" t="s">
        <v>127</v>
      </c>
      <c r="I7" s="10">
        <v>3445</v>
      </c>
      <c r="J7" s="10">
        <v>920</v>
      </c>
      <c r="K7" s="11">
        <f t="shared" si="2"/>
        <v>0.26705370101596515</v>
      </c>
      <c r="L7" s="81">
        <v>72</v>
      </c>
      <c r="M7" s="11">
        <f t="shared" si="3"/>
        <v>2.0899854862119014E-2</v>
      </c>
    </row>
    <row r="8" spans="1:13" x14ac:dyDescent="0.2">
      <c r="A8" s="14" t="s">
        <v>124</v>
      </c>
      <c r="B8" s="10">
        <v>23001</v>
      </c>
      <c r="C8" s="10">
        <v>3155</v>
      </c>
      <c r="D8" s="11">
        <f t="shared" si="0"/>
        <v>0.13716794921959916</v>
      </c>
      <c r="E8" s="81">
        <v>17</v>
      </c>
      <c r="F8" s="11">
        <f t="shared" si="1"/>
        <v>7.3909830007390983E-4</v>
      </c>
      <c r="H8" s="14" t="s">
        <v>128</v>
      </c>
      <c r="I8" s="10">
        <v>3417</v>
      </c>
      <c r="J8" s="10">
        <v>480</v>
      </c>
      <c r="K8" s="11">
        <f t="shared" si="2"/>
        <v>0.14047410008779632</v>
      </c>
      <c r="L8" s="81">
        <v>71</v>
      </c>
      <c r="M8" s="11">
        <f t="shared" si="3"/>
        <v>2.0778460637986537E-2</v>
      </c>
    </row>
    <row r="9" spans="1:13" x14ac:dyDescent="0.2">
      <c r="A9" s="14" t="s">
        <v>125</v>
      </c>
      <c r="B9" s="10">
        <v>22902</v>
      </c>
      <c r="C9" s="10">
        <v>2116</v>
      </c>
      <c r="D9" s="11">
        <f t="shared" ref="D9:D10" si="4">C9/B9</f>
        <v>9.2393677408086627E-2</v>
      </c>
      <c r="E9" s="81">
        <v>10</v>
      </c>
      <c r="F9" s="11">
        <f t="shared" ref="F9:F10" si="5">E9/B9</f>
        <v>4.3664308793991789E-4</v>
      </c>
      <c r="H9" s="14" t="s">
        <v>129</v>
      </c>
      <c r="I9" s="10">
        <v>3392</v>
      </c>
      <c r="J9" s="10">
        <v>841</v>
      </c>
      <c r="K9" s="11">
        <f t="shared" si="2"/>
        <v>0.24793632075471697</v>
      </c>
      <c r="L9" s="81">
        <v>67</v>
      </c>
      <c r="M9" s="11">
        <f t="shared" si="3"/>
        <v>1.9752358490566037E-2</v>
      </c>
    </row>
    <row r="10" spans="1:13" x14ac:dyDescent="0.2">
      <c r="A10" s="14" t="s">
        <v>126</v>
      </c>
      <c r="B10" s="10">
        <v>22826</v>
      </c>
      <c r="C10" s="10">
        <v>4770</v>
      </c>
      <c r="D10" s="11">
        <f t="shared" si="4"/>
        <v>0.20897222465609394</v>
      </c>
      <c r="E10" s="81">
        <v>48</v>
      </c>
      <c r="F10" s="11">
        <f t="shared" si="5"/>
        <v>2.1028651537720144E-3</v>
      </c>
      <c r="H10" s="14" t="s">
        <v>130</v>
      </c>
      <c r="I10" s="10">
        <v>3371</v>
      </c>
      <c r="J10" s="10">
        <v>1011</v>
      </c>
      <c r="K10" s="11">
        <f t="shared" si="2"/>
        <v>0.29991100563630968</v>
      </c>
      <c r="L10" s="81">
        <v>98</v>
      </c>
      <c r="M10" s="11">
        <f t="shared" si="3"/>
        <v>2.9071492138831208E-2</v>
      </c>
    </row>
    <row r="11" spans="1:13" x14ac:dyDescent="0.2">
      <c r="A11" s="14" t="s">
        <v>108</v>
      </c>
      <c r="B11" s="10">
        <v>218</v>
      </c>
      <c r="C11" s="10">
        <v>99</v>
      </c>
      <c r="D11" s="11">
        <f t="shared" si="0"/>
        <v>0.45412844036697247</v>
      </c>
      <c r="E11" s="81">
        <v>16</v>
      </c>
      <c r="F11" s="11">
        <f t="shared" si="1"/>
        <v>7.3394495412844041E-2</v>
      </c>
      <c r="H11" s="14" t="s">
        <v>108</v>
      </c>
      <c r="I11" s="10">
        <v>50</v>
      </c>
      <c r="J11" s="10">
        <v>24</v>
      </c>
      <c r="K11" s="11">
        <f t="shared" si="2"/>
        <v>0.48</v>
      </c>
      <c r="L11" s="81">
        <v>6</v>
      </c>
      <c r="M11" s="11">
        <f t="shared" si="3"/>
        <v>0.12</v>
      </c>
    </row>
    <row r="12" spans="1:13" x14ac:dyDescent="0.2">
      <c r="A12" s="14" t="s">
        <v>109</v>
      </c>
      <c r="B12" s="10">
        <v>217</v>
      </c>
      <c r="C12" s="10">
        <v>80</v>
      </c>
      <c r="D12" s="11">
        <f t="shared" si="0"/>
        <v>0.3686635944700461</v>
      </c>
      <c r="E12" s="81">
        <v>9</v>
      </c>
      <c r="F12" s="11">
        <f t="shared" si="1"/>
        <v>4.1474654377880185E-2</v>
      </c>
      <c r="H12" s="14" t="s">
        <v>109</v>
      </c>
      <c r="I12" s="10">
        <v>50</v>
      </c>
      <c r="J12" s="10">
        <v>22</v>
      </c>
      <c r="K12" s="11">
        <f t="shared" si="2"/>
        <v>0.44</v>
      </c>
      <c r="L12" s="81">
        <v>2</v>
      </c>
      <c r="M12" s="11">
        <f t="shared" si="3"/>
        <v>0.04</v>
      </c>
    </row>
    <row r="13" spans="1:13" x14ac:dyDescent="0.2">
      <c r="A13" s="14" t="s">
        <v>110</v>
      </c>
      <c r="B13" s="10">
        <v>198</v>
      </c>
      <c r="C13" s="10">
        <v>87</v>
      </c>
      <c r="D13" s="11">
        <f t="shared" si="0"/>
        <v>0.43939393939393939</v>
      </c>
      <c r="E13" s="81">
        <v>10</v>
      </c>
      <c r="F13" s="11">
        <f t="shared" si="1"/>
        <v>5.0505050505050504E-2</v>
      </c>
      <c r="H13" s="14" t="s">
        <v>110</v>
      </c>
      <c r="I13" s="10">
        <v>28</v>
      </c>
      <c r="J13" s="10">
        <v>10</v>
      </c>
      <c r="K13" s="11">
        <f t="shared" si="2"/>
        <v>0.35714285714285715</v>
      </c>
      <c r="L13" s="81">
        <v>0</v>
      </c>
      <c r="M13" s="11">
        <f t="shared" si="3"/>
        <v>0</v>
      </c>
    </row>
    <row r="16" spans="1:13" x14ac:dyDescent="0.2">
      <c r="B16"/>
      <c r="C16"/>
      <c r="D16"/>
      <c r="F16"/>
      <c r="H16" s="21" t="s">
        <v>140</v>
      </c>
      <c r="I16" s="46"/>
      <c r="J16" s="46"/>
      <c r="K16" s="46"/>
      <c r="L16" s="80"/>
      <c r="M16" s="46"/>
    </row>
    <row r="17" spans="2:13" x14ac:dyDescent="0.2">
      <c r="B17"/>
      <c r="C17"/>
      <c r="D17"/>
      <c r="F17"/>
      <c r="H17" s="14" t="s">
        <v>12</v>
      </c>
      <c r="I17" s="84" t="s">
        <v>0</v>
      </c>
      <c r="J17" s="84" t="s">
        <v>1</v>
      </c>
      <c r="K17" s="84" t="s">
        <v>2</v>
      </c>
      <c r="L17" s="84" t="s">
        <v>3</v>
      </c>
      <c r="M17" s="84" t="s">
        <v>4</v>
      </c>
    </row>
    <row r="18" spans="2:13" x14ac:dyDescent="0.2">
      <c r="H18" s="14" t="s">
        <v>122</v>
      </c>
      <c r="I18" s="10">
        <v>103</v>
      </c>
      <c r="J18" s="10">
        <v>11</v>
      </c>
      <c r="K18" s="11">
        <f>J18/I18</f>
        <v>0.10679611650485436</v>
      </c>
      <c r="L18" s="81">
        <v>3</v>
      </c>
      <c r="M18" s="11">
        <f>L18/I18</f>
        <v>2.9126213592233011E-2</v>
      </c>
    </row>
    <row r="19" spans="2:13" x14ac:dyDescent="0.2">
      <c r="H19" s="14" t="s">
        <v>131</v>
      </c>
      <c r="I19" s="10">
        <v>133</v>
      </c>
      <c r="J19" s="10">
        <v>8</v>
      </c>
      <c r="K19" s="11">
        <f t="shared" ref="K19:K28" si="6">J19/I19</f>
        <v>6.0150375939849621E-2</v>
      </c>
      <c r="L19" s="82">
        <v>2</v>
      </c>
      <c r="M19" s="11">
        <f t="shared" ref="M19:M28" si="7">L19/I19</f>
        <v>1.5037593984962405E-2</v>
      </c>
    </row>
    <row r="20" spans="2:13" x14ac:dyDescent="0.2">
      <c r="H20" s="14" t="s">
        <v>132</v>
      </c>
      <c r="I20" s="10">
        <v>133</v>
      </c>
      <c r="J20" s="10">
        <v>13</v>
      </c>
      <c r="K20" s="11">
        <f t="shared" si="6"/>
        <v>9.7744360902255634E-2</v>
      </c>
      <c r="L20" s="81">
        <v>2</v>
      </c>
      <c r="M20" s="11">
        <f t="shared" si="7"/>
        <v>1.5037593984962405E-2</v>
      </c>
    </row>
    <row r="21" spans="2:13" x14ac:dyDescent="0.2">
      <c r="H21" s="14" t="s">
        <v>133</v>
      </c>
      <c r="I21" s="10">
        <v>133</v>
      </c>
      <c r="J21" s="10">
        <v>9</v>
      </c>
      <c r="K21" s="11">
        <f t="shared" si="6"/>
        <v>6.7669172932330823E-2</v>
      </c>
      <c r="L21" s="81">
        <v>2</v>
      </c>
      <c r="M21" s="11">
        <f t="shared" si="7"/>
        <v>1.5037593984962405E-2</v>
      </c>
    </row>
    <row r="22" spans="2:13" x14ac:dyDescent="0.2">
      <c r="H22" s="14" t="s">
        <v>127</v>
      </c>
      <c r="I22" s="10">
        <v>105</v>
      </c>
      <c r="J22" s="10">
        <v>11</v>
      </c>
      <c r="K22" s="11">
        <f t="shared" si="6"/>
        <v>0.10476190476190476</v>
      </c>
      <c r="L22" s="81">
        <v>2</v>
      </c>
      <c r="M22" s="11">
        <f t="shared" si="7"/>
        <v>1.9047619047619049E-2</v>
      </c>
    </row>
    <row r="23" spans="2:13" x14ac:dyDescent="0.2">
      <c r="H23" s="14" t="s">
        <v>128</v>
      </c>
      <c r="I23" s="10">
        <v>105</v>
      </c>
      <c r="J23" s="10">
        <v>5</v>
      </c>
      <c r="K23" s="11">
        <f t="shared" si="6"/>
        <v>4.7619047619047616E-2</v>
      </c>
      <c r="L23" s="81">
        <v>2</v>
      </c>
      <c r="M23" s="11">
        <f t="shared" si="7"/>
        <v>1.9047619047619049E-2</v>
      </c>
    </row>
    <row r="24" spans="2:13" x14ac:dyDescent="0.2">
      <c r="H24" s="14" t="s">
        <v>129</v>
      </c>
      <c r="I24" s="10">
        <v>105</v>
      </c>
      <c r="J24" s="10">
        <v>6</v>
      </c>
      <c r="K24" s="11">
        <f t="shared" si="6"/>
        <v>5.7142857142857141E-2</v>
      </c>
      <c r="L24" s="81">
        <v>2</v>
      </c>
      <c r="M24" s="11">
        <f t="shared" si="7"/>
        <v>1.9047619047619049E-2</v>
      </c>
    </row>
    <row r="25" spans="2:13" x14ac:dyDescent="0.2">
      <c r="H25" s="14" t="s">
        <v>130</v>
      </c>
      <c r="I25" s="10">
        <v>105</v>
      </c>
      <c r="J25" s="10">
        <v>12</v>
      </c>
      <c r="K25" s="11">
        <f t="shared" si="6"/>
        <v>0.11428571428571428</v>
      </c>
      <c r="L25" s="81">
        <v>2</v>
      </c>
      <c r="M25" s="11">
        <f t="shared" si="7"/>
        <v>1.9047619047619049E-2</v>
      </c>
    </row>
    <row r="26" spans="2:13" x14ac:dyDescent="0.2">
      <c r="H26" s="14" t="s">
        <v>108</v>
      </c>
      <c r="I26" s="10">
        <v>15</v>
      </c>
      <c r="J26" s="10">
        <v>1</v>
      </c>
      <c r="K26" s="11">
        <f t="shared" si="6"/>
        <v>6.6666666666666666E-2</v>
      </c>
      <c r="L26" s="81">
        <v>0</v>
      </c>
      <c r="M26" s="11">
        <f t="shared" si="7"/>
        <v>0</v>
      </c>
    </row>
    <row r="27" spans="2:13" x14ac:dyDescent="0.2">
      <c r="H27" s="14" t="s">
        <v>109</v>
      </c>
      <c r="I27" s="10">
        <v>15</v>
      </c>
      <c r="J27" s="10">
        <v>1</v>
      </c>
      <c r="K27" s="11">
        <f t="shared" si="6"/>
        <v>6.6666666666666666E-2</v>
      </c>
      <c r="L27" s="81">
        <v>0</v>
      </c>
      <c r="M27" s="11">
        <f t="shared" si="7"/>
        <v>0</v>
      </c>
    </row>
    <row r="28" spans="2:13" x14ac:dyDescent="0.2">
      <c r="H28" s="14" t="s">
        <v>110</v>
      </c>
      <c r="I28" s="10">
        <v>15</v>
      </c>
      <c r="J28" s="10">
        <v>1</v>
      </c>
      <c r="K28" s="11">
        <f t="shared" si="6"/>
        <v>6.6666666666666666E-2</v>
      </c>
      <c r="L28" s="81">
        <v>0</v>
      </c>
      <c r="M28" s="11">
        <f t="shared" si="7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88FF-9957-4F07-BEC3-792242D6A867}">
  <dimension ref="A1:F33"/>
  <sheetViews>
    <sheetView zoomScaleNormal="100" workbookViewId="0"/>
  </sheetViews>
  <sheetFormatPr baseColWidth="10" defaultColWidth="8.83203125" defaultRowHeight="15" x14ac:dyDescent="0.2"/>
  <cols>
    <col min="1" max="1" width="7.1640625" customWidth="1"/>
    <col min="2" max="2" width="12.1640625" style="65" bestFit="1" customWidth="1"/>
    <col min="3" max="3" width="18.1640625" style="65" customWidth="1"/>
    <col min="4" max="4" width="14.83203125" style="65" customWidth="1"/>
    <col min="5" max="5" width="51.6640625" style="65" bestFit="1" customWidth="1"/>
    <col min="6" max="6" width="11.6640625" style="65" bestFit="1" customWidth="1"/>
  </cols>
  <sheetData>
    <row r="1" spans="1:6" s="2" customFormat="1" x14ac:dyDescent="0.2">
      <c r="A1" s="2" t="s">
        <v>53</v>
      </c>
      <c r="B1" s="62"/>
      <c r="C1" s="62"/>
      <c r="D1" s="62"/>
      <c r="E1" s="62"/>
      <c r="F1" s="62"/>
    </row>
    <row r="2" spans="1:6" s="2" customFormat="1" x14ac:dyDescent="0.2">
      <c r="A2" s="30"/>
      <c r="B2" s="63" t="s">
        <v>33</v>
      </c>
      <c r="C2" s="63" t="s">
        <v>12</v>
      </c>
      <c r="D2" s="63" t="s">
        <v>98</v>
      </c>
      <c r="E2" s="63" t="s">
        <v>54</v>
      </c>
      <c r="F2" s="68" t="s">
        <v>55</v>
      </c>
    </row>
    <row r="3" spans="1:6" s="3" customFormat="1" x14ac:dyDescent="0.2">
      <c r="A3" s="48">
        <v>1</v>
      </c>
      <c r="B3" s="69" t="s">
        <v>120</v>
      </c>
      <c r="C3" s="47" t="s">
        <v>60</v>
      </c>
      <c r="D3" s="66">
        <v>43746</v>
      </c>
      <c r="E3" s="64" t="s">
        <v>142</v>
      </c>
      <c r="F3" s="81">
        <v>26</v>
      </c>
    </row>
    <row r="4" spans="1:6" s="3" customFormat="1" x14ac:dyDescent="0.2">
      <c r="A4" s="48">
        <v>2</v>
      </c>
      <c r="B4" s="69" t="s">
        <v>120</v>
      </c>
      <c r="C4" s="47" t="s">
        <v>61</v>
      </c>
      <c r="D4" s="66">
        <v>43754</v>
      </c>
      <c r="E4" s="64" t="s">
        <v>143</v>
      </c>
      <c r="F4" s="82">
        <v>19</v>
      </c>
    </row>
    <row r="5" spans="1:6" s="3" customFormat="1" x14ac:dyDescent="0.2">
      <c r="A5" s="48">
        <v>3</v>
      </c>
      <c r="B5" s="69" t="s">
        <v>120</v>
      </c>
      <c r="C5" s="47" t="s">
        <v>62</v>
      </c>
      <c r="D5" s="66">
        <v>43762</v>
      </c>
      <c r="E5" s="64" t="s">
        <v>144</v>
      </c>
      <c r="F5" s="81">
        <v>10</v>
      </c>
    </row>
    <row r="6" spans="1:6" s="3" customFormat="1" x14ac:dyDescent="0.2">
      <c r="A6" s="48">
        <v>4</v>
      </c>
      <c r="B6" s="69" t="s">
        <v>120</v>
      </c>
      <c r="C6" s="47" t="s">
        <v>119</v>
      </c>
      <c r="D6" s="66">
        <v>43770</v>
      </c>
      <c r="E6" s="64" t="s">
        <v>145</v>
      </c>
      <c r="F6" s="81">
        <v>22</v>
      </c>
    </row>
    <row r="7" spans="1:6" s="3" customFormat="1" x14ac:dyDescent="0.2">
      <c r="A7" s="48">
        <v>5</v>
      </c>
      <c r="B7" s="69" t="s">
        <v>120</v>
      </c>
      <c r="C7" s="47" t="s">
        <v>123</v>
      </c>
      <c r="D7" s="66">
        <v>43778</v>
      </c>
      <c r="E7" s="64" t="s">
        <v>146</v>
      </c>
      <c r="F7" s="81">
        <v>11</v>
      </c>
    </row>
    <row r="8" spans="1:6" s="3" customFormat="1" x14ac:dyDescent="0.2">
      <c r="A8" s="48">
        <v>6</v>
      </c>
      <c r="B8" s="69" t="s">
        <v>120</v>
      </c>
      <c r="C8" s="64" t="s">
        <v>124</v>
      </c>
      <c r="D8" s="66">
        <v>43787</v>
      </c>
      <c r="E8" s="64" t="s">
        <v>147</v>
      </c>
      <c r="F8" s="81">
        <v>17</v>
      </c>
    </row>
    <row r="9" spans="1:6" s="3" customFormat="1" x14ac:dyDescent="0.2">
      <c r="A9" s="48">
        <v>7</v>
      </c>
      <c r="B9" s="69" t="s">
        <v>120</v>
      </c>
      <c r="C9" s="64" t="s">
        <v>125</v>
      </c>
      <c r="D9" s="66">
        <v>43796</v>
      </c>
      <c r="E9" s="64" t="s">
        <v>148</v>
      </c>
      <c r="F9" s="81">
        <v>10</v>
      </c>
    </row>
    <row r="10" spans="1:6" x14ac:dyDescent="0.2">
      <c r="A10" s="48">
        <v>8</v>
      </c>
      <c r="B10" s="69" t="s">
        <v>120</v>
      </c>
      <c r="C10" s="64" t="s">
        <v>126</v>
      </c>
      <c r="D10" s="66">
        <v>43804</v>
      </c>
      <c r="E10" s="64" t="s">
        <v>149</v>
      </c>
      <c r="F10" s="81">
        <v>48</v>
      </c>
    </row>
    <row r="11" spans="1:6" x14ac:dyDescent="0.2">
      <c r="B11" s="89"/>
      <c r="C11" s="89"/>
      <c r="D11" s="90"/>
      <c r="E11" s="91" t="s">
        <v>57</v>
      </c>
      <c r="F11" s="70">
        <f>SUM(F3:F10)</f>
        <v>163</v>
      </c>
    </row>
    <row r="13" spans="1:6" x14ac:dyDescent="0.2">
      <c r="A13" s="30"/>
      <c r="B13" s="63" t="s">
        <v>33</v>
      </c>
      <c r="C13" s="63" t="s">
        <v>12</v>
      </c>
      <c r="D13" s="63" t="s">
        <v>98</v>
      </c>
      <c r="E13" s="63" t="s">
        <v>54</v>
      </c>
      <c r="F13" s="68" t="s">
        <v>55</v>
      </c>
    </row>
    <row r="14" spans="1:6" x14ac:dyDescent="0.2">
      <c r="A14" s="48">
        <v>1</v>
      </c>
      <c r="B14" s="69" t="s">
        <v>137</v>
      </c>
      <c r="C14" s="47" t="s">
        <v>122</v>
      </c>
      <c r="D14" s="66">
        <v>43892</v>
      </c>
      <c r="E14" s="64" t="s">
        <v>142</v>
      </c>
      <c r="F14" s="81">
        <v>0</v>
      </c>
    </row>
    <row r="15" spans="1:6" x14ac:dyDescent="0.2">
      <c r="A15" s="48">
        <v>2</v>
      </c>
      <c r="B15" s="69" t="s">
        <v>137</v>
      </c>
      <c r="C15" s="47" t="s">
        <v>131</v>
      </c>
      <c r="D15" s="66">
        <v>43896</v>
      </c>
      <c r="E15" s="64" t="s">
        <v>143</v>
      </c>
      <c r="F15" s="81">
        <v>0</v>
      </c>
    </row>
    <row r="16" spans="1:6" x14ac:dyDescent="0.2">
      <c r="A16" s="48">
        <v>3</v>
      </c>
      <c r="B16" s="69" t="s">
        <v>137</v>
      </c>
      <c r="C16" s="47" t="s">
        <v>132</v>
      </c>
      <c r="D16" s="66">
        <v>43900</v>
      </c>
      <c r="E16" s="64" t="s">
        <v>144</v>
      </c>
      <c r="F16" s="81">
        <v>0</v>
      </c>
    </row>
    <row r="17" spans="1:6" x14ac:dyDescent="0.2">
      <c r="A17" s="48">
        <v>4</v>
      </c>
      <c r="B17" s="69" t="s">
        <v>137</v>
      </c>
      <c r="C17" s="47" t="s">
        <v>133</v>
      </c>
      <c r="D17" s="66">
        <v>43908</v>
      </c>
      <c r="E17" s="64" t="s">
        <v>145</v>
      </c>
      <c r="F17" s="81">
        <v>0</v>
      </c>
    </row>
    <row r="18" spans="1:6" x14ac:dyDescent="0.2">
      <c r="A18" s="48">
        <v>5</v>
      </c>
      <c r="B18" s="69" t="s">
        <v>137</v>
      </c>
      <c r="C18" s="47" t="s">
        <v>127</v>
      </c>
      <c r="D18" s="66">
        <v>43916</v>
      </c>
      <c r="E18" s="64" t="s">
        <v>146</v>
      </c>
      <c r="F18" s="81">
        <v>0</v>
      </c>
    </row>
    <row r="19" spans="1:6" x14ac:dyDescent="0.2">
      <c r="A19" s="48">
        <v>6</v>
      </c>
      <c r="B19" s="69" t="s">
        <v>137</v>
      </c>
      <c r="C19" s="64" t="s">
        <v>128</v>
      </c>
      <c r="D19" s="66">
        <v>43924</v>
      </c>
      <c r="E19" s="64" t="s">
        <v>147</v>
      </c>
      <c r="F19" s="81">
        <v>0</v>
      </c>
    </row>
    <row r="20" spans="1:6" x14ac:dyDescent="0.2">
      <c r="A20" s="48">
        <v>7</v>
      </c>
      <c r="B20" s="69" t="s">
        <v>137</v>
      </c>
      <c r="C20" s="64" t="s">
        <v>129</v>
      </c>
      <c r="D20" s="66">
        <v>43932</v>
      </c>
      <c r="E20" s="64" t="s">
        <v>148</v>
      </c>
      <c r="F20" s="81">
        <v>0</v>
      </c>
    </row>
    <row r="21" spans="1:6" x14ac:dyDescent="0.2">
      <c r="A21" s="48">
        <v>8</v>
      </c>
      <c r="B21" s="69" t="s">
        <v>137</v>
      </c>
      <c r="C21" s="64" t="s">
        <v>130</v>
      </c>
      <c r="D21" s="66">
        <v>43940</v>
      </c>
      <c r="E21" s="64" t="s">
        <v>149</v>
      </c>
      <c r="F21" s="81">
        <v>0</v>
      </c>
    </row>
    <row r="22" spans="1:6" x14ac:dyDescent="0.2">
      <c r="B22" s="47"/>
      <c r="C22" s="47"/>
      <c r="D22" s="67"/>
      <c r="E22" s="34" t="s">
        <v>57</v>
      </c>
      <c r="F22" s="70">
        <f>SUM(F14:F21)</f>
        <v>0</v>
      </c>
    </row>
    <row r="24" spans="1:6" x14ac:dyDescent="0.2">
      <c r="A24" s="30"/>
      <c r="B24" s="63" t="s">
        <v>33</v>
      </c>
      <c r="C24" s="63" t="s">
        <v>12</v>
      </c>
      <c r="D24" s="63" t="s">
        <v>98</v>
      </c>
      <c r="E24" s="63" t="s">
        <v>54</v>
      </c>
      <c r="F24" s="68" t="s">
        <v>55</v>
      </c>
    </row>
    <row r="25" spans="1:6" x14ac:dyDescent="0.2">
      <c r="A25" s="48">
        <v>1</v>
      </c>
      <c r="B25" s="69" t="s">
        <v>141</v>
      </c>
      <c r="C25" s="47" t="s">
        <v>122</v>
      </c>
      <c r="D25" s="66">
        <v>43892</v>
      </c>
      <c r="E25" s="64" t="s">
        <v>203</v>
      </c>
      <c r="F25" s="81">
        <v>0</v>
      </c>
    </row>
    <row r="26" spans="1:6" x14ac:dyDescent="0.2">
      <c r="A26" s="48">
        <v>2</v>
      </c>
      <c r="B26" s="69" t="s">
        <v>141</v>
      </c>
      <c r="C26" s="47" t="s">
        <v>131</v>
      </c>
      <c r="D26" s="66">
        <v>43896</v>
      </c>
      <c r="E26" s="64" t="s">
        <v>204</v>
      </c>
      <c r="F26" s="81">
        <v>0</v>
      </c>
    </row>
    <row r="27" spans="1:6" x14ac:dyDescent="0.2">
      <c r="A27" s="48">
        <v>3</v>
      </c>
      <c r="B27" s="69" t="s">
        <v>141</v>
      </c>
      <c r="C27" s="47" t="s">
        <v>132</v>
      </c>
      <c r="D27" s="66">
        <v>43900</v>
      </c>
      <c r="E27" s="64" t="s">
        <v>205</v>
      </c>
      <c r="F27" s="81">
        <v>0</v>
      </c>
    </row>
    <row r="28" spans="1:6" x14ac:dyDescent="0.2">
      <c r="A28" s="48">
        <v>4</v>
      </c>
      <c r="B28" s="69" t="s">
        <v>141</v>
      </c>
      <c r="C28" s="47" t="s">
        <v>133</v>
      </c>
      <c r="D28" s="66">
        <v>43908</v>
      </c>
      <c r="E28" s="64" t="s">
        <v>206</v>
      </c>
      <c r="F28" s="81">
        <v>0</v>
      </c>
    </row>
    <row r="29" spans="1:6" x14ac:dyDescent="0.2">
      <c r="A29" s="48">
        <v>5</v>
      </c>
      <c r="B29" s="69" t="s">
        <v>141</v>
      </c>
      <c r="C29" s="47" t="s">
        <v>127</v>
      </c>
      <c r="D29" s="66">
        <v>43916</v>
      </c>
      <c r="E29" s="64" t="s">
        <v>207</v>
      </c>
      <c r="F29" s="81">
        <v>0</v>
      </c>
    </row>
    <row r="30" spans="1:6" x14ac:dyDescent="0.2">
      <c r="A30" s="48">
        <v>6</v>
      </c>
      <c r="B30" s="69" t="s">
        <v>141</v>
      </c>
      <c r="C30" s="64" t="s">
        <v>128</v>
      </c>
      <c r="D30" s="66">
        <v>43924</v>
      </c>
      <c r="E30" s="64" t="s">
        <v>208</v>
      </c>
      <c r="F30" s="81">
        <v>0</v>
      </c>
    </row>
    <row r="31" spans="1:6" x14ac:dyDescent="0.2">
      <c r="A31" s="48">
        <v>7</v>
      </c>
      <c r="B31" s="69" t="s">
        <v>141</v>
      </c>
      <c r="C31" s="64" t="s">
        <v>129</v>
      </c>
      <c r="D31" s="66">
        <v>43932</v>
      </c>
      <c r="E31" s="64" t="s">
        <v>209</v>
      </c>
      <c r="F31" s="81">
        <v>0</v>
      </c>
    </row>
    <row r="32" spans="1:6" x14ac:dyDescent="0.2">
      <c r="A32" s="48">
        <v>8</v>
      </c>
      <c r="B32" s="69" t="s">
        <v>141</v>
      </c>
      <c r="C32" s="64" t="s">
        <v>130</v>
      </c>
      <c r="D32" s="66">
        <v>43940</v>
      </c>
      <c r="E32" s="64" t="s">
        <v>202</v>
      </c>
      <c r="F32" s="81">
        <v>0</v>
      </c>
    </row>
    <row r="33" spans="2:6" x14ac:dyDescent="0.2">
      <c r="B33" s="47"/>
      <c r="C33" s="47"/>
      <c r="D33" s="67"/>
      <c r="E33" s="34" t="s">
        <v>57</v>
      </c>
      <c r="F33" s="70">
        <f>SUM(F25:F32)</f>
        <v>0</v>
      </c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5C4A9-B989-4A53-898D-E1AF54F30D90}">
  <dimension ref="A1:Q34"/>
  <sheetViews>
    <sheetView zoomScaleNormal="100" workbookViewId="0">
      <selection activeCell="A18" sqref="A18"/>
    </sheetView>
  </sheetViews>
  <sheetFormatPr baseColWidth="10" defaultColWidth="8.83203125" defaultRowHeight="15" x14ac:dyDescent="0.2"/>
  <cols>
    <col min="1" max="1" width="5.83203125" customWidth="1"/>
    <col min="2" max="2" width="25" bestFit="1" customWidth="1"/>
    <col min="3" max="4" width="10" bestFit="1" customWidth="1"/>
    <col min="5" max="5" width="9.6640625" bestFit="1" customWidth="1"/>
    <col min="6" max="6" width="1.83203125" customWidth="1"/>
    <col min="7" max="7" width="5.1640625" customWidth="1"/>
    <col min="8" max="8" width="9.83203125" customWidth="1"/>
    <col min="9" max="9" width="10" bestFit="1" customWidth="1"/>
    <col min="10" max="10" width="9.6640625" bestFit="1" customWidth="1"/>
    <col min="11" max="11" width="10" customWidth="1"/>
    <col min="12" max="12" width="2.6640625" customWidth="1"/>
    <col min="14" max="14" width="12.83203125" customWidth="1"/>
  </cols>
  <sheetData>
    <row r="1" spans="1:17" s="2" customFormat="1" x14ac:dyDescent="0.2">
      <c r="A1" s="2" t="s">
        <v>150</v>
      </c>
      <c r="G1" s="2" t="s">
        <v>36</v>
      </c>
      <c r="M1" s="85" t="s">
        <v>37</v>
      </c>
      <c r="N1" s="85"/>
      <c r="O1" s="85"/>
      <c r="P1" s="85"/>
      <c r="Q1" s="85"/>
    </row>
    <row r="2" spans="1:17" s="2" customFormat="1" x14ac:dyDescent="0.2">
      <c r="A2" s="22" t="s">
        <v>111</v>
      </c>
      <c r="B2" s="22" t="s">
        <v>7</v>
      </c>
      <c r="C2" s="22" t="s">
        <v>6</v>
      </c>
      <c r="D2" s="22" t="s">
        <v>8</v>
      </c>
      <c r="E2" s="24" t="s">
        <v>9</v>
      </c>
      <c r="G2" s="36" t="s">
        <v>13</v>
      </c>
      <c r="H2" s="36" t="s">
        <v>15</v>
      </c>
      <c r="I2" s="36" t="s">
        <v>14</v>
      </c>
      <c r="J2" s="36" t="s">
        <v>17</v>
      </c>
      <c r="K2" s="37" t="s">
        <v>16</v>
      </c>
      <c r="M2" s="33" t="s">
        <v>5</v>
      </c>
      <c r="N2" s="33" t="s">
        <v>10</v>
      </c>
      <c r="O2" s="33" t="s">
        <v>6</v>
      </c>
      <c r="P2" s="33" t="s">
        <v>8</v>
      </c>
      <c r="Q2" s="83" t="s">
        <v>9</v>
      </c>
    </row>
    <row r="3" spans="1:17" x14ac:dyDescent="0.2">
      <c r="A3" s="23">
        <v>1</v>
      </c>
      <c r="B3" s="71" t="s">
        <v>152</v>
      </c>
      <c r="C3" s="26">
        <v>17</v>
      </c>
      <c r="D3" s="40">
        <v>500</v>
      </c>
      <c r="E3" s="11">
        <f t="shared" ref="E3:E12" si="0">C3/D3</f>
        <v>3.4000000000000002E-2</v>
      </c>
      <c r="G3" s="32">
        <v>1</v>
      </c>
      <c r="H3" s="71" t="s">
        <v>162</v>
      </c>
      <c r="I3" s="26">
        <v>82</v>
      </c>
      <c r="J3" s="39">
        <v>5197</v>
      </c>
      <c r="K3" s="38">
        <f t="shared" ref="K3:K12" si="1">I3/J3</f>
        <v>1.5778333654031172E-2</v>
      </c>
      <c r="M3" s="8">
        <v>1</v>
      </c>
      <c r="N3" s="27" t="s">
        <v>172</v>
      </c>
      <c r="O3" s="9">
        <v>259</v>
      </c>
      <c r="P3" s="10">
        <v>28417</v>
      </c>
      <c r="Q3" s="11">
        <f>O3/P3</f>
        <v>9.1142625892951402E-3</v>
      </c>
    </row>
    <row r="4" spans="1:17" x14ac:dyDescent="0.2">
      <c r="A4" s="8">
        <f>A3+1</f>
        <v>2</v>
      </c>
      <c r="B4" s="71" t="s">
        <v>153</v>
      </c>
      <c r="C4" s="26">
        <v>11</v>
      </c>
      <c r="D4" s="40">
        <v>512</v>
      </c>
      <c r="E4" s="11">
        <f t="shared" si="0"/>
        <v>2.1484375E-2</v>
      </c>
      <c r="G4" s="32">
        <v>2</v>
      </c>
      <c r="H4" s="71" t="s">
        <v>163</v>
      </c>
      <c r="I4" s="26">
        <v>52</v>
      </c>
      <c r="J4" s="39">
        <v>6806</v>
      </c>
      <c r="K4" s="38">
        <f t="shared" si="1"/>
        <v>7.6403173670290918E-3</v>
      </c>
      <c r="M4" s="8">
        <v>2</v>
      </c>
      <c r="N4" s="27" t="s">
        <v>173</v>
      </c>
      <c r="O4" s="9">
        <v>24</v>
      </c>
      <c r="P4" s="10">
        <v>977</v>
      </c>
      <c r="Q4" s="11">
        <f>O4/P4</f>
        <v>2.4564994882292732E-2</v>
      </c>
    </row>
    <row r="5" spans="1:17" x14ac:dyDescent="0.2">
      <c r="A5" s="8">
        <f t="shared" ref="A5:A12" si="2">A4+1</f>
        <v>3</v>
      </c>
      <c r="B5" s="71" t="s">
        <v>154</v>
      </c>
      <c r="C5" s="26">
        <v>8</v>
      </c>
      <c r="D5" s="40">
        <v>281</v>
      </c>
      <c r="E5" s="11">
        <f t="shared" si="0"/>
        <v>2.8469750889679714E-2</v>
      </c>
      <c r="G5" s="32">
        <f>G4+1</f>
        <v>3</v>
      </c>
      <c r="H5" s="71" t="s">
        <v>164</v>
      </c>
      <c r="I5" s="26">
        <v>27</v>
      </c>
      <c r="J5" s="39">
        <v>3082</v>
      </c>
      <c r="K5" s="38">
        <f t="shared" si="1"/>
        <v>8.7605451005840357E-3</v>
      </c>
      <c r="M5" s="8"/>
      <c r="N5" s="27"/>
      <c r="O5" s="9"/>
      <c r="P5" s="10"/>
      <c r="Q5" s="11"/>
    </row>
    <row r="6" spans="1:17" x14ac:dyDescent="0.2">
      <c r="A6" s="8">
        <f t="shared" si="2"/>
        <v>4</v>
      </c>
      <c r="B6" s="71" t="s">
        <v>155</v>
      </c>
      <c r="C6" s="26">
        <v>6</v>
      </c>
      <c r="D6" s="40">
        <v>239</v>
      </c>
      <c r="E6" s="11">
        <f t="shared" si="0"/>
        <v>2.5104602510460251E-2</v>
      </c>
      <c r="G6" s="32">
        <f t="shared" ref="G6:G12" si="3">G5+1</f>
        <v>4</v>
      </c>
      <c r="H6" s="71" t="s">
        <v>165</v>
      </c>
      <c r="I6" s="26">
        <v>22</v>
      </c>
      <c r="J6" s="39">
        <v>2125</v>
      </c>
      <c r="K6" s="38">
        <f t="shared" si="1"/>
        <v>1.0352941176470589E-2</v>
      </c>
    </row>
    <row r="7" spans="1:17" x14ac:dyDescent="0.2">
      <c r="A7" s="8">
        <f t="shared" si="2"/>
        <v>5</v>
      </c>
      <c r="B7" s="71" t="s">
        <v>156</v>
      </c>
      <c r="C7" s="26">
        <v>4</v>
      </c>
      <c r="D7" s="40">
        <v>161</v>
      </c>
      <c r="E7" s="11">
        <f t="shared" si="0"/>
        <v>2.4844720496894408E-2</v>
      </c>
      <c r="G7" s="32">
        <f t="shared" si="3"/>
        <v>5</v>
      </c>
      <c r="H7" s="71" t="s">
        <v>166</v>
      </c>
      <c r="I7" s="26">
        <v>15</v>
      </c>
      <c r="J7" s="39">
        <v>1111</v>
      </c>
      <c r="K7" s="38">
        <f t="shared" si="1"/>
        <v>1.3501350135013501E-2</v>
      </c>
    </row>
    <row r="8" spans="1:17" x14ac:dyDescent="0.2">
      <c r="A8" s="8">
        <f t="shared" si="2"/>
        <v>6</v>
      </c>
      <c r="B8" s="71" t="s">
        <v>157</v>
      </c>
      <c r="C8" s="26">
        <v>4</v>
      </c>
      <c r="D8" s="40">
        <v>166</v>
      </c>
      <c r="E8" s="11">
        <f t="shared" si="0"/>
        <v>2.4096385542168676E-2</v>
      </c>
      <c r="G8" s="32">
        <f t="shared" si="3"/>
        <v>6</v>
      </c>
      <c r="H8" s="71" t="s">
        <v>167</v>
      </c>
      <c r="I8" s="26">
        <v>15</v>
      </c>
      <c r="J8" s="39">
        <v>2588</v>
      </c>
      <c r="K8" s="38">
        <f t="shared" si="1"/>
        <v>5.7959814528593511E-3</v>
      </c>
    </row>
    <row r="9" spans="1:17" x14ac:dyDescent="0.2">
      <c r="A9" s="8">
        <f t="shared" si="2"/>
        <v>7</v>
      </c>
      <c r="B9" s="71" t="s">
        <v>158</v>
      </c>
      <c r="C9" s="26">
        <v>3</v>
      </c>
      <c r="D9" s="40">
        <v>150</v>
      </c>
      <c r="E9" s="11">
        <f t="shared" si="0"/>
        <v>0.02</v>
      </c>
      <c r="G9" s="32">
        <f t="shared" si="3"/>
        <v>7</v>
      </c>
      <c r="H9" s="71" t="s">
        <v>168</v>
      </c>
      <c r="I9" s="26">
        <v>10</v>
      </c>
      <c r="J9" s="39">
        <v>1217</v>
      </c>
      <c r="K9" s="38">
        <f t="shared" si="1"/>
        <v>8.2169268693508633E-3</v>
      </c>
    </row>
    <row r="10" spans="1:17" x14ac:dyDescent="0.2">
      <c r="A10" s="8">
        <f t="shared" si="2"/>
        <v>8</v>
      </c>
      <c r="B10" s="71" t="s">
        <v>159</v>
      </c>
      <c r="C10" s="26">
        <v>3</v>
      </c>
      <c r="D10" s="40">
        <v>350</v>
      </c>
      <c r="E10" s="11">
        <f t="shared" si="0"/>
        <v>8.5714285714285719E-3</v>
      </c>
      <c r="G10" s="32">
        <f t="shared" si="3"/>
        <v>8</v>
      </c>
      <c r="H10" s="71" t="s">
        <v>169</v>
      </c>
      <c r="I10" s="26">
        <v>8</v>
      </c>
      <c r="J10" s="39">
        <v>1036</v>
      </c>
      <c r="K10" s="38">
        <f t="shared" si="1"/>
        <v>7.7220077220077222E-3</v>
      </c>
    </row>
    <row r="11" spans="1:17" x14ac:dyDescent="0.2">
      <c r="A11" s="8">
        <f t="shared" si="2"/>
        <v>9</v>
      </c>
      <c r="B11" s="71" t="s">
        <v>160</v>
      </c>
      <c r="C11" s="26">
        <v>3</v>
      </c>
      <c r="D11" s="40">
        <v>7</v>
      </c>
      <c r="E11" s="11">
        <f t="shared" si="0"/>
        <v>0.42857142857142855</v>
      </c>
      <c r="G11" s="32">
        <f t="shared" si="3"/>
        <v>9</v>
      </c>
      <c r="H11" s="71" t="s">
        <v>170</v>
      </c>
      <c r="I11" s="26">
        <v>7</v>
      </c>
      <c r="J11" s="39">
        <v>359</v>
      </c>
      <c r="K11" s="38">
        <f t="shared" si="1"/>
        <v>1.9498607242339833E-2</v>
      </c>
    </row>
    <row r="12" spans="1:17" x14ac:dyDescent="0.2">
      <c r="A12" s="8">
        <f t="shared" si="2"/>
        <v>10</v>
      </c>
      <c r="B12" s="71" t="s">
        <v>161</v>
      </c>
      <c r="C12" s="26">
        <v>3</v>
      </c>
      <c r="D12" s="40">
        <v>283</v>
      </c>
      <c r="E12" s="11">
        <f t="shared" si="0"/>
        <v>1.0600706713780919E-2</v>
      </c>
      <c r="G12" s="32">
        <f t="shared" si="3"/>
        <v>10</v>
      </c>
      <c r="H12" s="71" t="s">
        <v>171</v>
      </c>
      <c r="I12" s="26">
        <v>5</v>
      </c>
      <c r="J12" s="39">
        <v>417</v>
      </c>
      <c r="K12" s="38">
        <f t="shared" si="1"/>
        <v>1.1990407673860911E-2</v>
      </c>
    </row>
    <row r="15" spans="1:17" s="2" customFormat="1" x14ac:dyDescent="0.2">
      <c r="A15" s="2" t="s">
        <v>151</v>
      </c>
      <c r="G15" s="2" t="s">
        <v>36</v>
      </c>
      <c r="M15" s="85" t="s">
        <v>37</v>
      </c>
      <c r="N15" s="85"/>
      <c r="O15" s="85"/>
      <c r="P15" s="85"/>
      <c r="Q15" s="85"/>
    </row>
    <row r="16" spans="1:17" s="2" customFormat="1" x14ac:dyDescent="0.2">
      <c r="A16" s="22" t="s">
        <v>111</v>
      </c>
      <c r="B16" s="22" t="s">
        <v>7</v>
      </c>
      <c r="C16" s="22" t="s">
        <v>6</v>
      </c>
      <c r="D16" s="22" t="s">
        <v>8</v>
      </c>
      <c r="E16" s="83" t="s">
        <v>9</v>
      </c>
      <c r="G16" s="36" t="s">
        <v>13</v>
      </c>
      <c r="H16" s="36" t="s">
        <v>15</v>
      </c>
      <c r="I16" s="36" t="s">
        <v>14</v>
      </c>
      <c r="J16" s="36" t="s">
        <v>17</v>
      </c>
      <c r="K16" s="37" t="s">
        <v>16</v>
      </c>
      <c r="M16" s="33" t="s">
        <v>5</v>
      </c>
      <c r="N16" s="33" t="s">
        <v>10</v>
      </c>
      <c r="O16" s="33" t="s">
        <v>6</v>
      </c>
      <c r="P16" s="33" t="s">
        <v>8</v>
      </c>
      <c r="Q16" s="83" t="s">
        <v>9</v>
      </c>
    </row>
    <row r="17" spans="1:17" x14ac:dyDescent="0.2">
      <c r="A17" s="23">
        <v>1</v>
      </c>
      <c r="B17" s="71" t="s">
        <v>210</v>
      </c>
      <c r="C17" s="26">
        <v>1</v>
      </c>
      <c r="D17" s="40">
        <v>12</v>
      </c>
      <c r="E17" s="11">
        <f t="shared" ref="E17:E26" si="4">C17/D17</f>
        <v>8.3333333333333329E-2</v>
      </c>
      <c r="G17" s="32">
        <v>1</v>
      </c>
      <c r="H17" s="71" t="s">
        <v>162</v>
      </c>
      <c r="I17" s="26">
        <v>1</v>
      </c>
      <c r="J17" s="39">
        <v>5197</v>
      </c>
      <c r="K17" s="38">
        <f t="shared" ref="K17:K26" si="5">I17/J17</f>
        <v>1.9241870309794111E-4</v>
      </c>
      <c r="M17" s="8">
        <v>1</v>
      </c>
      <c r="N17" s="27" t="s">
        <v>173</v>
      </c>
      <c r="O17" s="9">
        <v>1</v>
      </c>
      <c r="P17" s="10">
        <v>973</v>
      </c>
      <c r="Q17" s="11">
        <f>O17/P17</f>
        <v>1.0277492291880781E-3</v>
      </c>
    </row>
    <row r="18" spans="1:17" x14ac:dyDescent="0.2">
      <c r="A18" s="8">
        <f>A17+1</f>
        <v>2</v>
      </c>
      <c r="B18" s="71"/>
      <c r="C18" s="26"/>
      <c r="D18" s="40"/>
      <c r="E18" s="11" t="e">
        <f t="shared" si="4"/>
        <v>#DIV/0!</v>
      </c>
      <c r="G18" s="32">
        <v>2</v>
      </c>
      <c r="H18" s="71"/>
      <c r="I18" s="26"/>
      <c r="J18" s="39"/>
      <c r="K18" s="38" t="e">
        <f t="shared" si="5"/>
        <v>#DIV/0!</v>
      </c>
      <c r="M18" s="8">
        <v>2</v>
      </c>
      <c r="N18" s="27"/>
      <c r="O18" s="9"/>
      <c r="P18" s="10"/>
      <c r="Q18" s="11" t="e">
        <f>O18/P18</f>
        <v>#DIV/0!</v>
      </c>
    </row>
    <row r="19" spans="1:17" x14ac:dyDescent="0.2">
      <c r="A19" s="8">
        <f t="shared" ref="A19:A26" si="6">A18+1</f>
        <v>3</v>
      </c>
      <c r="B19" s="71"/>
      <c r="C19" s="26"/>
      <c r="D19" s="40"/>
      <c r="E19" s="11" t="e">
        <f t="shared" si="4"/>
        <v>#DIV/0!</v>
      </c>
      <c r="G19" s="32">
        <f>G18+1</f>
        <v>3</v>
      </c>
      <c r="H19" s="71"/>
      <c r="I19" s="26"/>
      <c r="J19" s="39"/>
      <c r="K19" s="38" t="e">
        <f t="shared" si="5"/>
        <v>#DIV/0!</v>
      </c>
      <c r="M19" s="8">
        <v>3</v>
      </c>
      <c r="N19" s="27"/>
      <c r="O19" s="9"/>
      <c r="P19" s="10"/>
      <c r="Q19" s="11" t="e">
        <f>O19/P19</f>
        <v>#DIV/0!</v>
      </c>
    </row>
    <row r="20" spans="1:17" x14ac:dyDescent="0.2">
      <c r="A20" s="8">
        <f t="shared" si="6"/>
        <v>4</v>
      </c>
      <c r="B20" s="71"/>
      <c r="C20" s="26"/>
      <c r="D20" s="40"/>
      <c r="E20" s="11" t="e">
        <f t="shared" si="4"/>
        <v>#DIV/0!</v>
      </c>
      <c r="G20" s="32">
        <f t="shared" ref="G20:G26" si="7">G19+1</f>
        <v>4</v>
      </c>
      <c r="H20" s="71"/>
      <c r="I20" s="26"/>
      <c r="J20" s="39"/>
      <c r="K20" s="38" t="e">
        <f t="shared" si="5"/>
        <v>#DIV/0!</v>
      </c>
    </row>
    <row r="21" spans="1:17" x14ac:dyDescent="0.2">
      <c r="A21" s="8">
        <f t="shared" si="6"/>
        <v>5</v>
      </c>
      <c r="B21" s="71"/>
      <c r="C21" s="26"/>
      <c r="D21" s="40"/>
      <c r="E21" s="11" t="e">
        <f t="shared" si="4"/>
        <v>#DIV/0!</v>
      </c>
      <c r="G21" s="32">
        <f t="shared" si="7"/>
        <v>5</v>
      </c>
      <c r="H21" s="71"/>
      <c r="I21" s="26"/>
      <c r="J21" s="39"/>
      <c r="K21" s="38" t="e">
        <f t="shared" si="5"/>
        <v>#DIV/0!</v>
      </c>
    </row>
    <row r="22" spans="1:17" x14ac:dyDescent="0.2">
      <c r="A22" s="8">
        <f t="shared" si="6"/>
        <v>6</v>
      </c>
      <c r="B22" s="71"/>
      <c r="C22" s="26"/>
      <c r="D22" s="40"/>
      <c r="E22" s="11" t="e">
        <f t="shared" si="4"/>
        <v>#DIV/0!</v>
      </c>
      <c r="G22" s="32">
        <f t="shared" si="7"/>
        <v>6</v>
      </c>
      <c r="H22" s="71"/>
      <c r="I22" s="26"/>
      <c r="J22" s="39"/>
      <c r="K22" s="38" t="e">
        <f t="shared" si="5"/>
        <v>#DIV/0!</v>
      </c>
    </row>
    <row r="23" spans="1:17" x14ac:dyDescent="0.2">
      <c r="A23" s="8">
        <f t="shared" si="6"/>
        <v>7</v>
      </c>
      <c r="B23" s="71"/>
      <c r="C23" s="26"/>
      <c r="D23" s="40"/>
      <c r="E23" s="11" t="e">
        <f t="shared" si="4"/>
        <v>#DIV/0!</v>
      </c>
      <c r="G23" s="32">
        <f t="shared" si="7"/>
        <v>7</v>
      </c>
      <c r="H23" s="71"/>
      <c r="I23" s="26"/>
      <c r="J23" s="39"/>
      <c r="K23" s="38" t="e">
        <f t="shared" si="5"/>
        <v>#DIV/0!</v>
      </c>
    </row>
    <row r="24" spans="1:17" x14ac:dyDescent="0.2">
      <c r="A24" s="8">
        <f t="shared" si="6"/>
        <v>8</v>
      </c>
      <c r="B24" s="71"/>
      <c r="C24" s="26"/>
      <c r="D24" s="40"/>
      <c r="E24" s="11" t="e">
        <f t="shared" si="4"/>
        <v>#DIV/0!</v>
      </c>
      <c r="G24" s="32">
        <f t="shared" si="7"/>
        <v>8</v>
      </c>
      <c r="H24" s="71"/>
      <c r="I24" s="26"/>
      <c r="J24" s="39"/>
      <c r="K24" s="38" t="e">
        <f t="shared" si="5"/>
        <v>#DIV/0!</v>
      </c>
    </row>
    <row r="25" spans="1:17" x14ac:dyDescent="0.2">
      <c r="A25" s="8">
        <f t="shared" si="6"/>
        <v>9</v>
      </c>
      <c r="B25" s="71"/>
      <c r="C25" s="26"/>
      <c r="D25" s="40"/>
      <c r="E25" s="11" t="e">
        <f t="shared" si="4"/>
        <v>#DIV/0!</v>
      </c>
      <c r="G25" s="32">
        <f t="shared" si="7"/>
        <v>9</v>
      </c>
      <c r="H25" s="71"/>
      <c r="I25" s="26"/>
      <c r="J25" s="39"/>
      <c r="K25" s="38" t="e">
        <f t="shared" si="5"/>
        <v>#DIV/0!</v>
      </c>
    </row>
    <row r="26" spans="1:17" x14ac:dyDescent="0.2">
      <c r="A26" s="8">
        <f t="shared" si="6"/>
        <v>10</v>
      </c>
      <c r="B26" s="71"/>
      <c r="C26" s="26"/>
      <c r="D26" s="40"/>
      <c r="E26" s="11" t="e">
        <f t="shared" si="4"/>
        <v>#DIV/0!</v>
      </c>
      <c r="G26" s="32">
        <f t="shared" si="7"/>
        <v>10</v>
      </c>
      <c r="H26" s="71"/>
      <c r="I26" s="26"/>
      <c r="J26" s="39"/>
      <c r="K26" s="38" t="e">
        <f t="shared" si="5"/>
        <v>#DIV/0!</v>
      </c>
    </row>
    <row r="27" spans="1:17" s="2" customFormat="1" x14ac:dyDescent="0.2"/>
    <row r="28" spans="1:17" s="2" customFormat="1" x14ac:dyDescent="0.2"/>
    <row r="33" s="2" customFormat="1" x14ac:dyDescent="0.2"/>
    <row r="34" s="2" customFormat="1" x14ac:dyDescent="0.2"/>
  </sheetData>
  <sortState ref="G3:K15">
    <sortCondition descending="1" ref="I5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087A6-2ABC-41BE-85F5-EF752B9D8A82}">
  <dimension ref="A1:L81"/>
  <sheetViews>
    <sheetView zoomScaleNormal="100" workbookViewId="0">
      <selection activeCell="K12" sqref="K12"/>
    </sheetView>
  </sheetViews>
  <sheetFormatPr baseColWidth="10" defaultColWidth="8.83203125" defaultRowHeight="15" x14ac:dyDescent="0.2"/>
  <cols>
    <col min="1" max="1" width="6.5" customWidth="1"/>
    <col min="2" max="2" width="10.6640625" bestFit="1" customWidth="1"/>
    <col min="3" max="3" width="11.5" bestFit="1" customWidth="1"/>
    <col min="4" max="4" width="14.83203125" bestFit="1" customWidth="1"/>
    <col min="5" max="5" width="9.33203125" customWidth="1"/>
    <col min="6" max="6" width="3.6640625" customWidth="1"/>
    <col min="7" max="7" width="5.33203125" customWidth="1"/>
    <col min="8" max="8" width="39.1640625" customWidth="1"/>
    <col min="9" max="9" width="15.83203125" style="74" customWidth="1"/>
    <col min="10" max="10" width="11.83203125" style="77" bestFit="1" customWidth="1"/>
    <col min="11" max="11" width="10.5" bestFit="1" customWidth="1"/>
  </cols>
  <sheetData>
    <row r="1" spans="1:12" s="2" customFormat="1" x14ac:dyDescent="0.2">
      <c r="A1" s="2" t="s">
        <v>38</v>
      </c>
      <c r="G1" s="72" t="s">
        <v>40</v>
      </c>
      <c r="I1" s="73"/>
      <c r="J1" s="75"/>
    </row>
    <row r="2" spans="1:12" s="2" customFormat="1" x14ac:dyDescent="0.2">
      <c r="A2" s="22" t="s">
        <v>22</v>
      </c>
      <c r="B2" s="22" t="s">
        <v>18</v>
      </c>
      <c r="C2" s="24" t="s">
        <v>19</v>
      </c>
      <c r="D2" s="24" t="s">
        <v>20</v>
      </c>
      <c r="E2" s="24" t="s">
        <v>21</v>
      </c>
      <c r="G2" s="22" t="s">
        <v>115</v>
      </c>
      <c r="H2" s="22" t="s">
        <v>24</v>
      </c>
      <c r="I2" s="57" t="s">
        <v>25</v>
      </c>
      <c r="J2" s="76" t="s">
        <v>20</v>
      </c>
      <c r="K2" s="24" t="s">
        <v>21</v>
      </c>
    </row>
    <row r="3" spans="1:12" x14ac:dyDescent="0.2">
      <c r="A3" s="8">
        <v>1</v>
      </c>
      <c r="B3" s="27" t="s">
        <v>104</v>
      </c>
      <c r="C3" s="10">
        <v>105</v>
      </c>
      <c r="D3" s="10">
        <v>12643</v>
      </c>
      <c r="E3" s="11">
        <f>C3/D3</f>
        <v>8.3049909040575805E-3</v>
      </c>
      <c r="G3" s="8">
        <v>1</v>
      </c>
      <c r="H3" s="71" t="s">
        <v>174</v>
      </c>
      <c r="I3" s="87">
        <v>39</v>
      </c>
      <c r="J3" s="88">
        <v>3965</v>
      </c>
      <c r="K3" s="35">
        <f>I3/J3</f>
        <v>9.8360655737704927E-3</v>
      </c>
    </row>
    <row r="4" spans="1:12" x14ac:dyDescent="0.2">
      <c r="A4" s="8">
        <v>2</v>
      </c>
      <c r="B4" s="27" t="s">
        <v>105</v>
      </c>
      <c r="C4" s="10">
        <v>178</v>
      </c>
      <c r="D4" s="10">
        <v>16626</v>
      </c>
      <c r="E4" s="11">
        <f>C4/D4</f>
        <v>1.0706122939973535E-2</v>
      </c>
      <c r="G4" s="8">
        <v>2</v>
      </c>
      <c r="H4" s="71" t="s">
        <v>175</v>
      </c>
      <c r="I4" s="87">
        <v>26</v>
      </c>
      <c r="J4" s="88">
        <v>3017</v>
      </c>
      <c r="K4" s="35">
        <f t="shared" ref="K4:K12" si="0">I4/J4</f>
        <v>8.6178322837255558E-3</v>
      </c>
    </row>
    <row r="5" spans="1:12" x14ac:dyDescent="0.2">
      <c r="A5" s="8"/>
      <c r="B5" s="27"/>
      <c r="C5" s="9"/>
      <c r="D5" s="10"/>
      <c r="E5" s="11"/>
      <c r="G5" s="8">
        <v>3</v>
      </c>
      <c r="H5" s="71" t="s">
        <v>176</v>
      </c>
      <c r="I5" s="87">
        <v>13</v>
      </c>
      <c r="J5" s="88">
        <v>1257</v>
      </c>
      <c r="K5" s="35">
        <f t="shared" si="0"/>
        <v>1.0342084327764518E-2</v>
      </c>
    </row>
    <row r="6" spans="1:12" x14ac:dyDescent="0.2">
      <c r="G6" s="8">
        <v>4</v>
      </c>
      <c r="H6" s="71" t="s">
        <v>177</v>
      </c>
      <c r="I6" s="87">
        <v>10</v>
      </c>
      <c r="J6" s="88">
        <v>174</v>
      </c>
      <c r="K6" s="35">
        <f t="shared" si="0"/>
        <v>5.7471264367816091E-2</v>
      </c>
    </row>
    <row r="7" spans="1:12" x14ac:dyDescent="0.2">
      <c r="G7" s="8">
        <v>5</v>
      </c>
      <c r="H7" s="71" t="s">
        <v>178</v>
      </c>
      <c r="I7" s="87">
        <v>8</v>
      </c>
      <c r="J7" s="88">
        <v>1531</v>
      </c>
      <c r="K7" s="35">
        <f t="shared" si="0"/>
        <v>5.2253429131286742E-3</v>
      </c>
    </row>
    <row r="8" spans="1:12" s="2" customFormat="1" x14ac:dyDescent="0.2">
      <c r="A8" s="2" t="s">
        <v>39</v>
      </c>
      <c r="G8" s="8">
        <v>6</v>
      </c>
      <c r="H8" s="71" t="s">
        <v>179</v>
      </c>
      <c r="I8" s="87">
        <v>6</v>
      </c>
      <c r="J8" s="88">
        <v>395</v>
      </c>
      <c r="K8" s="35">
        <f t="shared" si="0"/>
        <v>1.5189873417721518E-2</v>
      </c>
    </row>
    <row r="9" spans="1:12" s="2" customFormat="1" x14ac:dyDescent="0.2">
      <c r="A9" s="22" t="s">
        <v>22</v>
      </c>
      <c r="B9" s="22" t="s">
        <v>18</v>
      </c>
      <c r="C9" s="24" t="s">
        <v>19</v>
      </c>
      <c r="D9" s="24" t="s">
        <v>23</v>
      </c>
      <c r="E9" s="24" t="s">
        <v>21</v>
      </c>
      <c r="F9" s="2" t="s">
        <v>111</v>
      </c>
      <c r="G9" s="8">
        <v>7</v>
      </c>
      <c r="H9" s="71" t="s">
        <v>180</v>
      </c>
      <c r="I9" s="87">
        <v>5</v>
      </c>
      <c r="J9" s="88">
        <v>123</v>
      </c>
      <c r="K9" s="35">
        <f t="shared" si="0"/>
        <v>4.065040650406504E-2</v>
      </c>
    </row>
    <row r="10" spans="1:12" x14ac:dyDescent="0.2">
      <c r="A10" s="8">
        <v>1</v>
      </c>
      <c r="B10" s="27" t="s">
        <v>104</v>
      </c>
      <c r="C10" s="10">
        <v>105</v>
      </c>
      <c r="D10" s="10">
        <f>C3+C4</f>
        <v>283</v>
      </c>
      <c r="E10" s="11">
        <f>C10/D10</f>
        <v>0.37102473498233218</v>
      </c>
      <c r="G10" s="8">
        <v>8</v>
      </c>
      <c r="H10" s="71" t="s">
        <v>181</v>
      </c>
      <c r="I10" s="87">
        <v>5</v>
      </c>
      <c r="J10" s="88">
        <v>312</v>
      </c>
      <c r="K10" s="35">
        <f t="shared" si="0"/>
        <v>1.6025641025641024E-2</v>
      </c>
    </row>
    <row r="11" spans="1:12" x14ac:dyDescent="0.2">
      <c r="A11" s="8">
        <v>2</v>
      </c>
      <c r="B11" s="27" t="s">
        <v>105</v>
      </c>
      <c r="C11" s="10">
        <v>178</v>
      </c>
      <c r="D11" s="10">
        <v>283</v>
      </c>
      <c r="E11" s="11">
        <f>C11/D11</f>
        <v>0.62897526501766787</v>
      </c>
      <c r="G11" s="8">
        <v>9</v>
      </c>
      <c r="H11" s="71" t="s">
        <v>182</v>
      </c>
      <c r="I11" s="87">
        <v>5</v>
      </c>
      <c r="J11" s="88">
        <v>280</v>
      </c>
      <c r="K11" s="35">
        <f t="shared" si="0"/>
        <v>1.7857142857142856E-2</v>
      </c>
    </row>
    <row r="12" spans="1:12" x14ac:dyDescent="0.2">
      <c r="A12" s="8"/>
      <c r="B12" s="27"/>
      <c r="C12" s="9"/>
      <c r="D12" s="10"/>
      <c r="E12" s="11"/>
      <c r="G12" s="8">
        <v>10</v>
      </c>
      <c r="H12" s="71" t="s">
        <v>183</v>
      </c>
      <c r="I12" s="87">
        <v>5</v>
      </c>
      <c r="J12" s="88">
        <v>243</v>
      </c>
      <c r="K12" s="35">
        <f t="shared" si="0"/>
        <v>2.0576131687242798E-2</v>
      </c>
    </row>
    <row r="13" spans="1:12" x14ac:dyDescent="0.2">
      <c r="I13"/>
      <c r="J13"/>
      <c r="L13" s="2"/>
    </row>
    <row r="14" spans="1:12" x14ac:dyDescent="0.2">
      <c r="I14"/>
      <c r="J14"/>
      <c r="L14" s="2"/>
    </row>
    <row r="15" spans="1:12" x14ac:dyDescent="0.2">
      <c r="I15"/>
      <c r="J15"/>
    </row>
    <row r="16" spans="1:12" x14ac:dyDescent="0.2">
      <c r="I16"/>
      <c r="J16"/>
    </row>
    <row r="17" spans="9:10" x14ac:dyDescent="0.2">
      <c r="I17"/>
      <c r="J17"/>
    </row>
    <row r="18" spans="9:10" x14ac:dyDescent="0.2">
      <c r="I18"/>
      <c r="J18"/>
    </row>
    <row r="19" spans="9:10" x14ac:dyDescent="0.2">
      <c r="I19"/>
      <c r="J19"/>
    </row>
    <row r="20" spans="9:10" x14ac:dyDescent="0.2">
      <c r="I20"/>
      <c r="J20"/>
    </row>
    <row r="21" spans="9:10" x14ac:dyDescent="0.2">
      <c r="I21"/>
      <c r="J21"/>
    </row>
    <row r="22" spans="9:10" x14ac:dyDescent="0.2">
      <c r="I22"/>
      <c r="J22"/>
    </row>
    <row r="23" spans="9:10" x14ac:dyDescent="0.2">
      <c r="I23"/>
      <c r="J23"/>
    </row>
    <row r="24" spans="9:10" x14ac:dyDescent="0.2">
      <c r="I24"/>
      <c r="J24"/>
    </row>
    <row r="25" spans="9:10" x14ac:dyDescent="0.2">
      <c r="I25"/>
      <c r="J25"/>
    </row>
    <row r="26" spans="9:10" x14ac:dyDescent="0.2">
      <c r="I26"/>
      <c r="J26"/>
    </row>
    <row r="27" spans="9:10" x14ac:dyDescent="0.2">
      <c r="I27"/>
      <c r="J27"/>
    </row>
    <row r="28" spans="9:10" x14ac:dyDescent="0.2">
      <c r="I28"/>
      <c r="J28"/>
    </row>
    <row r="29" spans="9:10" x14ac:dyDescent="0.2">
      <c r="I29"/>
      <c r="J29"/>
    </row>
    <row r="30" spans="9:10" x14ac:dyDescent="0.2">
      <c r="I30"/>
      <c r="J30"/>
    </row>
    <row r="31" spans="9:10" x14ac:dyDescent="0.2">
      <c r="I31"/>
      <c r="J31"/>
    </row>
    <row r="32" spans="9:10" x14ac:dyDescent="0.2">
      <c r="I32"/>
      <c r="J32"/>
    </row>
    <row r="33" spans="9:10" x14ac:dyDescent="0.2">
      <c r="I33"/>
      <c r="J33"/>
    </row>
    <row r="34" spans="9:10" x14ac:dyDescent="0.2">
      <c r="I34"/>
      <c r="J34"/>
    </row>
    <row r="35" spans="9:10" x14ac:dyDescent="0.2">
      <c r="I35"/>
      <c r="J35"/>
    </row>
    <row r="36" spans="9:10" x14ac:dyDescent="0.2">
      <c r="I36"/>
      <c r="J36"/>
    </row>
    <row r="37" spans="9:10" x14ac:dyDescent="0.2">
      <c r="I37"/>
      <c r="J37"/>
    </row>
    <row r="38" spans="9:10" x14ac:dyDescent="0.2">
      <c r="I38"/>
      <c r="J38"/>
    </row>
    <row r="39" spans="9:10" x14ac:dyDescent="0.2">
      <c r="I39"/>
      <c r="J39"/>
    </row>
    <row r="40" spans="9:10" x14ac:dyDescent="0.2">
      <c r="I40"/>
      <c r="J40"/>
    </row>
    <row r="41" spans="9:10" x14ac:dyDescent="0.2">
      <c r="I41"/>
      <c r="J41"/>
    </row>
    <row r="42" spans="9:10" x14ac:dyDescent="0.2">
      <c r="I42"/>
      <c r="J42"/>
    </row>
    <row r="43" spans="9:10" x14ac:dyDescent="0.2">
      <c r="I43"/>
      <c r="J43"/>
    </row>
    <row r="44" spans="9:10" x14ac:dyDescent="0.2">
      <c r="I44"/>
      <c r="J44"/>
    </row>
    <row r="45" spans="9:10" x14ac:dyDescent="0.2">
      <c r="I45"/>
      <c r="J45"/>
    </row>
    <row r="46" spans="9:10" x14ac:dyDescent="0.2">
      <c r="I46"/>
      <c r="J46"/>
    </row>
    <row r="47" spans="9:10" x14ac:dyDescent="0.2">
      <c r="I47"/>
      <c r="J47"/>
    </row>
    <row r="48" spans="9:10" x14ac:dyDescent="0.2">
      <c r="I48"/>
      <c r="J48"/>
    </row>
    <row r="49" spans="9:10" x14ac:dyDescent="0.2">
      <c r="I49"/>
      <c r="J49"/>
    </row>
    <row r="50" spans="9:10" x14ac:dyDescent="0.2">
      <c r="I50"/>
      <c r="J50"/>
    </row>
    <row r="51" spans="9:10" x14ac:dyDescent="0.2">
      <c r="I51"/>
      <c r="J51"/>
    </row>
    <row r="52" spans="9:10" x14ac:dyDescent="0.2">
      <c r="I52"/>
      <c r="J52"/>
    </row>
    <row r="53" spans="9:10" x14ac:dyDescent="0.2">
      <c r="I53"/>
      <c r="J53"/>
    </row>
    <row r="54" spans="9:10" x14ac:dyDescent="0.2">
      <c r="I54"/>
      <c r="J54"/>
    </row>
    <row r="55" spans="9:10" x14ac:dyDescent="0.2">
      <c r="I55"/>
      <c r="J55"/>
    </row>
    <row r="56" spans="9:10" x14ac:dyDescent="0.2">
      <c r="I56"/>
      <c r="J56"/>
    </row>
    <row r="57" spans="9:10" x14ac:dyDescent="0.2">
      <c r="I57"/>
      <c r="J57"/>
    </row>
    <row r="58" spans="9:10" x14ac:dyDescent="0.2">
      <c r="I58"/>
      <c r="J58"/>
    </row>
    <row r="59" spans="9:10" x14ac:dyDescent="0.2">
      <c r="I59"/>
      <c r="J59"/>
    </row>
    <row r="60" spans="9:10" x14ac:dyDescent="0.2">
      <c r="I60"/>
      <c r="J60"/>
    </row>
    <row r="61" spans="9:10" x14ac:dyDescent="0.2">
      <c r="I61"/>
      <c r="J61"/>
    </row>
    <row r="62" spans="9:10" x14ac:dyDescent="0.2">
      <c r="I62"/>
      <c r="J62"/>
    </row>
    <row r="63" spans="9:10" x14ac:dyDescent="0.2">
      <c r="I63"/>
      <c r="J63"/>
    </row>
    <row r="64" spans="9:10" x14ac:dyDescent="0.2">
      <c r="I64"/>
      <c r="J64"/>
    </row>
    <row r="65" spans="9:10" x14ac:dyDescent="0.2">
      <c r="I65"/>
      <c r="J65"/>
    </row>
    <row r="66" spans="9:10" x14ac:dyDescent="0.2">
      <c r="I66"/>
      <c r="J66"/>
    </row>
    <row r="67" spans="9:10" x14ac:dyDescent="0.2">
      <c r="I67"/>
      <c r="J67"/>
    </row>
    <row r="68" spans="9:10" x14ac:dyDescent="0.2">
      <c r="I68"/>
      <c r="J68"/>
    </row>
    <row r="69" spans="9:10" x14ac:dyDescent="0.2">
      <c r="I69"/>
      <c r="J69"/>
    </row>
    <row r="70" spans="9:10" x14ac:dyDescent="0.2">
      <c r="I70"/>
      <c r="J70"/>
    </row>
    <row r="71" spans="9:10" x14ac:dyDescent="0.2">
      <c r="I71"/>
      <c r="J71"/>
    </row>
    <row r="72" spans="9:10" x14ac:dyDescent="0.2">
      <c r="I72"/>
      <c r="J72"/>
    </row>
    <row r="73" spans="9:10" x14ac:dyDescent="0.2">
      <c r="I73"/>
      <c r="J73"/>
    </row>
    <row r="74" spans="9:10" x14ac:dyDescent="0.2">
      <c r="I74"/>
      <c r="J74"/>
    </row>
    <row r="75" spans="9:10" x14ac:dyDescent="0.2">
      <c r="I75"/>
      <c r="J75"/>
    </row>
    <row r="76" spans="9:10" x14ac:dyDescent="0.2">
      <c r="I76"/>
      <c r="J76"/>
    </row>
    <row r="77" spans="9:10" x14ac:dyDescent="0.2">
      <c r="I77"/>
      <c r="J77"/>
    </row>
    <row r="78" spans="9:10" x14ac:dyDescent="0.2">
      <c r="I78"/>
      <c r="J78"/>
    </row>
    <row r="79" spans="9:10" x14ac:dyDescent="0.2">
      <c r="I79"/>
      <c r="J79"/>
    </row>
    <row r="80" spans="9:10" x14ac:dyDescent="0.2">
      <c r="I80"/>
      <c r="J80"/>
    </row>
    <row r="81" spans="9:10" x14ac:dyDescent="0.2">
      <c r="I81"/>
      <c r="J8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87AAE-1B3A-4EAB-9638-F2C7BA5D5894}">
  <dimension ref="A1:K16"/>
  <sheetViews>
    <sheetView workbookViewId="0"/>
  </sheetViews>
  <sheetFormatPr baseColWidth="10" defaultColWidth="8.83203125" defaultRowHeight="15" x14ac:dyDescent="0.2"/>
  <cols>
    <col min="2" max="2" width="24.5" customWidth="1"/>
    <col min="3" max="3" width="11.5" bestFit="1" customWidth="1"/>
    <col min="4" max="4" width="10.5" bestFit="1" customWidth="1"/>
    <col min="5" max="5" width="11" customWidth="1"/>
    <col min="6" max="6" width="5.5" customWidth="1"/>
    <col min="8" max="8" width="17.1640625" customWidth="1"/>
    <col min="9" max="9" width="11.5" bestFit="1" customWidth="1"/>
    <col min="10" max="10" width="10.5" bestFit="1" customWidth="1"/>
    <col min="12" max="12" width="5.83203125" customWidth="1"/>
    <col min="13" max="13" width="8.6640625" customWidth="1"/>
    <col min="14" max="14" width="15" bestFit="1" customWidth="1"/>
    <col min="15" max="15" width="10.5" bestFit="1" customWidth="1"/>
    <col min="16" max="16" width="10" bestFit="1" customWidth="1"/>
    <col min="17" max="17" width="7.83203125" bestFit="1" customWidth="1"/>
  </cols>
  <sheetData>
    <row r="1" spans="1:11" s="2" customFormat="1" x14ac:dyDescent="0.2">
      <c r="A1" s="72" t="s">
        <v>41</v>
      </c>
      <c r="G1" s="2" t="s">
        <v>43</v>
      </c>
    </row>
    <row r="2" spans="1:11" s="2" customFormat="1" x14ac:dyDescent="0.2">
      <c r="A2" s="22" t="s">
        <v>115</v>
      </c>
      <c r="B2" s="22" t="s">
        <v>27</v>
      </c>
      <c r="C2" s="24" t="s">
        <v>19</v>
      </c>
      <c r="D2" s="24" t="s">
        <v>20</v>
      </c>
      <c r="E2" s="24" t="s">
        <v>28</v>
      </c>
      <c r="F2"/>
      <c r="G2" s="22" t="s">
        <v>22</v>
      </c>
      <c r="H2" s="22" t="s">
        <v>29</v>
      </c>
      <c r="I2" s="24" t="s">
        <v>19</v>
      </c>
      <c r="J2" s="24" t="s">
        <v>20</v>
      </c>
      <c r="K2" s="24" t="s">
        <v>28</v>
      </c>
    </row>
    <row r="3" spans="1:11" x14ac:dyDescent="0.2">
      <c r="A3" s="23">
        <v>1</v>
      </c>
      <c r="B3" s="71" t="s">
        <v>174</v>
      </c>
      <c r="C3" s="87">
        <v>54</v>
      </c>
      <c r="D3" s="26">
        <v>6317</v>
      </c>
      <c r="E3" s="11">
        <f>C3/D3</f>
        <v>8.5483615640335603E-3</v>
      </c>
      <c r="G3" s="23">
        <v>1</v>
      </c>
      <c r="H3" s="71" t="s">
        <v>193</v>
      </c>
      <c r="I3" s="87">
        <v>117</v>
      </c>
      <c r="J3" s="40">
        <v>18243</v>
      </c>
      <c r="K3" s="35">
        <f>I3/J3</f>
        <v>6.4134188455846081E-3</v>
      </c>
    </row>
    <row r="4" spans="1:11" x14ac:dyDescent="0.2">
      <c r="A4" s="23">
        <v>2</v>
      </c>
      <c r="B4" s="71" t="s">
        <v>184</v>
      </c>
      <c r="C4" s="87">
        <v>4</v>
      </c>
      <c r="D4" s="26">
        <v>74</v>
      </c>
      <c r="E4" s="11">
        <f t="shared" ref="E4:E12" si="0">C4/D4</f>
        <v>5.4054054054054057E-2</v>
      </c>
      <c r="G4" s="23">
        <v>2</v>
      </c>
      <c r="H4" s="71" t="s">
        <v>194</v>
      </c>
      <c r="I4" s="87">
        <v>45</v>
      </c>
      <c r="J4" s="40">
        <v>3278</v>
      </c>
      <c r="K4" s="35">
        <f t="shared" ref="K4:K8" si="1">I4/J4</f>
        <v>1.3727882855399633E-2</v>
      </c>
    </row>
    <row r="5" spans="1:11" x14ac:dyDescent="0.2">
      <c r="A5" s="23">
        <v>3</v>
      </c>
      <c r="B5" s="71" t="s">
        <v>185</v>
      </c>
      <c r="C5" s="87">
        <v>4</v>
      </c>
      <c r="D5" s="26">
        <v>255</v>
      </c>
      <c r="E5" s="11">
        <f t="shared" si="0"/>
        <v>1.5686274509803921E-2</v>
      </c>
      <c r="G5" s="23">
        <v>3</v>
      </c>
      <c r="H5" s="71" t="s">
        <v>195</v>
      </c>
      <c r="I5" s="87">
        <v>38</v>
      </c>
      <c r="J5" s="40">
        <v>3100</v>
      </c>
      <c r="K5" s="35">
        <f t="shared" si="1"/>
        <v>1.2258064516129033E-2</v>
      </c>
    </row>
    <row r="6" spans="1:11" x14ac:dyDescent="0.2">
      <c r="A6" s="23">
        <v>4</v>
      </c>
      <c r="B6" s="71" t="s">
        <v>186</v>
      </c>
      <c r="C6" s="87">
        <v>3</v>
      </c>
      <c r="D6" s="26">
        <v>48</v>
      </c>
      <c r="E6" s="11">
        <f t="shared" si="0"/>
        <v>6.25E-2</v>
      </c>
      <c r="G6" s="23">
        <v>4</v>
      </c>
      <c r="H6" s="71" t="s">
        <v>196</v>
      </c>
      <c r="I6" s="26">
        <v>19</v>
      </c>
      <c r="J6" s="40">
        <v>1653</v>
      </c>
      <c r="K6" s="35">
        <f t="shared" si="1"/>
        <v>1.1494252873563218E-2</v>
      </c>
    </row>
    <row r="7" spans="1:11" x14ac:dyDescent="0.2">
      <c r="A7" s="23">
        <v>5</v>
      </c>
      <c r="B7" s="71" t="s">
        <v>187</v>
      </c>
      <c r="C7" s="87">
        <v>3</v>
      </c>
      <c r="D7" s="26">
        <v>7</v>
      </c>
      <c r="E7" s="11">
        <f t="shared" si="0"/>
        <v>0.42857142857142855</v>
      </c>
      <c r="G7" s="23">
        <v>5</v>
      </c>
      <c r="H7" s="71" t="s">
        <v>197</v>
      </c>
      <c r="I7" s="26">
        <v>7</v>
      </c>
      <c r="J7" s="40">
        <v>700</v>
      </c>
      <c r="K7" s="35">
        <f t="shared" si="1"/>
        <v>0.01</v>
      </c>
    </row>
    <row r="8" spans="1:11" x14ac:dyDescent="0.2">
      <c r="A8" s="23">
        <v>6</v>
      </c>
      <c r="B8" s="71" t="s">
        <v>188</v>
      </c>
      <c r="C8" s="87">
        <v>3</v>
      </c>
      <c r="D8" s="26">
        <v>18</v>
      </c>
      <c r="E8" s="11">
        <f t="shared" si="0"/>
        <v>0.16666666666666666</v>
      </c>
      <c r="G8" s="23">
        <v>6</v>
      </c>
      <c r="H8" s="71" t="s">
        <v>198</v>
      </c>
      <c r="I8" s="26">
        <v>5</v>
      </c>
      <c r="J8" s="40">
        <v>640</v>
      </c>
      <c r="K8" s="35">
        <f t="shared" si="1"/>
        <v>7.8125E-3</v>
      </c>
    </row>
    <row r="9" spans="1:11" x14ac:dyDescent="0.2">
      <c r="A9" s="23">
        <v>7</v>
      </c>
      <c r="B9" s="71" t="s">
        <v>189</v>
      </c>
      <c r="C9" s="87">
        <v>3</v>
      </c>
      <c r="D9" s="26">
        <v>208</v>
      </c>
      <c r="E9" s="11">
        <f t="shared" si="0"/>
        <v>1.4423076923076924E-2</v>
      </c>
    </row>
    <row r="10" spans="1:11" x14ac:dyDescent="0.2">
      <c r="A10" s="23">
        <v>8</v>
      </c>
      <c r="B10" s="71" t="s">
        <v>190</v>
      </c>
      <c r="C10" s="87">
        <v>3</v>
      </c>
      <c r="D10" s="26">
        <v>32</v>
      </c>
      <c r="E10" s="11">
        <f t="shared" si="0"/>
        <v>9.375E-2</v>
      </c>
    </row>
    <row r="11" spans="1:11" x14ac:dyDescent="0.2">
      <c r="A11" s="23">
        <v>9</v>
      </c>
      <c r="B11" s="71" t="s">
        <v>191</v>
      </c>
      <c r="C11" s="87">
        <v>2</v>
      </c>
      <c r="D11" s="26">
        <v>77</v>
      </c>
      <c r="E11" s="11">
        <f t="shared" si="0"/>
        <v>2.5974025974025976E-2</v>
      </c>
    </row>
    <row r="12" spans="1:11" x14ac:dyDescent="0.2">
      <c r="A12" s="23">
        <v>10</v>
      </c>
      <c r="B12" s="71" t="s">
        <v>192</v>
      </c>
      <c r="C12" s="87">
        <v>2</v>
      </c>
      <c r="D12" s="26">
        <v>4</v>
      </c>
      <c r="E12" s="11">
        <f t="shared" si="0"/>
        <v>0.5</v>
      </c>
      <c r="G12" s="2" t="s">
        <v>42</v>
      </c>
      <c r="H12" s="2"/>
      <c r="I12" s="2"/>
      <c r="J12" s="2"/>
      <c r="K12" s="2"/>
    </row>
    <row r="13" spans="1:11" x14ac:dyDescent="0.2">
      <c r="G13" s="22" t="s">
        <v>22</v>
      </c>
      <c r="H13" s="22" t="s">
        <v>30</v>
      </c>
      <c r="I13" s="22" t="s">
        <v>19</v>
      </c>
      <c r="J13" s="22" t="s">
        <v>20</v>
      </c>
      <c r="K13" s="22" t="s">
        <v>28</v>
      </c>
    </row>
    <row r="14" spans="1:11" x14ac:dyDescent="0.2">
      <c r="G14" s="23">
        <v>1</v>
      </c>
      <c r="H14" s="71" t="s">
        <v>199</v>
      </c>
      <c r="I14" s="26">
        <v>38</v>
      </c>
      <c r="J14" s="40">
        <v>2829</v>
      </c>
      <c r="K14" s="35">
        <f>I14/J14</f>
        <v>1.343230823612584E-2</v>
      </c>
    </row>
    <row r="15" spans="1:11" x14ac:dyDescent="0.2">
      <c r="G15" s="23">
        <v>2</v>
      </c>
      <c r="H15" s="71" t="s">
        <v>200</v>
      </c>
      <c r="I15" s="26">
        <v>172</v>
      </c>
      <c r="J15" s="40">
        <v>20296</v>
      </c>
      <c r="K15" s="35">
        <f t="shared" ref="K15:K16" si="2">I15/J15</f>
        <v>8.4745762711864406E-3</v>
      </c>
    </row>
    <row r="16" spans="1:11" x14ac:dyDescent="0.2">
      <c r="G16" s="23">
        <v>3</v>
      </c>
      <c r="H16" s="71" t="s">
        <v>201</v>
      </c>
      <c r="I16" s="26">
        <v>20</v>
      </c>
      <c r="J16" s="40">
        <v>6314</v>
      </c>
      <c r="K16" s="35">
        <f t="shared" si="2"/>
        <v>3.1675641431738993E-3</v>
      </c>
    </row>
  </sheetData>
  <sortState ref="B3:D132">
    <sortCondition ref="B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DCF14-39AC-480A-90A5-CA561BAB0D8A}">
  <dimension ref="A1:G26"/>
  <sheetViews>
    <sheetView workbookViewId="0">
      <selection activeCell="G11" sqref="G11"/>
    </sheetView>
  </sheetViews>
  <sheetFormatPr baseColWidth="10" defaultColWidth="8.83203125" defaultRowHeight="16" customHeight="1" x14ac:dyDescent="0.2"/>
  <cols>
    <col min="1" max="1" width="14.1640625" customWidth="1"/>
    <col min="2" max="2" width="21.1640625" customWidth="1"/>
    <col min="3" max="3" width="21.83203125" customWidth="1"/>
    <col min="4" max="4" width="5.6640625" customWidth="1"/>
    <col min="5" max="5" width="14.1640625" customWidth="1"/>
    <col min="6" max="6" width="21.1640625" customWidth="1"/>
    <col min="7" max="7" width="21.83203125" customWidth="1"/>
    <col min="9" max="9" width="6.6640625" customWidth="1"/>
    <col min="10" max="10" width="7.83203125" customWidth="1"/>
    <col min="11" max="11" width="22.33203125" bestFit="1" customWidth="1"/>
    <col min="12" max="12" width="68.33203125" bestFit="1" customWidth="1"/>
  </cols>
  <sheetData>
    <row r="1" spans="1:7" s="2" customFormat="1" ht="16" customHeight="1" x14ac:dyDescent="0.2">
      <c r="A1" s="111" t="s">
        <v>48</v>
      </c>
      <c r="B1" s="111"/>
      <c r="C1" s="111"/>
      <c r="D1" s="28"/>
      <c r="E1" s="49" t="s">
        <v>47</v>
      </c>
      <c r="F1" s="49"/>
      <c r="G1" s="49"/>
    </row>
    <row r="2" spans="1:7" ht="16" customHeight="1" x14ac:dyDescent="0.2">
      <c r="A2" s="12" t="s">
        <v>33</v>
      </c>
      <c r="B2" s="12" t="s">
        <v>44</v>
      </c>
      <c r="C2" s="12" t="s">
        <v>45</v>
      </c>
      <c r="D2" s="29"/>
      <c r="E2" s="12" t="s">
        <v>33</v>
      </c>
      <c r="F2" s="12" t="s">
        <v>44</v>
      </c>
      <c r="G2" s="12" t="s">
        <v>45</v>
      </c>
    </row>
    <row r="3" spans="1:7" ht="16" customHeight="1" x14ac:dyDescent="0.2">
      <c r="A3" s="41" t="s">
        <v>120</v>
      </c>
      <c r="B3" s="27" t="s">
        <v>99</v>
      </c>
      <c r="C3" s="10">
        <v>4612</v>
      </c>
      <c r="D3" s="29"/>
      <c r="E3" s="41" t="s">
        <v>120</v>
      </c>
      <c r="F3" s="27" t="s">
        <v>99</v>
      </c>
      <c r="G3" s="9">
        <v>108</v>
      </c>
    </row>
    <row r="4" spans="1:7" s="2" customFormat="1" ht="16" customHeight="1" x14ac:dyDescent="0.2">
      <c r="A4" s="41"/>
      <c r="B4" s="27" t="s">
        <v>100</v>
      </c>
      <c r="C4" s="10">
        <v>2128</v>
      </c>
      <c r="D4" s="28"/>
      <c r="E4" s="41"/>
      <c r="F4" s="27" t="s">
        <v>100</v>
      </c>
      <c r="G4" s="9">
        <v>53</v>
      </c>
    </row>
    <row r="5" spans="1:7" s="2" customFormat="1" ht="16" customHeight="1" x14ac:dyDescent="0.2">
      <c r="A5" s="41"/>
      <c r="B5" s="27" t="s">
        <v>101</v>
      </c>
      <c r="C5" s="10">
        <v>1114</v>
      </c>
      <c r="D5" s="28"/>
      <c r="E5" s="22"/>
      <c r="F5" s="27" t="s">
        <v>112</v>
      </c>
      <c r="G5" s="9">
        <v>57</v>
      </c>
    </row>
    <row r="6" spans="1:7" ht="16" customHeight="1" x14ac:dyDescent="0.2">
      <c r="A6" s="41"/>
      <c r="B6" s="27" t="s">
        <v>102</v>
      </c>
      <c r="C6" s="10">
        <v>690</v>
      </c>
      <c r="D6" s="29"/>
      <c r="E6" s="41" t="s">
        <v>137</v>
      </c>
      <c r="F6" s="27" t="s">
        <v>99</v>
      </c>
      <c r="G6" s="9">
        <v>23</v>
      </c>
    </row>
    <row r="7" spans="1:7" ht="16" customHeight="1" x14ac:dyDescent="0.2">
      <c r="A7" s="41"/>
      <c r="B7" s="27" t="s">
        <v>103</v>
      </c>
      <c r="C7" s="10">
        <v>404</v>
      </c>
      <c r="D7" s="29"/>
      <c r="E7" s="41"/>
      <c r="F7" s="27" t="s">
        <v>100</v>
      </c>
      <c r="G7" s="9">
        <v>24</v>
      </c>
    </row>
    <row r="8" spans="1:7" ht="16" customHeight="1" x14ac:dyDescent="0.2">
      <c r="A8" s="41"/>
      <c r="B8" s="27" t="s">
        <v>134</v>
      </c>
      <c r="C8" s="10">
        <v>257</v>
      </c>
      <c r="D8" s="29"/>
      <c r="E8" s="22"/>
      <c r="F8" s="27" t="s">
        <v>112</v>
      </c>
      <c r="G8" s="9">
        <v>4</v>
      </c>
    </row>
    <row r="9" spans="1:7" ht="16" customHeight="1" x14ac:dyDescent="0.2">
      <c r="A9" s="10"/>
      <c r="B9" s="86" t="s">
        <v>135</v>
      </c>
      <c r="C9" s="10">
        <v>232</v>
      </c>
      <c r="D9" s="29"/>
      <c r="E9" s="41" t="s">
        <v>141</v>
      </c>
      <c r="F9" s="27" t="s">
        <v>99</v>
      </c>
      <c r="G9" s="9">
        <v>0</v>
      </c>
    </row>
    <row r="10" spans="1:7" ht="16" customHeight="1" x14ac:dyDescent="0.2">
      <c r="A10" s="92"/>
      <c r="B10" s="93" t="s">
        <v>136</v>
      </c>
      <c r="C10" s="94">
        <v>517</v>
      </c>
      <c r="E10" s="41"/>
      <c r="F10" s="27" t="s">
        <v>100</v>
      </c>
      <c r="G10" s="9">
        <v>0</v>
      </c>
    </row>
    <row r="11" spans="1:7" ht="16" customHeight="1" x14ac:dyDescent="0.2">
      <c r="A11" s="41" t="s">
        <v>137</v>
      </c>
      <c r="B11" s="27" t="s">
        <v>99</v>
      </c>
      <c r="C11" s="10">
        <v>794</v>
      </c>
      <c r="E11" s="22"/>
      <c r="F11" s="27" t="s">
        <v>112</v>
      </c>
      <c r="G11" s="9">
        <v>1</v>
      </c>
    </row>
    <row r="12" spans="1:7" ht="16" customHeight="1" x14ac:dyDescent="0.2">
      <c r="A12" s="41"/>
      <c r="B12" s="27" t="s">
        <v>100</v>
      </c>
      <c r="C12" s="10">
        <v>544</v>
      </c>
    </row>
    <row r="13" spans="1:7" ht="16" customHeight="1" x14ac:dyDescent="0.2">
      <c r="A13" s="41"/>
      <c r="B13" s="27" t="s">
        <v>101</v>
      </c>
      <c r="C13" s="10">
        <v>336</v>
      </c>
    </row>
    <row r="14" spans="1:7" ht="16" customHeight="1" x14ac:dyDescent="0.2">
      <c r="A14" s="41"/>
      <c r="B14" s="27" t="s">
        <v>102</v>
      </c>
      <c r="C14" s="10">
        <v>214</v>
      </c>
    </row>
    <row r="15" spans="1:7" ht="16" customHeight="1" x14ac:dyDescent="0.2">
      <c r="A15" s="41"/>
      <c r="B15" s="27" t="s">
        <v>103</v>
      </c>
      <c r="C15" s="10">
        <v>142</v>
      </c>
    </row>
    <row r="16" spans="1:7" ht="16" customHeight="1" x14ac:dyDescent="0.2">
      <c r="A16" s="41"/>
      <c r="B16" s="27" t="s">
        <v>134</v>
      </c>
      <c r="C16" s="10">
        <v>93</v>
      </c>
    </row>
    <row r="17" spans="1:3" ht="16" customHeight="1" x14ac:dyDescent="0.2">
      <c r="A17" s="10"/>
      <c r="B17" s="86" t="s">
        <v>135</v>
      </c>
      <c r="C17" s="10">
        <v>71</v>
      </c>
    </row>
    <row r="18" spans="1:3" ht="16" customHeight="1" x14ac:dyDescent="0.2">
      <c r="A18" s="92"/>
      <c r="B18" s="93" t="s">
        <v>136</v>
      </c>
      <c r="C18" s="94">
        <v>86</v>
      </c>
    </row>
    <row r="19" spans="1:3" ht="16" customHeight="1" x14ac:dyDescent="0.2">
      <c r="A19" s="95" t="s">
        <v>141</v>
      </c>
      <c r="B19" s="96" t="s">
        <v>99</v>
      </c>
      <c r="C19" s="97">
        <v>5</v>
      </c>
    </row>
    <row r="20" spans="1:3" ht="16" customHeight="1" x14ac:dyDescent="0.2">
      <c r="A20" s="98"/>
      <c r="B20" s="99" t="s">
        <v>100</v>
      </c>
      <c r="C20" s="100">
        <v>6</v>
      </c>
    </row>
    <row r="21" spans="1:3" ht="16" customHeight="1" x14ac:dyDescent="0.2">
      <c r="A21" s="98"/>
      <c r="B21" s="99" t="s">
        <v>101</v>
      </c>
      <c r="C21" s="100">
        <v>6</v>
      </c>
    </row>
    <row r="22" spans="1:3" ht="16" customHeight="1" x14ac:dyDescent="0.2">
      <c r="A22" s="98"/>
      <c r="B22" s="99" t="s">
        <v>102</v>
      </c>
      <c r="C22" s="100">
        <v>1</v>
      </c>
    </row>
    <row r="23" spans="1:3" ht="16" customHeight="1" x14ac:dyDescent="0.2">
      <c r="A23" s="98"/>
      <c r="B23" s="99" t="s">
        <v>103</v>
      </c>
      <c r="C23" s="100">
        <v>1</v>
      </c>
    </row>
    <row r="24" spans="1:3" ht="16" customHeight="1" x14ac:dyDescent="0.2">
      <c r="A24" s="98"/>
      <c r="B24" s="99" t="s">
        <v>134</v>
      </c>
      <c r="C24" s="100">
        <v>0</v>
      </c>
    </row>
    <row r="25" spans="1:3" ht="16" customHeight="1" x14ac:dyDescent="0.2">
      <c r="A25" s="101"/>
      <c r="B25" s="102" t="s">
        <v>135</v>
      </c>
      <c r="C25" s="100">
        <v>1</v>
      </c>
    </row>
    <row r="26" spans="1:3" ht="16" customHeight="1" x14ac:dyDescent="0.2">
      <c r="A26" s="95"/>
      <c r="B26" s="96" t="s">
        <v>136</v>
      </c>
      <c r="C26" s="97">
        <v>3</v>
      </c>
    </row>
  </sheetData>
  <mergeCells count="1"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8713D-9D1A-41B3-9A46-61D22D881D28}">
  <dimension ref="A1:C12"/>
  <sheetViews>
    <sheetView tabSelected="1" workbookViewId="0">
      <selection activeCell="C1" sqref="C1"/>
    </sheetView>
  </sheetViews>
  <sheetFormatPr baseColWidth="10" defaultColWidth="8.83203125" defaultRowHeight="15" x14ac:dyDescent="0.2"/>
  <cols>
    <col min="2" max="2" width="87.6640625" bestFit="1" customWidth="1"/>
  </cols>
  <sheetData>
    <row r="1" spans="1:3" s="2" customFormat="1" x14ac:dyDescent="0.2">
      <c r="A1" s="2" t="s">
        <v>118</v>
      </c>
    </row>
    <row r="2" spans="1:3" s="2" customFormat="1" x14ac:dyDescent="0.2">
      <c r="A2" s="22" t="s">
        <v>22</v>
      </c>
      <c r="B2" s="103" t="s">
        <v>31</v>
      </c>
      <c r="C2" s="22" t="s">
        <v>215</v>
      </c>
    </row>
    <row r="3" spans="1:3" x14ac:dyDescent="0.2">
      <c r="A3" s="23">
        <v>1</v>
      </c>
      <c r="B3" s="71" t="s">
        <v>211</v>
      </c>
      <c r="C3" s="87">
        <v>27</v>
      </c>
    </row>
    <row r="4" spans="1:3" x14ac:dyDescent="0.2">
      <c r="A4" s="23">
        <v>2</v>
      </c>
      <c r="B4" s="71" t="s">
        <v>216</v>
      </c>
      <c r="C4" s="87">
        <v>16</v>
      </c>
    </row>
    <row r="5" spans="1:3" x14ac:dyDescent="0.2">
      <c r="A5" s="23">
        <v>3</v>
      </c>
      <c r="B5" s="71" t="s">
        <v>212</v>
      </c>
      <c r="C5" s="87">
        <v>16</v>
      </c>
    </row>
    <row r="6" spans="1:3" x14ac:dyDescent="0.2">
      <c r="A6" s="23">
        <v>4</v>
      </c>
      <c r="B6" s="71" t="s">
        <v>217</v>
      </c>
      <c r="C6" s="87">
        <v>11</v>
      </c>
    </row>
    <row r="7" spans="1:3" x14ac:dyDescent="0.2">
      <c r="A7" s="23">
        <v>5</v>
      </c>
      <c r="B7" s="71" t="s">
        <v>213</v>
      </c>
      <c r="C7" s="87">
        <v>10</v>
      </c>
    </row>
    <row r="8" spans="1:3" x14ac:dyDescent="0.2">
      <c r="A8" s="23">
        <v>6</v>
      </c>
      <c r="B8" s="71" t="s">
        <v>214</v>
      </c>
      <c r="C8" s="87">
        <v>9</v>
      </c>
    </row>
    <row r="9" spans="1:3" x14ac:dyDescent="0.2">
      <c r="A9" s="23">
        <v>7</v>
      </c>
      <c r="B9" s="71" t="s">
        <v>218</v>
      </c>
      <c r="C9" s="87">
        <v>7</v>
      </c>
    </row>
    <row r="10" spans="1:3" x14ac:dyDescent="0.2">
      <c r="A10" s="23">
        <v>8</v>
      </c>
      <c r="B10" s="71" t="s">
        <v>219</v>
      </c>
      <c r="C10" s="87">
        <v>6</v>
      </c>
    </row>
    <row r="11" spans="1:3" x14ac:dyDescent="0.2">
      <c r="A11" s="23">
        <v>9</v>
      </c>
      <c r="B11" s="71" t="s">
        <v>220</v>
      </c>
      <c r="C11" s="87">
        <v>6</v>
      </c>
    </row>
    <row r="12" spans="1:3" x14ac:dyDescent="0.2">
      <c r="A12" s="78">
        <v>10</v>
      </c>
      <c r="B12" s="71" t="s">
        <v>221</v>
      </c>
      <c r="C12" s="87">
        <v>5</v>
      </c>
    </row>
  </sheetData>
  <hyperlinks>
    <hyperlink ref="B4" r:id="rId1" xr:uid="{5A9F1D8E-0934-614B-B065-7C92065C2E12}"/>
    <hyperlink ref="B6" r:id="rId2" xr:uid="{98CC6324-FBA5-224C-AC29-B0A1CCFE351E}"/>
    <hyperlink ref="B9" r:id="rId3" xr:uid="{BD3B657A-3AB8-6649-80B3-FAB824C99945}"/>
    <hyperlink ref="B10" r:id="rId4" xr:uid="{C883CCB6-722A-3D48-A3E1-781E713F9C6F}"/>
    <hyperlink ref="B11" r:id="rId5" xr:uid="{F580A0AF-1433-444F-8FA1-2010834890FC}"/>
    <hyperlink ref="B12" r:id="rId6" xr:uid="{CE51CB3E-752D-F24A-BEDD-0E82DA2CCC65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E A A B Q S w M E F A A C A A g A f L w s T s H S d h i n A A A A + A A A A B I A H A B D b 2 5 m a W c v U G F j a 2 F n Z S 5 4 b W w g o h g A K K A U A A A A A A A A A A A A A A A A A A A A A A A A A A A A h Y 9 B D o I w F E S v Q r q n r V U M I Z + y c C u J C d G 4 b U q F R i i G F s v d X H g k r y C J o u 5 c z u R N 8 u Z x u 0 M 2 t k 1 w V b 3 V n U n R A l M U K C O 7 U p s q R Y M 7 h T H K O O y E P I t K B R N s b D J a n a L a u U t C i P c e + y X u + o o w S h f k m G 8 L W a t W h N p Y J 4 x U 6 L M q / 6 8 Q h 8 N L h j O 8 X u G I x R G O Y g Z k r i H X 5 o u w y R h T I D 8 l b I b G D b 3 i y o T 7 A s g c g b x f 8 C d Q S w M E F A A C A A g A f L w s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y 8 L E 4 1 0 H a F Z A E A A D 0 D A A A T A B w A R m 9 y b X V s Y X M v U 2 V j d G l v b j E u b S C i G A A o o B Q A A A A A A A A A A A A A A A A A A A A A A A A A A A C F k V F r w j A U h d 8 F / 0 O o L w 5 i o V W n T v o g d W N j b G z U N z t G l l 4 1 L E 0 k u Z U 5 8 b 8 v U o f M W p a X J N 8 J 9 9 5 z Y o G j 0 I o k 5 R 6 M m 4 1 m w 6 6 Y g Y y 0 P K 4 V M o 5 S W O w E o 1 G v 1 + k O B 0 E 4 6 o Y e i Y g E b D a I W 4 k u D A d H Y r v x p 5 o X O S h s 3 w k J f u w q u I t t e 9 O b 9 F H r T 6 0 l y 7 V a s v T p I Z 6 k w T A Y v V t g h q 9 S 0 D y t 7 + h z u / G u 6 H w K U u Q C w U Q e 9 S i J t S x y Z a M B J b e K 6 0 y o Z R S E / Z C S 1 0 I j J L i V E J 2 O / r N W 8 H Z F y 8 F b X r x i a u m 8 z r Z r O H i a s Q / 3 a G a Y s g t t 8 r L 6 Q b T t 0 i X d 7 b y S B q 4 7 O o U g f O G e k l 8 e 1 v B u D e / V 8 H 4 N v 6 7 h g z 9 8 f / L 4 Y n T u / G f k H l g G x p 5 8 H p U j b 5 / F Q c n 8 + G A i Z c K Z Z M Z G a I q 6 / I J / A r w w y S H N h T A W F c u h 4 k u y G g F y J m S F s i w z Y G 3 1 X 7 j A b Q V a Z F i t / C 3 W Z z E 2 G 0 J d d j v + A V B L A Q I t A B Q A A g A I A H y 8 L E 7 B 0 n Y Y p w A A A P g A A A A S A A A A A A A A A A A A A A A A A A A A A A B D b 2 5 m a W c v U G F j a 2 F n Z S 5 4 b W x Q S w E C L Q A U A A I A C A B 8 v C x O D 8 r p q 6 Q A A A D p A A A A E w A A A A A A A A A A A A A A A A D z A A A A W 0 N v b n R l b n R f V H l w Z X N d L n h t b F B L A Q I t A B Q A A g A I A H y 8 L E 4 1 0 H a F Z A E A A D 0 D A A A T A A A A A A A A A A A A A A A A A O Q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8 N A A A A A A A A r Q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0 Y W N 0 b G l z d C 0 x O T k 0 N C 0 z O D c x M j k z M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N a X N j I i A v P j x F b n R y e S B U e X B l P S J S Z W N v d m V y e V R h c m d l d E N v b H V t b i I g V m F s d W U 9 I m w x I i A v P j x F b n R y e S B U e X B l P S J S Z W N v d m V y e V R h c m d l d F J v d y I g V m F s d W U 9 I m w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E z V D A 0 O j M 1 O j Q 4 L j Y 1 M T A 5 N z d a I i A v P j x F b n R y e S B U e X B l P S J G a W x s Q 2 9 s d W 1 u V H l w Z X M i I F Z h b H V l P S J z Q m d Z R 0 J n W U d C Z z 0 9 I i A v P j x F b n R y e S B U e X B l P S J G a W x s Q 2 9 s d W 1 u T m F t Z X M i I F Z h b H V l P S J z W y Z x d W 9 0 O 2 Z p c n N 0 b m F t Z S Z x d W 9 0 O y w m c X V v d D t s Y X N 0 b m F t Z S Z x d W 9 0 O y w m c X V v d D t l b W F p b C Z x d W 9 0 O y w m c X V v d D t h Z G R y Z X N z M S Z x d W 9 0 O y w m c X V v d D t j a X R 5 J n F 1 b 3 Q 7 L C Z x d W 9 0 O 3 N 0 Y X R l J n F 1 b 3 Q 7 L C Z x d W 9 0 O 3 p p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R h Y 3 R s a X N 0 L T E 5 O T Q 0 L T M 4 N z E y O T M y L 0 N o Y W 5 n Z W Q g V H l w Z T E u e 2 Z p c n N 0 b m F t Z S w w f S Z x d W 9 0 O y w m c X V v d D t T Z W N 0 a W 9 u M S 9 j b 2 5 0 Y W N 0 b G l z d C 0 x O T k 0 N C 0 z O D c x M j k z M i 9 D a G F u Z 2 V k I F R 5 c G U x L n t s Y X N 0 b m F t Z S w x f S Z x d W 9 0 O y w m c X V v d D t T Z W N 0 a W 9 u M S 9 j b 2 5 0 Y W N 0 b G l z d C 0 x O T k 0 N C 0 z O D c x M j k z M i 9 D a G F u Z 2 V k I F R 5 c G U x L n t l b W F p b C w y f S Z x d W 9 0 O y w m c X V v d D t T Z W N 0 a W 9 u M S 9 j b 2 5 0 Y W N 0 b G l z d C 0 x O T k 0 N C 0 z O D c x M j k z M i 9 D a G F u Z 2 V k I F R 5 c G U x L n t h Z G R y Z X N z M S w z f S Z x d W 9 0 O y w m c X V v d D t T Z W N 0 a W 9 u M S 9 j b 2 5 0 Y W N 0 b G l z d C 0 x O T k 0 N C 0 z O D c x M j k z M i 9 D a G F u Z 2 V k I F R 5 c G U x L n t j a X R 5 L D R 9 J n F 1 b 3 Q 7 L C Z x d W 9 0 O 1 N l Y 3 R p b 2 4 x L 2 N v b n R h Y 3 R s a X N 0 L T E 5 O T Q 0 L T M 4 N z E y O T M y L 0 N o Y W 5 n Z W Q g V H l w Z T E u e 3 N 0 Y X R l L D V 9 J n F 1 b 3 Q 7 L C Z x d W 9 0 O 1 N l Y 3 R p b 2 4 x L 2 N v b n R h Y 3 R s a X N 0 L T E 5 O T Q 0 L T M 4 N z E y O T M y L 0 N o Y W 5 n Z W Q g V H l w Z T E u e 3 p p c C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2 5 0 Y W N 0 b G l z d C 0 x O T k 0 N C 0 z O D c x M j k z M i 9 D a G F u Z 2 V k I F R 5 c G U x L n t m a X J z d G 5 h b W U s M H 0 m c X V v d D s s J n F 1 b 3 Q 7 U 2 V j d G l v b j E v Y 2 9 u d G F j d G x p c 3 Q t M T k 5 N D Q t M z g 3 M T I 5 M z I v Q 2 h h b m d l Z C B U e X B l M S 5 7 b G F z d G 5 h b W U s M X 0 m c X V v d D s s J n F 1 b 3 Q 7 U 2 V j d G l v b j E v Y 2 9 u d G F j d G x p c 3 Q t M T k 5 N D Q t M z g 3 M T I 5 M z I v Q 2 h h b m d l Z C B U e X B l M S 5 7 Z W 1 h a W w s M n 0 m c X V v d D s s J n F 1 b 3 Q 7 U 2 V j d G l v b j E v Y 2 9 u d G F j d G x p c 3 Q t M T k 5 N D Q t M z g 3 M T I 5 M z I v Q 2 h h b m d l Z C B U e X B l M S 5 7 Y W R k c m V z c z E s M 3 0 m c X V v d D s s J n F 1 b 3 Q 7 U 2 V j d G l v b j E v Y 2 9 u d G F j d G x p c 3 Q t M T k 5 N D Q t M z g 3 M T I 5 M z I v Q 2 h h b m d l Z C B U e X B l M S 5 7 Y 2 l 0 e S w 0 f S Z x d W 9 0 O y w m c X V v d D t T Z W N 0 a W 9 u M S 9 j b 2 5 0 Y W N 0 b G l z d C 0 x O T k 0 N C 0 z O D c x M j k z M i 9 D a G F u Z 2 V k I F R 5 c G U x L n t z d G F 0 Z S w 1 f S Z x d W 9 0 O y w m c X V v d D t T Z W N 0 a W 9 u M S 9 j b 2 5 0 Y W N 0 b G l z d C 0 x O T k 0 N C 0 z O D c x M j k z M i 9 D a G F u Z 2 V k I F R 5 c G U x L n t 6 a X A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R h Y 3 R s a X N 0 L T E 5 O T Q 0 L T M 4 N z E y O T M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R h Y 3 R s a X N 0 L T E 5 O T Q 0 L T M 4 N z E y O T M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G F j d G x p c 3 Q t M T k 5 N D Q t M z g 3 M T I 5 M z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G F j d G x p c 3 Q t M T k 5 N D Q t M z g 3 M T I 5 M z I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+ 1 u s V D e j h I l s a p G 2 H 0 i k s A A A A A A g A A A A A A E G Y A A A A B A A A g A A A A d X j O n 3 T E 6 E f z 7 o L L 2 M o N P M s r Z X w j 8 / Y / S G 5 F S h 2 J i S Q A A A A A D o A A A A A C A A A g A A A A u H c m J u x h e G Q R e w 0 F t U E S H Z u t o M v T f 0 o o R A A C z L W U u U x Q A A A A A L C H j u 9 T 6 p k Z u 7 w y J F 3 r b x A o i U j F W i k H Z 7 N k x C H e O V H c c S t F N / N B r 4 n o V G 2 M y D N d b N h S c j k b f W 5 E 5 Y R 7 j w g D d R W s c h 0 2 Z G B s a l A f o g Y B 9 v J A A A A A v 0 H Z D V Q e X q i b O 0 C n z j F j + v u M j t J o l F A U c p 8 q w V 4 l / m g t u T 7 X Z u t q G a 6 Y x / H 9 q E Z K 8 9 q G Q C r 0 9 + a Y w 2 Z f A + P G j g = = < / D a t a M a s h u p > 
</file>

<file path=customXml/itemProps1.xml><?xml version="1.0" encoding="utf-8"?>
<ds:datastoreItem xmlns:ds="http://schemas.openxmlformats.org/officeDocument/2006/customXml" ds:itemID="{A7F5C4A4-FC48-4C9B-8657-EC9AF62CBD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17</vt:i4>
      </vt:variant>
    </vt:vector>
  </HeadingPairs>
  <TitlesOfParts>
    <vt:vector size="28" baseType="lpstr">
      <vt:lpstr>Data Points</vt:lpstr>
      <vt:lpstr>Basic</vt:lpstr>
      <vt:lpstr>Email open rates</vt:lpstr>
      <vt:lpstr>Response rate by email</vt:lpstr>
      <vt:lpstr>Top contributors</vt:lpstr>
      <vt:lpstr>Demographic 1</vt:lpstr>
      <vt:lpstr>Demographic 2</vt:lpstr>
      <vt:lpstr>Email Opens</vt:lpstr>
      <vt:lpstr>clickCAPTURE</vt:lpstr>
      <vt:lpstr>Landing Page</vt:lpstr>
      <vt:lpstr>Links</vt:lpstr>
      <vt:lpstr>Acad_program_response</vt:lpstr>
      <vt:lpstr>Acad_program_response_rate</vt:lpstr>
      <vt:lpstr>City_responses</vt:lpstr>
      <vt:lpstr>Ethnicity_rate</vt:lpstr>
      <vt:lpstr>Ethnicity_response</vt:lpstr>
      <vt:lpstr>Gender_distribution</vt:lpstr>
      <vt:lpstr>Gender_response</vt:lpstr>
      <vt:lpstr>Grad_year_response</vt:lpstr>
      <vt:lpstr>High_school_rate</vt:lpstr>
      <vt:lpstr>High_school_response</vt:lpstr>
      <vt:lpstr>Nurture_links</vt:lpstr>
      <vt:lpstr>Race_response</vt:lpstr>
      <vt:lpstr>Source_rate</vt:lpstr>
      <vt:lpstr>State_responses</vt:lpstr>
      <vt:lpstr>Thank_you_page_links</vt:lpstr>
      <vt:lpstr>Top_cities</vt:lpstr>
      <vt:lpstr>Top_states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Walker</dc:creator>
  <cp:lastModifiedBy>Ray Finton</cp:lastModifiedBy>
  <dcterms:created xsi:type="dcterms:W3CDTF">2018-12-04T07:13:56Z</dcterms:created>
  <dcterms:modified xsi:type="dcterms:W3CDTF">2020-09-12T23:25:18Z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37ca9264-80c6-4257-99ed-866f3a50410c</vt:lpwstr>
  </property>
</Properties>
</file>