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filterPrivacy="1" defaultThemeVersion="166925"/>
  <xr:revisionPtr revIDLastSave="0" documentId="13_ncr:1_{16F92A7C-07C0-AE44-AAB7-4C236ECC7EEF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tryp_mock" sheetId="1" r:id="rId1"/>
    <sheet name="df_mock" sheetId="3" r:id="rId2"/>
    <sheet name="Data defini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2" i="1"/>
  <c r="Y3" i="1"/>
  <c r="Y4" i="1"/>
  <c r="Y5" i="1"/>
  <c r="Y2" i="1"/>
  <c r="X3" i="1"/>
  <c r="X4" i="1"/>
  <c r="X5" i="1"/>
  <c r="X2" i="1"/>
  <c r="W3" i="1"/>
  <c r="W4" i="1"/>
  <c r="W5" i="1"/>
  <c r="W2" i="1"/>
  <c r="O3" i="1"/>
  <c r="O4" i="1"/>
  <c r="O5" i="1"/>
  <c r="O2" i="1"/>
  <c r="I3" i="1"/>
  <c r="I4" i="1"/>
  <c r="I5" i="1"/>
  <c r="I2" i="1"/>
</calcChain>
</file>

<file path=xl/sharedStrings.xml><?xml version="1.0" encoding="utf-8"?>
<sst xmlns="http://schemas.openxmlformats.org/spreadsheetml/2006/main" count="136" uniqueCount="82">
  <si>
    <t>sample_id</t>
  </si>
  <si>
    <t>bmi</t>
  </si>
  <si>
    <t>Variable</t>
  </si>
  <si>
    <t>Type</t>
  </si>
  <si>
    <t>Description</t>
  </si>
  <si>
    <t>character</t>
  </si>
  <si>
    <t>ID of individual participants</t>
  </si>
  <si>
    <t>numeric</t>
  </si>
  <si>
    <t>Participants' age</t>
  </si>
  <si>
    <t>factor</t>
  </si>
  <si>
    <t>Participants' body mass index</t>
  </si>
  <si>
    <t>Presence of comorbidity: Diabetes</t>
  </si>
  <si>
    <t>group</t>
  </si>
  <si>
    <t>mortalityd90</t>
  </si>
  <si>
    <t>CAP</t>
  </si>
  <si>
    <t>control</t>
  </si>
  <si>
    <t>Tryptophane</t>
  </si>
  <si>
    <t>Indole-3-Acetic acid</t>
  </si>
  <si>
    <t>Indole-3-Aldehyde</t>
  </si>
  <si>
    <t>Indole-3-Lactic acid</t>
  </si>
  <si>
    <t>Indole-3-Sulfate</t>
  </si>
  <si>
    <t>sum_indole</t>
  </si>
  <si>
    <t>Serotonine</t>
  </si>
  <si>
    <t>5-OH-Tryptophane</t>
  </si>
  <si>
    <t>5-OH-Indole acetic acid</t>
  </si>
  <si>
    <t>N-acetyl-serotonine</t>
  </si>
  <si>
    <t>Melatonine</t>
  </si>
  <si>
    <t>sum_5ht</t>
  </si>
  <si>
    <t>Kynurenine</t>
  </si>
  <si>
    <t>Kynurenic acid</t>
  </si>
  <si>
    <t>Picolinic acid</t>
  </si>
  <si>
    <t>3-OH-Kynurenine</t>
  </si>
  <si>
    <t>Quinolinic acid</t>
  </si>
  <si>
    <t>Xanthurenic acid</t>
  </si>
  <si>
    <t>3-OH-Anthranilic acid</t>
  </si>
  <si>
    <t>sum_ido</t>
  </si>
  <si>
    <t>ratio_kyn_iaa</t>
  </si>
  <si>
    <t>ratio_iaa_trp</t>
  </si>
  <si>
    <t>ratio_kyn_trp</t>
  </si>
  <si>
    <t>mortalityd30</t>
  </si>
  <si>
    <t>mortality1y</t>
  </si>
  <si>
    <t>time_to_death90</t>
  </si>
  <si>
    <t>time_to_death30</t>
  </si>
  <si>
    <t>time_to_death1y</t>
  </si>
  <si>
    <t>Patient_gender</t>
  </si>
  <si>
    <t>Patient_age_at_ICU_Admission</t>
  </si>
  <si>
    <t>SOFA_total</t>
  </si>
  <si>
    <t>causative_pathogen</t>
  </si>
  <si>
    <t>diabetes</t>
  </si>
  <si>
    <t>malignancy</t>
  </si>
  <si>
    <t>immunocompromised</t>
  </si>
  <si>
    <t>cardiovascular</t>
  </si>
  <si>
    <t>renal</t>
  </si>
  <si>
    <t>respiratory</t>
  </si>
  <si>
    <t>vfd90</t>
  </si>
  <si>
    <t>SOFA_Respiration_highest</t>
  </si>
  <si>
    <t>causative_pathogen_combined</t>
  </si>
  <si>
    <t>Bacterial</t>
  </si>
  <si>
    <t>Viral</t>
  </si>
  <si>
    <t>S. pneumoniae</t>
  </si>
  <si>
    <t>K. pneumoniae</t>
  </si>
  <si>
    <t>Influenza</t>
  </si>
  <si>
    <t>positive_BC</t>
  </si>
  <si>
    <t>male (0) or female (1); although variable is called 'gender', this depicts the biological sex</t>
  </si>
  <si>
    <t>pathogen causing CAP</t>
  </si>
  <si>
    <t>pathogen causing CAP; combined into larger groups (e.g. bacterial, viral, unknown)</t>
  </si>
  <si>
    <t>Presence of comorbidity: Malignancy</t>
  </si>
  <si>
    <t>Presence of comorbidity: Immunocompromised state</t>
  </si>
  <si>
    <t>Presence of comorbidity: Cardiovascular diseases</t>
  </si>
  <si>
    <t>Presence of comorbidity: Renal disease</t>
  </si>
  <si>
    <t>Presence of comorbidity: Respiratory disease</t>
  </si>
  <si>
    <t>Number of ventilator-free days at day 90</t>
  </si>
  <si>
    <t>SOFA, respiratory component</t>
  </si>
  <si>
    <t>Blood culture positive for the causative pathogen (1=yes; 0=no)</t>
  </si>
  <si>
    <t>CAP or control</t>
  </si>
  <si>
    <t>Died during the 90 days following ICU admission (0=no; 1=yes)</t>
  </si>
  <si>
    <t>Died during the 30 days following ICU admission (0=no; 1=yes)</t>
  </si>
  <si>
    <t>Died during the year following ICU admission (0=no; 1=yes)</t>
  </si>
  <si>
    <t>Number of days between ICU admission and death (90 if no event occurred)</t>
  </si>
  <si>
    <t>Number of days between ICU admission and death (30 if no event occurred)</t>
  </si>
  <si>
    <t>Number of days between ICU admission and death (365 if no event occurred)</t>
  </si>
  <si>
    <t>Total Sequential Organ Failure Assessment (SOFA) score at ICU admission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</si>
</sst>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1F2328"/>
      <name val="Var(--fontStack-monospace, ui-m"/>
    </font>
    <font>
      <sz val="12"/>
      <color rgb="FF1F2328"/>
      <name val="Var(--fontStack-monospace, ui-m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1F232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 applyBorder="1"/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Border="1"/>
    <xf numFmtId="166" fontId="7" fillId="0" borderId="0" xfId="0" applyNumberFormat="1" applyFont="1" applyBorder="1"/>
    <xf numFmtId="0" fontId="7" fillId="0" borderId="0" xfId="0" applyFont="1" applyBorder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"/>
  <sheetViews>
    <sheetView workbookViewId="0">
      <selection activeCell="E2" sqref="E2:E5"/>
    </sheetView>
  </sheetViews>
  <sheetFormatPr baseColWidth="10" defaultColWidth="11" defaultRowHeight="16"/>
  <cols>
    <col min="1" max="8" width="11" style="7"/>
    <col min="9" max="9" width="15" style="7" bestFit="1" customWidth="1"/>
    <col min="10" max="10" width="14.5" style="7" bestFit="1" customWidth="1"/>
    <col min="11" max="11" width="11" style="7"/>
    <col min="12" max="12" width="15.33203125" style="7" bestFit="1" customWidth="1"/>
    <col min="13" max="13" width="20.33203125" style="7" bestFit="1" customWidth="1"/>
    <col min="14" max="14" width="13.6640625" style="7" bestFit="1" customWidth="1"/>
    <col min="15" max="15" width="19.1640625" style="7" bestFit="1" customWidth="1"/>
    <col min="16" max="16" width="17.33203125" style="7" bestFit="1" customWidth="1"/>
    <col min="17" max="17" width="21.5" style="7" bestFit="1" customWidth="1"/>
    <col min="18" max="19" width="16" style="7" bestFit="1" customWidth="1"/>
    <col min="20" max="20" width="14.1640625" style="7" bestFit="1" customWidth="1"/>
    <col min="21" max="21" width="11" style="7"/>
    <col min="22" max="22" width="20.1640625" style="7" bestFit="1" customWidth="1"/>
    <col min="23" max="23" width="13.5" style="7" bestFit="1" customWidth="1"/>
    <col min="24" max="24" width="8.33203125" style="7" bestFit="1" customWidth="1"/>
    <col min="25" max="25" width="20.1640625" style="7" bestFit="1" customWidth="1"/>
    <col min="26" max="16384" width="11" style="7"/>
  </cols>
  <sheetData>
    <row r="1" spans="1:27">
      <c r="A1" s="6" t="s">
        <v>0</v>
      </c>
      <c r="B1" s="6" t="s">
        <v>12</v>
      </c>
      <c r="C1" s="6" t="s">
        <v>13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23</v>
      </c>
      <c r="L1" s="6" t="s">
        <v>24</v>
      </c>
      <c r="M1" s="6" t="s">
        <v>25</v>
      </c>
      <c r="N1" s="6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31</v>
      </c>
      <c r="T1" s="6" t="s">
        <v>32</v>
      </c>
      <c r="U1" s="6" t="s">
        <v>33</v>
      </c>
      <c r="V1" s="6" t="s">
        <v>34</v>
      </c>
      <c r="W1" s="6" t="s">
        <v>35</v>
      </c>
      <c r="X1" s="6" t="s">
        <v>36</v>
      </c>
      <c r="Y1" s="6" t="s">
        <v>37</v>
      </c>
      <c r="Z1" s="6" t="s">
        <v>38</v>
      </c>
      <c r="AA1" s="6"/>
    </row>
    <row r="2" spans="1:27">
      <c r="A2" s="7">
        <v>1001</v>
      </c>
      <c r="B2" s="7" t="s">
        <v>14</v>
      </c>
      <c r="C2" s="7">
        <v>0</v>
      </c>
      <c r="D2" s="8">
        <v>12899.623</v>
      </c>
      <c r="E2" s="8">
        <v>51.865000000000002</v>
      </c>
      <c r="F2" s="8">
        <v>2.851</v>
      </c>
      <c r="G2" s="8">
        <v>519.58000000000004</v>
      </c>
      <c r="H2" s="8">
        <v>846.44200000000001</v>
      </c>
      <c r="I2" s="9">
        <f>SUM(E2:H2)</f>
        <v>1420.7380000000001</v>
      </c>
      <c r="J2" s="8">
        <v>55.146000000000001</v>
      </c>
      <c r="K2" s="8">
        <v>14.51</v>
      </c>
      <c r="L2" s="8">
        <v>38.887999999999998</v>
      </c>
      <c r="M2" s="8">
        <v>4.2000000000000003E-2</v>
      </c>
      <c r="N2" s="8">
        <v>0.495</v>
      </c>
      <c r="O2" s="9">
        <f>SUM(J2:N2)</f>
        <v>109.08100000000002</v>
      </c>
      <c r="P2" s="8">
        <v>2759.0630000000001</v>
      </c>
      <c r="Q2" s="8">
        <v>31.535</v>
      </c>
      <c r="R2" s="8">
        <v>32.33</v>
      </c>
      <c r="S2" s="8">
        <v>298.61700000000002</v>
      </c>
      <c r="T2" s="8">
        <v>1834.9480000000001</v>
      </c>
      <c r="U2" s="8">
        <v>6.875</v>
      </c>
      <c r="V2" s="8">
        <v>64.149000000000001</v>
      </c>
      <c r="W2" s="9">
        <f>SUM(P2:V2)</f>
        <v>5027.5170000000007</v>
      </c>
      <c r="X2" s="10">
        <f>P2/E2</f>
        <v>53.197011472091006</v>
      </c>
      <c r="Y2" s="9">
        <f>E2/D2</f>
        <v>4.0206601386722704E-3</v>
      </c>
      <c r="Z2" s="9">
        <f>P2/D2</f>
        <v>0.21388710352232776</v>
      </c>
    </row>
    <row r="3" spans="1:27">
      <c r="A3" s="7">
        <v>1002</v>
      </c>
      <c r="B3" s="7" t="s">
        <v>14</v>
      </c>
      <c r="C3" s="7">
        <v>0</v>
      </c>
      <c r="D3" s="8">
        <v>12341.695</v>
      </c>
      <c r="E3" s="8">
        <v>2085.6669999999999</v>
      </c>
      <c r="F3" s="8">
        <v>2.98</v>
      </c>
      <c r="G3" s="8">
        <v>587.61400000000003</v>
      </c>
      <c r="H3" s="8">
        <v>749.56600000000003</v>
      </c>
      <c r="I3" s="9">
        <f t="shared" ref="I3:I5" si="0">SUM(E3:H3)</f>
        <v>3425.8270000000002</v>
      </c>
      <c r="J3" s="8">
        <v>94.683999999999997</v>
      </c>
      <c r="K3" s="8">
        <v>4.4059999999999997</v>
      </c>
      <c r="L3" s="8">
        <v>39.832000000000001</v>
      </c>
      <c r="M3" s="8">
        <v>0.05</v>
      </c>
      <c r="N3" s="8">
        <v>0.17799999999999999</v>
      </c>
      <c r="O3" s="9">
        <f t="shared" ref="O3:O5" si="1">SUM(J3:N3)</f>
        <v>139.15</v>
      </c>
      <c r="P3" s="8">
        <v>2046.7529999999999</v>
      </c>
      <c r="Q3" s="8">
        <v>61.985999999999997</v>
      </c>
      <c r="R3" s="8">
        <v>16.315000000000001</v>
      </c>
      <c r="S3" s="8">
        <v>29.181000000000001</v>
      </c>
      <c r="T3" s="8">
        <v>494.84</v>
      </c>
      <c r="U3" s="8">
        <v>9.3040000000000003</v>
      </c>
      <c r="V3" s="8">
        <v>14.048</v>
      </c>
      <c r="W3" s="9">
        <f t="shared" ref="W3:W5" si="2">SUM(P3:V3)</f>
        <v>2672.4270000000001</v>
      </c>
      <c r="X3" s="10">
        <f t="shared" ref="X3:X5" si="3">P3/E3</f>
        <v>0.981342179743938</v>
      </c>
      <c r="Y3" s="9">
        <f t="shared" ref="Y3:Y5" si="4">E3/D3</f>
        <v>0.16899356206744698</v>
      </c>
      <c r="Z3" s="9">
        <f t="shared" ref="Z3:Z5" si="5">P3/D3</f>
        <v>0.16584051056196089</v>
      </c>
    </row>
    <row r="4" spans="1:27">
      <c r="A4" s="7">
        <v>1003</v>
      </c>
      <c r="B4" s="7" t="s">
        <v>14</v>
      </c>
      <c r="C4" s="7">
        <v>1</v>
      </c>
      <c r="D4" s="8">
        <v>12708.545</v>
      </c>
      <c r="E4" s="8">
        <v>1619.596</v>
      </c>
      <c r="F4" s="8">
        <v>1.4470000000000001</v>
      </c>
      <c r="G4" s="8">
        <v>1244.1279999999999</v>
      </c>
      <c r="H4" s="8">
        <v>1201.3240000000001</v>
      </c>
      <c r="I4" s="9">
        <f t="shared" si="0"/>
        <v>4066.4949999999999</v>
      </c>
      <c r="J4" s="8">
        <v>166.92500000000001</v>
      </c>
      <c r="K4" s="8">
        <v>7.3369999999999997</v>
      </c>
      <c r="L4" s="8">
        <v>39.64</v>
      </c>
      <c r="M4" s="8">
        <v>7.4999999999999997E-2</v>
      </c>
      <c r="N4" s="8">
        <v>0.26600000000000001</v>
      </c>
      <c r="O4" s="9">
        <f t="shared" si="1"/>
        <v>214.24299999999997</v>
      </c>
      <c r="P4" s="8">
        <v>5519.5559999999996</v>
      </c>
      <c r="Q4" s="8">
        <v>539.09100000000001</v>
      </c>
      <c r="R4" s="8">
        <v>62.194000000000003</v>
      </c>
      <c r="S4" s="8">
        <v>103.36499999999999</v>
      </c>
      <c r="T4" s="8">
        <v>7653.0129999999999</v>
      </c>
      <c r="U4" s="8">
        <v>2.0670000000000002</v>
      </c>
      <c r="V4" s="8">
        <v>31.123000000000001</v>
      </c>
      <c r="W4" s="9">
        <f t="shared" si="2"/>
        <v>13910.409</v>
      </c>
      <c r="X4" s="10">
        <f t="shared" si="3"/>
        <v>3.4079832254463458</v>
      </c>
      <c r="Y4" s="9">
        <f t="shared" si="4"/>
        <v>0.12744149703998373</v>
      </c>
      <c r="Z4" s="9">
        <f t="shared" si="5"/>
        <v>0.43431848413803464</v>
      </c>
    </row>
    <row r="5" spans="1:27">
      <c r="A5" s="7">
        <v>1004</v>
      </c>
      <c r="B5" s="7" t="s">
        <v>15</v>
      </c>
      <c r="D5" s="8">
        <v>13641.564</v>
      </c>
      <c r="E5" s="8">
        <v>563.63800000000003</v>
      </c>
      <c r="F5" s="8">
        <v>1.359</v>
      </c>
      <c r="G5" s="8">
        <v>556.279</v>
      </c>
      <c r="H5" s="8">
        <v>3713.8359999999998</v>
      </c>
      <c r="I5" s="9">
        <f t="shared" si="0"/>
        <v>4835.1120000000001</v>
      </c>
      <c r="J5" s="8">
        <v>35.286999999999999</v>
      </c>
      <c r="K5" s="8">
        <v>3.9060000000000001</v>
      </c>
      <c r="L5" s="8">
        <v>62.817</v>
      </c>
      <c r="M5" s="8">
        <v>4.7E-2</v>
      </c>
      <c r="N5" s="8">
        <v>0.73799999999999999</v>
      </c>
      <c r="O5" s="9">
        <f t="shared" si="1"/>
        <v>102.79499999999999</v>
      </c>
      <c r="P5" s="8">
        <v>1782.1959999999999</v>
      </c>
      <c r="Q5" s="8">
        <v>19.097999999999999</v>
      </c>
      <c r="R5" s="8">
        <v>9.3070000000000004</v>
      </c>
      <c r="S5" s="8">
        <v>44.110999999999997</v>
      </c>
      <c r="T5" s="8">
        <v>470.62299999999999</v>
      </c>
      <c r="U5" s="8">
        <v>1.726</v>
      </c>
      <c r="V5" s="8">
        <v>29.628</v>
      </c>
      <c r="W5" s="9">
        <f t="shared" si="2"/>
        <v>2356.6890000000003</v>
      </c>
      <c r="X5" s="10">
        <f t="shared" si="3"/>
        <v>3.161951465302197</v>
      </c>
      <c r="Y5" s="9">
        <f t="shared" si="4"/>
        <v>4.1317696416627893E-2</v>
      </c>
      <c r="Z5" s="9">
        <f t="shared" si="5"/>
        <v>0.13064455072746789</v>
      </c>
    </row>
    <row r="11" spans="1:27">
      <c r="E11" s="11"/>
    </row>
    <row r="12" spans="1:27">
      <c r="E12" s="11"/>
    </row>
    <row r="13" spans="1:27">
      <c r="E13" s="11"/>
    </row>
    <row r="14" spans="1:27">
      <c r="E14" s="11"/>
    </row>
  </sheetData>
  <conditionalFormatting sqref="R2:R5 E2:G5">
    <cfRule type="containsText" dxfId="29" priority="30" operator="containsText" text="&lt;">
      <formula>NOT(ISERROR(SEARCH("&lt;",E2)))</formula>
    </cfRule>
  </conditionalFormatting>
  <conditionalFormatting sqref="R2:R5 E2:G5">
    <cfRule type="cellIs" dxfId="28" priority="29" operator="equal">
      <formula>0</formula>
    </cfRule>
  </conditionalFormatting>
  <conditionalFormatting sqref="S2:T5">
    <cfRule type="containsText" dxfId="27" priority="28" operator="containsText" text="&lt;">
      <formula>NOT(ISERROR(SEARCH("&lt;",S2)))</formula>
    </cfRule>
  </conditionalFormatting>
  <conditionalFormatting sqref="S2:T5">
    <cfRule type="cellIs" dxfId="26" priority="27" operator="equal">
      <formula>0</formula>
    </cfRule>
  </conditionalFormatting>
  <conditionalFormatting sqref="J2:J5">
    <cfRule type="containsText" dxfId="25" priority="26" operator="containsText" text="&lt;">
      <formula>NOT(ISERROR(SEARCH("&lt;",J2)))</formula>
    </cfRule>
  </conditionalFormatting>
  <conditionalFormatting sqref="J2:J5">
    <cfRule type="cellIs" dxfId="24" priority="25" operator="equal">
      <formula>0</formula>
    </cfRule>
  </conditionalFormatting>
  <conditionalFormatting sqref="K2:K5">
    <cfRule type="containsText" dxfId="23" priority="24" operator="containsText" text="&lt;">
      <formula>NOT(ISERROR(SEARCH("&lt;",K2)))</formula>
    </cfRule>
  </conditionalFormatting>
  <conditionalFormatting sqref="K2:K5">
    <cfRule type="cellIs" dxfId="22" priority="23" operator="equal">
      <formula>0</formula>
    </cfRule>
  </conditionalFormatting>
  <conditionalFormatting sqref="P2:P5">
    <cfRule type="containsText" dxfId="21" priority="22" operator="containsText" text="&lt;">
      <formula>NOT(ISERROR(SEARCH("&lt;",P2)))</formula>
    </cfRule>
  </conditionalFormatting>
  <conditionalFormatting sqref="P2:P5">
    <cfRule type="cellIs" dxfId="20" priority="21" operator="equal">
      <formula>0</formula>
    </cfRule>
  </conditionalFormatting>
  <conditionalFormatting sqref="Q2:Q5">
    <cfRule type="containsText" dxfId="19" priority="20" operator="containsText" text="&lt;">
      <formula>NOT(ISERROR(SEARCH("&lt;",Q2)))</formula>
    </cfRule>
  </conditionalFormatting>
  <conditionalFormatting sqref="Q2:Q5">
    <cfRule type="cellIs" dxfId="18" priority="19" operator="equal">
      <formula>0</formula>
    </cfRule>
  </conditionalFormatting>
  <conditionalFormatting sqref="D2:D5">
    <cfRule type="containsText" dxfId="17" priority="16" operator="containsText" text="&lt;">
      <formula>NOT(ISERROR(SEARCH("&lt;",D2)))</formula>
    </cfRule>
  </conditionalFormatting>
  <conditionalFormatting sqref="D2:D5">
    <cfRule type="cellIs" dxfId="16" priority="15" operator="equal">
      <formula>0</formula>
    </cfRule>
  </conditionalFormatting>
  <conditionalFormatting sqref="H2:H5">
    <cfRule type="containsText" dxfId="15" priority="14" operator="containsText" text="&lt;">
      <formula>NOT(ISERROR(SEARCH("&lt;",H2)))</formula>
    </cfRule>
  </conditionalFormatting>
  <conditionalFormatting sqref="H2:H5">
    <cfRule type="cellIs" dxfId="14" priority="13" operator="equal">
      <formula>0</formula>
    </cfRule>
  </conditionalFormatting>
  <conditionalFormatting sqref="L2:L5">
    <cfRule type="containsText" dxfId="13" priority="12" operator="containsText" text="&lt;">
      <formula>NOT(ISERROR(SEARCH("&lt;",L2)))</formula>
    </cfRule>
  </conditionalFormatting>
  <conditionalFormatting sqref="L2:L5">
    <cfRule type="cellIs" dxfId="12" priority="11" operator="equal">
      <formula>0</formula>
    </cfRule>
  </conditionalFormatting>
  <conditionalFormatting sqref="M2:M5">
    <cfRule type="containsText" dxfId="11" priority="10" operator="containsText" text="&lt;">
      <formula>NOT(ISERROR(SEARCH("&lt;",M2)))</formula>
    </cfRule>
  </conditionalFormatting>
  <conditionalFormatting sqref="M2:M5">
    <cfRule type="cellIs" dxfId="10" priority="9" operator="equal">
      <formula>0</formula>
    </cfRule>
  </conditionalFormatting>
  <conditionalFormatting sqref="N2:N4">
    <cfRule type="containsText" dxfId="9" priority="8" operator="containsText" text="&lt;">
      <formula>NOT(ISERROR(SEARCH("&lt;",N2)))</formula>
    </cfRule>
  </conditionalFormatting>
  <conditionalFormatting sqref="N2:N4">
    <cfRule type="cellIs" dxfId="8" priority="7" operator="equal">
      <formula>0</formula>
    </cfRule>
  </conditionalFormatting>
  <conditionalFormatting sqref="N5">
    <cfRule type="containsText" dxfId="7" priority="6" operator="containsText" text="&lt;">
      <formula>NOT(ISERROR(SEARCH("&lt;",N5)))</formula>
    </cfRule>
  </conditionalFormatting>
  <conditionalFormatting sqref="N5">
    <cfRule type="cellIs" dxfId="6" priority="5" operator="equal">
      <formula>0</formula>
    </cfRule>
  </conditionalFormatting>
  <conditionalFormatting sqref="U2:U5">
    <cfRule type="containsText" dxfId="5" priority="4" operator="containsText" text="&lt;">
      <formula>NOT(ISERROR(SEARCH("&lt;",U2)))</formula>
    </cfRule>
  </conditionalFormatting>
  <conditionalFormatting sqref="U2:U5">
    <cfRule type="cellIs" dxfId="4" priority="3" operator="equal">
      <formula>0</formula>
    </cfRule>
  </conditionalFormatting>
  <conditionalFormatting sqref="V2:V5">
    <cfRule type="containsText" dxfId="3" priority="2" operator="containsText" text="&lt;">
      <formula>NOT(ISERROR(SEARCH("&lt;",V2)))</formula>
    </cfRule>
  </conditionalFormatting>
  <conditionalFormatting sqref="V2:V5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B683-FE19-0241-A44D-E5CE01BA3021}">
  <dimension ref="A1:X13"/>
  <sheetViews>
    <sheetView tabSelected="1" workbookViewId="0">
      <selection activeCell="I13" sqref="I13"/>
    </sheetView>
  </sheetViews>
  <sheetFormatPr baseColWidth="10" defaultRowHeight="16"/>
  <sheetData>
    <row r="1" spans="1:24">
      <c r="A1" s="1" t="s">
        <v>0</v>
      </c>
      <c r="B1" s="1" t="s">
        <v>12</v>
      </c>
      <c r="C1" s="1" t="s">
        <v>13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17</v>
      </c>
      <c r="J1" s="1" t="s">
        <v>44</v>
      </c>
      <c r="K1" s="1" t="s">
        <v>45</v>
      </c>
      <c r="L1" s="1" t="s">
        <v>1</v>
      </c>
      <c r="M1" s="1" t="s">
        <v>46</v>
      </c>
      <c r="N1" s="1" t="s">
        <v>47</v>
      </c>
      <c r="O1" s="1" t="s">
        <v>56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62</v>
      </c>
    </row>
    <row r="2" spans="1:24">
      <c r="A2" s="4">
        <v>1001</v>
      </c>
      <c r="B2" s="4" t="s">
        <v>14</v>
      </c>
      <c r="C2" s="4">
        <v>0</v>
      </c>
      <c r="D2" s="4">
        <v>0</v>
      </c>
      <c r="E2" s="4">
        <v>1</v>
      </c>
      <c r="F2" s="4">
        <v>90</v>
      </c>
      <c r="G2" s="4">
        <v>30</v>
      </c>
      <c r="H2" s="4">
        <v>165</v>
      </c>
      <c r="I2" s="8">
        <v>51.865000000000002</v>
      </c>
      <c r="J2" s="4">
        <v>1</v>
      </c>
      <c r="K2" s="4">
        <v>50</v>
      </c>
      <c r="L2" s="4">
        <v>23</v>
      </c>
      <c r="M2" s="4"/>
      <c r="N2" s="4" t="s">
        <v>59</v>
      </c>
      <c r="O2" s="4" t="s">
        <v>57</v>
      </c>
      <c r="P2" s="4">
        <v>1</v>
      </c>
      <c r="Q2" s="4">
        <v>1</v>
      </c>
      <c r="R2" s="4">
        <v>1</v>
      </c>
      <c r="S2" s="4">
        <v>0</v>
      </c>
      <c r="T2" s="4">
        <v>1</v>
      </c>
      <c r="U2" s="4">
        <v>0</v>
      </c>
      <c r="V2" s="4">
        <v>85</v>
      </c>
      <c r="W2" s="4">
        <v>2</v>
      </c>
      <c r="X2" s="4">
        <v>0</v>
      </c>
    </row>
    <row r="3" spans="1:24">
      <c r="A3" s="4">
        <v>1002</v>
      </c>
      <c r="B3" s="4" t="s">
        <v>14</v>
      </c>
      <c r="C3" s="4">
        <v>0</v>
      </c>
      <c r="D3" s="4">
        <v>0</v>
      </c>
      <c r="E3" s="4">
        <v>0</v>
      </c>
      <c r="F3" s="4">
        <v>90</v>
      </c>
      <c r="G3" s="4">
        <v>30</v>
      </c>
      <c r="H3" s="4">
        <v>365</v>
      </c>
      <c r="I3" s="8">
        <v>2085.6669999999999</v>
      </c>
      <c r="J3" s="4">
        <v>1</v>
      </c>
      <c r="K3" s="4">
        <v>55</v>
      </c>
      <c r="L3" s="4">
        <v>25</v>
      </c>
      <c r="M3" s="4"/>
      <c r="N3" s="4" t="s">
        <v>60</v>
      </c>
      <c r="O3" s="4" t="s">
        <v>57</v>
      </c>
      <c r="P3" s="4">
        <v>0</v>
      </c>
      <c r="Q3" s="4">
        <v>0</v>
      </c>
      <c r="R3" s="4">
        <v>0</v>
      </c>
      <c r="S3" s="4">
        <v>0</v>
      </c>
      <c r="T3" s="4">
        <v>1</v>
      </c>
      <c r="U3" s="4">
        <v>0</v>
      </c>
      <c r="V3" s="4">
        <v>90</v>
      </c>
      <c r="W3" s="5">
        <v>2</v>
      </c>
      <c r="X3" s="4">
        <v>1</v>
      </c>
    </row>
    <row r="4" spans="1:24">
      <c r="A4" s="4">
        <v>1003</v>
      </c>
      <c r="B4" s="4" t="s">
        <v>14</v>
      </c>
      <c r="C4" s="4">
        <v>1</v>
      </c>
      <c r="D4" s="4">
        <v>1</v>
      </c>
      <c r="E4" s="4">
        <v>1</v>
      </c>
      <c r="F4" s="4">
        <v>26</v>
      </c>
      <c r="G4" s="4">
        <v>26</v>
      </c>
      <c r="H4" s="4">
        <v>26</v>
      </c>
      <c r="I4" s="8">
        <v>1619.596</v>
      </c>
      <c r="J4" s="4">
        <v>0</v>
      </c>
      <c r="K4" s="4">
        <v>60</v>
      </c>
      <c r="L4" s="4">
        <v>27</v>
      </c>
      <c r="M4" s="4"/>
      <c r="N4" s="4" t="s">
        <v>61</v>
      </c>
      <c r="O4" s="4" t="s">
        <v>58</v>
      </c>
      <c r="P4" s="4">
        <v>0</v>
      </c>
      <c r="Q4" s="4">
        <v>0</v>
      </c>
      <c r="R4" s="4">
        <v>0</v>
      </c>
      <c r="S4" s="4">
        <v>1</v>
      </c>
      <c r="T4" s="4">
        <v>0</v>
      </c>
      <c r="U4" s="4">
        <v>1</v>
      </c>
      <c r="V4" s="4">
        <v>0</v>
      </c>
      <c r="W4" s="4">
        <v>3</v>
      </c>
    </row>
    <row r="5" spans="1:24">
      <c r="A5" s="4">
        <v>1004</v>
      </c>
      <c r="B5" s="4" t="s">
        <v>15</v>
      </c>
      <c r="C5" s="4"/>
      <c r="D5" s="4"/>
      <c r="E5" s="4"/>
      <c r="F5" s="4"/>
      <c r="G5" s="4"/>
      <c r="H5" s="4"/>
      <c r="I5" s="8">
        <v>563.63800000000003</v>
      </c>
      <c r="J5" s="4">
        <v>0</v>
      </c>
      <c r="K5" s="4">
        <v>55</v>
      </c>
      <c r="L5" s="4">
        <v>27</v>
      </c>
      <c r="M5" s="4"/>
      <c r="N5" s="4"/>
      <c r="O5" s="4"/>
      <c r="P5" s="4">
        <v>1</v>
      </c>
      <c r="Q5" s="4">
        <v>0</v>
      </c>
      <c r="R5" s="4">
        <v>0</v>
      </c>
      <c r="S5" s="4">
        <v>1</v>
      </c>
      <c r="T5" s="4">
        <v>0</v>
      </c>
      <c r="U5" s="4">
        <v>1</v>
      </c>
      <c r="V5" s="4"/>
      <c r="W5" s="4"/>
    </row>
    <row r="9" spans="1:24" ht="18">
      <c r="K9" s="3"/>
    </row>
    <row r="10" spans="1:24" ht="18">
      <c r="K10" s="3"/>
    </row>
    <row r="11" spans="1:24" ht="18">
      <c r="K11" s="3"/>
    </row>
    <row r="12" spans="1:24" ht="18">
      <c r="K12" s="3"/>
    </row>
    <row r="13" spans="1:24" ht="18">
      <c r="K13" s="3"/>
    </row>
  </sheetData>
  <conditionalFormatting sqref="I2:I5">
    <cfRule type="containsText" dxfId="1" priority="2" operator="containsText" text="&lt;">
      <formula>NOT(ISERROR(SEARCH("&lt;",I2)))</formula>
    </cfRule>
  </conditionalFormatting>
  <conditionalFormatting sqref="I2:I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workbookViewId="0">
      <selection activeCell="C7" sqref="C7"/>
    </sheetView>
  </sheetViews>
  <sheetFormatPr baseColWidth="10" defaultColWidth="11" defaultRowHeight="16"/>
  <cols>
    <col min="1" max="1" width="21.5" bestFit="1" customWidth="1"/>
    <col min="3" max="3" width="184.5" bestFit="1" customWidth="1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4" t="s">
        <v>0</v>
      </c>
      <c r="B2" t="s">
        <v>5</v>
      </c>
      <c r="C2" t="s">
        <v>6</v>
      </c>
    </row>
    <row r="3" spans="1:3">
      <c r="A3" s="4" t="s">
        <v>12</v>
      </c>
      <c r="B3" t="s">
        <v>5</v>
      </c>
      <c r="C3" t="s">
        <v>74</v>
      </c>
    </row>
    <row r="4" spans="1:3">
      <c r="A4" s="4" t="s">
        <v>45</v>
      </c>
      <c r="B4" t="s">
        <v>7</v>
      </c>
      <c r="C4" t="s">
        <v>8</v>
      </c>
    </row>
    <row r="5" spans="1:3">
      <c r="A5" s="4" t="s">
        <v>44</v>
      </c>
      <c r="B5" t="s">
        <v>9</v>
      </c>
      <c r="C5" t="s">
        <v>63</v>
      </c>
    </row>
    <row r="6" spans="1:3">
      <c r="A6" s="4" t="s">
        <v>1</v>
      </c>
      <c r="B6" t="s">
        <v>7</v>
      </c>
      <c r="C6" t="s">
        <v>10</v>
      </c>
    </row>
    <row r="7" spans="1:3">
      <c r="A7" s="4" t="s">
        <v>46</v>
      </c>
      <c r="B7" t="s">
        <v>7</v>
      </c>
      <c r="C7" t="s">
        <v>81</v>
      </c>
    </row>
    <row r="8" spans="1:3">
      <c r="A8" s="4" t="s">
        <v>47</v>
      </c>
      <c r="B8" t="s">
        <v>5</v>
      </c>
      <c r="C8" t="s">
        <v>64</v>
      </c>
    </row>
    <row r="9" spans="1:3">
      <c r="A9" s="4" t="s">
        <v>56</v>
      </c>
      <c r="B9" t="s">
        <v>5</v>
      </c>
      <c r="C9" t="s">
        <v>65</v>
      </c>
    </row>
    <row r="10" spans="1:3">
      <c r="A10" s="4" t="s">
        <v>48</v>
      </c>
      <c r="B10" t="s">
        <v>9</v>
      </c>
      <c r="C10" t="s">
        <v>11</v>
      </c>
    </row>
    <row r="11" spans="1:3">
      <c r="A11" s="4" t="s">
        <v>51</v>
      </c>
      <c r="B11" t="s">
        <v>9</v>
      </c>
      <c r="C11" t="s">
        <v>68</v>
      </c>
    </row>
    <row r="12" spans="1:3">
      <c r="A12" s="4" t="s">
        <v>49</v>
      </c>
      <c r="B12" t="s">
        <v>9</v>
      </c>
      <c r="C12" t="s">
        <v>66</v>
      </c>
    </row>
    <row r="13" spans="1:3">
      <c r="A13" s="4" t="s">
        <v>50</v>
      </c>
      <c r="B13" t="s">
        <v>9</v>
      </c>
      <c r="C13" t="s">
        <v>67</v>
      </c>
    </row>
    <row r="14" spans="1:3">
      <c r="A14" s="4" t="s">
        <v>53</v>
      </c>
      <c r="B14" t="s">
        <v>9</v>
      </c>
      <c r="C14" s="2" t="s">
        <v>70</v>
      </c>
    </row>
    <row r="15" spans="1:3">
      <c r="A15" s="4" t="s">
        <v>52</v>
      </c>
      <c r="B15" t="s">
        <v>9</v>
      </c>
      <c r="C15" s="2" t="s">
        <v>69</v>
      </c>
    </row>
    <row r="16" spans="1:3">
      <c r="A16" s="4" t="s">
        <v>54</v>
      </c>
      <c r="B16" t="s">
        <v>7</v>
      </c>
      <c r="C16" t="s">
        <v>71</v>
      </c>
    </row>
    <row r="17" spans="1:6">
      <c r="A17" s="4" t="s">
        <v>55</v>
      </c>
      <c r="B17" t="s">
        <v>7</v>
      </c>
      <c r="C17" t="s">
        <v>72</v>
      </c>
    </row>
    <row r="18" spans="1:6">
      <c r="A18" s="4" t="s">
        <v>62</v>
      </c>
      <c r="B18" t="s">
        <v>9</v>
      </c>
      <c r="C18" t="s">
        <v>73</v>
      </c>
    </row>
    <row r="19" spans="1:6">
      <c r="A19" s="4" t="s">
        <v>13</v>
      </c>
      <c r="B19" t="s">
        <v>9</v>
      </c>
      <c r="C19" s="2" t="s">
        <v>75</v>
      </c>
    </row>
    <row r="20" spans="1:6">
      <c r="A20" s="4" t="s">
        <v>39</v>
      </c>
      <c r="B20" t="s">
        <v>9</v>
      </c>
      <c r="C20" s="2" t="s">
        <v>76</v>
      </c>
    </row>
    <row r="21" spans="1:6">
      <c r="A21" s="4" t="s">
        <v>40</v>
      </c>
      <c r="B21" t="s">
        <v>9</v>
      </c>
      <c r="C21" s="2" t="s">
        <v>77</v>
      </c>
    </row>
    <row r="22" spans="1:6">
      <c r="A22" s="2" t="s">
        <v>41</v>
      </c>
      <c r="B22" t="s">
        <v>7</v>
      </c>
      <c r="C22" s="2" t="s">
        <v>78</v>
      </c>
    </row>
    <row r="23" spans="1:6">
      <c r="A23" s="2" t="s">
        <v>42</v>
      </c>
      <c r="B23" t="s">
        <v>7</v>
      </c>
      <c r="C23" s="2" t="s">
        <v>79</v>
      </c>
    </row>
    <row r="24" spans="1:6">
      <c r="A24" s="2" t="s">
        <v>43</v>
      </c>
      <c r="B24" t="s">
        <v>7</v>
      </c>
      <c r="C24" s="2" t="s">
        <v>80</v>
      </c>
    </row>
    <row r="25" spans="1:6">
      <c r="C25" s="2"/>
    </row>
    <row r="26" spans="1:6">
      <c r="C26" s="2"/>
    </row>
    <row r="29" spans="1:6">
      <c r="A29" s="2"/>
      <c r="B29" s="2"/>
      <c r="C29" s="2"/>
    </row>
    <row r="30" spans="1:6">
      <c r="D30" s="1"/>
      <c r="E30" s="1"/>
      <c r="F3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tryp_mock</vt:lpstr>
      <vt:lpstr>df_mock</vt:lpstr>
      <vt:lpstr>Data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2023-06-23T09:13:00Z</dcterms:created>
  <dcterms:modified xsi:type="dcterms:W3CDTF">2024-09-06T08:56:31Z</dcterms:modified>
</cp:coreProperties>
</file>