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ley!\Desktop\"/>
    </mc:Choice>
  </mc:AlternateContent>
  <xr:revisionPtr revIDLastSave="0" documentId="8_{89381DF8-B875-420E-AE09-8A63C36B6A03}" xr6:coauthVersionLast="37" xr6:coauthVersionMax="37" xr10:uidLastSave="{00000000-0000-0000-0000-000000000000}"/>
  <bookViews>
    <workbookView xWindow="0" yWindow="0" windowWidth="28770" windowHeight="7980" xr2:uid="{00000000-000D-0000-FFFF-FFFF00000000}"/>
  </bookViews>
  <sheets>
    <sheet name="Classic Project" sheetId="2" r:id="rId1"/>
  </sheets>
  <definedNames>
    <definedName name="HoursRemaining" localSheetId="0">'Classic Project'!$E$15:$E$103</definedName>
    <definedName name="HoursRemaining">#REF!</definedName>
  </definedNames>
  <calcPr calcId="162913" concurrentCalc="0"/>
</workbook>
</file>

<file path=xl/calcChain.xml><?xml version="1.0" encoding="utf-8"?>
<calcChain xmlns="http://schemas.openxmlformats.org/spreadsheetml/2006/main">
  <c r="D6" i="2" l="1"/>
  <c r="H16" i="2"/>
  <c r="I16" i="2"/>
  <c r="H17" i="2"/>
  <c r="I17" i="2"/>
  <c r="H19" i="2"/>
  <c r="I19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H18" i="2"/>
  <c r="I18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H20" i="2"/>
  <c r="I20" i="2"/>
  <c r="J20" i="2"/>
  <c r="K20" i="2"/>
  <c r="L20" i="2"/>
  <c r="M20" i="2"/>
  <c r="N20" i="2"/>
  <c r="O20" i="2"/>
  <c r="P20" i="2"/>
  <c r="Q20" i="2"/>
  <c r="H21" i="2"/>
  <c r="I21" i="2"/>
  <c r="J21" i="2"/>
  <c r="K21" i="2"/>
  <c r="L21" i="2"/>
  <c r="M21" i="2"/>
  <c r="N21" i="2"/>
  <c r="O21" i="2"/>
  <c r="P21" i="2"/>
  <c r="Q21" i="2"/>
  <c r="H22" i="2"/>
  <c r="I22" i="2"/>
  <c r="J22" i="2"/>
  <c r="K22" i="2"/>
  <c r="L22" i="2"/>
  <c r="M22" i="2"/>
  <c r="N22" i="2"/>
  <c r="O22" i="2"/>
  <c r="P22" i="2"/>
  <c r="Q22" i="2"/>
  <c r="H23" i="2"/>
  <c r="I23" i="2"/>
  <c r="K23" i="2"/>
  <c r="L23" i="2"/>
  <c r="M23" i="2"/>
  <c r="N23" i="2"/>
  <c r="O23" i="2"/>
  <c r="P23" i="2"/>
  <c r="Q23" i="2"/>
  <c r="H24" i="2"/>
  <c r="I24" i="2"/>
  <c r="J24" i="2"/>
  <c r="K24" i="2"/>
  <c r="L24" i="2"/>
  <c r="M24" i="2"/>
  <c r="N24" i="2"/>
  <c r="O24" i="2"/>
  <c r="P24" i="2"/>
  <c r="Q24" i="2"/>
  <c r="H25" i="2"/>
  <c r="I25" i="2"/>
  <c r="J25" i="2"/>
  <c r="K25" i="2"/>
  <c r="L25" i="2"/>
  <c r="M25" i="2"/>
  <c r="N25" i="2"/>
  <c r="O25" i="2"/>
  <c r="P25" i="2"/>
  <c r="Q25" i="2"/>
  <c r="H26" i="2"/>
  <c r="I26" i="2"/>
  <c r="J26" i="2"/>
  <c r="K26" i="2"/>
  <c r="L26" i="2"/>
  <c r="M26" i="2"/>
  <c r="N26" i="2"/>
  <c r="O26" i="2"/>
  <c r="P26" i="2"/>
  <c r="Q26" i="2"/>
  <c r="K27" i="2"/>
  <c r="L27" i="2"/>
  <c r="M27" i="2"/>
  <c r="N27" i="2"/>
  <c r="O27" i="2"/>
  <c r="P27" i="2"/>
  <c r="Q27" i="2"/>
  <c r="K30" i="2"/>
  <c r="L30" i="2"/>
  <c r="M30" i="2"/>
  <c r="N30" i="2"/>
  <c r="O30" i="2"/>
  <c r="P30" i="2"/>
  <c r="Q30" i="2"/>
  <c r="H31" i="2"/>
  <c r="K31" i="2"/>
  <c r="L31" i="2"/>
  <c r="M31" i="2"/>
  <c r="N31" i="2"/>
  <c r="O31" i="2"/>
  <c r="P31" i="2"/>
  <c r="Q31" i="2"/>
  <c r="H32" i="2"/>
  <c r="I32" i="2"/>
  <c r="J32" i="2"/>
  <c r="K32" i="2"/>
  <c r="L32" i="2"/>
  <c r="M32" i="2"/>
  <c r="N32" i="2"/>
  <c r="O32" i="2"/>
  <c r="P32" i="2"/>
  <c r="Q32" i="2"/>
  <c r="H33" i="2"/>
  <c r="K33" i="2"/>
  <c r="L33" i="2"/>
  <c r="M33" i="2"/>
  <c r="N33" i="2"/>
  <c r="O33" i="2"/>
  <c r="P33" i="2"/>
  <c r="Q33" i="2"/>
  <c r="H34" i="2"/>
  <c r="K34" i="2"/>
  <c r="L34" i="2"/>
  <c r="M34" i="2"/>
  <c r="N34" i="2"/>
  <c r="O34" i="2"/>
  <c r="P34" i="2"/>
  <c r="Q34" i="2"/>
  <c r="H35" i="2"/>
  <c r="I35" i="2"/>
  <c r="K35" i="2"/>
  <c r="L35" i="2"/>
  <c r="M35" i="2"/>
  <c r="N35" i="2"/>
  <c r="O35" i="2"/>
  <c r="P35" i="2"/>
  <c r="Q35" i="2"/>
  <c r="H36" i="2"/>
  <c r="I36" i="2"/>
  <c r="J36" i="2"/>
  <c r="L36" i="2"/>
  <c r="M36" i="2"/>
  <c r="N36" i="2"/>
  <c r="O36" i="2"/>
  <c r="P36" i="2"/>
  <c r="Q36" i="2"/>
  <c r="H37" i="2"/>
  <c r="I37" i="2"/>
  <c r="J37" i="2"/>
  <c r="L37" i="2"/>
  <c r="M37" i="2"/>
  <c r="N37" i="2"/>
  <c r="O37" i="2"/>
  <c r="P37" i="2"/>
  <c r="Q37" i="2"/>
  <c r="H38" i="2"/>
  <c r="I38" i="2"/>
  <c r="J38" i="2"/>
  <c r="L38" i="2"/>
  <c r="M38" i="2"/>
  <c r="N38" i="2"/>
  <c r="O38" i="2"/>
  <c r="P38" i="2"/>
  <c r="Q38" i="2"/>
  <c r="H39" i="2"/>
  <c r="I39" i="2"/>
  <c r="J39" i="2"/>
  <c r="K39" i="2"/>
  <c r="L39" i="2"/>
  <c r="M39" i="2"/>
  <c r="N39" i="2"/>
  <c r="O39" i="2"/>
  <c r="P39" i="2"/>
  <c r="Q39" i="2"/>
  <c r="H42" i="2"/>
  <c r="I42" i="2"/>
  <c r="J42" i="2"/>
  <c r="K42" i="2"/>
  <c r="L42" i="2"/>
  <c r="M42" i="2"/>
  <c r="N42" i="2"/>
  <c r="O42" i="2"/>
  <c r="P42" i="2"/>
  <c r="Q42" i="2"/>
  <c r="H43" i="2"/>
  <c r="K43" i="2"/>
  <c r="L43" i="2"/>
  <c r="M43" i="2"/>
  <c r="N43" i="2"/>
  <c r="O43" i="2"/>
  <c r="P43" i="2"/>
  <c r="Q43" i="2"/>
  <c r="H44" i="2"/>
  <c r="I44" i="2"/>
  <c r="J44" i="2"/>
  <c r="K44" i="2"/>
  <c r="L44" i="2"/>
  <c r="M44" i="2"/>
  <c r="N44" i="2"/>
  <c r="O44" i="2"/>
  <c r="P44" i="2"/>
  <c r="Q44" i="2"/>
  <c r="H45" i="2"/>
  <c r="I45" i="2"/>
  <c r="J45" i="2"/>
  <c r="K45" i="2"/>
  <c r="L45" i="2"/>
  <c r="M45" i="2"/>
  <c r="N45" i="2"/>
  <c r="O45" i="2"/>
  <c r="P45" i="2"/>
  <c r="Q45" i="2"/>
  <c r="H46" i="2"/>
  <c r="I46" i="2"/>
  <c r="J46" i="2"/>
  <c r="L46" i="2"/>
  <c r="M46" i="2"/>
  <c r="N46" i="2"/>
  <c r="O46" i="2"/>
  <c r="P46" i="2"/>
  <c r="Q46" i="2"/>
  <c r="H47" i="2"/>
  <c r="I47" i="2"/>
  <c r="J47" i="2"/>
  <c r="K47" i="2"/>
  <c r="L47" i="2"/>
  <c r="M47" i="2"/>
  <c r="N47" i="2"/>
  <c r="O47" i="2"/>
  <c r="P47" i="2"/>
  <c r="Q47" i="2"/>
  <c r="H48" i="2"/>
  <c r="K48" i="2"/>
  <c r="L48" i="2"/>
  <c r="M48" i="2"/>
  <c r="N48" i="2"/>
  <c r="O48" i="2"/>
  <c r="P48" i="2"/>
  <c r="Q48" i="2"/>
  <c r="H49" i="2"/>
  <c r="I49" i="2"/>
  <c r="J49" i="2"/>
  <c r="K49" i="2"/>
  <c r="L49" i="2"/>
  <c r="M49" i="2"/>
  <c r="N49" i="2"/>
  <c r="O49" i="2"/>
  <c r="P49" i="2"/>
  <c r="Q49" i="2"/>
  <c r="H50" i="2"/>
  <c r="I50" i="2"/>
  <c r="J50" i="2"/>
  <c r="K50" i="2"/>
  <c r="L50" i="2"/>
  <c r="M50" i="2"/>
  <c r="N50" i="2"/>
  <c r="O50" i="2"/>
  <c r="P50" i="2"/>
  <c r="Q50" i="2"/>
  <c r="H51" i="2"/>
  <c r="I51" i="2"/>
  <c r="J51" i="2"/>
  <c r="K51" i="2"/>
  <c r="L51" i="2"/>
  <c r="M51" i="2"/>
  <c r="N51" i="2"/>
  <c r="O51" i="2"/>
  <c r="P51" i="2"/>
  <c r="Q51" i="2"/>
  <c r="O52" i="2"/>
  <c r="P52" i="2"/>
  <c r="Q52" i="2"/>
  <c r="O53" i="2"/>
  <c r="P53" i="2"/>
  <c r="Q53" i="2"/>
  <c r="H54" i="2"/>
  <c r="I54" i="2"/>
  <c r="J54" i="2"/>
  <c r="K54" i="2"/>
  <c r="L54" i="2"/>
  <c r="M54" i="2"/>
  <c r="N54" i="2"/>
  <c r="O54" i="2"/>
  <c r="P54" i="2"/>
  <c r="Q54" i="2"/>
  <c r="H55" i="2"/>
  <c r="I55" i="2"/>
  <c r="J55" i="2"/>
  <c r="K55" i="2"/>
  <c r="L55" i="2"/>
  <c r="M55" i="2"/>
  <c r="N55" i="2"/>
  <c r="O55" i="2"/>
  <c r="P55" i="2"/>
  <c r="Q55" i="2"/>
  <c r="H56" i="2"/>
  <c r="I56" i="2"/>
  <c r="J56" i="2"/>
  <c r="K56" i="2"/>
  <c r="L56" i="2"/>
  <c r="M56" i="2"/>
  <c r="N56" i="2"/>
  <c r="O56" i="2"/>
  <c r="P56" i="2"/>
  <c r="Q56" i="2"/>
  <c r="H57" i="2"/>
  <c r="I57" i="2"/>
  <c r="J57" i="2"/>
  <c r="K57" i="2"/>
  <c r="L57" i="2"/>
  <c r="M57" i="2"/>
  <c r="N57" i="2"/>
  <c r="O57" i="2"/>
  <c r="P57" i="2"/>
  <c r="Q57" i="2"/>
  <c r="H58" i="2"/>
  <c r="K58" i="2"/>
  <c r="L58" i="2"/>
  <c r="M58" i="2"/>
  <c r="N58" i="2"/>
  <c r="O58" i="2"/>
  <c r="P58" i="2"/>
  <c r="Q58" i="2"/>
  <c r="H61" i="2"/>
  <c r="I61" i="2"/>
  <c r="J61" i="2"/>
  <c r="K61" i="2"/>
  <c r="L61" i="2"/>
  <c r="M61" i="2"/>
  <c r="N61" i="2"/>
  <c r="O61" i="2"/>
  <c r="P61" i="2"/>
  <c r="Q61" i="2"/>
  <c r="H62" i="2"/>
  <c r="I62" i="2"/>
  <c r="J62" i="2"/>
  <c r="K62" i="2"/>
  <c r="L62" i="2"/>
  <c r="M62" i="2"/>
  <c r="N62" i="2"/>
  <c r="O62" i="2"/>
  <c r="P62" i="2"/>
  <c r="Q62" i="2"/>
  <c r="H63" i="2"/>
  <c r="I63" i="2"/>
  <c r="J63" i="2"/>
  <c r="K63" i="2"/>
  <c r="L63" i="2"/>
  <c r="M63" i="2"/>
  <c r="N63" i="2"/>
  <c r="O63" i="2"/>
  <c r="P63" i="2"/>
  <c r="Q63" i="2"/>
  <c r="H64" i="2"/>
  <c r="I64" i="2"/>
  <c r="J64" i="2"/>
  <c r="K64" i="2"/>
  <c r="L64" i="2"/>
  <c r="M64" i="2"/>
  <c r="N64" i="2"/>
  <c r="O64" i="2"/>
  <c r="P64" i="2"/>
  <c r="Q64" i="2"/>
  <c r="H65" i="2"/>
  <c r="I65" i="2"/>
  <c r="J65" i="2"/>
  <c r="K65" i="2"/>
  <c r="L65" i="2"/>
  <c r="M65" i="2"/>
  <c r="N65" i="2"/>
  <c r="O65" i="2"/>
  <c r="P65" i="2"/>
  <c r="Q65" i="2"/>
  <c r="H66" i="2"/>
  <c r="I66" i="2"/>
  <c r="J66" i="2"/>
  <c r="K66" i="2"/>
  <c r="L66" i="2"/>
  <c r="M66" i="2"/>
  <c r="N66" i="2"/>
  <c r="O66" i="2"/>
  <c r="P66" i="2"/>
  <c r="Q66" i="2"/>
  <c r="H67" i="2"/>
  <c r="I67" i="2"/>
  <c r="J67" i="2"/>
  <c r="K67" i="2"/>
  <c r="L67" i="2"/>
  <c r="M67" i="2"/>
  <c r="N67" i="2"/>
  <c r="O67" i="2"/>
  <c r="P67" i="2"/>
  <c r="Q67" i="2"/>
  <c r="H68" i="2"/>
  <c r="I68" i="2"/>
  <c r="J68" i="2"/>
  <c r="K68" i="2"/>
  <c r="L68" i="2"/>
  <c r="M68" i="2"/>
  <c r="N68" i="2"/>
  <c r="O68" i="2"/>
  <c r="P68" i="2"/>
  <c r="Q68" i="2"/>
  <c r="H69" i="2"/>
  <c r="I69" i="2"/>
  <c r="J69" i="2"/>
  <c r="K69" i="2"/>
  <c r="L69" i="2"/>
  <c r="M69" i="2"/>
  <c r="N69" i="2"/>
  <c r="O69" i="2"/>
  <c r="P69" i="2"/>
  <c r="Q69" i="2"/>
  <c r="H70" i="2"/>
  <c r="I70" i="2"/>
  <c r="J70" i="2"/>
  <c r="K70" i="2"/>
  <c r="L70" i="2"/>
  <c r="M70" i="2"/>
  <c r="N70" i="2"/>
  <c r="O70" i="2"/>
  <c r="P70" i="2"/>
  <c r="Q70" i="2"/>
  <c r="H71" i="2"/>
  <c r="I71" i="2"/>
  <c r="J71" i="2"/>
  <c r="K71" i="2"/>
  <c r="L71" i="2"/>
  <c r="M71" i="2"/>
  <c r="N71" i="2"/>
  <c r="O71" i="2"/>
  <c r="P71" i="2"/>
  <c r="Q71" i="2"/>
  <c r="H72" i="2"/>
  <c r="I72" i="2"/>
  <c r="J72" i="2"/>
  <c r="K72" i="2"/>
  <c r="L72" i="2"/>
  <c r="M72" i="2"/>
  <c r="N72" i="2"/>
  <c r="O72" i="2"/>
  <c r="P72" i="2"/>
  <c r="Q72" i="2"/>
  <c r="H73" i="2"/>
  <c r="I73" i="2"/>
  <c r="J73" i="2"/>
  <c r="K73" i="2"/>
  <c r="L73" i="2"/>
  <c r="M73" i="2"/>
  <c r="N73" i="2"/>
  <c r="O73" i="2"/>
  <c r="P73" i="2"/>
  <c r="Q73" i="2"/>
  <c r="H74" i="2"/>
  <c r="I74" i="2"/>
  <c r="J74" i="2"/>
  <c r="K74" i="2"/>
  <c r="L74" i="2"/>
  <c r="M74" i="2"/>
  <c r="N74" i="2"/>
  <c r="O74" i="2"/>
  <c r="P74" i="2"/>
  <c r="Q74" i="2"/>
  <c r="H75" i="2"/>
  <c r="I75" i="2"/>
  <c r="J75" i="2"/>
  <c r="K75" i="2"/>
  <c r="L75" i="2"/>
  <c r="M75" i="2"/>
  <c r="N75" i="2"/>
  <c r="O75" i="2"/>
  <c r="P75" i="2"/>
  <c r="Q75" i="2"/>
  <c r="H76" i="2"/>
  <c r="I76" i="2"/>
  <c r="J76" i="2"/>
  <c r="K76" i="2"/>
  <c r="L76" i="2"/>
  <c r="M76" i="2"/>
  <c r="N76" i="2"/>
  <c r="O76" i="2"/>
  <c r="P76" i="2"/>
  <c r="Q76" i="2"/>
  <c r="H77" i="2"/>
  <c r="I77" i="2"/>
  <c r="J77" i="2"/>
  <c r="K77" i="2"/>
  <c r="L77" i="2"/>
  <c r="M77" i="2"/>
  <c r="N77" i="2"/>
  <c r="O77" i="2"/>
  <c r="P77" i="2"/>
  <c r="Q77" i="2"/>
  <c r="H80" i="2"/>
  <c r="I80" i="2"/>
  <c r="K80" i="2"/>
  <c r="L80" i="2"/>
  <c r="M80" i="2"/>
  <c r="N80" i="2"/>
  <c r="O80" i="2"/>
  <c r="P80" i="2"/>
  <c r="Q80" i="2"/>
  <c r="H81" i="2"/>
  <c r="I81" i="2"/>
  <c r="J81" i="2"/>
  <c r="K81" i="2"/>
  <c r="L81" i="2"/>
  <c r="M81" i="2"/>
  <c r="N81" i="2"/>
  <c r="O81" i="2"/>
  <c r="P81" i="2"/>
  <c r="Q81" i="2"/>
  <c r="H82" i="2"/>
  <c r="I82" i="2"/>
  <c r="J82" i="2"/>
  <c r="K82" i="2"/>
  <c r="L82" i="2"/>
  <c r="M82" i="2"/>
  <c r="N82" i="2"/>
  <c r="O82" i="2"/>
  <c r="P82" i="2"/>
  <c r="Q82" i="2"/>
  <c r="H83" i="2"/>
  <c r="I83" i="2"/>
  <c r="J83" i="2"/>
  <c r="K83" i="2"/>
  <c r="L83" i="2"/>
  <c r="M83" i="2"/>
  <c r="N83" i="2"/>
  <c r="O83" i="2"/>
  <c r="P83" i="2"/>
  <c r="Q83" i="2"/>
  <c r="H84" i="2"/>
  <c r="I84" i="2"/>
  <c r="J84" i="2"/>
  <c r="K84" i="2"/>
  <c r="L84" i="2"/>
  <c r="M84" i="2"/>
  <c r="N84" i="2"/>
  <c r="O84" i="2"/>
  <c r="P84" i="2"/>
  <c r="Q84" i="2"/>
  <c r="H85" i="2"/>
  <c r="I85" i="2"/>
  <c r="J85" i="2"/>
  <c r="K85" i="2"/>
  <c r="L85" i="2"/>
  <c r="M85" i="2"/>
  <c r="N85" i="2"/>
  <c r="O85" i="2"/>
  <c r="P85" i="2"/>
  <c r="Q85" i="2"/>
  <c r="H86" i="2"/>
  <c r="I86" i="2"/>
  <c r="J86" i="2"/>
  <c r="K86" i="2"/>
  <c r="L86" i="2"/>
  <c r="M86" i="2"/>
  <c r="N86" i="2"/>
  <c r="O86" i="2"/>
  <c r="P86" i="2"/>
  <c r="Q86" i="2"/>
  <c r="H87" i="2"/>
  <c r="I87" i="2"/>
  <c r="J87" i="2"/>
  <c r="K87" i="2"/>
  <c r="L87" i="2"/>
  <c r="M87" i="2"/>
  <c r="N87" i="2"/>
  <c r="O87" i="2"/>
  <c r="P87" i="2"/>
  <c r="Q87" i="2"/>
  <c r="H88" i="2"/>
  <c r="I88" i="2"/>
  <c r="J88" i="2"/>
  <c r="K88" i="2"/>
  <c r="L88" i="2"/>
  <c r="M88" i="2"/>
  <c r="N88" i="2"/>
  <c r="O88" i="2"/>
  <c r="P88" i="2"/>
  <c r="Q88" i="2"/>
  <c r="H89" i="2"/>
  <c r="I89" i="2"/>
  <c r="J89" i="2"/>
  <c r="K89" i="2"/>
  <c r="L89" i="2"/>
  <c r="M89" i="2"/>
  <c r="N89" i="2"/>
  <c r="O89" i="2"/>
  <c r="P89" i="2"/>
  <c r="Q89" i="2"/>
  <c r="H90" i="2"/>
  <c r="I90" i="2"/>
  <c r="J90" i="2"/>
  <c r="K90" i="2"/>
  <c r="L90" i="2"/>
  <c r="M90" i="2"/>
  <c r="N90" i="2"/>
  <c r="O90" i="2"/>
  <c r="P90" i="2"/>
  <c r="Q90" i="2"/>
  <c r="H91" i="2"/>
  <c r="I91" i="2"/>
  <c r="J91" i="2"/>
  <c r="K91" i="2"/>
  <c r="L91" i="2"/>
  <c r="M91" i="2"/>
  <c r="N91" i="2"/>
  <c r="O91" i="2"/>
  <c r="P91" i="2"/>
  <c r="Q91" i="2"/>
  <c r="H92" i="2"/>
  <c r="I92" i="2"/>
  <c r="J92" i="2"/>
  <c r="K92" i="2"/>
  <c r="L92" i="2"/>
  <c r="M92" i="2"/>
  <c r="N92" i="2"/>
  <c r="O92" i="2"/>
  <c r="P92" i="2"/>
  <c r="Q92" i="2"/>
  <c r="H95" i="2"/>
  <c r="K95" i="2"/>
  <c r="L95" i="2"/>
  <c r="M95" i="2"/>
  <c r="N95" i="2"/>
  <c r="O95" i="2"/>
  <c r="P95" i="2"/>
  <c r="Q95" i="2"/>
  <c r="H96" i="2"/>
  <c r="I96" i="2"/>
  <c r="J96" i="2"/>
  <c r="K96" i="2"/>
  <c r="L96" i="2"/>
  <c r="M96" i="2"/>
  <c r="N96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2" i="2"/>
  <c r="P102" i="2"/>
  <c r="Q102" i="2"/>
  <c r="O103" i="2"/>
  <c r="P103" i="2"/>
  <c r="Q103" i="2"/>
  <c r="I14" i="2"/>
  <c r="J14" i="2"/>
  <c r="K14" i="2"/>
  <c r="L14" i="2"/>
  <c r="M14" i="2"/>
  <c r="N14" i="2"/>
  <c r="O14" i="2"/>
  <c r="O13" i="2"/>
  <c r="P14" i="2"/>
  <c r="P13" i="2"/>
  <c r="Q14" i="2"/>
  <c r="Q13" i="2"/>
  <c r="E2" i="2"/>
  <c r="A2" i="2"/>
  <c r="S27" i="2"/>
  <c r="E27" i="2"/>
  <c r="S17" i="2"/>
  <c r="E17" i="2"/>
  <c r="S18" i="2"/>
  <c r="E18" i="2"/>
  <c r="S19" i="2"/>
  <c r="E19" i="2"/>
  <c r="S21" i="2"/>
  <c r="E21" i="2"/>
  <c r="S35" i="2"/>
  <c r="E35" i="2"/>
  <c r="S30" i="2"/>
  <c r="E30" i="2"/>
  <c r="S48" i="2"/>
  <c r="E48" i="2"/>
  <c r="S16" i="2"/>
  <c r="E16" i="2"/>
  <c r="S20" i="2"/>
  <c r="E20" i="2"/>
  <c r="S22" i="2"/>
  <c r="E22" i="2"/>
  <c r="S23" i="2"/>
  <c r="E23" i="2"/>
  <c r="S24" i="2"/>
  <c r="E24" i="2"/>
  <c r="S25" i="2"/>
  <c r="E25" i="2"/>
  <c r="S26" i="2"/>
  <c r="E26" i="2"/>
  <c r="S28" i="2"/>
  <c r="S31" i="2"/>
  <c r="E31" i="2"/>
  <c r="S32" i="2"/>
  <c r="E32" i="2"/>
  <c r="S33" i="2"/>
  <c r="E33" i="2"/>
  <c r="S34" i="2"/>
  <c r="E34" i="2"/>
  <c r="S36" i="2"/>
  <c r="E36" i="2"/>
  <c r="S37" i="2"/>
  <c r="E37" i="2"/>
  <c r="S38" i="2"/>
  <c r="E38" i="2"/>
  <c r="S39" i="2"/>
  <c r="E39" i="2"/>
  <c r="S42" i="2"/>
  <c r="E42" i="2"/>
  <c r="S43" i="2"/>
  <c r="E43" i="2"/>
  <c r="S44" i="2"/>
  <c r="E44" i="2"/>
  <c r="S45" i="2"/>
  <c r="E45" i="2"/>
  <c r="S46" i="2"/>
  <c r="E46" i="2"/>
  <c r="S47" i="2"/>
  <c r="E47" i="2"/>
  <c r="S95" i="2"/>
  <c r="E95" i="2"/>
  <c r="S58" i="2"/>
  <c r="E58" i="2"/>
  <c r="S57" i="2"/>
  <c r="E57" i="2"/>
  <c r="S56" i="2"/>
  <c r="E56" i="2"/>
  <c r="S55" i="2"/>
  <c r="E55" i="2"/>
  <c r="S54" i="2"/>
  <c r="E54" i="2"/>
  <c r="S51" i="2"/>
  <c r="E51" i="2"/>
  <c r="S50" i="2"/>
  <c r="E50" i="2"/>
  <c r="S49" i="2"/>
  <c r="E49" i="2"/>
  <c r="S96" i="2"/>
  <c r="E96" i="2"/>
  <c r="S61" i="2"/>
  <c r="E61" i="2"/>
  <c r="S62" i="2"/>
  <c r="E62" i="2"/>
  <c r="S63" i="2"/>
  <c r="E63" i="2"/>
  <c r="S64" i="2"/>
  <c r="E64" i="2"/>
  <c r="S65" i="2"/>
  <c r="E65" i="2"/>
  <c r="S66" i="2"/>
  <c r="E66" i="2"/>
  <c r="S67" i="2"/>
  <c r="E67" i="2"/>
  <c r="S68" i="2"/>
  <c r="E68" i="2"/>
  <c r="S69" i="2"/>
  <c r="E69" i="2"/>
  <c r="S70" i="2"/>
  <c r="E70" i="2"/>
  <c r="S71" i="2"/>
  <c r="E71" i="2"/>
  <c r="S72" i="2"/>
  <c r="E72" i="2"/>
  <c r="S73" i="2"/>
  <c r="E73" i="2"/>
  <c r="S74" i="2"/>
  <c r="E74" i="2"/>
  <c r="S75" i="2"/>
  <c r="E75" i="2"/>
  <c r="S76" i="2"/>
  <c r="E76" i="2"/>
  <c r="S77" i="2"/>
  <c r="E77" i="2"/>
  <c r="S80" i="2"/>
  <c r="E80" i="2"/>
  <c r="S81" i="2"/>
  <c r="E81" i="2"/>
  <c r="S82" i="2"/>
  <c r="E82" i="2"/>
  <c r="S83" i="2"/>
  <c r="E83" i="2"/>
  <c r="S84" i="2"/>
  <c r="E84" i="2"/>
  <c r="S85" i="2"/>
  <c r="E85" i="2"/>
  <c r="S86" i="2"/>
  <c r="E86" i="2"/>
  <c r="S87" i="2"/>
  <c r="E87" i="2"/>
  <c r="S88" i="2"/>
  <c r="E88" i="2"/>
  <c r="S89" i="2"/>
  <c r="E89" i="2"/>
  <c r="S90" i="2"/>
  <c r="E90" i="2"/>
  <c r="S91" i="2"/>
  <c r="E91" i="2"/>
  <c r="S92" i="2"/>
  <c r="E92" i="2"/>
  <c r="E5" i="2"/>
  <c r="D5" i="2"/>
  <c r="F5" i="2"/>
  <c r="H5" i="2"/>
  <c r="H3" i="2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W9" i="2"/>
  <c r="V10" i="2"/>
  <c r="V9" i="2"/>
  <c r="AA6" i="2"/>
  <c r="E6" i="2"/>
  <c r="H6" i="2"/>
  <c r="I6" i="2"/>
  <c r="J6" i="2"/>
  <c r="K6" i="2"/>
  <c r="L6" i="2"/>
  <c r="M6" i="2"/>
  <c r="N6" i="2"/>
  <c r="R6" i="2"/>
  <c r="S6" i="2"/>
  <c r="V6" i="2"/>
  <c r="W6" i="2"/>
  <c r="Y6" i="2"/>
  <c r="Z6" i="2"/>
  <c r="D7" i="2"/>
  <c r="AA7" i="2"/>
  <c r="E7" i="2"/>
  <c r="H7" i="2"/>
  <c r="I7" i="2"/>
  <c r="J7" i="2"/>
  <c r="K7" i="2"/>
  <c r="L7" i="2"/>
  <c r="M7" i="2"/>
  <c r="N7" i="2"/>
  <c r="R7" i="2"/>
  <c r="S7" i="2"/>
  <c r="V7" i="2"/>
  <c r="W7" i="2"/>
  <c r="Y7" i="2"/>
  <c r="Z7" i="2"/>
  <c r="D8" i="2"/>
  <c r="AA8" i="2"/>
  <c r="E8" i="2"/>
  <c r="H8" i="2"/>
  <c r="I8" i="2"/>
  <c r="J8" i="2"/>
  <c r="K8" i="2"/>
  <c r="L8" i="2"/>
  <c r="M8" i="2"/>
  <c r="N8" i="2"/>
  <c r="R8" i="2"/>
  <c r="S8" i="2"/>
  <c r="V8" i="2"/>
  <c r="W8" i="2"/>
  <c r="Y8" i="2"/>
  <c r="Z8" i="2"/>
  <c r="D9" i="2"/>
  <c r="AA9" i="2"/>
  <c r="E9" i="2"/>
  <c r="H9" i="2"/>
  <c r="I9" i="2"/>
  <c r="J9" i="2"/>
  <c r="K9" i="2"/>
  <c r="L9" i="2"/>
  <c r="M9" i="2"/>
  <c r="N9" i="2"/>
  <c r="R9" i="2"/>
  <c r="S9" i="2"/>
  <c r="Y9" i="2"/>
  <c r="Z9" i="2"/>
  <c r="D10" i="2"/>
  <c r="AA10" i="2"/>
  <c r="E10" i="2"/>
  <c r="H10" i="2"/>
  <c r="I10" i="2"/>
  <c r="J10" i="2"/>
  <c r="K10" i="2"/>
  <c r="L10" i="2"/>
  <c r="M10" i="2"/>
  <c r="N10" i="2"/>
  <c r="R10" i="2"/>
  <c r="S10" i="2"/>
  <c r="W10" i="2"/>
  <c r="Y10" i="2"/>
  <c r="Z10" i="2"/>
  <c r="H106" i="2"/>
  <c r="I106" i="2"/>
  <c r="J106" i="2"/>
  <c r="K106" i="2"/>
  <c r="N106" i="2"/>
  <c r="Q106" i="2"/>
  <c r="H105" i="2"/>
  <c r="I105" i="2"/>
  <c r="J105" i="2"/>
  <c r="K105" i="2"/>
  <c r="N105" i="2"/>
  <c r="Q105" i="2"/>
  <c r="H103" i="2"/>
  <c r="I103" i="2"/>
  <c r="J103" i="2"/>
  <c r="K103" i="2"/>
  <c r="L103" i="2"/>
  <c r="M103" i="2"/>
  <c r="N103" i="2"/>
  <c r="S103" i="2"/>
  <c r="E103" i="2"/>
  <c r="H102" i="2"/>
  <c r="I102" i="2"/>
  <c r="J102" i="2"/>
  <c r="K102" i="2"/>
  <c r="L102" i="2"/>
  <c r="M102" i="2"/>
  <c r="N102" i="2"/>
  <c r="S102" i="2"/>
  <c r="E102" i="2"/>
  <c r="H101" i="2"/>
  <c r="I101" i="2"/>
  <c r="J101" i="2"/>
  <c r="K101" i="2"/>
  <c r="L101" i="2"/>
  <c r="M101" i="2"/>
  <c r="N101" i="2"/>
  <c r="S101" i="2"/>
  <c r="E101" i="2"/>
  <c r="H100" i="2"/>
  <c r="I100" i="2"/>
  <c r="J100" i="2"/>
  <c r="K100" i="2"/>
  <c r="L100" i="2"/>
  <c r="M100" i="2"/>
  <c r="N100" i="2"/>
  <c r="S100" i="2"/>
  <c r="E100" i="2"/>
  <c r="H99" i="2"/>
  <c r="I99" i="2"/>
  <c r="J99" i="2"/>
  <c r="K99" i="2"/>
  <c r="L99" i="2"/>
  <c r="M99" i="2"/>
  <c r="N99" i="2"/>
  <c r="S99" i="2"/>
  <c r="E99" i="2"/>
  <c r="H98" i="2"/>
  <c r="I98" i="2"/>
  <c r="J98" i="2"/>
  <c r="K98" i="2"/>
  <c r="L98" i="2"/>
  <c r="M98" i="2"/>
  <c r="N98" i="2"/>
  <c r="S98" i="2"/>
  <c r="E98" i="2"/>
  <c r="H97" i="2"/>
  <c r="I97" i="2"/>
  <c r="J97" i="2"/>
  <c r="K97" i="2"/>
  <c r="L97" i="2"/>
  <c r="M97" i="2"/>
  <c r="N97" i="2"/>
  <c r="S97" i="2"/>
  <c r="E97" i="2"/>
  <c r="H53" i="2"/>
  <c r="I53" i="2"/>
  <c r="J53" i="2"/>
  <c r="K53" i="2"/>
  <c r="L53" i="2"/>
  <c r="M53" i="2"/>
  <c r="N53" i="2"/>
  <c r="S53" i="2"/>
  <c r="H52" i="2"/>
  <c r="I52" i="2"/>
  <c r="J52" i="2"/>
  <c r="K52" i="2"/>
  <c r="L52" i="2"/>
  <c r="M52" i="2"/>
  <c r="N52" i="2"/>
  <c r="S52" i="2"/>
  <c r="S14" i="2"/>
  <c r="N13" i="2"/>
  <c r="M13" i="2"/>
  <c r="L13" i="2"/>
  <c r="K13" i="2"/>
  <c r="J13" i="2"/>
  <c r="I13" i="2"/>
  <c r="H13" i="2"/>
  <c r="S5" i="2"/>
  <c r="N5" i="2"/>
  <c r="M5" i="2"/>
  <c r="L5" i="2"/>
  <c r="K5" i="2"/>
  <c r="J5" i="2"/>
  <c r="I5" i="2"/>
  <c r="N4" i="2"/>
  <c r="M4" i="2"/>
  <c r="L4" i="2"/>
  <c r="K4" i="2"/>
  <c r="J4" i="2"/>
  <c r="I4" i="2"/>
  <c r="H4" i="2"/>
  <c r="N3" i="2"/>
  <c r="M3" i="2"/>
  <c r="L3" i="2"/>
  <c r="K3" i="2"/>
  <c r="J3" i="2"/>
  <c r="I3" i="2"/>
  <c r="A3" i="2"/>
  <c r="F2" i="2"/>
</calcChain>
</file>

<file path=xl/sharedStrings.xml><?xml version="1.0" encoding="utf-8"?>
<sst xmlns="http://schemas.openxmlformats.org/spreadsheetml/2006/main" count="188" uniqueCount="116">
  <si>
    <t>Game:</t>
  </si>
  <si>
    <t>Names:</t>
  </si>
  <si>
    <t>Days into Project</t>
  </si>
  <si>
    <t>v R || P v</t>
  </si>
  <si>
    <t>Today is</t>
  </si>
  <si>
    <t/>
  </si>
  <si>
    <t>Total Days</t>
  </si>
  <si>
    <t>P</t>
  </si>
  <si>
    <t>Hours Est.</t>
  </si>
  <si>
    <t>Hours Rem.</t>
  </si>
  <si>
    <t>BDV</t>
  </si>
  <si>
    <t>&lt;= BDEst.</t>
  </si>
  <si>
    <t>Rank</t>
  </si>
  <si>
    <t>Full Name</t>
  </si>
  <si>
    <t>Initials</t>
  </si>
  <si>
    <t>Est.</t>
  </si>
  <si>
    <t>Remaining</t>
  </si>
  <si>
    <t>Person</t>
  </si>
  <si>
    <t>Sprint Start</t>
  </si>
  <si>
    <t>Days between Scrums</t>
  </si>
  <si>
    <t>Product Backlog</t>
  </si>
  <si>
    <t>Feature</t>
  </si>
  <si>
    <t>Assigned</t>
  </si>
  <si>
    <t>Things above this line are counted (i.e. up to line 100)</t>
  </si>
  <si>
    <t>Project Due!!!</t>
  </si>
  <si>
    <t>Emily</t>
  </si>
  <si>
    <t>Ryley</t>
  </si>
  <si>
    <t>Megan</t>
  </si>
  <si>
    <t>~~Programming~~</t>
  </si>
  <si>
    <t>~~3D Modelling~~</t>
  </si>
  <si>
    <t>~~Rigging/Animation~~</t>
  </si>
  <si>
    <t>~~Level Design~~</t>
  </si>
  <si>
    <t xml:space="preserve">Health bars (player and enemy) </t>
  </si>
  <si>
    <t xml:space="preserve">Shooting </t>
  </si>
  <si>
    <t xml:space="preserve">Navmesh for skeletons </t>
  </si>
  <si>
    <t xml:space="preserve">Flight areas for the ghosts </t>
  </si>
  <si>
    <t xml:space="preserve">ticket and coin systems </t>
  </si>
  <si>
    <t xml:space="preserve">player movement </t>
  </si>
  <si>
    <t xml:space="preserve">music cues </t>
  </si>
  <si>
    <t xml:space="preserve">Roller skeletons </t>
  </si>
  <si>
    <t xml:space="preserve">Laser ghosts </t>
  </si>
  <si>
    <t xml:space="preserve">arcade machines </t>
  </si>
  <si>
    <t xml:space="preserve">gun </t>
  </si>
  <si>
    <t>Skating Skeletons</t>
  </si>
  <si>
    <t>Wiggling ghosts</t>
  </si>
  <si>
    <t>rig skeleton</t>
  </si>
  <si>
    <t>rig ghost</t>
  </si>
  <si>
    <t>Fill out arcade maze</t>
  </si>
  <si>
    <t>scale level so it feels more playable</t>
  </si>
  <si>
    <t>texture level</t>
  </si>
  <si>
    <t>Make level modular (tiled snapped polygons for all level geometry)</t>
  </si>
  <si>
    <t>EW</t>
  </si>
  <si>
    <t>RF</t>
  </si>
  <si>
    <t>MM</t>
  </si>
  <si>
    <t>MG</t>
  </si>
  <si>
    <t>ZL</t>
  </si>
  <si>
    <t>Emily, Ryley, Megan, Matthew, Zachary</t>
  </si>
  <si>
    <t>Matthew</t>
  </si>
  <si>
    <t>Zachary</t>
  </si>
  <si>
    <t>Spooky Scary Rollerskates</t>
  </si>
  <si>
    <t>Greybox</t>
  </si>
  <si>
    <t>~~Textures/2d art~~</t>
  </si>
  <si>
    <t>Floor(carpet)</t>
  </si>
  <si>
    <t>Floor(rink)</t>
  </si>
  <si>
    <t>Floor (rink to carpet straight)</t>
  </si>
  <si>
    <t>Skelton texture</t>
  </si>
  <si>
    <t>gun texture</t>
  </si>
  <si>
    <t>ghost texture</t>
  </si>
  <si>
    <t>token texture</t>
  </si>
  <si>
    <t>ticket texture</t>
  </si>
  <si>
    <t>token</t>
  </si>
  <si>
    <t>ticket</t>
  </si>
  <si>
    <t>front desk + shelves</t>
  </si>
  <si>
    <t>roller skate checkout</t>
  </si>
  <si>
    <t>arcade machine 1</t>
  </si>
  <si>
    <t>arcade machine 2</t>
  </si>
  <si>
    <t>arcade machine 3</t>
  </si>
  <si>
    <t>Health bar</t>
  </si>
  <si>
    <t>main menu ui</t>
  </si>
  <si>
    <t>main menu</t>
  </si>
  <si>
    <t>game over</t>
  </si>
  <si>
    <t>Pause menu</t>
  </si>
  <si>
    <t>score</t>
  </si>
  <si>
    <t>enemy wave spawning</t>
  </si>
  <si>
    <t>~~vfx/audio~~</t>
  </si>
  <si>
    <t>player skating audio</t>
  </si>
  <si>
    <t>player death audio</t>
  </si>
  <si>
    <t>player damaged audio</t>
  </si>
  <si>
    <t>pickup item audio</t>
  </si>
  <si>
    <t>ghost attack audio</t>
  </si>
  <si>
    <t>skeleton attack audio</t>
  </si>
  <si>
    <t>ghost kill audio</t>
  </si>
  <si>
    <t>skeleton kill audio</t>
  </si>
  <si>
    <t>gunshot audio</t>
  </si>
  <si>
    <t>item purchase ca-ching</t>
  </si>
  <si>
    <t>stat ui</t>
  </si>
  <si>
    <t>Skeleton death</t>
  </si>
  <si>
    <t>Ghost death</t>
  </si>
  <si>
    <t>game over ui</t>
  </si>
  <si>
    <t>Main menu theme</t>
  </si>
  <si>
    <t>gameplay theme</t>
  </si>
  <si>
    <t>arcade/ pause theme</t>
  </si>
  <si>
    <t>~~Misc. / missed~~</t>
  </si>
  <si>
    <t>this chart</t>
  </si>
  <si>
    <t>Roller skates (skeleton's)</t>
  </si>
  <si>
    <t>ew, mg, rf</t>
  </si>
  <si>
    <t>mm</t>
  </si>
  <si>
    <t>zl</t>
  </si>
  <si>
    <t>rf</t>
  </si>
  <si>
    <t>mm, mg</t>
  </si>
  <si>
    <t>ew</t>
  </si>
  <si>
    <t>Floor (rink to carpet corner)</t>
  </si>
  <si>
    <t>Prizes (3 PRIZES teddy bear, lollipop, beach ball)</t>
  </si>
  <si>
    <t>walls</t>
  </si>
  <si>
    <t>score ui PANEL</t>
  </si>
  <si>
    <t>dialogue cashier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</si>
</sst>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m/d"/>
  </numFmts>
  <fonts count="9" x14ac:knownFonts="1">
    <font>
      <sz val="10"/>
      <color rgb="FF000000"/>
      <name val="Arial"/>
    </font>
    <font>
      <b/>
      <sz val="10"/>
      <name val="Arial"/>
    </font>
    <font>
      <b/>
      <sz val="10"/>
      <color rgb="FF980000"/>
      <name val="Arial"/>
    </font>
    <font>
      <sz val="10"/>
      <name val="Arial"/>
    </font>
    <font>
      <b/>
      <sz val="10"/>
      <color rgb="FFCC0000"/>
      <name val="Arial"/>
    </font>
    <font>
      <b/>
      <sz val="10"/>
      <color rgb="FF990000"/>
      <name val="Arial"/>
    </font>
    <font>
      <sz val="10"/>
      <color rgb="FFCCCCCC"/>
      <name val="Arial"/>
    </font>
    <font>
      <b/>
      <sz val="10"/>
      <name val="Arial"/>
      <family val="2"/>
    </font>
    <font>
      <b/>
      <sz val="10"/>
      <color rgb="FF98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D9D2E9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>
      <alignment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4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4" fontId="1" fillId="7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4" fontId="1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8" borderId="0" xfId="0" applyFont="1" applyFill="1" applyAlignment="1">
      <alignment horizontal="center" vertical="top" wrapText="1"/>
    </xf>
    <xf numFmtId="0" fontId="1" fillId="9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center" vertical="top" wrapText="1"/>
    </xf>
    <xf numFmtId="0" fontId="1" fillId="11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12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center" vertical="top" wrapText="1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horizontal="left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18" borderId="0" xfId="0" applyFont="1" applyFill="1" applyAlignment="1">
      <alignment horizontal="left" vertical="top" wrapText="1"/>
    </xf>
    <xf numFmtId="0" fontId="1" fillId="18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17" borderId="0" xfId="0" applyFont="1" applyFill="1" applyAlignment="1">
      <alignment vertical="top" wrapText="1"/>
    </xf>
    <xf numFmtId="0" fontId="1" fillId="17" borderId="0" xfId="0" applyFont="1" applyFill="1" applyAlignment="1">
      <alignment vertical="top"/>
    </xf>
    <xf numFmtId="0" fontId="1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left" vertical="top"/>
    </xf>
    <xf numFmtId="0" fontId="3" fillId="17" borderId="0" xfId="0" applyFont="1" applyFill="1" applyAlignment="1">
      <alignment horizontal="center" vertical="top" wrapText="1"/>
    </xf>
    <xf numFmtId="0" fontId="3" fillId="17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1" fillId="16" borderId="0" xfId="0" applyFont="1" applyFill="1" applyAlignment="1">
      <alignment horizontal="right" vertical="top" wrapText="1"/>
    </xf>
    <xf numFmtId="0" fontId="8" fillId="4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1" fillId="19" borderId="0" xfId="0" applyFont="1" applyFill="1" applyAlignment="1">
      <alignment horizontal="center" vertical="top" wrapText="1"/>
    </xf>
    <xf numFmtId="0" fontId="1" fillId="20" borderId="0" xfId="0" applyFont="1" applyFill="1" applyAlignment="1">
      <alignment horizontal="left" vertical="top" wrapText="1"/>
    </xf>
    <xf numFmtId="0" fontId="7" fillId="20" borderId="0" xfId="0" applyFont="1" applyFill="1" applyAlignment="1">
      <alignment horizontal="center" vertical="top" wrapText="1"/>
    </xf>
    <xf numFmtId="0" fontId="1" fillId="21" borderId="0" xfId="0" applyFont="1" applyFill="1" applyAlignment="1">
      <alignment horizontal="left" vertical="top" wrapText="1"/>
    </xf>
    <xf numFmtId="0" fontId="7" fillId="21" borderId="0" xfId="0" applyFont="1" applyFill="1" applyAlignment="1">
      <alignment horizontal="center" vertical="top" wrapText="1"/>
    </xf>
    <xf numFmtId="0" fontId="1" fillId="22" borderId="0" xfId="0" applyFont="1" applyFill="1" applyAlignment="1">
      <alignment horizontal="left" vertical="top" wrapText="1"/>
    </xf>
    <xf numFmtId="0" fontId="7" fillId="22" borderId="0" xfId="0" applyFont="1" applyFill="1" applyAlignment="1">
      <alignment horizontal="center" vertical="top" wrapText="1"/>
    </xf>
    <xf numFmtId="0" fontId="1" fillId="19" borderId="0" xfId="0" applyFont="1" applyFill="1" applyAlignment="1">
      <alignment horizontal="right" vertical="top" wrapText="1"/>
    </xf>
    <xf numFmtId="0" fontId="7" fillId="23" borderId="0" xfId="0" applyFont="1" applyFill="1" applyAlignment="1">
      <alignment horizontal="left" vertical="top" wrapText="1"/>
    </xf>
    <xf numFmtId="0" fontId="7" fillId="23" borderId="0" xfId="0" applyFont="1" applyFill="1" applyAlignment="1">
      <alignment horizontal="center" vertical="top" wrapText="1"/>
    </xf>
    <xf numFmtId="0" fontId="1" fillId="24" borderId="0" xfId="0" applyFont="1" applyFill="1" applyAlignment="1">
      <alignment horizontal="right" vertical="top" wrapText="1"/>
    </xf>
    <xf numFmtId="0" fontId="7" fillId="24" borderId="0" xfId="0" applyFont="1" applyFill="1" applyAlignment="1">
      <alignment horizontal="left" vertical="top" wrapText="1"/>
    </xf>
    <xf numFmtId="0" fontId="7" fillId="24" borderId="0" xfId="0" applyFont="1" applyFill="1" applyAlignment="1">
      <alignment horizontal="center" vertical="top" wrapText="1"/>
    </xf>
    <xf numFmtId="0" fontId="1" fillId="25" borderId="0" xfId="0" applyFont="1" applyFill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vertical="top" wrapText="1"/>
    </xf>
    <xf numFmtId="0" fontId="0" fillId="0" borderId="0" xfId="0" applyFont="1" applyAlignment="1">
      <alignment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right" vertical="top"/>
    </xf>
  </cellXfs>
  <cellStyles count="1">
    <cellStyle name="Normal" xfId="0" builtinId="0"/>
  </cellStyles>
  <dxfs count="35"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alignment wrapText="1"/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alignment wrapText="1"/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alignment wrapText="1"/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alignment wrapText="1"/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ont>
        <color rgb="FFEFEFEF"/>
      </font>
      <fill>
        <patternFill patternType="none"/>
      </fill>
      <alignment wrapText="1"/>
      <border>
        <left/>
        <right/>
        <top/>
        <bottom/>
      </border>
    </dxf>
  </dxfs>
  <tableStyles count="0" defaultTableStyle="TableStyleMedium2" defaultPivotStyle="PivotStyleLight16"/>
  <colors>
    <mruColors>
      <color rgb="FF99CCFF"/>
      <color rgb="FFAC7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Project'!$H$3:$Q$3</c:f>
              <c:numCache>
                <c:formatCode>#,##0.0</c:formatCode>
                <c:ptCount val="10"/>
                <c:pt idx="0">
                  <c:v>58.20000000000001</c:v>
                </c:pt>
                <c:pt idx="1">
                  <c:v>49.722727272727283</c:v>
                </c:pt>
                <c:pt idx="2">
                  <c:v>46.331818181818193</c:v>
                </c:pt>
                <c:pt idx="3">
                  <c:v>37.854545454545466</c:v>
                </c:pt>
                <c:pt idx="4">
                  <c:v>34.463636363636375</c:v>
                </c:pt>
                <c:pt idx="5">
                  <c:v>25.986363636363649</c:v>
                </c:pt>
                <c:pt idx="6">
                  <c:v>22.595454545454558</c:v>
                </c:pt>
                <c:pt idx="7">
                  <c:v>14.118181818181831</c:v>
                </c:pt>
                <c:pt idx="8">
                  <c:v>10.727272727272741</c:v>
                </c:pt>
                <c:pt idx="9">
                  <c:v>10.727272727272741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4-413F-A5F2-F095744F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407005"/>
        <c:axId val="853355778"/>
      </c:lineChart>
      <c:barChart>
        <c:barDir val="col"/>
        <c:grouping val="clustered"/>
        <c:varyColors val="1"/>
        <c:ser>
          <c:idx val="2"/>
          <c:order val="1"/>
          <c:spPr>
            <a:solidFill>
              <a:srgbClr val="FF9900"/>
            </a:solidFill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Project'!$H$6:$Q$6</c:f>
              <c:numCache>
                <c:formatCode>General</c:formatCode>
                <c:ptCount val="10"/>
                <c:pt idx="0">
                  <c:v>15.05</c:v>
                </c:pt>
                <c:pt idx="1">
                  <c:v>14.05</c:v>
                </c:pt>
                <c:pt idx="2">
                  <c:v>11.9</c:v>
                </c:pt>
                <c:pt idx="3">
                  <c:v>11.9</c:v>
                </c:pt>
                <c:pt idx="4">
                  <c:v>11.9</c:v>
                </c:pt>
                <c:pt idx="5">
                  <c:v>11.9</c:v>
                </c:pt>
                <c:pt idx="6">
                  <c:v>11.9</c:v>
                </c:pt>
                <c:pt idx="7">
                  <c:v>11.9</c:v>
                </c:pt>
                <c:pt idx="8">
                  <c:v>11.9</c:v>
                </c:pt>
                <c:pt idx="9">
                  <c:v>11.9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5C4-413F-A5F2-F095744F04E4}"/>
            </c:ext>
          </c:extLst>
        </c:ser>
        <c:ser>
          <c:idx val="3"/>
          <c:order val="2"/>
          <c:spPr>
            <a:solidFill>
              <a:srgbClr val="109618"/>
            </a:solidFill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Project'!$H$7:$Q$7</c:f>
              <c:numCache>
                <c:formatCode>General</c:formatCode>
                <c:ptCount val="10"/>
                <c:pt idx="0">
                  <c:v>12</c:v>
                </c:pt>
                <c:pt idx="1">
                  <c:v>10.5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5C4-413F-A5F2-F095744F04E4}"/>
            </c:ext>
          </c:extLst>
        </c:ser>
        <c:ser>
          <c:idx val="4"/>
          <c:order val="3"/>
          <c:spPr>
            <a:solidFill>
              <a:srgbClr val="990099"/>
            </a:solidFill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Project'!$H$8:$Q$8</c:f>
              <c:numCache>
                <c:formatCode>General</c:formatCode>
                <c:ptCount val="10"/>
                <c:pt idx="0">
                  <c:v>10.25</c:v>
                </c:pt>
                <c:pt idx="1">
                  <c:v>9.25</c:v>
                </c:pt>
                <c:pt idx="2">
                  <c:v>8.75</c:v>
                </c:pt>
                <c:pt idx="3">
                  <c:v>8.75</c:v>
                </c:pt>
                <c:pt idx="4">
                  <c:v>8.75</c:v>
                </c:pt>
                <c:pt idx="5">
                  <c:v>8.75</c:v>
                </c:pt>
                <c:pt idx="6">
                  <c:v>8.75</c:v>
                </c:pt>
                <c:pt idx="7">
                  <c:v>8.75</c:v>
                </c:pt>
                <c:pt idx="8">
                  <c:v>8.75</c:v>
                </c:pt>
                <c:pt idx="9">
                  <c:v>8.75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5C4-413F-A5F2-F095744F04E4}"/>
            </c:ext>
          </c:extLst>
        </c:ser>
        <c:ser>
          <c:idx val="5"/>
          <c:order val="4"/>
          <c:spPr>
            <a:solidFill>
              <a:srgbClr val="0099C6"/>
            </a:solidFill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Project'!$H$9:$Q$9</c:f>
              <c:numCache>
                <c:formatCode>General</c:formatCode>
                <c:ptCount val="10"/>
                <c:pt idx="0">
                  <c:v>13.399999999999997</c:v>
                </c:pt>
                <c:pt idx="1">
                  <c:v>9.3999999999999968</c:v>
                </c:pt>
                <c:pt idx="2">
                  <c:v>8.3999999999999968</c:v>
                </c:pt>
                <c:pt idx="3">
                  <c:v>6.3999999999999968</c:v>
                </c:pt>
                <c:pt idx="4">
                  <c:v>6.3999999999999968</c:v>
                </c:pt>
                <c:pt idx="5">
                  <c:v>6.3999999999999968</c:v>
                </c:pt>
                <c:pt idx="6">
                  <c:v>6.3999999999999968</c:v>
                </c:pt>
                <c:pt idx="7">
                  <c:v>6.3999999999999968</c:v>
                </c:pt>
                <c:pt idx="8">
                  <c:v>6.3999999999999968</c:v>
                </c:pt>
                <c:pt idx="9">
                  <c:v>6.3999999999999968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85C4-413F-A5F2-F095744F04E4}"/>
            </c:ext>
          </c:extLst>
        </c:ser>
        <c:ser>
          <c:idx val="6"/>
          <c:order val="5"/>
          <c:spPr>
            <a:solidFill>
              <a:srgbClr val="DD4477"/>
            </a:solidFill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Project'!$H$10:$Q$10</c:f>
              <c:numCache>
                <c:formatCode>General</c:formatCode>
                <c:ptCount val="10"/>
                <c:pt idx="0">
                  <c:v>7.5</c:v>
                </c:pt>
                <c:pt idx="1">
                  <c:v>6.5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85C4-413F-A5F2-F095744F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407005"/>
        <c:axId val="853355778"/>
      </c:barChart>
      <c:dateAx>
        <c:axId val="275407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53355778"/>
        <c:crosses val="autoZero"/>
        <c:auto val="1"/>
        <c:lblOffset val="100"/>
        <c:baseTimeUnit val="days"/>
      </c:dateAx>
      <c:valAx>
        <c:axId val="853355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Work Hours Left</a:t>
                </a:r>
              </a:p>
            </c:rich>
          </c:tx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7540700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342901</xdr:colOff>
      <xdr:row>14</xdr:row>
      <xdr:rowOff>142875</xdr:rowOff>
    </xdr:from>
    <xdr:to>
      <xdr:col>30</xdr:col>
      <xdr:colOff>847725</xdr:colOff>
      <xdr:row>47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0.23607</cdr:x>
      <cdr:y>0.11143</cdr:y>
    </cdr:from>
    <cdr:to>
      <cdr:x>0.80771</cdr:x>
      <cdr:y>0.1629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0E37560-7939-467D-A551-CC3251703B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900048" y="601808"/>
          <a:ext cx="4600932" cy="27797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7"/>
  <sheetViews>
    <sheetView tabSelected="1" topLeftCell="A23" workbookViewId="0">
      <pane xSplit="2" topLeftCell="C1" activePane="topRight" state="frozen"/>
      <selection pane="topRight" activeCell="D51" sqref="D51"/>
    </sheetView>
  </sheetViews>
  <sheetFormatPr defaultColWidth="14.42578125" defaultRowHeight="12.75" customHeight="1" x14ac:dyDescent="0.2"/>
  <cols>
    <col min="1" max="1" width="6.28515625" customWidth="1"/>
    <col min="2" max="2" width="25.5703125" customWidth="1"/>
    <col min="3" max="4" width="10.7109375" customWidth="1"/>
    <col min="5" max="5" width="12" customWidth="1"/>
    <col min="6" max="6" width="5.28515625" customWidth="1"/>
    <col min="7" max="7" width="6.42578125" customWidth="1"/>
    <col min="8" max="17" width="6.28515625" customWidth="1"/>
    <col min="18" max="18" width="5" customWidth="1"/>
    <col min="19" max="19" width="12" customWidth="1"/>
    <col min="20" max="20" width="7" customWidth="1"/>
    <col min="21" max="27" width="10.85546875" customWidth="1"/>
    <col min="28" max="29" width="17.28515625" customWidth="1"/>
  </cols>
  <sheetData>
    <row r="1" spans="1:29" ht="25.5" x14ac:dyDescent="0.2">
      <c r="A1" s="1" t="s">
        <v>0</v>
      </c>
      <c r="B1" s="62" t="s">
        <v>59</v>
      </c>
      <c r="C1" s="2"/>
      <c r="D1" s="1" t="s">
        <v>1</v>
      </c>
      <c r="E1" s="87" t="s">
        <v>56</v>
      </c>
      <c r="F1" s="88"/>
      <c r="G1" s="88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3">
        <f ca="1">E2-H14</f>
        <v>11</v>
      </c>
      <c r="B2" s="4" t="s">
        <v>2</v>
      </c>
      <c r="C2" s="5" t="s">
        <v>3</v>
      </c>
      <c r="D2" s="1" t="s">
        <v>4</v>
      </c>
      <c r="E2" s="6">
        <f ca="1">TODAY()</f>
        <v>43401</v>
      </c>
      <c r="F2" s="2" t="str">
        <f ca="1">CHOOSE(WEEKDAY(E2),"Sun","Mon","Tue","Wed","Thu","Fri","Sat")</f>
        <v>Sun</v>
      </c>
      <c r="G2" s="6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10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x14ac:dyDescent="0.2">
      <c r="A3" s="11">
        <f>Q14-H14</f>
        <v>28</v>
      </c>
      <c r="B3" s="12" t="s">
        <v>6</v>
      </c>
      <c r="C3" s="69" t="s">
        <v>7</v>
      </c>
      <c r="D3" s="13" t="s">
        <v>8</v>
      </c>
      <c r="E3" s="13" t="s">
        <v>9</v>
      </c>
      <c r="F3" s="13" t="s">
        <v>10</v>
      </c>
      <c r="G3" s="7"/>
      <c r="H3" s="14">
        <f>$H$5</f>
        <v>58.20000000000001</v>
      </c>
      <c r="I3" s="14">
        <f t="shared" ref="I3:Q3" ca="1" si="0">$H$3-($F$5*(I$14-$H$14))</f>
        <v>49.722727272727283</v>
      </c>
      <c r="J3" s="14">
        <f t="shared" ca="1" si="0"/>
        <v>46.331818181818193</v>
      </c>
      <c r="K3" s="14">
        <f t="shared" ca="1" si="0"/>
        <v>37.854545454545466</v>
      </c>
      <c r="L3" s="14">
        <f t="shared" ca="1" si="0"/>
        <v>34.463636363636375</v>
      </c>
      <c r="M3" s="14">
        <f t="shared" ca="1" si="0"/>
        <v>25.986363636363649</v>
      </c>
      <c r="N3" s="14">
        <f t="shared" ca="1" si="0"/>
        <v>22.595454545454558</v>
      </c>
      <c r="O3" s="14">
        <f t="shared" ca="1" si="0"/>
        <v>14.118181818181831</v>
      </c>
      <c r="P3" s="14">
        <f t="shared" ca="1" si="0"/>
        <v>10.727272727272741</v>
      </c>
      <c r="Q3" s="14">
        <f t="shared" ca="1" si="0"/>
        <v>10.727272727272741</v>
      </c>
      <c r="R3" s="9"/>
      <c r="S3" s="10" t="s">
        <v>11</v>
      </c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idden="1" x14ac:dyDescent="0.2">
      <c r="A4" s="2"/>
      <c r="B4" s="2"/>
      <c r="C4" s="9"/>
      <c r="D4" s="2"/>
      <c r="E4" s="2"/>
      <c r="F4" s="2"/>
      <c r="G4" s="15"/>
      <c r="H4" s="16">
        <f t="shared" ref="H4:Q4" ca="1" si="1">IF(H14&lt;=$E$2,H5,0)</f>
        <v>58.20000000000001</v>
      </c>
      <c r="I4" s="16">
        <f t="shared" ca="1" si="1"/>
        <v>49.70000000000001</v>
      </c>
      <c r="J4" s="16">
        <f t="shared" ca="1" si="1"/>
        <v>43.550000000000011</v>
      </c>
      <c r="K4" s="16">
        <f t="shared" ca="1" si="1"/>
        <v>0</v>
      </c>
      <c r="L4" s="16">
        <f t="shared" ca="1" si="1"/>
        <v>0</v>
      </c>
      <c r="M4" s="16">
        <f t="shared" ca="1" si="1"/>
        <v>0</v>
      </c>
      <c r="N4" s="16">
        <f t="shared" ca="1" si="1"/>
        <v>0</v>
      </c>
      <c r="O4" s="16">
        <f t="shared" ca="1" si="1"/>
        <v>0</v>
      </c>
      <c r="P4" s="16">
        <f t="shared" ca="1" si="1"/>
        <v>0</v>
      </c>
      <c r="Q4" s="16">
        <f t="shared" ca="1" si="1"/>
        <v>0</v>
      </c>
      <c r="R4" s="9"/>
      <c r="S4" s="17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x14ac:dyDescent="0.2">
      <c r="A5" s="5" t="s">
        <v>12</v>
      </c>
      <c r="B5" s="5" t="s">
        <v>13</v>
      </c>
      <c r="C5" s="5" t="s">
        <v>14</v>
      </c>
      <c r="D5" s="18">
        <f t="shared" ref="D5:E5" si="2">SUM(D15:D103)</f>
        <v>58.20000000000001</v>
      </c>
      <c r="E5" s="19">
        <f t="shared" si="2"/>
        <v>39.550000000000011</v>
      </c>
      <c r="F5" s="20">
        <f ca="1">IF(E2&lt;=H14,1,(D5-E5)/$A2)</f>
        <v>1.6954545454545453</v>
      </c>
      <c r="G5" s="21"/>
      <c r="H5" s="18">
        <f t="shared" ref="H5:Q5" si="3">SUM(H15:H103)</f>
        <v>58.20000000000001</v>
      </c>
      <c r="I5" s="18">
        <f t="shared" si="3"/>
        <v>49.70000000000001</v>
      </c>
      <c r="J5" s="18">
        <f t="shared" si="3"/>
        <v>43.550000000000011</v>
      </c>
      <c r="K5" s="18">
        <f t="shared" si="3"/>
        <v>39.550000000000011</v>
      </c>
      <c r="L5" s="18">
        <f t="shared" si="3"/>
        <v>39.550000000000011</v>
      </c>
      <c r="M5" s="18">
        <f t="shared" si="3"/>
        <v>39.550000000000011</v>
      </c>
      <c r="N5" s="18">
        <f t="shared" si="3"/>
        <v>39.550000000000011</v>
      </c>
      <c r="O5" s="18">
        <f t="shared" si="3"/>
        <v>39.550000000000011</v>
      </c>
      <c r="P5" s="18">
        <f t="shared" si="3"/>
        <v>39.550000000000011</v>
      </c>
      <c r="Q5" s="18">
        <f t="shared" si="3"/>
        <v>39.550000000000011</v>
      </c>
      <c r="R5" s="5">
        <v>0</v>
      </c>
      <c r="S5" s="18">
        <f>SUM(S15:S103)</f>
        <v>39.550000000000011</v>
      </c>
      <c r="T5" s="22"/>
      <c r="U5" s="23" t="s">
        <v>12</v>
      </c>
      <c r="V5" s="23" t="s">
        <v>15</v>
      </c>
      <c r="W5" s="23" t="s">
        <v>16</v>
      </c>
      <c r="X5" s="22"/>
      <c r="Y5" s="23" t="s">
        <v>17</v>
      </c>
      <c r="Z5" s="23" t="s">
        <v>15</v>
      </c>
      <c r="AA5" s="23" t="s">
        <v>16</v>
      </c>
      <c r="AB5" s="9"/>
      <c r="AC5" s="9"/>
    </row>
    <row r="6" spans="1:29" x14ac:dyDescent="0.2">
      <c r="A6" s="70"/>
      <c r="B6" s="71" t="s">
        <v>25</v>
      </c>
      <c r="C6" s="72" t="s">
        <v>51</v>
      </c>
      <c r="D6" s="17">
        <f>IF($C$3="R",SUMIF(A$15:A$103,$A6,D$15:D$103),SUMIF($C$15:$C$103,$C6,D$15:D$103))</f>
        <v>15.05</v>
      </c>
      <c r="E6" s="47">
        <f t="shared" ref="E6:E10" si="4">IF($C$3="R",W6,AA6)</f>
        <v>11.9</v>
      </c>
      <c r="F6" s="24"/>
      <c r="G6" s="21"/>
      <c r="H6" s="25">
        <f t="shared" ref="H6:S6" si="5">IF($C$3="R",SUMIF($A$15:$A$103,$A6,H$15:H$103),SUMIF($C$15:$C$103,$C6,H$15:H$103))</f>
        <v>15.05</v>
      </c>
      <c r="I6" s="25">
        <f t="shared" si="5"/>
        <v>14.05</v>
      </c>
      <c r="J6" s="25">
        <f t="shared" si="5"/>
        <v>11.9</v>
      </c>
      <c r="K6" s="25">
        <f t="shared" si="5"/>
        <v>11.9</v>
      </c>
      <c r="L6" s="25">
        <f t="shared" si="5"/>
        <v>11.9</v>
      </c>
      <c r="M6" s="25">
        <f t="shared" si="5"/>
        <v>11.9</v>
      </c>
      <c r="N6" s="25">
        <f t="shared" si="5"/>
        <v>11.9</v>
      </c>
      <c r="O6" s="25">
        <f t="shared" si="5"/>
        <v>11.9</v>
      </c>
      <c r="P6" s="25">
        <f t="shared" si="5"/>
        <v>11.9</v>
      </c>
      <c r="Q6" s="25">
        <f t="shared" si="5"/>
        <v>11.9</v>
      </c>
      <c r="R6" s="25">
        <f t="shared" si="5"/>
        <v>0</v>
      </c>
      <c r="S6" s="25">
        <f t="shared" si="5"/>
        <v>11.9</v>
      </c>
      <c r="T6" s="21"/>
      <c r="U6" s="17">
        <v>1</v>
      </c>
      <c r="V6" s="26">
        <f t="shared" ref="V6:W6" si="6">SUMIF($A$15:$A$103,$A6,D$15:D$103)</f>
        <v>0</v>
      </c>
      <c r="W6" s="47">
        <f t="shared" si="6"/>
        <v>0</v>
      </c>
      <c r="X6" s="21"/>
      <c r="Y6" s="27" t="str">
        <f t="shared" ref="Y6:Y10" si="7">C6</f>
        <v>EW</v>
      </c>
      <c r="Z6" s="26">
        <f t="shared" ref="Z6:AA6" si="8">SUMIF($C$15:$C$103,$C6,D$15:D$103)</f>
        <v>15.05</v>
      </c>
      <c r="AA6" s="47">
        <f t="shared" si="8"/>
        <v>11.9</v>
      </c>
      <c r="AB6" s="21"/>
      <c r="AC6" s="21"/>
    </row>
    <row r="7" spans="1:29" x14ac:dyDescent="0.2">
      <c r="A7" s="70"/>
      <c r="B7" s="73" t="s">
        <v>26</v>
      </c>
      <c r="C7" s="74" t="s">
        <v>52</v>
      </c>
      <c r="D7" s="17">
        <f t="shared" ref="D6:D10" si="9">IF($C$3="R",SUMIF(A$15:A$103,$A7,D$15:D$103),SUMIF($C$15:$C$103,$C7,D$15:D$103))</f>
        <v>12</v>
      </c>
      <c r="E7" s="47">
        <f t="shared" si="4"/>
        <v>7</v>
      </c>
      <c r="F7" s="24"/>
      <c r="G7" s="21"/>
      <c r="H7" s="25">
        <f t="shared" ref="H7:S7" si="10">IF($C$3="R",SUMIF($A$15:$A$103,$A7,H$15:H$103),SUMIF($C$15:$C$103,$C7,H$15:H$103))</f>
        <v>12</v>
      </c>
      <c r="I7" s="25">
        <f t="shared" si="10"/>
        <v>10.5</v>
      </c>
      <c r="J7" s="25">
        <f t="shared" si="10"/>
        <v>9</v>
      </c>
      <c r="K7" s="25">
        <f t="shared" si="10"/>
        <v>7</v>
      </c>
      <c r="L7" s="25">
        <f t="shared" si="10"/>
        <v>7</v>
      </c>
      <c r="M7" s="25">
        <f t="shared" si="10"/>
        <v>7</v>
      </c>
      <c r="N7" s="25">
        <f t="shared" si="10"/>
        <v>7</v>
      </c>
      <c r="O7" s="25">
        <f t="shared" si="10"/>
        <v>7</v>
      </c>
      <c r="P7" s="25">
        <f t="shared" si="10"/>
        <v>7</v>
      </c>
      <c r="Q7" s="25">
        <f t="shared" si="10"/>
        <v>7</v>
      </c>
      <c r="R7" s="25">
        <f t="shared" si="10"/>
        <v>0</v>
      </c>
      <c r="S7" s="25">
        <f t="shared" si="10"/>
        <v>7</v>
      </c>
      <c r="T7" s="21"/>
      <c r="U7" s="17">
        <v>2</v>
      </c>
      <c r="V7" s="28">
        <f t="shared" ref="V7:W7" si="11">SUMIF($A$15:$A$103,$A7,D$15:D$103)</f>
        <v>0</v>
      </c>
      <c r="W7" s="47">
        <f t="shared" si="11"/>
        <v>0</v>
      </c>
      <c r="X7" s="21"/>
      <c r="Y7" s="29" t="str">
        <f t="shared" si="7"/>
        <v>RF</v>
      </c>
      <c r="Z7" s="28">
        <f t="shared" ref="Z7:AA7" si="12">SUMIF($C$15:$C$103,$C7,D$15:D$103)</f>
        <v>12</v>
      </c>
      <c r="AA7" s="47">
        <f t="shared" si="12"/>
        <v>7</v>
      </c>
      <c r="AB7" s="21"/>
      <c r="AC7" s="21"/>
    </row>
    <row r="8" spans="1:29" x14ac:dyDescent="0.2">
      <c r="A8" s="70"/>
      <c r="B8" s="75" t="s">
        <v>27</v>
      </c>
      <c r="C8" s="76" t="s">
        <v>53</v>
      </c>
      <c r="D8" s="17">
        <f t="shared" si="9"/>
        <v>10.25</v>
      </c>
      <c r="E8" s="47">
        <f t="shared" si="4"/>
        <v>8.75</v>
      </c>
      <c r="F8" s="24"/>
      <c r="G8" s="21"/>
      <c r="H8" s="25">
        <f t="shared" ref="H8:S8" si="13">IF($C$3="R",SUMIF($A$15:$A$103,$A8,H$15:H$103),SUMIF($C$15:$C$103,$C8,H$15:H$103))</f>
        <v>10.25</v>
      </c>
      <c r="I8" s="25">
        <f t="shared" si="13"/>
        <v>9.25</v>
      </c>
      <c r="J8" s="25">
        <f t="shared" si="13"/>
        <v>8.75</v>
      </c>
      <c r="K8" s="25">
        <f t="shared" si="13"/>
        <v>8.75</v>
      </c>
      <c r="L8" s="25">
        <f t="shared" si="13"/>
        <v>8.75</v>
      </c>
      <c r="M8" s="25">
        <f t="shared" si="13"/>
        <v>8.75</v>
      </c>
      <c r="N8" s="25">
        <f t="shared" si="13"/>
        <v>8.75</v>
      </c>
      <c r="O8" s="25">
        <f t="shared" si="13"/>
        <v>8.75</v>
      </c>
      <c r="P8" s="25">
        <f t="shared" si="13"/>
        <v>8.75</v>
      </c>
      <c r="Q8" s="25">
        <f t="shared" si="13"/>
        <v>8.75</v>
      </c>
      <c r="R8" s="25">
        <f t="shared" si="13"/>
        <v>0</v>
      </c>
      <c r="S8" s="25">
        <f t="shared" si="13"/>
        <v>8.75</v>
      </c>
      <c r="T8" s="21"/>
      <c r="U8" s="17">
        <v>3</v>
      </c>
      <c r="V8" s="30">
        <f t="shared" ref="V8:W8" si="14">SUMIF($A$15:$A$103,$A8,D$15:D$103)</f>
        <v>0</v>
      </c>
      <c r="W8" s="47">
        <f t="shared" si="14"/>
        <v>0</v>
      </c>
      <c r="X8" s="21"/>
      <c r="Y8" s="31" t="str">
        <f t="shared" si="7"/>
        <v>MM</v>
      </c>
      <c r="Z8" s="30">
        <f t="shared" ref="Z8:AA8" si="15">SUMIF($C$15:$C$103,$C8,D$15:D$103)</f>
        <v>10.25</v>
      </c>
      <c r="AA8" s="47">
        <f t="shared" si="15"/>
        <v>8.75</v>
      </c>
      <c r="AB8" s="21"/>
      <c r="AC8" s="21"/>
    </row>
    <row r="9" spans="1:29" x14ac:dyDescent="0.2">
      <c r="A9" s="77"/>
      <c r="B9" s="78" t="s">
        <v>57</v>
      </c>
      <c r="C9" s="79" t="s">
        <v>54</v>
      </c>
      <c r="D9" s="17">
        <f t="shared" si="9"/>
        <v>13.399999999999997</v>
      </c>
      <c r="E9" s="47">
        <f t="shared" si="4"/>
        <v>6.3999999999999968</v>
      </c>
      <c r="F9" s="24"/>
      <c r="G9" s="21"/>
      <c r="H9" s="25">
        <f t="shared" ref="H9:S9" si="16">IF($C$3="R",SUMIF($A$15:$A$103,$A9,H$15:H$103),SUMIF($C$15:$C$103,$C9,H$15:H$103))</f>
        <v>13.399999999999997</v>
      </c>
      <c r="I9" s="25">
        <f t="shared" si="16"/>
        <v>9.3999999999999968</v>
      </c>
      <c r="J9" s="25">
        <f t="shared" si="16"/>
        <v>8.3999999999999968</v>
      </c>
      <c r="K9" s="25">
        <f t="shared" si="16"/>
        <v>6.3999999999999968</v>
      </c>
      <c r="L9" s="25">
        <f t="shared" si="16"/>
        <v>6.3999999999999968</v>
      </c>
      <c r="M9" s="25">
        <f t="shared" si="16"/>
        <v>6.3999999999999968</v>
      </c>
      <c r="N9" s="25">
        <f t="shared" si="16"/>
        <v>6.3999999999999968</v>
      </c>
      <c r="O9" s="25">
        <f t="shared" si="16"/>
        <v>6.3999999999999968</v>
      </c>
      <c r="P9" s="25">
        <f t="shared" si="16"/>
        <v>6.3999999999999968</v>
      </c>
      <c r="Q9" s="25">
        <f t="shared" si="16"/>
        <v>6.3999999999999968</v>
      </c>
      <c r="R9" s="25">
        <f t="shared" si="16"/>
        <v>0</v>
      </c>
      <c r="S9" s="25">
        <f t="shared" si="16"/>
        <v>6.3999999999999968</v>
      </c>
      <c r="T9" s="21"/>
      <c r="U9" s="83">
        <v>4</v>
      </c>
      <c r="V9" s="17">
        <f>SUMIF($A$15:$A$103,$A9,D$15:D$103)</f>
        <v>0</v>
      </c>
      <c r="W9" s="47">
        <f>SUMIF($A$15:$A$103,$A9,E$15:E$103)</f>
        <v>0</v>
      </c>
      <c r="X9" s="21"/>
      <c r="Y9" s="32" t="str">
        <f t="shared" si="7"/>
        <v>MG</v>
      </c>
      <c r="Z9" s="33">
        <f t="shared" ref="Z9:AA9" si="17">SUMIF($C$15:$C$103,$C9,D$15:D$103)</f>
        <v>13.399999999999997</v>
      </c>
      <c r="AA9" s="47">
        <f t="shared" si="17"/>
        <v>6.3999999999999968</v>
      </c>
      <c r="AB9" s="21"/>
      <c r="AC9" s="21"/>
    </row>
    <row r="10" spans="1:29" x14ac:dyDescent="0.2">
      <c r="A10" s="80"/>
      <c r="B10" s="81" t="s">
        <v>58</v>
      </c>
      <c r="C10" s="82" t="s">
        <v>55</v>
      </c>
      <c r="D10" s="17">
        <f t="shared" si="9"/>
        <v>7.5</v>
      </c>
      <c r="E10" s="47">
        <f t="shared" si="4"/>
        <v>5.5</v>
      </c>
      <c r="F10" s="24"/>
      <c r="G10" s="21"/>
      <c r="H10" s="25">
        <f t="shared" ref="H10:S10" si="18">IF($C$3="R",SUMIF($A$15:$A$103,$A10,H$15:H$103),SUMIF($C$15:$C$103,$C10,H$15:H$103))</f>
        <v>7.5</v>
      </c>
      <c r="I10" s="25">
        <f t="shared" si="18"/>
        <v>6.5</v>
      </c>
      <c r="J10" s="25">
        <f t="shared" si="18"/>
        <v>5.5</v>
      </c>
      <c r="K10" s="25">
        <f t="shared" si="18"/>
        <v>5.5</v>
      </c>
      <c r="L10" s="25">
        <f t="shared" si="18"/>
        <v>5.5</v>
      </c>
      <c r="M10" s="25">
        <f t="shared" si="18"/>
        <v>5.5</v>
      </c>
      <c r="N10" s="25">
        <f t="shared" si="18"/>
        <v>5.5</v>
      </c>
      <c r="O10" s="25">
        <f t="shared" si="18"/>
        <v>5.5</v>
      </c>
      <c r="P10" s="25">
        <f t="shared" si="18"/>
        <v>5.5</v>
      </c>
      <c r="Q10" s="25">
        <f t="shared" si="18"/>
        <v>5.5</v>
      </c>
      <c r="R10" s="25">
        <f t="shared" si="18"/>
        <v>0</v>
      </c>
      <c r="S10" s="25">
        <f t="shared" si="18"/>
        <v>5.5</v>
      </c>
      <c r="T10" s="21"/>
      <c r="U10" s="67">
        <v>5</v>
      </c>
      <c r="V10" s="34">
        <f>SUMIF($A$15:$A$103,$A10,D$15:D$103)</f>
        <v>0</v>
      </c>
      <c r="W10" s="47">
        <f t="shared" ref="W10" si="19">SUMIF($A$15:$A$103,$A10,E$15:E$103)</f>
        <v>0</v>
      </c>
      <c r="X10" s="21"/>
      <c r="Y10" s="35" t="str">
        <f t="shared" si="7"/>
        <v>ZL</v>
      </c>
      <c r="Z10" s="34">
        <f t="shared" ref="Z10:AA10" si="20">SUMIF($C$15:$C$103,$C10,D$15:D$103)</f>
        <v>7.5</v>
      </c>
      <c r="AA10" s="47">
        <f t="shared" si="20"/>
        <v>5.5</v>
      </c>
      <c r="AB10" s="21"/>
      <c r="AC10" s="21"/>
    </row>
    <row r="11" spans="1:29" ht="12.75" customHeight="1" x14ac:dyDescent="0.2">
      <c r="A11" s="37"/>
      <c r="B11" s="37"/>
      <c r="C11" s="37"/>
      <c r="D11" s="37"/>
      <c r="E11" s="37"/>
      <c r="F11" s="37"/>
      <c r="G11" s="36"/>
      <c r="H11" s="89" t="s">
        <v>18</v>
      </c>
      <c r="I11" s="89"/>
      <c r="J11" s="37"/>
      <c r="K11" s="37"/>
      <c r="L11" s="37"/>
      <c r="M11" s="38"/>
      <c r="N11" s="38"/>
      <c r="O11" s="38"/>
      <c r="P11" s="90" t="s">
        <v>24</v>
      </c>
      <c r="Q11" s="90"/>
      <c r="R11" s="37"/>
      <c r="S11" s="37" t="s">
        <v>16</v>
      </c>
      <c r="T11" s="37"/>
      <c r="U11" s="37"/>
      <c r="V11" s="37"/>
      <c r="W11" s="37"/>
      <c r="X11" s="37"/>
      <c r="Y11" s="37"/>
      <c r="Z11" s="37"/>
      <c r="AA11" s="37"/>
      <c r="AB11" s="21"/>
      <c r="AC11" s="21"/>
    </row>
    <row r="12" spans="1:29" x14ac:dyDescent="0.2">
      <c r="A12" s="40"/>
      <c r="B12" s="40" t="s">
        <v>19</v>
      </c>
      <c r="C12" s="40"/>
      <c r="D12" s="40"/>
      <c r="E12" s="40"/>
      <c r="F12" s="40"/>
      <c r="G12" s="39"/>
      <c r="H12" s="40">
        <v>0</v>
      </c>
      <c r="I12" s="40">
        <v>5</v>
      </c>
      <c r="J12" s="40">
        <v>2</v>
      </c>
      <c r="K12" s="40">
        <v>5</v>
      </c>
      <c r="L12" s="40">
        <v>2</v>
      </c>
      <c r="M12" s="40">
        <v>5</v>
      </c>
      <c r="N12" s="40">
        <v>2</v>
      </c>
      <c r="O12" s="40">
        <v>5</v>
      </c>
      <c r="P12" s="40">
        <v>2</v>
      </c>
      <c r="Q12" s="40">
        <v>0</v>
      </c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21"/>
      <c r="AC12" s="21"/>
    </row>
    <row r="13" spans="1:29" x14ac:dyDescent="0.2">
      <c r="A13" s="41"/>
      <c r="B13" s="13" t="s">
        <v>20</v>
      </c>
      <c r="C13" s="41"/>
      <c r="D13" s="41"/>
      <c r="E13" s="41"/>
      <c r="F13" s="41"/>
      <c r="G13" s="42"/>
      <c r="H13" s="43" t="str">
        <f t="shared" ref="H13:Q13" si="21">CHOOSE(WEEKDAY(H14),"Sun","Mon","Tue","Wed","Thu","Fri","Sat")</f>
        <v>Wed</v>
      </c>
      <c r="I13" s="43" t="str">
        <f t="shared" si="21"/>
        <v>Mon</v>
      </c>
      <c r="J13" s="43" t="str">
        <f t="shared" si="21"/>
        <v>Wed</v>
      </c>
      <c r="K13" s="43" t="str">
        <f t="shared" si="21"/>
        <v>Mon</v>
      </c>
      <c r="L13" s="43" t="str">
        <f t="shared" si="21"/>
        <v>Wed</v>
      </c>
      <c r="M13" s="43" t="str">
        <f t="shared" si="21"/>
        <v>Mon</v>
      </c>
      <c r="N13" s="43" t="str">
        <f t="shared" si="21"/>
        <v>Wed</v>
      </c>
      <c r="O13" s="43" t="str">
        <f t="shared" si="21"/>
        <v>Mon</v>
      </c>
      <c r="P13" s="43" t="str">
        <f t="shared" si="21"/>
        <v>Wed</v>
      </c>
      <c r="Q13" s="43" t="str">
        <f t="shared" si="21"/>
        <v>Wed</v>
      </c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9"/>
      <c r="AC13" s="9"/>
    </row>
    <row r="14" spans="1:29" x14ac:dyDescent="0.2">
      <c r="A14" s="13"/>
      <c r="B14" s="13" t="s">
        <v>21</v>
      </c>
      <c r="C14" s="13" t="s">
        <v>22</v>
      </c>
      <c r="D14" s="13" t="s">
        <v>8</v>
      </c>
      <c r="E14" s="13" t="s">
        <v>9</v>
      </c>
      <c r="F14" s="41"/>
      <c r="G14" s="42"/>
      <c r="H14" s="44">
        <v>43390</v>
      </c>
      <c r="I14" s="45">
        <f t="shared" ref="I14:Q14" si="22">H14+I12</f>
        <v>43395</v>
      </c>
      <c r="J14" s="45">
        <f t="shared" si="22"/>
        <v>43397</v>
      </c>
      <c r="K14" s="45">
        <f t="shared" si="22"/>
        <v>43402</v>
      </c>
      <c r="L14" s="45">
        <f t="shared" si="22"/>
        <v>43404</v>
      </c>
      <c r="M14" s="45">
        <f t="shared" si="22"/>
        <v>43409</v>
      </c>
      <c r="N14" s="45">
        <f t="shared" si="22"/>
        <v>43411</v>
      </c>
      <c r="O14" s="45">
        <f t="shared" si="22"/>
        <v>43416</v>
      </c>
      <c r="P14" s="45">
        <f t="shared" si="22"/>
        <v>43418</v>
      </c>
      <c r="Q14" s="45">
        <f t="shared" si="22"/>
        <v>43418</v>
      </c>
      <c r="R14" s="41"/>
      <c r="S14" s="43" t="str">
        <f ca="1">Q14-E2&amp;" Days"</f>
        <v>17 Days</v>
      </c>
      <c r="T14" s="41"/>
      <c r="U14" s="41"/>
      <c r="V14" s="41"/>
      <c r="W14" s="41"/>
      <c r="X14" s="41"/>
      <c r="Y14" s="41"/>
      <c r="Z14" s="41"/>
      <c r="AA14" s="41"/>
      <c r="AB14" s="9"/>
      <c r="AC14" s="9"/>
    </row>
    <row r="15" spans="1:29" x14ac:dyDescent="0.2">
      <c r="A15" s="65"/>
      <c r="B15" s="63" t="s">
        <v>28</v>
      </c>
      <c r="C15" s="65" t="s">
        <v>110</v>
      </c>
      <c r="D15" s="65"/>
      <c r="E15" s="47"/>
      <c r="F15" s="48"/>
      <c r="G15" s="49"/>
      <c r="H15" s="50"/>
      <c r="I15" s="51"/>
      <c r="J15" s="51"/>
      <c r="K15" s="51"/>
      <c r="L15" s="51"/>
      <c r="M15" s="51"/>
      <c r="N15" s="51"/>
      <c r="O15" s="51"/>
      <c r="P15" s="51"/>
      <c r="Q15" s="51"/>
      <c r="R15" s="48"/>
      <c r="S15" s="16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25.5" x14ac:dyDescent="0.2">
      <c r="A16" s="65">
        <v>2</v>
      </c>
      <c r="B16" s="63" t="s">
        <v>32</v>
      </c>
      <c r="C16" s="66" t="s">
        <v>51</v>
      </c>
      <c r="D16" s="65">
        <v>1</v>
      </c>
      <c r="E16" s="47">
        <f t="shared" ref="E15:E103" si="23">S16</f>
        <v>0.5</v>
      </c>
      <c r="F16" s="48"/>
      <c r="G16" s="49"/>
      <c r="H16" s="50">
        <f t="shared" ref="H15:H103" si="24">D16</f>
        <v>1</v>
      </c>
      <c r="I16" s="52">
        <f>H16</f>
        <v>1</v>
      </c>
      <c r="J16" s="51">
        <v>0.5</v>
      </c>
      <c r="K16" s="51">
        <f t="shared" ref="K16:O16" si="25">J16</f>
        <v>0.5</v>
      </c>
      <c r="L16" s="51">
        <f t="shared" si="25"/>
        <v>0.5</v>
      </c>
      <c r="M16" s="51">
        <f t="shared" si="25"/>
        <v>0.5</v>
      </c>
      <c r="N16" s="51">
        <f t="shared" si="25"/>
        <v>0.5</v>
      </c>
      <c r="O16" s="51">
        <f t="shared" si="25"/>
        <v>0.5</v>
      </c>
      <c r="P16" s="51">
        <f t="shared" ref="P15:P103" si="26">N16</f>
        <v>0.5</v>
      </c>
      <c r="Q16" s="51">
        <f t="shared" ref="Q15:Q103" si="27">P16</f>
        <v>0.5</v>
      </c>
      <c r="R16" s="48"/>
      <c r="S16" s="16">
        <f t="shared" ref="S15:S103" si="28">Q16</f>
        <v>0.5</v>
      </c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2">
      <c r="A17" s="65"/>
      <c r="B17" s="63" t="s">
        <v>33</v>
      </c>
      <c r="C17" s="66" t="s">
        <v>51</v>
      </c>
      <c r="D17" s="65">
        <v>1.5</v>
      </c>
      <c r="E17" s="47">
        <f t="shared" si="23"/>
        <v>0</v>
      </c>
      <c r="F17" s="48"/>
      <c r="G17" s="49"/>
      <c r="H17" s="50">
        <f t="shared" si="24"/>
        <v>1.5</v>
      </c>
      <c r="I17" s="52">
        <f>H17</f>
        <v>1.5</v>
      </c>
      <c r="J17" s="51">
        <v>0</v>
      </c>
      <c r="K17" s="51">
        <f t="shared" ref="K17:O17" si="29">J17</f>
        <v>0</v>
      </c>
      <c r="L17" s="51">
        <f t="shared" si="29"/>
        <v>0</v>
      </c>
      <c r="M17" s="51">
        <f t="shared" si="29"/>
        <v>0</v>
      </c>
      <c r="N17" s="51">
        <f t="shared" si="29"/>
        <v>0</v>
      </c>
      <c r="O17" s="51">
        <f t="shared" si="29"/>
        <v>0</v>
      </c>
      <c r="P17" s="51">
        <f t="shared" si="26"/>
        <v>0</v>
      </c>
      <c r="Q17" s="51">
        <f t="shared" si="27"/>
        <v>0</v>
      </c>
      <c r="R17" s="48"/>
      <c r="S17" s="16">
        <f t="shared" si="28"/>
        <v>0</v>
      </c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2">
      <c r="A18" s="65">
        <v>1</v>
      </c>
      <c r="B18" s="63" t="s">
        <v>34</v>
      </c>
      <c r="C18" s="66" t="s">
        <v>51</v>
      </c>
      <c r="D18" s="65">
        <v>2</v>
      </c>
      <c r="E18" s="47">
        <f t="shared" si="23"/>
        <v>2</v>
      </c>
      <c r="F18" s="48"/>
      <c r="G18" s="49"/>
      <c r="H18" s="50">
        <f t="shared" si="24"/>
        <v>2</v>
      </c>
      <c r="I18" s="51">
        <f t="shared" ref="I18:O18" si="30">H18</f>
        <v>2</v>
      </c>
      <c r="J18" s="51">
        <f t="shared" si="30"/>
        <v>2</v>
      </c>
      <c r="K18" s="51">
        <f t="shared" si="30"/>
        <v>2</v>
      </c>
      <c r="L18" s="51">
        <f t="shared" si="30"/>
        <v>2</v>
      </c>
      <c r="M18" s="51">
        <f t="shared" si="30"/>
        <v>2</v>
      </c>
      <c r="N18" s="51">
        <f t="shared" si="30"/>
        <v>2</v>
      </c>
      <c r="O18" s="51">
        <f t="shared" si="30"/>
        <v>2</v>
      </c>
      <c r="P18" s="51">
        <f t="shared" si="26"/>
        <v>2</v>
      </c>
      <c r="Q18" s="51">
        <f t="shared" si="27"/>
        <v>2</v>
      </c>
      <c r="R18" s="48"/>
      <c r="S18" s="16">
        <f t="shared" si="28"/>
        <v>2</v>
      </c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x14ac:dyDescent="0.2">
      <c r="A19" s="65">
        <v>1</v>
      </c>
      <c r="B19" s="63" t="s">
        <v>35</v>
      </c>
      <c r="C19" s="66" t="s">
        <v>51</v>
      </c>
      <c r="D19" s="65">
        <v>2</v>
      </c>
      <c r="E19" s="47">
        <f t="shared" si="23"/>
        <v>2</v>
      </c>
      <c r="F19" s="48"/>
      <c r="G19" s="49"/>
      <c r="H19" s="50">
        <f t="shared" si="24"/>
        <v>2</v>
      </c>
      <c r="I19" s="52">
        <f>H19</f>
        <v>2</v>
      </c>
      <c r="J19" s="51">
        <f t="shared" ref="J19:O19" si="31">I19</f>
        <v>2</v>
      </c>
      <c r="K19" s="51">
        <f t="shared" si="31"/>
        <v>2</v>
      </c>
      <c r="L19" s="51">
        <f t="shared" si="31"/>
        <v>2</v>
      </c>
      <c r="M19" s="51">
        <f t="shared" si="31"/>
        <v>2</v>
      </c>
      <c r="N19" s="51">
        <f t="shared" si="31"/>
        <v>2</v>
      </c>
      <c r="O19" s="51">
        <f t="shared" si="31"/>
        <v>2</v>
      </c>
      <c r="P19" s="51">
        <f t="shared" si="26"/>
        <v>2</v>
      </c>
      <c r="Q19" s="51">
        <f t="shared" si="27"/>
        <v>2</v>
      </c>
      <c r="R19" s="48"/>
      <c r="S19" s="16">
        <f t="shared" si="28"/>
        <v>2</v>
      </c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">
      <c r="A20" s="65">
        <v>3</v>
      </c>
      <c r="B20" s="63" t="s">
        <v>36</v>
      </c>
      <c r="C20" s="66" t="s">
        <v>51</v>
      </c>
      <c r="D20" s="65">
        <v>1</v>
      </c>
      <c r="E20" s="47">
        <f t="shared" si="23"/>
        <v>1</v>
      </c>
      <c r="F20" s="48"/>
      <c r="G20" s="49"/>
      <c r="H20" s="50">
        <f t="shared" si="24"/>
        <v>1</v>
      </c>
      <c r="I20" s="51">
        <f t="shared" ref="I20:O20" si="32">H20</f>
        <v>1</v>
      </c>
      <c r="J20" s="51">
        <f t="shared" si="32"/>
        <v>1</v>
      </c>
      <c r="K20" s="51">
        <f t="shared" si="32"/>
        <v>1</v>
      </c>
      <c r="L20" s="51">
        <f t="shared" si="32"/>
        <v>1</v>
      </c>
      <c r="M20" s="51">
        <f t="shared" si="32"/>
        <v>1</v>
      </c>
      <c r="N20" s="51">
        <f t="shared" si="32"/>
        <v>1</v>
      </c>
      <c r="O20" s="51">
        <f t="shared" si="32"/>
        <v>1</v>
      </c>
      <c r="P20" s="51">
        <f t="shared" si="26"/>
        <v>1</v>
      </c>
      <c r="Q20" s="51">
        <f t="shared" si="27"/>
        <v>1</v>
      </c>
      <c r="R20" s="48"/>
      <c r="S20" s="16">
        <f t="shared" si="28"/>
        <v>1</v>
      </c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">
      <c r="A21" s="65"/>
      <c r="B21" s="63" t="s">
        <v>37</v>
      </c>
      <c r="C21" s="66" t="s">
        <v>51</v>
      </c>
      <c r="D21" s="65">
        <v>0</v>
      </c>
      <c r="E21" s="47">
        <f t="shared" si="23"/>
        <v>0</v>
      </c>
      <c r="F21" s="48"/>
      <c r="G21" s="49"/>
      <c r="H21" s="50">
        <f t="shared" si="24"/>
        <v>0</v>
      </c>
      <c r="I21" s="51">
        <f t="shared" ref="I21:O21" si="33">H21</f>
        <v>0</v>
      </c>
      <c r="J21" s="51">
        <f t="shared" si="33"/>
        <v>0</v>
      </c>
      <c r="K21" s="51">
        <f t="shared" si="33"/>
        <v>0</v>
      </c>
      <c r="L21" s="51">
        <f t="shared" si="33"/>
        <v>0</v>
      </c>
      <c r="M21" s="51">
        <f t="shared" si="33"/>
        <v>0</v>
      </c>
      <c r="N21" s="51">
        <f t="shared" si="33"/>
        <v>0</v>
      </c>
      <c r="O21" s="51">
        <f t="shared" si="33"/>
        <v>0</v>
      </c>
      <c r="P21" s="51">
        <f t="shared" si="26"/>
        <v>0</v>
      </c>
      <c r="Q21" s="51">
        <f t="shared" si="27"/>
        <v>0</v>
      </c>
      <c r="R21" s="48"/>
      <c r="S21" s="16">
        <f t="shared" si="28"/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2">
      <c r="A22" s="65">
        <v>2</v>
      </c>
      <c r="B22" s="64" t="s">
        <v>81</v>
      </c>
      <c r="C22" s="66" t="s">
        <v>51</v>
      </c>
      <c r="D22" s="65">
        <v>0.5</v>
      </c>
      <c r="E22" s="47">
        <f t="shared" si="23"/>
        <v>0.5</v>
      </c>
      <c r="F22" s="48"/>
      <c r="G22" s="49"/>
      <c r="H22" s="50">
        <f t="shared" si="24"/>
        <v>0.5</v>
      </c>
      <c r="I22" s="51">
        <f t="shared" ref="I22:O22" si="34">H22</f>
        <v>0.5</v>
      </c>
      <c r="J22" s="51">
        <f t="shared" si="34"/>
        <v>0.5</v>
      </c>
      <c r="K22" s="51">
        <f t="shared" si="34"/>
        <v>0.5</v>
      </c>
      <c r="L22" s="51">
        <f t="shared" si="34"/>
        <v>0.5</v>
      </c>
      <c r="M22" s="51">
        <f t="shared" si="34"/>
        <v>0.5</v>
      </c>
      <c r="N22" s="51">
        <f t="shared" si="34"/>
        <v>0.5</v>
      </c>
      <c r="O22" s="51">
        <f t="shared" si="34"/>
        <v>0.5</v>
      </c>
      <c r="P22" s="51">
        <f t="shared" si="26"/>
        <v>0.5</v>
      </c>
      <c r="Q22" s="51">
        <f t="shared" si="27"/>
        <v>0.5</v>
      </c>
      <c r="R22" s="48"/>
      <c r="S22" s="16">
        <f t="shared" si="28"/>
        <v>0.5</v>
      </c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x14ac:dyDescent="0.2">
      <c r="A23" s="65">
        <v>3</v>
      </c>
      <c r="B23" s="63" t="s">
        <v>38</v>
      </c>
      <c r="C23" s="66" t="s">
        <v>51</v>
      </c>
      <c r="D23" s="65">
        <v>0.5</v>
      </c>
      <c r="E23" s="47">
        <f t="shared" si="23"/>
        <v>0.4</v>
      </c>
      <c r="F23" s="48"/>
      <c r="G23" s="49"/>
      <c r="H23" s="50">
        <f t="shared" si="24"/>
        <v>0.5</v>
      </c>
      <c r="I23" s="51">
        <f t="shared" ref="I23:O23" si="35">H23</f>
        <v>0.5</v>
      </c>
      <c r="J23" s="51">
        <v>0.4</v>
      </c>
      <c r="K23" s="51">
        <f t="shared" si="35"/>
        <v>0.4</v>
      </c>
      <c r="L23" s="51">
        <f t="shared" si="35"/>
        <v>0.4</v>
      </c>
      <c r="M23" s="51">
        <f t="shared" si="35"/>
        <v>0.4</v>
      </c>
      <c r="N23" s="51">
        <f t="shared" si="35"/>
        <v>0.4</v>
      </c>
      <c r="O23" s="51">
        <f t="shared" si="35"/>
        <v>0.4</v>
      </c>
      <c r="P23" s="51">
        <f t="shared" si="26"/>
        <v>0.4</v>
      </c>
      <c r="Q23" s="51">
        <f t="shared" si="27"/>
        <v>0.4</v>
      </c>
      <c r="R23" s="48"/>
      <c r="S23" s="16">
        <f t="shared" si="28"/>
        <v>0.4</v>
      </c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5.75" customHeight="1" x14ac:dyDescent="0.2">
      <c r="A24" s="65">
        <v>2</v>
      </c>
      <c r="B24" s="63" t="s">
        <v>79</v>
      </c>
      <c r="C24" s="65" t="s">
        <v>51</v>
      </c>
      <c r="D24" s="65">
        <v>0.5</v>
      </c>
      <c r="E24" s="47">
        <f t="shared" si="23"/>
        <v>0.5</v>
      </c>
      <c r="F24" s="48"/>
      <c r="G24" s="49"/>
      <c r="H24" s="50">
        <f t="shared" si="24"/>
        <v>0.5</v>
      </c>
      <c r="I24" s="51">
        <f t="shared" ref="I24:O24" si="36">H24</f>
        <v>0.5</v>
      </c>
      <c r="J24" s="51">
        <f t="shared" si="36"/>
        <v>0.5</v>
      </c>
      <c r="K24" s="51">
        <f t="shared" si="36"/>
        <v>0.5</v>
      </c>
      <c r="L24" s="51">
        <f t="shared" si="36"/>
        <v>0.5</v>
      </c>
      <c r="M24" s="51">
        <f t="shared" si="36"/>
        <v>0.5</v>
      </c>
      <c r="N24" s="51">
        <f t="shared" si="36"/>
        <v>0.5</v>
      </c>
      <c r="O24" s="51">
        <f t="shared" si="36"/>
        <v>0.5</v>
      </c>
      <c r="P24" s="51">
        <f t="shared" si="26"/>
        <v>0.5</v>
      </c>
      <c r="Q24" s="51">
        <f t="shared" si="27"/>
        <v>0.5</v>
      </c>
      <c r="R24" s="48"/>
      <c r="S24" s="16">
        <f t="shared" si="28"/>
        <v>0.5</v>
      </c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2">
      <c r="A25" s="65">
        <v>2</v>
      </c>
      <c r="B25" s="63" t="s">
        <v>80</v>
      </c>
      <c r="C25" s="65" t="s">
        <v>51</v>
      </c>
      <c r="D25" s="65">
        <v>0.5</v>
      </c>
      <c r="E25" s="47">
        <f t="shared" si="23"/>
        <v>0.5</v>
      </c>
      <c r="F25" s="48"/>
      <c r="G25" s="49"/>
      <c r="H25" s="50">
        <f t="shared" si="24"/>
        <v>0.5</v>
      </c>
      <c r="I25" s="51">
        <f t="shared" ref="I25:O25" si="37">H25</f>
        <v>0.5</v>
      </c>
      <c r="J25" s="51">
        <f t="shared" si="37"/>
        <v>0.5</v>
      </c>
      <c r="K25" s="51">
        <f t="shared" si="37"/>
        <v>0.5</v>
      </c>
      <c r="L25" s="51">
        <f t="shared" si="37"/>
        <v>0.5</v>
      </c>
      <c r="M25" s="51">
        <f t="shared" si="37"/>
        <v>0.5</v>
      </c>
      <c r="N25" s="51">
        <f t="shared" si="37"/>
        <v>0.5</v>
      </c>
      <c r="O25" s="51">
        <f t="shared" si="37"/>
        <v>0.5</v>
      </c>
      <c r="P25" s="51">
        <f t="shared" si="26"/>
        <v>0.5</v>
      </c>
      <c r="Q25" s="51">
        <f t="shared" si="27"/>
        <v>0.5</v>
      </c>
      <c r="R25" s="48"/>
      <c r="S25" s="16">
        <f t="shared" si="28"/>
        <v>0.5</v>
      </c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2">
      <c r="A26" s="65">
        <v>2</v>
      </c>
      <c r="B26" s="63" t="s">
        <v>82</v>
      </c>
      <c r="C26" s="66" t="s">
        <v>51</v>
      </c>
      <c r="D26" s="65">
        <v>0.5</v>
      </c>
      <c r="E26" s="47">
        <f t="shared" si="23"/>
        <v>0.5</v>
      </c>
      <c r="F26" s="9"/>
      <c r="G26" s="15"/>
      <c r="H26" s="50">
        <f t="shared" si="24"/>
        <v>0.5</v>
      </c>
      <c r="I26" s="51">
        <f t="shared" ref="I26:O26" si="38">H26</f>
        <v>0.5</v>
      </c>
      <c r="J26" s="51">
        <f t="shared" si="38"/>
        <v>0.5</v>
      </c>
      <c r="K26" s="51">
        <f t="shared" si="38"/>
        <v>0.5</v>
      </c>
      <c r="L26" s="51">
        <f t="shared" si="38"/>
        <v>0.5</v>
      </c>
      <c r="M26" s="51">
        <f t="shared" si="38"/>
        <v>0.5</v>
      </c>
      <c r="N26" s="51">
        <f t="shared" si="38"/>
        <v>0.5</v>
      </c>
      <c r="O26" s="51">
        <f t="shared" si="38"/>
        <v>0.5</v>
      </c>
      <c r="P26" s="51">
        <f t="shared" si="26"/>
        <v>0.5</v>
      </c>
      <c r="Q26" s="51">
        <f t="shared" si="27"/>
        <v>0.5</v>
      </c>
      <c r="R26" s="48"/>
      <c r="S26" s="16">
        <f t="shared" si="28"/>
        <v>0.5</v>
      </c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2">
      <c r="A27" s="65">
        <v>2</v>
      </c>
      <c r="B27" s="63" t="s">
        <v>83</v>
      </c>
      <c r="C27" s="66" t="s">
        <v>51</v>
      </c>
      <c r="D27" s="65">
        <v>2</v>
      </c>
      <c r="E27" s="47">
        <f t="shared" si="23"/>
        <v>1</v>
      </c>
      <c r="F27" s="9"/>
      <c r="G27" s="15"/>
      <c r="H27" s="50">
        <v>2</v>
      </c>
      <c r="I27" s="51">
        <v>1</v>
      </c>
      <c r="J27" s="51">
        <v>1</v>
      </c>
      <c r="K27" s="51">
        <f t="shared" ref="K27:O27" si="39">J27</f>
        <v>1</v>
      </c>
      <c r="L27" s="51">
        <f t="shared" si="39"/>
        <v>1</v>
      </c>
      <c r="M27" s="51">
        <f t="shared" si="39"/>
        <v>1</v>
      </c>
      <c r="N27" s="51">
        <f t="shared" si="39"/>
        <v>1</v>
      </c>
      <c r="O27" s="51">
        <f t="shared" si="39"/>
        <v>1</v>
      </c>
      <c r="P27" s="51">
        <f t="shared" si="26"/>
        <v>1</v>
      </c>
      <c r="Q27" s="51">
        <f t="shared" si="27"/>
        <v>1</v>
      </c>
      <c r="R27" s="48"/>
      <c r="S27" s="16">
        <f t="shared" si="28"/>
        <v>1</v>
      </c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2">
      <c r="A28" s="65"/>
      <c r="B28" s="63"/>
      <c r="C28" s="66"/>
      <c r="D28" s="65"/>
      <c r="E28" s="47"/>
      <c r="F28" s="9"/>
      <c r="G28" s="15"/>
      <c r="H28" s="50"/>
      <c r="I28" s="51"/>
      <c r="J28" s="51"/>
      <c r="K28" s="51"/>
      <c r="L28" s="51"/>
      <c r="M28" s="51"/>
      <c r="N28" s="51"/>
      <c r="O28" s="51"/>
      <c r="P28" s="51"/>
      <c r="Q28" s="51"/>
      <c r="R28" s="48"/>
      <c r="S28" s="16">
        <f t="shared" si="28"/>
        <v>0</v>
      </c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">
      <c r="A29" s="65"/>
      <c r="B29" s="63" t="s">
        <v>29</v>
      </c>
      <c r="C29" s="66" t="s">
        <v>109</v>
      </c>
      <c r="D29" s="65"/>
      <c r="E29" s="47"/>
      <c r="F29" s="9"/>
      <c r="G29" s="15"/>
      <c r="H29" s="50"/>
      <c r="I29" s="51"/>
      <c r="J29" s="51"/>
      <c r="K29" s="51"/>
      <c r="L29" s="51"/>
      <c r="M29" s="51"/>
      <c r="N29" s="51"/>
      <c r="O29" s="51"/>
      <c r="P29" s="51"/>
      <c r="Q29" s="51"/>
      <c r="R29" s="48"/>
      <c r="S29" s="16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2">
      <c r="A30" s="65">
        <v>1</v>
      </c>
      <c r="B30" s="63" t="s">
        <v>39</v>
      </c>
      <c r="C30" s="66" t="s">
        <v>53</v>
      </c>
      <c r="D30" s="65">
        <v>1.5</v>
      </c>
      <c r="E30" s="47">
        <f t="shared" si="23"/>
        <v>1.5</v>
      </c>
      <c r="F30" s="9"/>
      <c r="G30" s="15"/>
      <c r="H30" s="50">
        <v>1.5</v>
      </c>
      <c r="I30" s="51">
        <v>1.5</v>
      </c>
      <c r="J30" s="51">
        <v>1.5</v>
      </c>
      <c r="K30" s="51">
        <f t="shared" ref="K30:O30" si="40">J30</f>
        <v>1.5</v>
      </c>
      <c r="L30" s="51">
        <f t="shared" si="40"/>
        <v>1.5</v>
      </c>
      <c r="M30" s="51">
        <f t="shared" si="40"/>
        <v>1.5</v>
      </c>
      <c r="N30" s="51">
        <f t="shared" si="40"/>
        <v>1.5</v>
      </c>
      <c r="O30" s="51">
        <f t="shared" si="40"/>
        <v>1.5</v>
      </c>
      <c r="P30" s="51">
        <f t="shared" si="26"/>
        <v>1.5</v>
      </c>
      <c r="Q30" s="51">
        <f t="shared" si="27"/>
        <v>1.5</v>
      </c>
      <c r="R30" s="48"/>
      <c r="S30" s="16">
        <f t="shared" si="28"/>
        <v>1.5</v>
      </c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">
      <c r="A31" s="65"/>
      <c r="B31" s="63" t="s">
        <v>40</v>
      </c>
      <c r="C31" s="66" t="s">
        <v>53</v>
      </c>
      <c r="D31" s="65">
        <v>0.75</v>
      </c>
      <c r="E31" s="47">
        <f t="shared" si="23"/>
        <v>0</v>
      </c>
      <c r="F31" s="9"/>
      <c r="G31" s="15"/>
      <c r="H31" s="50">
        <f t="shared" si="24"/>
        <v>0.75</v>
      </c>
      <c r="I31" s="51">
        <v>0.25</v>
      </c>
      <c r="J31" s="51">
        <v>0</v>
      </c>
      <c r="K31" s="51">
        <f t="shared" ref="K31:O31" si="41">J31</f>
        <v>0</v>
      </c>
      <c r="L31" s="51">
        <f t="shared" si="41"/>
        <v>0</v>
      </c>
      <c r="M31" s="51">
        <f t="shared" si="41"/>
        <v>0</v>
      </c>
      <c r="N31" s="51">
        <f t="shared" si="41"/>
        <v>0</v>
      </c>
      <c r="O31" s="51">
        <f t="shared" si="41"/>
        <v>0</v>
      </c>
      <c r="P31" s="51">
        <f t="shared" si="26"/>
        <v>0</v>
      </c>
      <c r="Q31" s="51">
        <f t="shared" si="27"/>
        <v>0</v>
      </c>
      <c r="R31" s="48"/>
      <c r="S31" s="16">
        <f t="shared" si="28"/>
        <v>0</v>
      </c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">
      <c r="A32" s="65">
        <v>1</v>
      </c>
      <c r="B32" s="63" t="s">
        <v>104</v>
      </c>
      <c r="C32" s="65" t="s">
        <v>53</v>
      </c>
      <c r="D32" s="65">
        <v>0.5</v>
      </c>
      <c r="E32" s="47">
        <f t="shared" si="23"/>
        <v>0.5</v>
      </c>
      <c r="F32" s="9"/>
      <c r="G32" s="15"/>
      <c r="H32" s="50">
        <f t="shared" si="24"/>
        <v>0.5</v>
      </c>
      <c r="I32" s="51">
        <f t="shared" ref="I32:O32" si="42">H32</f>
        <v>0.5</v>
      </c>
      <c r="J32" s="51">
        <f t="shared" si="42"/>
        <v>0.5</v>
      </c>
      <c r="K32" s="51">
        <f t="shared" si="42"/>
        <v>0.5</v>
      </c>
      <c r="L32" s="51">
        <f t="shared" si="42"/>
        <v>0.5</v>
      </c>
      <c r="M32" s="51">
        <f t="shared" si="42"/>
        <v>0.5</v>
      </c>
      <c r="N32" s="51">
        <f t="shared" si="42"/>
        <v>0.5</v>
      </c>
      <c r="O32" s="51">
        <f t="shared" si="42"/>
        <v>0.5</v>
      </c>
      <c r="P32" s="51">
        <f t="shared" si="26"/>
        <v>0.5</v>
      </c>
      <c r="Q32" s="51">
        <f t="shared" si="27"/>
        <v>0.5</v>
      </c>
      <c r="R32" s="48"/>
      <c r="S32" s="16">
        <f t="shared" si="28"/>
        <v>0.5</v>
      </c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2">
      <c r="A33" s="65"/>
      <c r="B33" s="63" t="s">
        <v>41</v>
      </c>
      <c r="C33" s="65" t="s">
        <v>54</v>
      </c>
      <c r="D33" s="65">
        <v>5</v>
      </c>
      <c r="E33" s="47">
        <f t="shared" si="23"/>
        <v>0</v>
      </c>
      <c r="F33" s="9"/>
      <c r="G33" s="15"/>
      <c r="H33" s="50">
        <f t="shared" si="24"/>
        <v>5</v>
      </c>
      <c r="I33" s="51">
        <v>1</v>
      </c>
      <c r="J33" s="51">
        <v>0</v>
      </c>
      <c r="K33" s="51">
        <f t="shared" ref="K33:O33" si="43">J33</f>
        <v>0</v>
      </c>
      <c r="L33" s="51">
        <f t="shared" si="43"/>
        <v>0</v>
      </c>
      <c r="M33" s="51">
        <f t="shared" si="43"/>
        <v>0</v>
      </c>
      <c r="N33" s="51">
        <f t="shared" si="43"/>
        <v>0</v>
      </c>
      <c r="O33" s="51">
        <f t="shared" si="43"/>
        <v>0</v>
      </c>
      <c r="P33" s="51">
        <f t="shared" si="26"/>
        <v>0</v>
      </c>
      <c r="Q33" s="51">
        <f t="shared" si="27"/>
        <v>0</v>
      </c>
      <c r="R33" s="48"/>
      <c r="S33" s="16">
        <f t="shared" si="28"/>
        <v>0</v>
      </c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x14ac:dyDescent="0.2">
      <c r="A34" s="65">
        <v>1</v>
      </c>
      <c r="B34" s="63" t="s">
        <v>42</v>
      </c>
      <c r="C34" s="66" t="s">
        <v>53</v>
      </c>
      <c r="D34" s="65">
        <v>0.75</v>
      </c>
      <c r="E34" s="47">
        <f t="shared" si="23"/>
        <v>0</v>
      </c>
      <c r="F34" s="9"/>
      <c r="G34" s="15"/>
      <c r="H34" s="50">
        <f t="shared" si="24"/>
        <v>0.75</v>
      </c>
      <c r="I34" s="51">
        <v>0.25</v>
      </c>
      <c r="J34" s="51">
        <v>0</v>
      </c>
      <c r="K34" s="51">
        <f t="shared" ref="K34:O34" si="44">J34</f>
        <v>0</v>
      </c>
      <c r="L34" s="51">
        <f t="shared" si="44"/>
        <v>0</v>
      </c>
      <c r="M34" s="51">
        <f t="shared" si="44"/>
        <v>0</v>
      </c>
      <c r="N34" s="51">
        <f t="shared" si="44"/>
        <v>0</v>
      </c>
      <c r="O34" s="51">
        <f t="shared" si="44"/>
        <v>0</v>
      </c>
      <c r="P34" s="51">
        <f t="shared" si="26"/>
        <v>0</v>
      </c>
      <c r="Q34" s="51">
        <f t="shared" si="27"/>
        <v>0</v>
      </c>
      <c r="R34" s="48"/>
      <c r="S34" s="16">
        <f t="shared" si="28"/>
        <v>0</v>
      </c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25.5" x14ac:dyDescent="0.2">
      <c r="A35" s="65">
        <v>3</v>
      </c>
      <c r="B35" s="64" t="s">
        <v>112</v>
      </c>
      <c r="C35" s="66" t="s">
        <v>54</v>
      </c>
      <c r="D35" s="65">
        <v>1.5</v>
      </c>
      <c r="E35" s="47">
        <f t="shared" si="23"/>
        <v>1.5</v>
      </c>
      <c r="F35" s="9"/>
      <c r="G35" s="15"/>
      <c r="H35" s="50">
        <f t="shared" si="24"/>
        <v>1.5</v>
      </c>
      <c r="I35" s="51">
        <f t="shared" ref="I35:O35" si="45">H35</f>
        <v>1.5</v>
      </c>
      <c r="J35" s="51">
        <v>1.5</v>
      </c>
      <c r="K35" s="51">
        <f t="shared" si="45"/>
        <v>1.5</v>
      </c>
      <c r="L35" s="51">
        <f t="shared" si="45"/>
        <v>1.5</v>
      </c>
      <c r="M35" s="51">
        <f t="shared" si="45"/>
        <v>1.5</v>
      </c>
      <c r="N35" s="51">
        <f t="shared" si="45"/>
        <v>1.5</v>
      </c>
      <c r="O35" s="51">
        <f t="shared" si="45"/>
        <v>1.5</v>
      </c>
      <c r="P35" s="51">
        <f t="shared" si="26"/>
        <v>1.5</v>
      </c>
      <c r="Q35" s="51">
        <f t="shared" si="27"/>
        <v>1.5</v>
      </c>
      <c r="R35" s="48"/>
      <c r="S35" s="16">
        <f t="shared" si="28"/>
        <v>1.5</v>
      </c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65"/>
      <c r="B36" s="63" t="s">
        <v>70</v>
      </c>
      <c r="C36" s="66" t="s">
        <v>54</v>
      </c>
      <c r="D36" s="65">
        <v>1</v>
      </c>
      <c r="E36" s="47">
        <f t="shared" si="23"/>
        <v>0</v>
      </c>
      <c r="F36" s="9"/>
      <c r="G36" s="15"/>
      <c r="H36" s="50">
        <f t="shared" si="24"/>
        <v>1</v>
      </c>
      <c r="I36" s="51">
        <f t="shared" ref="I36:O36" si="46">H36</f>
        <v>1</v>
      </c>
      <c r="J36" s="51">
        <f t="shared" si="46"/>
        <v>1</v>
      </c>
      <c r="K36" s="51">
        <v>0</v>
      </c>
      <c r="L36" s="51">
        <f t="shared" si="46"/>
        <v>0</v>
      </c>
      <c r="M36" s="51">
        <f t="shared" si="46"/>
        <v>0</v>
      </c>
      <c r="N36" s="51">
        <f t="shared" si="46"/>
        <v>0</v>
      </c>
      <c r="O36" s="51">
        <f t="shared" si="46"/>
        <v>0</v>
      </c>
      <c r="P36" s="51">
        <f t="shared" si="26"/>
        <v>0</v>
      </c>
      <c r="Q36" s="51">
        <f t="shared" si="27"/>
        <v>0</v>
      </c>
      <c r="R36" s="48"/>
      <c r="S36" s="16">
        <f t="shared" si="28"/>
        <v>0</v>
      </c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2">
      <c r="A37" s="65"/>
      <c r="B37" s="63" t="s">
        <v>71</v>
      </c>
      <c r="C37" s="66" t="s">
        <v>54</v>
      </c>
      <c r="D37" s="65">
        <v>0.5</v>
      </c>
      <c r="E37" s="47">
        <f t="shared" si="23"/>
        <v>0</v>
      </c>
      <c r="F37" s="9"/>
      <c r="G37" s="15"/>
      <c r="H37" s="50">
        <f t="shared" si="24"/>
        <v>0.5</v>
      </c>
      <c r="I37" s="51">
        <f t="shared" ref="I37:O37" si="47">H37</f>
        <v>0.5</v>
      </c>
      <c r="J37" s="51">
        <f t="shared" si="47"/>
        <v>0.5</v>
      </c>
      <c r="K37" s="51">
        <v>0</v>
      </c>
      <c r="L37" s="51">
        <f t="shared" si="47"/>
        <v>0</v>
      </c>
      <c r="M37" s="51">
        <f t="shared" si="47"/>
        <v>0</v>
      </c>
      <c r="N37" s="51">
        <f t="shared" si="47"/>
        <v>0</v>
      </c>
      <c r="O37" s="51">
        <f t="shared" si="47"/>
        <v>0</v>
      </c>
      <c r="P37" s="51">
        <f t="shared" si="26"/>
        <v>0</v>
      </c>
      <c r="Q37" s="51">
        <f t="shared" si="27"/>
        <v>0</v>
      </c>
      <c r="R37" s="48"/>
      <c r="S37" s="16">
        <f t="shared" si="28"/>
        <v>0</v>
      </c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x14ac:dyDescent="0.2">
      <c r="A38" s="65"/>
      <c r="B38" s="64" t="s">
        <v>72</v>
      </c>
      <c r="C38" s="66" t="s">
        <v>54</v>
      </c>
      <c r="D38" s="65">
        <v>0.5</v>
      </c>
      <c r="E38" s="47">
        <f t="shared" si="23"/>
        <v>0</v>
      </c>
      <c r="F38" s="9"/>
      <c r="G38" s="15"/>
      <c r="H38" s="50">
        <f t="shared" si="24"/>
        <v>0.5</v>
      </c>
      <c r="I38" s="51">
        <f t="shared" ref="I38:O38" si="48">H38</f>
        <v>0.5</v>
      </c>
      <c r="J38" s="51">
        <f t="shared" si="48"/>
        <v>0.5</v>
      </c>
      <c r="K38" s="51">
        <v>0</v>
      </c>
      <c r="L38" s="51">
        <f t="shared" si="48"/>
        <v>0</v>
      </c>
      <c r="M38" s="51">
        <f t="shared" si="48"/>
        <v>0</v>
      </c>
      <c r="N38" s="51">
        <f t="shared" si="48"/>
        <v>0</v>
      </c>
      <c r="O38" s="51">
        <f t="shared" si="48"/>
        <v>0</v>
      </c>
      <c r="P38" s="51">
        <f t="shared" si="26"/>
        <v>0</v>
      </c>
      <c r="Q38" s="51">
        <f t="shared" si="27"/>
        <v>0</v>
      </c>
      <c r="R38" s="48"/>
      <c r="S38" s="16">
        <f t="shared" si="28"/>
        <v>0</v>
      </c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65">
        <v>2</v>
      </c>
      <c r="B39" s="64" t="s">
        <v>73</v>
      </c>
      <c r="C39" s="66" t="s">
        <v>54</v>
      </c>
      <c r="D39" s="65">
        <v>0.5</v>
      </c>
      <c r="E39" s="47">
        <f t="shared" si="23"/>
        <v>0.5</v>
      </c>
      <c r="F39" s="9"/>
      <c r="G39" s="15"/>
      <c r="H39" s="50">
        <f t="shared" si="24"/>
        <v>0.5</v>
      </c>
      <c r="I39" s="51">
        <f t="shared" ref="I39:O39" si="49">H39</f>
        <v>0.5</v>
      </c>
      <c r="J39" s="51">
        <f t="shared" si="49"/>
        <v>0.5</v>
      </c>
      <c r="K39" s="51">
        <f t="shared" si="49"/>
        <v>0.5</v>
      </c>
      <c r="L39" s="51">
        <f t="shared" si="49"/>
        <v>0.5</v>
      </c>
      <c r="M39" s="51">
        <f t="shared" si="49"/>
        <v>0.5</v>
      </c>
      <c r="N39" s="51">
        <f t="shared" si="49"/>
        <v>0.5</v>
      </c>
      <c r="O39" s="51">
        <f t="shared" si="49"/>
        <v>0.5</v>
      </c>
      <c r="P39" s="51">
        <f t="shared" si="26"/>
        <v>0.5</v>
      </c>
      <c r="Q39" s="51">
        <f t="shared" si="27"/>
        <v>0.5</v>
      </c>
      <c r="R39" s="48"/>
      <c r="S39" s="16">
        <f t="shared" si="28"/>
        <v>0.5</v>
      </c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2">
      <c r="A40" s="65"/>
      <c r="B40" s="64"/>
      <c r="C40" s="66"/>
      <c r="D40" s="65"/>
      <c r="E40" s="47"/>
      <c r="F40" s="9"/>
      <c r="G40" s="15"/>
      <c r="H40" s="50"/>
      <c r="I40" s="51"/>
      <c r="J40" s="51"/>
      <c r="K40" s="51"/>
      <c r="L40" s="51"/>
      <c r="M40" s="51"/>
      <c r="N40" s="51"/>
      <c r="O40" s="51"/>
      <c r="P40" s="51"/>
      <c r="Q40" s="51"/>
      <c r="R40" s="48"/>
      <c r="S40" s="16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65"/>
      <c r="B41" s="63" t="s">
        <v>30</v>
      </c>
      <c r="C41" s="66" t="s">
        <v>108</v>
      </c>
      <c r="D41" s="65"/>
      <c r="E41" s="47"/>
      <c r="F41" s="9"/>
      <c r="G41" s="15"/>
      <c r="H41" s="50"/>
      <c r="I41" s="51"/>
      <c r="J41" s="51"/>
      <c r="K41" s="51"/>
      <c r="L41" s="51"/>
      <c r="M41" s="51"/>
      <c r="N41" s="51"/>
      <c r="O41" s="51"/>
      <c r="P41" s="51"/>
      <c r="Q41" s="51"/>
      <c r="R41" s="48"/>
      <c r="S41" s="16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x14ac:dyDescent="0.2">
      <c r="A42" s="65">
        <v>1</v>
      </c>
      <c r="B42" s="64" t="s">
        <v>45</v>
      </c>
      <c r="C42" s="65" t="s">
        <v>52</v>
      </c>
      <c r="D42" s="65">
        <v>2</v>
      </c>
      <c r="E42" s="47">
        <f t="shared" si="23"/>
        <v>2</v>
      </c>
      <c r="F42" s="9"/>
      <c r="G42" s="15"/>
      <c r="H42" s="50">
        <f t="shared" si="24"/>
        <v>2</v>
      </c>
      <c r="I42" s="51">
        <f t="shared" ref="I42:O42" si="50">H42</f>
        <v>2</v>
      </c>
      <c r="J42" s="51">
        <f t="shared" si="50"/>
        <v>2</v>
      </c>
      <c r="K42" s="51">
        <f t="shared" si="50"/>
        <v>2</v>
      </c>
      <c r="L42" s="51">
        <f t="shared" si="50"/>
        <v>2</v>
      </c>
      <c r="M42" s="51">
        <f t="shared" si="50"/>
        <v>2</v>
      </c>
      <c r="N42" s="51">
        <f t="shared" si="50"/>
        <v>2</v>
      </c>
      <c r="O42" s="51">
        <f t="shared" si="50"/>
        <v>2</v>
      </c>
      <c r="P42" s="51">
        <f t="shared" si="26"/>
        <v>2</v>
      </c>
      <c r="Q42" s="51">
        <f t="shared" si="27"/>
        <v>2</v>
      </c>
      <c r="R42" s="48"/>
      <c r="S42" s="16">
        <f t="shared" si="28"/>
        <v>2</v>
      </c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x14ac:dyDescent="0.2">
      <c r="A43" s="65"/>
      <c r="B43" s="64" t="s">
        <v>46</v>
      </c>
      <c r="C43" s="65" t="s">
        <v>52</v>
      </c>
      <c r="D43" s="65">
        <v>2</v>
      </c>
      <c r="E43" s="47">
        <f t="shared" si="23"/>
        <v>0</v>
      </c>
      <c r="F43" s="9"/>
      <c r="G43" s="15"/>
      <c r="H43" s="50">
        <f t="shared" si="24"/>
        <v>2</v>
      </c>
      <c r="I43" s="51">
        <v>1</v>
      </c>
      <c r="J43" s="51">
        <v>0</v>
      </c>
      <c r="K43" s="51">
        <f t="shared" ref="K43:O43" si="51">J43</f>
        <v>0</v>
      </c>
      <c r="L43" s="51">
        <f t="shared" si="51"/>
        <v>0</v>
      </c>
      <c r="M43" s="51">
        <f t="shared" si="51"/>
        <v>0</v>
      </c>
      <c r="N43" s="51">
        <f t="shared" si="51"/>
        <v>0</v>
      </c>
      <c r="O43" s="51">
        <f t="shared" si="51"/>
        <v>0</v>
      </c>
      <c r="P43" s="51">
        <f t="shared" si="26"/>
        <v>0</v>
      </c>
      <c r="Q43" s="51">
        <f t="shared" si="27"/>
        <v>0</v>
      </c>
      <c r="R43" s="48"/>
      <c r="S43" s="16">
        <f t="shared" si="28"/>
        <v>0</v>
      </c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x14ac:dyDescent="0.2">
      <c r="A44" s="65">
        <v>1</v>
      </c>
      <c r="B44" s="64" t="s">
        <v>43</v>
      </c>
      <c r="C44" s="66" t="s">
        <v>52</v>
      </c>
      <c r="D44" s="65">
        <v>2</v>
      </c>
      <c r="E44" s="47">
        <f t="shared" si="23"/>
        <v>2</v>
      </c>
      <c r="F44" s="9"/>
      <c r="G44" s="15"/>
      <c r="H44" s="50">
        <f t="shared" si="24"/>
        <v>2</v>
      </c>
      <c r="I44" s="51">
        <f t="shared" ref="I44:O44" si="52">H44</f>
        <v>2</v>
      </c>
      <c r="J44" s="51">
        <f t="shared" si="52"/>
        <v>2</v>
      </c>
      <c r="K44" s="51">
        <f t="shared" si="52"/>
        <v>2</v>
      </c>
      <c r="L44" s="51">
        <f t="shared" si="52"/>
        <v>2</v>
      </c>
      <c r="M44" s="51">
        <f t="shared" si="52"/>
        <v>2</v>
      </c>
      <c r="N44" s="51">
        <f t="shared" si="52"/>
        <v>2</v>
      </c>
      <c r="O44" s="51">
        <f t="shared" si="52"/>
        <v>2</v>
      </c>
      <c r="P44" s="51">
        <f t="shared" si="26"/>
        <v>2</v>
      </c>
      <c r="Q44" s="51">
        <f t="shared" si="27"/>
        <v>2</v>
      </c>
      <c r="R44" s="48"/>
      <c r="S44" s="16">
        <f t="shared" si="28"/>
        <v>2</v>
      </c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65"/>
      <c r="B45" s="64"/>
      <c r="C45" s="66"/>
      <c r="D45" s="65"/>
      <c r="E45" s="47">
        <f t="shared" si="23"/>
        <v>0</v>
      </c>
      <c r="F45" s="9"/>
      <c r="G45" s="15"/>
      <c r="H45" s="50">
        <f t="shared" si="24"/>
        <v>0</v>
      </c>
      <c r="I45" s="51">
        <f t="shared" ref="I45:O45" si="53">H45</f>
        <v>0</v>
      </c>
      <c r="J45" s="51">
        <f t="shared" si="53"/>
        <v>0</v>
      </c>
      <c r="K45" s="51">
        <f t="shared" si="53"/>
        <v>0</v>
      </c>
      <c r="L45" s="51">
        <f t="shared" si="53"/>
        <v>0</v>
      </c>
      <c r="M45" s="51">
        <f t="shared" si="53"/>
        <v>0</v>
      </c>
      <c r="N45" s="51">
        <f t="shared" si="53"/>
        <v>0</v>
      </c>
      <c r="O45" s="51">
        <f t="shared" si="53"/>
        <v>0</v>
      </c>
      <c r="P45" s="51">
        <f t="shared" si="26"/>
        <v>0</v>
      </c>
      <c r="Q45" s="51">
        <f t="shared" si="27"/>
        <v>0</v>
      </c>
      <c r="R45" s="48"/>
      <c r="S45" s="16">
        <f t="shared" si="28"/>
        <v>0</v>
      </c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x14ac:dyDescent="0.2">
      <c r="A46" s="65"/>
      <c r="B46" s="64" t="s">
        <v>44</v>
      </c>
      <c r="C46" s="66" t="s">
        <v>52</v>
      </c>
      <c r="D46" s="65">
        <v>2</v>
      </c>
      <c r="E46" s="47">
        <f t="shared" si="23"/>
        <v>0</v>
      </c>
      <c r="F46" s="9"/>
      <c r="G46" s="15"/>
      <c r="H46" s="50">
        <f t="shared" si="24"/>
        <v>2</v>
      </c>
      <c r="I46" s="51">
        <f t="shared" ref="I46:O46" si="54">H46</f>
        <v>2</v>
      </c>
      <c r="J46" s="51">
        <f t="shared" si="54"/>
        <v>2</v>
      </c>
      <c r="K46" s="51">
        <v>0</v>
      </c>
      <c r="L46" s="51">
        <f t="shared" si="54"/>
        <v>0</v>
      </c>
      <c r="M46" s="51">
        <f t="shared" si="54"/>
        <v>0</v>
      </c>
      <c r="N46" s="51">
        <f t="shared" si="54"/>
        <v>0</v>
      </c>
      <c r="O46" s="51">
        <f t="shared" si="54"/>
        <v>0</v>
      </c>
      <c r="P46" s="51">
        <f t="shared" si="26"/>
        <v>0</v>
      </c>
      <c r="Q46" s="51">
        <f t="shared" si="27"/>
        <v>0</v>
      </c>
      <c r="R46" s="48"/>
      <c r="S46" s="16">
        <f t="shared" si="28"/>
        <v>0</v>
      </c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65"/>
      <c r="B47" s="64"/>
      <c r="C47" s="66"/>
      <c r="D47" s="65"/>
      <c r="E47" s="47">
        <f t="shared" si="23"/>
        <v>0</v>
      </c>
      <c r="F47" s="9"/>
      <c r="G47" s="15"/>
      <c r="H47" s="50">
        <f t="shared" si="24"/>
        <v>0</v>
      </c>
      <c r="I47" s="51">
        <f t="shared" ref="I47:O47" si="55">H47</f>
        <v>0</v>
      </c>
      <c r="J47" s="51">
        <f t="shared" si="55"/>
        <v>0</v>
      </c>
      <c r="K47" s="51">
        <f t="shared" si="55"/>
        <v>0</v>
      </c>
      <c r="L47" s="51">
        <f t="shared" si="55"/>
        <v>0</v>
      </c>
      <c r="M47" s="51">
        <f t="shared" si="55"/>
        <v>0</v>
      </c>
      <c r="N47" s="51">
        <f t="shared" si="55"/>
        <v>0</v>
      </c>
      <c r="O47" s="51">
        <f t="shared" si="55"/>
        <v>0</v>
      </c>
      <c r="P47" s="51">
        <f t="shared" si="26"/>
        <v>0</v>
      </c>
      <c r="Q47" s="51">
        <f t="shared" si="27"/>
        <v>0</v>
      </c>
      <c r="R47" s="48"/>
      <c r="S47" s="16">
        <f t="shared" si="28"/>
        <v>0</v>
      </c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2">
      <c r="A48" s="65"/>
      <c r="B48" s="64"/>
      <c r="C48" s="85"/>
      <c r="D48" s="85"/>
      <c r="E48" s="47">
        <f t="shared" si="23"/>
        <v>0</v>
      </c>
      <c r="F48" s="9"/>
      <c r="G48" s="15"/>
      <c r="H48" s="50">
        <f t="shared" si="24"/>
        <v>0</v>
      </c>
      <c r="I48" s="51">
        <v>0</v>
      </c>
      <c r="J48" s="51">
        <v>0</v>
      </c>
      <c r="K48" s="51">
        <f t="shared" ref="K48:O48" si="56">J48</f>
        <v>0</v>
      </c>
      <c r="L48" s="51">
        <f t="shared" si="56"/>
        <v>0</v>
      </c>
      <c r="M48" s="51">
        <f t="shared" si="56"/>
        <v>0</v>
      </c>
      <c r="N48" s="51">
        <f t="shared" si="56"/>
        <v>0</v>
      </c>
      <c r="O48" s="51">
        <f t="shared" si="56"/>
        <v>0</v>
      </c>
      <c r="P48" s="51">
        <f t="shared" si="26"/>
        <v>0</v>
      </c>
      <c r="Q48" s="51">
        <f t="shared" si="27"/>
        <v>0</v>
      </c>
      <c r="R48" s="48"/>
      <c r="S48" s="16">
        <f t="shared" si="28"/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2">
      <c r="A49" s="65">
        <v>3</v>
      </c>
      <c r="B49" s="64" t="s">
        <v>115</v>
      </c>
      <c r="C49" s="65" t="s">
        <v>52</v>
      </c>
      <c r="D49" s="65">
        <v>1</v>
      </c>
      <c r="E49" s="47">
        <f t="shared" si="23"/>
        <v>1</v>
      </c>
      <c r="F49" s="9"/>
      <c r="G49" s="15"/>
      <c r="H49" s="50">
        <f t="shared" si="24"/>
        <v>1</v>
      </c>
      <c r="I49" s="51">
        <f t="shared" ref="I49:O49" si="57">H49</f>
        <v>1</v>
      </c>
      <c r="J49" s="51">
        <f t="shared" si="57"/>
        <v>1</v>
      </c>
      <c r="K49" s="51">
        <f t="shared" si="57"/>
        <v>1</v>
      </c>
      <c r="L49" s="51">
        <f t="shared" si="57"/>
        <v>1</v>
      </c>
      <c r="M49" s="51">
        <f t="shared" si="57"/>
        <v>1</v>
      </c>
      <c r="N49" s="51">
        <f t="shared" si="57"/>
        <v>1</v>
      </c>
      <c r="O49" s="51">
        <f t="shared" si="57"/>
        <v>1</v>
      </c>
      <c r="P49" s="51">
        <f t="shared" si="26"/>
        <v>1</v>
      </c>
      <c r="Q49" s="51">
        <f t="shared" si="27"/>
        <v>1</v>
      </c>
      <c r="R49" s="48"/>
      <c r="S49" s="16">
        <f t="shared" si="28"/>
        <v>1</v>
      </c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x14ac:dyDescent="0.2">
      <c r="A50" s="65">
        <v>2</v>
      </c>
      <c r="B50" s="63" t="s">
        <v>96</v>
      </c>
      <c r="C50" s="65" t="s">
        <v>52</v>
      </c>
      <c r="D50" s="65">
        <v>1</v>
      </c>
      <c r="E50" s="47">
        <f t="shared" si="23"/>
        <v>1</v>
      </c>
      <c r="F50" s="9"/>
      <c r="G50" s="15"/>
      <c r="H50" s="50">
        <f t="shared" si="24"/>
        <v>1</v>
      </c>
      <c r="I50" s="51">
        <f t="shared" ref="I50:O50" si="58">H50</f>
        <v>1</v>
      </c>
      <c r="J50" s="51">
        <f t="shared" si="58"/>
        <v>1</v>
      </c>
      <c r="K50" s="51">
        <f t="shared" si="58"/>
        <v>1</v>
      </c>
      <c r="L50" s="51">
        <f t="shared" si="58"/>
        <v>1</v>
      </c>
      <c r="M50" s="51">
        <f t="shared" si="58"/>
        <v>1</v>
      </c>
      <c r="N50" s="51">
        <f t="shared" si="58"/>
        <v>1</v>
      </c>
      <c r="O50" s="51">
        <f t="shared" si="58"/>
        <v>1</v>
      </c>
      <c r="P50" s="51">
        <f t="shared" si="26"/>
        <v>1</v>
      </c>
      <c r="Q50" s="51">
        <f t="shared" si="27"/>
        <v>1</v>
      </c>
      <c r="R50" s="48"/>
      <c r="S50" s="16">
        <f t="shared" si="28"/>
        <v>1</v>
      </c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x14ac:dyDescent="0.2">
      <c r="A51" s="65">
        <v>2</v>
      </c>
      <c r="B51" s="63" t="s">
        <v>97</v>
      </c>
      <c r="C51" s="65" t="s">
        <v>52</v>
      </c>
      <c r="D51" s="65">
        <v>1</v>
      </c>
      <c r="E51" s="47">
        <f t="shared" si="23"/>
        <v>1</v>
      </c>
      <c r="F51" s="9"/>
      <c r="G51" s="15"/>
      <c r="H51" s="50">
        <f t="shared" si="24"/>
        <v>1</v>
      </c>
      <c r="I51" s="51">
        <f t="shared" ref="I51:O51" si="59">H51</f>
        <v>1</v>
      </c>
      <c r="J51" s="51">
        <f t="shared" si="59"/>
        <v>1</v>
      </c>
      <c r="K51" s="51">
        <f t="shared" si="59"/>
        <v>1</v>
      </c>
      <c r="L51" s="51">
        <f t="shared" si="59"/>
        <v>1</v>
      </c>
      <c r="M51" s="51">
        <f t="shared" si="59"/>
        <v>1</v>
      </c>
      <c r="N51" s="51">
        <f t="shared" si="59"/>
        <v>1</v>
      </c>
      <c r="O51" s="51">
        <f t="shared" si="59"/>
        <v>1</v>
      </c>
      <c r="P51" s="51">
        <f t="shared" si="26"/>
        <v>1</v>
      </c>
      <c r="Q51" s="51">
        <f t="shared" si="27"/>
        <v>1</v>
      </c>
      <c r="R51" s="48"/>
      <c r="S51" s="16">
        <f t="shared" si="28"/>
        <v>1</v>
      </c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2">
      <c r="A52" s="65"/>
      <c r="B52" s="64"/>
      <c r="C52" s="65"/>
      <c r="D52" s="65"/>
      <c r="E52" s="47"/>
      <c r="F52" s="9"/>
      <c r="G52" s="15"/>
      <c r="H52" s="50">
        <f t="shared" si="24"/>
        <v>0</v>
      </c>
      <c r="I52" s="51">
        <f t="shared" ref="I52:O52" si="60">H52</f>
        <v>0</v>
      </c>
      <c r="J52" s="51">
        <f t="shared" si="60"/>
        <v>0</v>
      </c>
      <c r="K52" s="51">
        <f t="shared" si="60"/>
        <v>0</v>
      </c>
      <c r="L52" s="51">
        <f t="shared" si="60"/>
        <v>0</v>
      </c>
      <c r="M52" s="51">
        <f t="shared" si="60"/>
        <v>0</v>
      </c>
      <c r="N52" s="51">
        <f t="shared" si="60"/>
        <v>0</v>
      </c>
      <c r="O52" s="51">
        <f t="shared" si="60"/>
        <v>0</v>
      </c>
      <c r="P52" s="51">
        <f t="shared" si="26"/>
        <v>0</v>
      </c>
      <c r="Q52" s="51">
        <f t="shared" si="27"/>
        <v>0</v>
      </c>
      <c r="R52" s="48"/>
      <c r="S52" s="16">
        <f t="shared" si="28"/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2">
      <c r="A53" s="65"/>
      <c r="B53" s="63" t="s">
        <v>31</v>
      </c>
      <c r="C53" s="65" t="s">
        <v>107</v>
      </c>
      <c r="D53" s="65"/>
      <c r="E53" s="47"/>
      <c r="F53" s="9"/>
      <c r="G53" s="15"/>
      <c r="H53" s="50">
        <f t="shared" si="24"/>
        <v>0</v>
      </c>
      <c r="I53" s="51">
        <f t="shared" ref="I53:O53" si="61">H53</f>
        <v>0</v>
      </c>
      <c r="J53" s="51">
        <f t="shared" si="61"/>
        <v>0</v>
      </c>
      <c r="K53" s="51">
        <f t="shared" si="61"/>
        <v>0</v>
      </c>
      <c r="L53" s="51">
        <f t="shared" si="61"/>
        <v>0</v>
      </c>
      <c r="M53" s="51">
        <f t="shared" si="61"/>
        <v>0</v>
      </c>
      <c r="N53" s="51">
        <f t="shared" si="61"/>
        <v>0</v>
      </c>
      <c r="O53" s="51">
        <f t="shared" si="61"/>
        <v>0</v>
      </c>
      <c r="P53" s="51">
        <f t="shared" si="26"/>
        <v>0</v>
      </c>
      <c r="Q53" s="51">
        <f t="shared" si="27"/>
        <v>0</v>
      </c>
      <c r="R53" s="48"/>
      <c r="S53" s="16">
        <f t="shared" si="28"/>
        <v>0</v>
      </c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2">
      <c r="A54" s="65">
        <v>3</v>
      </c>
      <c r="B54" s="64" t="s">
        <v>47</v>
      </c>
      <c r="C54" s="65" t="s">
        <v>55</v>
      </c>
      <c r="D54" s="65">
        <v>1</v>
      </c>
      <c r="E54" s="47">
        <f t="shared" si="23"/>
        <v>1</v>
      </c>
      <c r="F54" s="9"/>
      <c r="G54" s="15"/>
      <c r="H54" s="50">
        <f t="shared" si="24"/>
        <v>1</v>
      </c>
      <c r="I54" s="51">
        <f t="shared" ref="I54:O54" si="62">H54</f>
        <v>1</v>
      </c>
      <c r="J54" s="51">
        <f t="shared" si="62"/>
        <v>1</v>
      </c>
      <c r="K54" s="51">
        <f t="shared" si="62"/>
        <v>1</v>
      </c>
      <c r="L54" s="51">
        <f t="shared" si="62"/>
        <v>1</v>
      </c>
      <c r="M54" s="51">
        <f t="shared" si="62"/>
        <v>1</v>
      </c>
      <c r="N54" s="51">
        <f t="shared" si="62"/>
        <v>1</v>
      </c>
      <c r="O54" s="51">
        <f t="shared" si="62"/>
        <v>1</v>
      </c>
      <c r="P54" s="51">
        <f t="shared" si="26"/>
        <v>1</v>
      </c>
      <c r="Q54" s="51">
        <f t="shared" si="27"/>
        <v>1</v>
      </c>
      <c r="R54" s="48"/>
      <c r="S54" s="16">
        <f t="shared" si="28"/>
        <v>1</v>
      </c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25.5" x14ac:dyDescent="0.2">
      <c r="A55" s="65">
        <v>2</v>
      </c>
      <c r="B55" s="64" t="s">
        <v>48</v>
      </c>
      <c r="C55" s="65" t="s">
        <v>55</v>
      </c>
      <c r="D55" s="65">
        <v>0.5</v>
      </c>
      <c r="E55" s="47">
        <f t="shared" si="23"/>
        <v>0.5</v>
      </c>
      <c r="F55" s="48"/>
      <c r="G55" s="15"/>
      <c r="H55" s="50">
        <f t="shared" si="24"/>
        <v>0.5</v>
      </c>
      <c r="I55" s="51">
        <f t="shared" ref="I55:O55" si="63">H55</f>
        <v>0.5</v>
      </c>
      <c r="J55" s="51">
        <f t="shared" si="63"/>
        <v>0.5</v>
      </c>
      <c r="K55" s="51">
        <f t="shared" si="63"/>
        <v>0.5</v>
      </c>
      <c r="L55" s="51">
        <f t="shared" si="63"/>
        <v>0.5</v>
      </c>
      <c r="M55" s="51">
        <f t="shared" si="63"/>
        <v>0.5</v>
      </c>
      <c r="N55" s="51">
        <f t="shared" si="63"/>
        <v>0.5</v>
      </c>
      <c r="O55" s="51">
        <f t="shared" si="63"/>
        <v>0.5</v>
      </c>
      <c r="P55" s="51">
        <f t="shared" si="26"/>
        <v>0.5</v>
      </c>
      <c r="Q55" s="51">
        <f t="shared" si="27"/>
        <v>0.5</v>
      </c>
      <c r="R55" s="48"/>
      <c r="S55" s="16">
        <f t="shared" si="28"/>
        <v>0.5</v>
      </c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x14ac:dyDescent="0.2">
      <c r="A56" s="65">
        <v>2</v>
      </c>
      <c r="B56" s="64" t="s">
        <v>49</v>
      </c>
      <c r="C56" s="65" t="s">
        <v>55</v>
      </c>
      <c r="D56" s="65">
        <v>2</v>
      </c>
      <c r="E56" s="47">
        <f t="shared" si="23"/>
        <v>2</v>
      </c>
      <c r="F56" s="48"/>
      <c r="G56" s="15"/>
      <c r="H56" s="50">
        <f t="shared" si="24"/>
        <v>2</v>
      </c>
      <c r="I56" s="51">
        <f t="shared" ref="I56:O56" si="64">H56</f>
        <v>2</v>
      </c>
      <c r="J56" s="51">
        <f t="shared" si="64"/>
        <v>2</v>
      </c>
      <c r="K56" s="51">
        <f t="shared" si="64"/>
        <v>2</v>
      </c>
      <c r="L56" s="51">
        <f t="shared" si="64"/>
        <v>2</v>
      </c>
      <c r="M56" s="51">
        <f t="shared" si="64"/>
        <v>2</v>
      </c>
      <c r="N56" s="51">
        <f t="shared" si="64"/>
        <v>2</v>
      </c>
      <c r="O56" s="51">
        <f t="shared" si="64"/>
        <v>2</v>
      </c>
      <c r="P56" s="51">
        <f t="shared" si="26"/>
        <v>2</v>
      </c>
      <c r="Q56" s="51">
        <f t="shared" si="27"/>
        <v>2</v>
      </c>
      <c r="R56" s="48"/>
      <c r="S56" s="16">
        <f t="shared" si="28"/>
        <v>2</v>
      </c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38.25" x14ac:dyDescent="0.2">
      <c r="A57" s="65">
        <v>1</v>
      </c>
      <c r="B57" s="64" t="s">
        <v>50</v>
      </c>
      <c r="C57" s="65" t="s">
        <v>55</v>
      </c>
      <c r="D57" s="65">
        <v>2</v>
      </c>
      <c r="E57" s="47">
        <f t="shared" si="23"/>
        <v>2</v>
      </c>
      <c r="F57" s="48"/>
      <c r="G57" s="15"/>
      <c r="H57" s="50">
        <f t="shared" si="24"/>
        <v>2</v>
      </c>
      <c r="I57" s="51">
        <f t="shared" ref="I57:O57" si="65">H57</f>
        <v>2</v>
      </c>
      <c r="J57" s="51">
        <f t="shared" si="65"/>
        <v>2</v>
      </c>
      <c r="K57" s="51">
        <f t="shared" si="65"/>
        <v>2</v>
      </c>
      <c r="L57" s="51">
        <f t="shared" si="65"/>
        <v>2</v>
      </c>
      <c r="M57" s="51">
        <f t="shared" si="65"/>
        <v>2</v>
      </c>
      <c r="N57" s="51">
        <f t="shared" si="65"/>
        <v>2</v>
      </c>
      <c r="O57" s="51">
        <f t="shared" si="65"/>
        <v>2</v>
      </c>
      <c r="P57" s="51">
        <f t="shared" si="26"/>
        <v>2</v>
      </c>
      <c r="Q57" s="51">
        <f t="shared" si="27"/>
        <v>2</v>
      </c>
      <c r="R57" s="48"/>
      <c r="S57" s="16">
        <f t="shared" si="28"/>
        <v>2</v>
      </c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x14ac:dyDescent="0.2">
      <c r="A58" s="46"/>
      <c r="B58" s="84" t="s">
        <v>60</v>
      </c>
      <c r="C58" s="65" t="s">
        <v>55</v>
      </c>
      <c r="D58" s="65">
        <v>2</v>
      </c>
      <c r="E58" s="47">
        <f t="shared" si="23"/>
        <v>0</v>
      </c>
      <c r="F58" s="48"/>
      <c r="G58" s="15"/>
      <c r="H58" s="50">
        <f t="shared" si="24"/>
        <v>2</v>
      </c>
      <c r="I58" s="51">
        <v>1</v>
      </c>
      <c r="J58" s="51">
        <v>0</v>
      </c>
      <c r="K58" s="51">
        <f t="shared" ref="K58:O58" si="66">J58</f>
        <v>0</v>
      </c>
      <c r="L58" s="51">
        <f t="shared" si="66"/>
        <v>0</v>
      </c>
      <c r="M58" s="51">
        <f t="shared" si="66"/>
        <v>0</v>
      </c>
      <c r="N58" s="51">
        <f t="shared" si="66"/>
        <v>0</v>
      </c>
      <c r="O58" s="51">
        <f t="shared" si="66"/>
        <v>0</v>
      </c>
      <c r="P58" s="51">
        <f t="shared" si="26"/>
        <v>0</v>
      </c>
      <c r="Q58" s="51">
        <f t="shared" si="27"/>
        <v>0</v>
      </c>
      <c r="R58" s="48"/>
      <c r="S58" s="16">
        <f t="shared" si="28"/>
        <v>0</v>
      </c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x14ac:dyDescent="0.2">
      <c r="A59" s="65"/>
      <c r="B59" s="63"/>
      <c r="C59" s="65"/>
      <c r="D59" s="65"/>
      <c r="E59" s="47"/>
      <c r="F59" s="48"/>
      <c r="G59" s="15"/>
      <c r="H59" s="50"/>
      <c r="I59" s="51"/>
      <c r="J59" s="51"/>
      <c r="K59" s="51"/>
      <c r="L59" s="51"/>
      <c r="M59" s="51"/>
      <c r="N59" s="51"/>
      <c r="O59" s="51"/>
      <c r="P59" s="51"/>
      <c r="Q59" s="51"/>
      <c r="R59" s="48"/>
      <c r="S59" s="16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x14ac:dyDescent="0.2">
      <c r="A60" s="65"/>
      <c r="B60" s="63" t="s">
        <v>61</v>
      </c>
      <c r="C60" s="65" t="s">
        <v>106</v>
      </c>
      <c r="D60" s="65"/>
      <c r="E60" s="47"/>
      <c r="F60" s="48"/>
      <c r="G60" s="15"/>
      <c r="H60" s="50"/>
      <c r="I60" s="51"/>
      <c r="J60" s="51"/>
      <c r="K60" s="51"/>
      <c r="L60" s="51"/>
      <c r="M60" s="51"/>
      <c r="N60" s="51"/>
      <c r="O60" s="51"/>
      <c r="P60" s="51"/>
      <c r="Q60" s="51"/>
      <c r="R60" s="48"/>
      <c r="S60" s="16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x14ac:dyDescent="0.2">
      <c r="A61" s="65">
        <v>1</v>
      </c>
      <c r="B61" s="63" t="s">
        <v>62</v>
      </c>
      <c r="C61" s="65" t="s">
        <v>53</v>
      </c>
      <c r="D61" s="65">
        <v>0.25</v>
      </c>
      <c r="E61" s="47">
        <f t="shared" si="23"/>
        <v>0.25</v>
      </c>
      <c r="F61" s="48"/>
      <c r="G61" s="15"/>
      <c r="H61" s="50">
        <f t="shared" si="24"/>
        <v>0.25</v>
      </c>
      <c r="I61" s="51">
        <f t="shared" ref="I61:O61" si="67">H61</f>
        <v>0.25</v>
      </c>
      <c r="J61" s="51">
        <f t="shared" si="67"/>
        <v>0.25</v>
      </c>
      <c r="K61" s="51">
        <f t="shared" si="67"/>
        <v>0.25</v>
      </c>
      <c r="L61" s="51">
        <f t="shared" si="67"/>
        <v>0.25</v>
      </c>
      <c r="M61" s="51">
        <f t="shared" si="67"/>
        <v>0.25</v>
      </c>
      <c r="N61" s="51">
        <f t="shared" si="67"/>
        <v>0.25</v>
      </c>
      <c r="O61" s="51">
        <f t="shared" si="67"/>
        <v>0.25</v>
      </c>
      <c r="P61" s="51">
        <f t="shared" si="26"/>
        <v>0.25</v>
      </c>
      <c r="Q61" s="51">
        <f t="shared" si="27"/>
        <v>0.25</v>
      </c>
      <c r="R61" s="48"/>
      <c r="S61" s="16">
        <f t="shared" si="28"/>
        <v>0.25</v>
      </c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x14ac:dyDescent="0.2">
      <c r="A62" s="65">
        <v>1</v>
      </c>
      <c r="B62" s="63" t="s">
        <v>63</v>
      </c>
      <c r="C62" s="65" t="s">
        <v>53</v>
      </c>
      <c r="D62" s="65">
        <v>0.25</v>
      </c>
      <c r="E62" s="47">
        <f t="shared" si="23"/>
        <v>0.25</v>
      </c>
      <c r="F62" s="48"/>
      <c r="G62" s="15"/>
      <c r="H62" s="50">
        <f t="shared" si="24"/>
        <v>0.25</v>
      </c>
      <c r="I62" s="51">
        <f t="shared" ref="I62:O62" si="68">H62</f>
        <v>0.25</v>
      </c>
      <c r="J62" s="51">
        <f t="shared" si="68"/>
        <v>0.25</v>
      </c>
      <c r="K62" s="51">
        <f t="shared" si="68"/>
        <v>0.25</v>
      </c>
      <c r="L62" s="51">
        <f t="shared" si="68"/>
        <v>0.25</v>
      </c>
      <c r="M62" s="51">
        <f t="shared" si="68"/>
        <v>0.25</v>
      </c>
      <c r="N62" s="51">
        <f t="shared" si="68"/>
        <v>0.25</v>
      </c>
      <c r="O62" s="51">
        <f t="shared" si="68"/>
        <v>0.25</v>
      </c>
      <c r="P62" s="51">
        <f t="shared" si="26"/>
        <v>0.25</v>
      </c>
      <c r="Q62" s="51">
        <f t="shared" si="27"/>
        <v>0.25</v>
      </c>
      <c r="R62" s="48"/>
      <c r="S62" s="16">
        <f t="shared" si="28"/>
        <v>0.25</v>
      </c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25.5" x14ac:dyDescent="0.2">
      <c r="A63" s="65">
        <v>1</v>
      </c>
      <c r="B63" s="63" t="s">
        <v>111</v>
      </c>
      <c r="C63" s="65" t="s">
        <v>53</v>
      </c>
      <c r="D63" s="65">
        <v>0.25</v>
      </c>
      <c r="E63" s="47">
        <f t="shared" si="23"/>
        <v>0.25</v>
      </c>
      <c r="F63" s="48"/>
      <c r="G63" s="15"/>
      <c r="H63" s="50">
        <f t="shared" si="24"/>
        <v>0.25</v>
      </c>
      <c r="I63" s="51">
        <f t="shared" ref="I63:O63" si="69">H63</f>
        <v>0.25</v>
      </c>
      <c r="J63" s="51">
        <f t="shared" si="69"/>
        <v>0.25</v>
      </c>
      <c r="K63" s="51">
        <f t="shared" si="69"/>
        <v>0.25</v>
      </c>
      <c r="L63" s="51">
        <f t="shared" si="69"/>
        <v>0.25</v>
      </c>
      <c r="M63" s="51">
        <f t="shared" si="69"/>
        <v>0.25</v>
      </c>
      <c r="N63" s="51">
        <f t="shared" si="69"/>
        <v>0.25</v>
      </c>
      <c r="O63" s="51">
        <f t="shared" si="69"/>
        <v>0.25</v>
      </c>
      <c r="P63" s="51">
        <f t="shared" si="26"/>
        <v>0.25</v>
      </c>
      <c r="Q63" s="51">
        <f t="shared" si="27"/>
        <v>0.25</v>
      </c>
      <c r="R63" s="48"/>
      <c r="S63" s="16">
        <f t="shared" si="28"/>
        <v>0.25</v>
      </c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25.5" x14ac:dyDescent="0.2">
      <c r="A64" s="65">
        <v>1</v>
      </c>
      <c r="B64" s="63" t="s">
        <v>64</v>
      </c>
      <c r="C64" s="65" t="s">
        <v>53</v>
      </c>
      <c r="D64" s="65">
        <v>0.25</v>
      </c>
      <c r="E64" s="47">
        <f t="shared" si="23"/>
        <v>0.25</v>
      </c>
      <c r="F64" s="48"/>
      <c r="G64" s="15"/>
      <c r="H64" s="50">
        <f t="shared" si="24"/>
        <v>0.25</v>
      </c>
      <c r="I64" s="51">
        <f t="shared" ref="I64:O64" si="70">H64</f>
        <v>0.25</v>
      </c>
      <c r="J64" s="51">
        <f t="shared" si="70"/>
        <v>0.25</v>
      </c>
      <c r="K64" s="51">
        <f t="shared" si="70"/>
        <v>0.25</v>
      </c>
      <c r="L64" s="51">
        <f t="shared" si="70"/>
        <v>0.25</v>
      </c>
      <c r="M64" s="51">
        <f t="shared" si="70"/>
        <v>0.25</v>
      </c>
      <c r="N64" s="51">
        <f t="shared" si="70"/>
        <v>0.25</v>
      </c>
      <c r="O64" s="51">
        <f t="shared" si="70"/>
        <v>0.25</v>
      </c>
      <c r="P64" s="51">
        <f t="shared" si="26"/>
        <v>0.25</v>
      </c>
      <c r="Q64" s="51">
        <f t="shared" si="27"/>
        <v>0.25</v>
      </c>
      <c r="R64" s="48"/>
      <c r="S64" s="16">
        <f t="shared" si="28"/>
        <v>0.25</v>
      </c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x14ac:dyDescent="0.2">
      <c r="A65" s="65">
        <v>1</v>
      </c>
      <c r="B65" s="63" t="s">
        <v>65</v>
      </c>
      <c r="C65" s="65" t="s">
        <v>53</v>
      </c>
      <c r="D65" s="65">
        <v>1</v>
      </c>
      <c r="E65" s="47">
        <f t="shared" si="23"/>
        <v>1</v>
      </c>
      <c r="F65" s="48"/>
      <c r="G65" s="15"/>
      <c r="H65" s="50">
        <f t="shared" si="24"/>
        <v>1</v>
      </c>
      <c r="I65" s="51">
        <f t="shared" ref="I65:O65" si="71">H65</f>
        <v>1</v>
      </c>
      <c r="J65" s="51">
        <f t="shared" si="71"/>
        <v>1</v>
      </c>
      <c r="K65" s="51">
        <f t="shared" si="71"/>
        <v>1</v>
      </c>
      <c r="L65" s="51">
        <f t="shared" si="71"/>
        <v>1</v>
      </c>
      <c r="M65" s="51">
        <f t="shared" si="71"/>
        <v>1</v>
      </c>
      <c r="N65" s="51">
        <f t="shared" si="71"/>
        <v>1</v>
      </c>
      <c r="O65" s="51">
        <f t="shared" si="71"/>
        <v>1</v>
      </c>
      <c r="P65" s="51">
        <f t="shared" si="26"/>
        <v>1</v>
      </c>
      <c r="Q65" s="51">
        <f t="shared" si="27"/>
        <v>1</v>
      </c>
      <c r="R65" s="48"/>
      <c r="S65" s="16">
        <f t="shared" si="28"/>
        <v>1</v>
      </c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x14ac:dyDescent="0.2">
      <c r="A66" s="65">
        <v>1</v>
      </c>
      <c r="B66" s="63" t="s">
        <v>66</v>
      </c>
      <c r="C66" s="65" t="s">
        <v>53</v>
      </c>
      <c r="D66" s="65">
        <v>1</v>
      </c>
      <c r="E66" s="47">
        <f t="shared" si="23"/>
        <v>1</v>
      </c>
      <c r="F66" s="48"/>
      <c r="G66" s="15"/>
      <c r="H66" s="50">
        <f t="shared" si="24"/>
        <v>1</v>
      </c>
      <c r="I66" s="51">
        <f t="shared" ref="I66:O66" si="72">H66</f>
        <v>1</v>
      </c>
      <c r="J66" s="51">
        <f t="shared" si="72"/>
        <v>1</v>
      </c>
      <c r="K66" s="51">
        <f t="shared" si="72"/>
        <v>1</v>
      </c>
      <c r="L66" s="51">
        <f t="shared" si="72"/>
        <v>1</v>
      </c>
      <c r="M66" s="51">
        <f t="shared" si="72"/>
        <v>1</v>
      </c>
      <c r="N66" s="51">
        <f t="shared" si="72"/>
        <v>1</v>
      </c>
      <c r="O66" s="51">
        <f t="shared" si="72"/>
        <v>1</v>
      </c>
      <c r="P66" s="51">
        <f t="shared" si="26"/>
        <v>1</v>
      </c>
      <c r="Q66" s="51">
        <f t="shared" si="27"/>
        <v>1</v>
      </c>
      <c r="R66" s="48"/>
      <c r="S66" s="16">
        <f t="shared" si="28"/>
        <v>1</v>
      </c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x14ac:dyDescent="0.2">
      <c r="A67" s="65">
        <v>1</v>
      </c>
      <c r="B67" s="63" t="s">
        <v>67</v>
      </c>
      <c r="C67" s="65" t="s">
        <v>53</v>
      </c>
      <c r="D67" s="65">
        <v>1</v>
      </c>
      <c r="E67" s="47">
        <f t="shared" si="23"/>
        <v>1</v>
      </c>
      <c r="F67" s="48"/>
      <c r="G67" s="15"/>
      <c r="H67" s="50">
        <f t="shared" si="24"/>
        <v>1</v>
      </c>
      <c r="I67" s="51">
        <f t="shared" ref="I67:O67" si="73">H67</f>
        <v>1</v>
      </c>
      <c r="J67" s="51">
        <f t="shared" si="73"/>
        <v>1</v>
      </c>
      <c r="K67" s="51">
        <f t="shared" si="73"/>
        <v>1</v>
      </c>
      <c r="L67" s="51">
        <f t="shared" si="73"/>
        <v>1</v>
      </c>
      <c r="M67" s="51">
        <f t="shared" si="73"/>
        <v>1</v>
      </c>
      <c r="N67" s="51">
        <f t="shared" si="73"/>
        <v>1</v>
      </c>
      <c r="O67" s="51">
        <f t="shared" si="73"/>
        <v>1</v>
      </c>
      <c r="P67" s="51">
        <f t="shared" si="26"/>
        <v>1</v>
      </c>
      <c r="Q67" s="51">
        <f t="shared" si="27"/>
        <v>1</v>
      </c>
      <c r="R67" s="48"/>
      <c r="S67" s="16">
        <f t="shared" si="28"/>
        <v>1</v>
      </c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x14ac:dyDescent="0.2">
      <c r="A68" s="65">
        <v>3</v>
      </c>
      <c r="B68" s="63" t="s">
        <v>68</v>
      </c>
      <c r="C68" s="65" t="s">
        <v>54</v>
      </c>
      <c r="D68" s="65">
        <v>1</v>
      </c>
      <c r="E68" s="47">
        <f t="shared" si="23"/>
        <v>1</v>
      </c>
      <c r="F68" s="48"/>
      <c r="G68" s="15"/>
      <c r="H68" s="50">
        <f t="shared" si="24"/>
        <v>1</v>
      </c>
      <c r="I68" s="51">
        <f t="shared" ref="I68:O68" si="74">H68</f>
        <v>1</v>
      </c>
      <c r="J68" s="51">
        <f t="shared" si="74"/>
        <v>1</v>
      </c>
      <c r="K68" s="51">
        <f t="shared" si="74"/>
        <v>1</v>
      </c>
      <c r="L68" s="51">
        <f t="shared" si="74"/>
        <v>1</v>
      </c>
      <c r="M68" s="51">
        <f t="shared" si="74"/>
        <v>1</v>
      </c>
      <c r="N68" s="51">
        <f t="shared" si="74"/>
        <v>1</v>
      </c>
      <c r="O68" s="51">
        <f t="shared" si="74"/>
        <v>1</v>
      </c>
      <c r="P68" s="51">
        <f t="shared" si="26"/>
        <v>1</v>
      </c>
      <c r="Q68" s="51">
        <f t="shared" si="27"/>
        <v>1</v>
      </c>
      <c r="R68" s="48"/>
      <c r="S68" s="16">
        <f t="shared" si="28"/>
        <v>1</v>
      </c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x14ac:dyDescent="0.2">
      <c r="A69" s="65">
        <v>3</v>
      </c>
      <c r="B69" s="63" t="s">
        <v>69</v>
      </c>
      <c r="C69" s="65" t="s">
        <v>54</v>
      </c>
      <c r="D69" s="65">
        <v>1</v>
      </c>
      <c r="E69" s="47">
        <f t="shared" si="23"/>
        <v>1</v>
      </c>
      <c r="F69" s="48"/>
      <c r="G69" s="15"/>
      <c r="H69" s="50">
        <f t="shared" si="24"/>
        <v>1</v>
      </c>
      <c r="I69" s="51">
        <f t="shared" ref="I69:O69" si="75">H69</f>
        <v>1</v>
      </c>
      <c r="J69" s="51">
        <f t="shared" si="75"/>
        <v>1</v>
      </c>
      <c r="K69" s="51">
        <f t="shared" si="75"/>
        <v>1</v>
      </c>
      <c r="L69" s="51">
        <f t="shared" si="75"/>
        <v>1</v>
      </c>
      <c r="M69" s="51">
        <f t="shared" si="75"/>
        <v>1</v>
      </c>
      <c r="N69" s="51">
        <f t="shared" si="75"/>
        <v>1</v>
      </c>
      <c r="O69" s="51">
        <f t="shared" si="75"/>
        <v>1</v>
      </c>
      <c r="P69" s="51">
        <f t="shared" si="26"/>
        <v>1</v>
      </c>
      <c r="Q69" s="51">
        <f t="shared" si="27"/>
        <v>1</v>
      </c>
      <c r="R69" s="48"/>
      <c r="S69" s="16">
        <f t="shared" si="28"/>
        <v>1</v>
      </c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x14ac:dyDescent="0.2">
      <c r="A70" s="65">
        <v>2</v>
      </c>
      <c r="B70" s="63" t="s">
        <v>74</v>
      </c>
      <c r="C70" s="65" t="s">
        <v>54</v>
      </c>
      <c r="D70" s="65">
        <v>0.5</v>
      </c>
      <c r="E70" s="47">
        <f t="shared" si="23"/>
        <v>0.5</v>
      </c>
      <c r="F70" s="48"/>
      <c r="G70" s="15"/>
      <c r="H70" s="50">
        <f t="shared" si="24"/>
        <v>0.5</v>
      </c>
      <c r="I70" s="51">
        <f t="shared" ref="I70:O70" si="76">H70</f>
        <v>0.5</v>
      </c>
      <c r="J70" s="51">
        <f t="shared" si="76"/>
        <v>0.5</v>
      </c>
      <c r="K70" s="51">
        <f t="shared" si="76"/>
        <v>0.5</v>
      </c>
      <c r="L70" s="51">
        <f t="shared" si="76"/>
        <v>0.5</v>
      </c>
      <c r="M70" s="51">
        <f t="shared" si="76"/>
        <v>0.5</v>
      </c>
      <c r="N70" s="51">
        <f t="shared" si="76"/>
        <v>0.5</v>
      </c>
      <c r="O70" s="51">
        <f t="shared" si="76"/>
        <v>0.5</v>
      </c>
      <c r="P70" s="51">
        <f t="shared" si="26"/>
        <v>0.5</v>
      </c>
      <c r="Q70" s="51">
        <f t="shared" si="27"/>
        <v>0.5</v>
      </c>
      <c r="R70" s="48"/>
      <c r="S70" s="16">
        <f t="shared" si="28"/>
        <v>0.5</v>
      </c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x14ac:dyDescent="0.2">
      <c r="A71" s="65">
        <v>2</v>
      </c>
      <c r="B71" s="63" t="s">
        <v>75</v>
      </c>
      <c r="C71" s="65" t="s">
        <v>54</v>
      </c>
      <c r="D71" s="65">
        <v>0.5</v>
      </c>
      <c r="E71" s="47">
        <f t="shared" si="23"/>
        <v>0.5</v>
      </c>
      <c r="F71" s="48"/>
      <c r="G71" s="15"/>
      <c r="H71" s="50">
        <f t="shared" si="24"/>
        <v>0.5</v>
      </c>
      <c r="I71" s="51">
        <f t="shared" ref="I71:O71" si="77">H71</f>
        <v>0.5</v>
      </c>
      <c r="J71" s="51">
        <f t="shared" si="77"/>
        <v>0.5</v>
      </c>
      <c r="K71" s="51">
        <f t="shared" si="77"/>
        <v>0.5</v>
      </c>
      <c r="L71" s="51">
        <f t="shared" si="77"/>
        <v>0.5</v>
      </c>
      <c r="M71" s="51">
        <f t="shared" si="77"/>
        <v>0.5</v>
      </c>
      <c r="N71" s="51">
        <f t="shared" si="77"/>
        <v>0.5</v>
      </c>
      <c r="O71" s="51">
        <f t="shared" si="77"/>
        <v>0.5</v>
      </c>
      <c r="P71" s="51">
        <f t="shared" si="26"/>
        <v>0.5</v>
      </c>
      <c r="Q71" s="51">
        <f t="shared" si="27"/>
        <v>0.5</v>
      </c>
      <c r="R71" s="48"/>
      <c r="S71" s="16">
        <f t="shared" si="28"/>
        <v>0.5</v>
      </c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x14ac:dyDescent="0.2">
      <c r="A72" s="65">
        <v>2</v>
      </c>
      <c r="B72" s="63" t="s">
        <v>76</v>
      </c>
      <c r="C72" s="65" t="s">
        <v>54</v>
      </c>
      <c r="D72" s="65">
        <v>0.5</v>
      </c>
      <c r="E72" s="47">
        <f t="shared" si="23"/>
        <v>0.5</v>
      </c>
      <c r="F72" s="48"/>
      <c r="G72" s="15"/>
      <c r="H72" s="50">
        <f t="shared" si="24"/>
        <v>0.5</v>
      </c>
      <c r="I72" s="51">
        <f t="shared" ref="I72:O72" si="78">H72</f>
        <v>0.5</v>
      </c>
      <c r="J72" s="51">
        <f t="shared" si="78"/>
        <v>0.5</v>
      </c>
      <c r="K72" s="51">
        <f t="shared" si="78"/>
        <v>0.5</v>
      </c>
      <c r="L72" s="51">
        <f t="shared" si="78"/>
        <v>0.5</v>
      </c>
      <c r="M72" s="51">
        <f t="shared" si="78"/>
        <v>0.5</v>
      </c>
      <c r="N72" s="51">
        <f t="shared" si="78"/>
        <v>0.5</v>
      </c>
      <c r="O72" s="51">
        <f t="shared" si="78"/>
        <v>0.5</v>
      </c>
      <c r="P72" s="51">
        <f t="shared" si="26"/>
        <v>0.5</v>
      </c>
      <c r="Q72" s="51">
        <f t="shared" si="27"/>
        <v>0.5</v>
      </c>
      <c r="R72" s="48"/>
      <c r="S72" s="16">
        <f t="shared" si="28"/>
        <v>0.5</v>
      </c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x14ac:dyDescent="0.2">
      <c r="A73" s="86">
        <v>2</v>
      </c>
      <c r="B73" s="63" t="s">
        <v>77</v>
      </c>
      <c r="C73" s="65" t="s">
        <v>53</v>
      </c>
      <c r="D73" s="65">
        <v>0.5</v>
      </c>
      <c r="E73" s="47">
        <f t="shared" si="23"/>
        <v>0.5</v>
      </c>
      <c r="F73" s="48"/>
      <c r="G73" s="15"/>
      <c r="H73" s="50">
        <f t="shared" si="24"/>
        <v>0.5</v>
      </c>
      <c r="I73" s="51">
        <f t="shared" ref="I73:O73" si="79">H73</f>
        <v>0.5</v>
      </c>
      <c r="J73" s="51">
        <f t="shared" si="79"/>
        <v>0.5</v>
      </c>
      <c r="K73" s="51">
        <f t="shared" si="79"/>
        <v>0.5</v>
      </c>
      <c r="L73" s="51">
        <f t="shared" si="79"/>
        <v>0.5</v>
      </c>
      <c r="M73" s="51">
        <f t="shared" si="79"/>
        <v>0.5</v>
      </c>
      <c r="N73" s="51">
        <f t="shared" si="79"/>
        <v>0.5</v>
      </c>
      <c r="O73" s="51">
        <f t="shared" si="79"/>
        <v>0.5</v>
      </c>
      <c r="P73" s="51">
        <f t="shared" si="26"/>
        <v>0.5</v>
      </c>
      <c r="Q73" s="51">
        <f t="shared" si="27"/>
        <v>0.5</v>
      </c>
      <c r="R73" s="48"/>
      <c r="S73" s="16">
        <f t="shared" si="28"/>
        <v>0.5</v>
      </c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2">
      <c r="A74" s="86">
        <v>2</v>
      </c>
      <c r="B74" s="63" t="s">
        <v>114</v>
      </c>
      <c r="C74" s="65" t="s">
        <v>53</v>
      </c>
      <c r="D74" s="65">
        <v>0.25</v>
      </c>
      <c r="E74" s="47">
        <f t="shared" si="23"/>
        <v>0.25</v>
      </c>
      <c r="F74" s="48"/>
      <c r="G74" s="15"/>
      <c r="H74" s="50">
        <f t="shared" si="24"/>
        <v>0.25</v>
      </c>
      <c r="I74" s="51">
        <f t="shared" ref="I74:O74" si="80">H74</f>
        <v>0.25</v>
      </c>
      <c r="J74" s="51">
        <f t="shared" si="80"/>
        <v>0.25</v>
      </c>
      <c r="K74" s="51">
        <f t="shared" si="80"/>
        <v>0.25</v>
      </c>
      <c r="L74" s="51">
        <f t="shared" si="80"/>
        <v>0.25</v>
      </c>
      <c r="M74" s="51">
        <f t="shared" si="80"/>
        <v>0.25</v>
      </c>
      <c r="N74" s="51">
        <f t="shared" si="80"/>
        <v>0.25</v>
      </c>
      <c r="O74" s="51">
        <f t="shared" si="80"/>
        <v>0.25</v>
      </c>
      <c r="P74" s="51">
        <f t="shared" si="26"/>
        <v>0.25</v>
      </c>
      <c r="Q74" s="51">
        <f t="shared" si="27"/>
        <v>0.25</v>
      </c>
      <c r="R74" s="48"/>
      <c r="S74" s="16">
        <f t="shared" si="28"/>
        <v>0.25</v>
      </c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2">
      <c r="A75" s="86">
        <v>2</v>
      </c>
      <c r="B75" s="63" t="s">
        <v>78</v>
      </c>
      <c r="C75" s="65" t="s">
        <v>53</v>
      </c>
      <c r="D75" s="65">
        <v>1</v>
      </c>
      <c r="E75" s="47">
        <f t="shared" si="23"/>
        <v>1</v>
      </c>
      <c r="F75" s="48"/>
      <c r="G75" s="15"/>
      <c r="H75" s="50">
        <f t="shared" si="24"/>
        <v>1</v>
      </c>
      <c r="I75" s="51">
        <f t="shared" ref="I75:O75" si="81">H75</f>
        <v>1</v>
      </c>
      <c r="J75" s="51">
        <f t="shared" si="81"/>
        <v>1</v>
      </c>
      <c r="K75" s="51">
        <f t="shared" si="81"/>
        <v>1</v>
      </c>
      <c r="L75" s="51">
        <f t="shared" si="81"/>
        <v>1</v>
      </c>
      <c r="M75" s="51">
        <f t="shared" si="81"/>
        <v>1</v>
      </c>
      <c r="N75" s="51">
        <f t="shared" si="81"/>
        <v>1</v>
      </c>
      <c r="O75" s="51">
        <f t="shared" si="81"/>
        <v>1</v>
      </c>
      <c r="P75" s="51">
        <f t="shared" si="26"/>
        <v>1</v>
      </c>
      <c r="Q75" s="51">
        <f t="shared" si="27"/>
        <v>1</v>
      </c>
      <c r="R75" s="48"/>
      <c r="S75" s="16">
        <f t="shared" si="28"/>
        <v>1</v>
      </c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2">
      <c r="A76" s="86">
        <v>3</v>
      </c>
      <c r="B76" s="63" t="s">
        <v>95</v>
      </c>
      <c r="C76" s="65" t="s">
        <v>53</v>
      </c>
      <c r="D76" s="65">
        <v>0.25</v>
      </c>
      <c r="E76" s="47">
        <f t="shared" si="23"/>
        <v>0.25</v>
      </c>
      <c r="F76" s="48"/>
      <c r="G76" s="15"/>
      <c r="H76" s="50">
        <f t="shared" si="24"/>
        <v>0.25</v>
      </c>
      <c r="I76" s="51">
        <f t="shared" ref="I76:O76" si="82">H76</f>
        <v>0.25</v>
      </c>
      <c r="J76" s="51">
        <f t="shared" si="82"/>
        <v>0.25</v>
      </c>
      <c r="K76" s="51">
        <f t="shared" si="82"/>
        <v>0.25</v>
      </c>
      <c r="L76" s="51">
        <f t="shared" si="82"/>
        <v>0.25</v>
      </c>
      <c r="M76" s="51">
        <f t="shared" si="82"/>
        <v>0.25</v>
      </c>
      <c r="N76" s="51">
        <f t="shared" si="82"/>
        <v>0.25</v>
      </c>
      <c r="O76" s="51">
        <f t="shared" si="82"/>
        <v>0.25</v>
      </c>
      <c r="P76" s="51">
        <f t="shared" si="26"/>
        <v>0.25</v>
      </c>
      <c r="Q76" s="51">
        <f t="shared" si="27"/>
        <v>0.25</v>
      </c>
      <c r="R76" s="48"/>
      <c r="S76" s="16">
        <f t="shared" si="28"/>
        <v>0.25</v>
      </c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2">
      <c r="A77" s="86">
        <v>2</v>
      </c>
      <c r="B77" s="63" t="s">
        <v>98</v>
      </c>
      <c r="C77" s="65" t="s">
        <v>53</v>
      </c>
      <c r="D77" s="65">
        <v>0.5</v>
      </c>
      <c r="E77" s="47">
        <f t="shared" si="23"/>
        <v>0.5</v>
      </c>
      <c r="F77" s="48"/>
      <c r="G77" s="15"/>
      <c r="H77" s="50">
        <f t="shared" si="24"/>
        <v>0.5</v>
      </c>
      <c r="I77" s="51">
        <f t="shared" ref="I77:O77" si="83">H77</f>
        <v>0.5</v>
      </c>
      <c r="J77" s="51">
        <f t="shared" si="83"/>
        <v>0.5</v>
      </c>
      <c r="K77" s="51">
        <f t="shared" si="83"/>
        <v>0.5</v>
      </c>
      <c r="L77" s="51">
        <f t="shared" si="83"/>
        <v>0.5</v>
      </c>
      <c r="M77" s="51">
        <f t="shared" si="83"/>
        <v>0.5</v>
      </c>
      <c r="N77" s="51">
        <f t="shared" si="83"/>
        <v>0.5</v>
      </c>
      <c r="O77" s="51">
        <f t="shared" si="83"/>
        <v>0.5</v>
      </c>
      <c r="P77" s="51">
        <f t="shared" si="26"/>
        <v>0.5</v>
      </c>
      <c r="Q77" s="51">
        <f t="shared" si="27"/>
        <v>0.5</v>
      </c>
      <c r="R77" s="48"/>
      <c r="S77" s="16">
        <f t="shared" si="28"/>
        <v>0.5</v>
      </c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x14ac:dyDescent="0.2">
      <c r="A78" s="86"/>
      <c r="B78" s="63"/>
      <c r="C78" s="65"/>
      <c r="D78" s="65"/>
      <c r="E78" s="47"/>
      <c r="F78" s="48"/>
      <c r="G78" s="15"/>
      <c r="H78" s="50"/>
      <c r="I78" s="51"/>
      <c r="J78" s="51"/>
      <c r="K78" s="51"/>
      <c r="L78" s="51"/>
      <c r="M78" s="51"/>
      <c r="N78" s="51"/>
      <c r="O78" s="51"/>
      <c r="P78" s="51"/>
      <c r="Q78" s="51"/>
      <c r="R78" s="48"/>
      <c r="S78" s="16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x14ac:dyDescent="0.2">
      <c r="A79" s="86"/>
      <c r="B79" s="63" t="s">
        <v>84</v>
      </c>
      <c r="C79" s="65" t="s">
        <v>105</v>
      </c>
      <c r="D79" s="65"/>
      <c r="E79" s="47"/>
      <c r="F79" s="48"/>
      <c r="G79" s="15"/>
      <c r="H79" s="50"/>
      <c r="I79" s="51"/>
      <c r="J79" s="51"/>
      <c r="K79" s="51"/>
      <c r="L79" s="51"/>
      <c r="M79" s="51"/>
      <c r="N79" s="51"/>
      <c r="O79" s="51"/>
      <c r="P79" s="51"/>
      <c r="Q79" s="51"/>
      <c r="R79" s="48"/>
      <c r="S79" s="16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x14ac:dyDescent="0.2">
      <c r="A80" s="86">
        <v>1</v>
      </c>
      <c r="B80" s="63" t="s">
        <v>93</v>
      </c>
      <c r="C80" s="65" t="s">
        <v>51</v>
      </c>
      <c r="D80" s="65">
        <v>0.05</v>
      </c>
      <c r="E80" s="47">
        <f t="shared" si="23"/>
        <v>0</v>
      </c>
      <c r="F80" s="48"/>
      <c r="G80" s="15"/>
      <c r="H80" s="50">
        <f t="shared" si="24"/>
        <v>0.05</v>
      </c>
      <c r="I80" s="51">
        <f t="shared" ref="I80:O80" si="84">H80</f>
        <v>0.05</v>
      </c>
      <c r="J80" s="51">
        <v>0</v>
      </c>
      <c r="K80" s="51">
        <f t="shared" si="84"/>
        <v>0</v>
      </c>
      <c r="L80" s="51">
        <f t="shared" si="84"/>
        <v>0</v>
      </c>
      <c r="M80" s="51">
        <f t="shared" si="84"/>
        <v>0</v>
      </c>
      <c r="N80" s="51">
        <f t="shared" si="84"/>
        <v>0</v>
      </c>
      <c r="O80" s="51">
        <f t="shared" si="84"/>
        <v>0</v>
      </c>
      <c r="P80" s="51">
        <f t="shared" si="26"/>
        <v>0</v>
      </c>
      <c r="Q80" s="51">
        <f t="shared" si="27"/>
        <v>0</v>
      </c>
      <c r="R80" s="48"/>
      <c r="S80" s="16">
        <f t="shared" si="28"/>
        <v>0</v>
      </c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x14ac:dyDescent="0.2">
      <c r="A81" s="46">
        <v>3</v>
      </c>
      <c r="B81" s="63" t="s">
        <v>85</v>
      </c>
      <c r="C81" s="65" t="s">
        <v>54</v>
      </c>
      <c r="D81" s="65">
        <v>0.1</v>
      </c>
      <c r="E81" s="47">
        <f t="shared" si="23"/>
        <v>0.1</v>
      </c>
      <c r="F81" s="48"/>
      <c r="G81" s="15"/>
      <c r="H81" s="50">
        <f t="shared" si="24"/>
        <v>0.1</v>
      </c>
      <c r="I81" s="51">
        <f t="shared" ref="I81:O81" si="85">H81</f>
        <v>0.1</v>
      </c>
      <c r="J81" s="51">
        <f t="shared" si="85"/>
        <v>0.1</v>
      </c>
      <c r="K81" s="51">
        <f t="shared" si="85"/>
        <v>0.1</v>
      </c>
      <c r="L81" s="51">
        <f t="shared" si="85"/>
        <v>0.1</v>
      </c>
      <c r="M81" s="51">
        <f t="shared" si="85"/>
        <v>0.1</v>
      </c>
      <c r="N81" s="51">
        <f t="shared" si="85"/>
        <v>0.1</v>
      </c>
      <c r="O81" s="51">
        <f t="shared" si="85"/>
        <v>0.1</v>
      </c>
      <c r="P81" s="51">
        <f t="shared" si="26"/>
        <v>0.1</v>
      </c>
      <c r="Q81" s="51">
        <f t="shared" si="27"/>
        <v>0.1</v>
      </c>
      <c r="R81" s="48"/>
      <c r="S81" s="16">
        <f t="shared" si="28"/>
        <v>0.1</v>
      </c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x14ac:dyDescent="0.2">
      <c r="A82" s="46">
        <v>3</v>
      </c>
      <c r="B82" s="63" t="s">
        <v>92</v>
      </c>
      <c r="C82" s="65" t="s">
        <v>54</v>
      </c>
      <c r="D82" s="65">
        <v>0.1</v>
      </c>
      <c r="E82" s="47">
        <f t="shared" si="23"/>
        <v>0.1</v>
      </c>
      <c r="F82" s="48"/>
      <c r="G82" s="15"/>
      <c r="H82" s="50">
        <f t="shared" si="24"/>
        <v>0.1</v>
      </c>
      <c r="I82" s="51">
        <f t="shared" ref="I82:O82" si="86">H82</f>
        <v>0.1</v>
      </c>
      <c r="J82" s="51">
        <f t="shared" si="86"/>
        <v>0.1</v>
      </c>
      <c r="K82" s="51">
        <f t="shared" si="86"/>
        <v>0.1</v>
      </c>
      <c r="L82" s="51">
        <f t="shared" si="86"/>
        <v>0.1</v>
      </c>
      <c r="M82" s="51">
        <f t="shared" si="86"/>
        <v>0.1</v>
      </c>
      <c r="N82" s="51">
        <f t="shared" si="86"/>
        <v>0.1</v>
      </c>
      <c r="O82" s="51">
        <f t="shared" si="86"/>
        <v>0.1</v>
      </c>
      <c r="P82" s="51">
        <f t="shared" si="26"/>
        <v>0.1</v>
      </c>
      <c r="Q82" s="51">
        <f t="shared" si="27"/>
        <v>0.1</v>
      </c>
      <c r="R82" s="48"/>
      <c r="S82" s="16">
        <f t="shared" si="28"/>
        <v>0.1</v>
      </c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x14ac:dyDescent="0.2">
      <c r="A83" s="46">
        <v>3</v>
      </c>
      <c r="B83" s="63" t="s">
        <v>91</v>
      </c>
      <c r="C83" s="65" t="s">
        <v>54</v>
      </c>
      <c r="D83" s="65">
        <v>0.1</v>
      </c>
      <c r="E83" s="47">
        <f t="shared" si="23"/>
        <v>0.1</v>
      </c>
      <c r="F83" s="48"/>
      <c r="G83" s="15"/>
      <c r="H83" s="50">
        <f t="shared" si="24"/>
        <v>0.1</v>
      </c>
      <c r="I83" s="51">
        <f t="shared" ref="I83:O83" si="87">H83</f>
        <v>0.1</v>
      </c>
      <c r="J83" s="51">
        <f t="shared" si="87"/>
        <v>0.1</v>
      </c>
      <c r="K83" s="51">
        <f t="shared" si="87"/>
        <v>0.1</v>
      </c>
      <c r="L83" s="51">
        <f t="shared" si="87"/>
        <v>0.1</v>
      </c>
      <c r="M83" s="51">
        <f t="shared" si="87"/>
        <v>0.1</v>
      </c>
      <c r="N83" s="51">
        <f t="shared" si="87"/>
        <v>0.1</v>
      </c>
      <c r="O83" s="51">
        <f t="shared" si="87"/>
        <v>0.1</v>
      </c>
      <c r="P83" s="51">
        <f t="shared" si="26"/>
        <v>0.1</v>
      </c>
      <c r="Q83" s="51">
        <f t="shared" si="27"/>
        <v>0.1</v>
      </c>
      <c r="R83" s="48"/>
      <c r="S83" s="16">
        <f t="shared" si="28"/>
        <v>0.1</v>
      </c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x14ac:dyDescent="0.2">
      <c r="A84" s="46">
        <v>2</v>
      </c>
      <c r="B84" s="63" t="s">
        <v>90</v>
      </c>
      <c r="C84" s="65" t="s">
        <v>54</v>
      </c>
      <c r="D84" s="65">
        <v>0.1</v>
      </c>
      <c r="E84" s="47">
        <f t="shared" si="23"/>
        <v>0.1</v>
      </c>
      <c r="F84" s="48"/>
      <c r="G84" s="15"/>
      <c r="H84" s="50">
        <f t="shared" si="24"/>
        <v>0.1</v>
      </c>
      <c r="I84" s="51">
        <f t="shared" ref="I84:O84" si="88">H84</f>
        <v>0.1</v>
      </c>
      <c r="J84" s="51">
        <f t="shared" si="88"/>
        <v>0.1</v>
      </c>
      <c r="K84" s="51">
        <f t="shared" si="88"/>
        <v>0.1</v>
      </c>
      <c r="L84" s="51">
        <f t="shared" si="88"/>
        <v>0.1</v>
      </c>
      <c r="M84" s="51">
        <f t="shared" si="88"/>
        <v>0.1</v>
      </c>
      <c r="N84" s="51">
        <f t="shared" si="88"/>
        <v>0.1</v>
      </c>
      <c r="O84" s="51">
        <f t="shared" si="88"/>
        <v>0.1</v>
      </c>
      <c r="P84" s="51">
        <f t="shared" si="26"/>
        <v>0.1</v>
      </c>
      <c r="Q84" s="51">
        <f t="shared" si="27"/>
        <v>0.1</v>
      </c>
      <c r="R84" s="48"/>
      <c r="S84" s="16">
        <f t="shared" si="28"/>
        <v>0.1</v>
      </c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x14ac:dyDescent="0.2">
      <c r="A85" s="46">
        <v>2</v>
      </c>
      <c r="B85" s="63" t="s">
        <v>89</v>
      </c>
      <c r="C85" s="65" t="s">
        <v>54</v>
      </c>
      <c r="D85" s="65">
        <v>0.1</v>
      </c>
      <c r="E85" s="47">
        <f t="shared" si="23"/>
        <v>0.1</v>
      </c>
      <c r="F85" s="48"/>
      <c r="G85" s="15"/>
      <c r="H85" s="50">
        <f t="shared" si="24"/>
        <v>0.1</v>
      </c>
      <c r="I85" s="51">
        <f t="shared" ref="I85:O85" si="89">H85</f>
        <v>0.1</v>
      </c>
      <c r="J85" s="51">
        <f t="shared" si="89"/>
        <v>0.1</v>
      </c>
      <c r="K85" s="51">
        <f t="shared" si="89"/>
        <v>0.1</v>
      </c>
      <c r="L85" s="51">
        <f t="shared" si="89"/>
        <v>0.1</v>
      </c>
      <c r="M85" s="51">
        <f t="shared" si="89"/>
        <v>0.1</v>
      </c>
      <c r="N85" s="51">
        <f t="shared" si="89"/>
        <v>0.1</v>
      </c>
      <c r="O85" s="51">
        <f t="shared" si="89"/>
        <v>0.1</v>
      </c>
      <c r="P85" s="51">
        <f t="shared" si="26"/>
        <v>0.1</v>
      </c>
      <c r="Q85" s="51">
        <f t="shared" si="27"/>
        <v>0.1</v>
      </c>
      <c r="R85" s="48"/>
      <c r="S85" s="16">
        <f t="shared" si="28"/>
        <v>0.1</v>
      </c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x14ac:dyDescent="0.2">
      <c r="A86" s="46">
        <v>3</v>
      </c>
      <c r="B86" s="63" t="s">
        <v>88</v>
      </c>
      <c r="C86" s="65" t="s">
        <v>54</v>
      </c>
      <c r="D86" s="65">
        <v>0.1</v>
      </c>
      <c r="E86" s="47">
        <f t="shared" si="23"/>
        <v>0.1</v>
      </c>
      <c r="F86" s="48"/>
      <c r="G86" s="15"/>
      <c r="H86" s="50">
        <f t="shared" si="24"/>
        <v>0.1</v>
      </c>
      <c r="I86" s="51">
        <f t="shared" ref="I86:O86" si="90">H86</f>
        <v>0.1</v>
      </c>
      <c r="J86" s="51">
        <f t="shared" si="90"/>
        <v>0.1</v>
      </c>
      <c r="K86" s="51">
        <f t="shared" si="90"/>
        <v>0.1</v>
      </c>
      <c r="L86" s="51">
        <f t="shared" si="90"/>
        <v>0.1</v>
      </c>
      <c r="M86" s="51">
        <f t="shared" si="90"/>
        <v>0.1</v>
      </c>
      <c r="N86" s="51">
        <f t="shared" si="90"/>
        <v>0.1</v>
      </c>
      <c r="O86" s="51">
        <f t="shared" si="90"/>
        <v>0.1</v>
      </c>
      <c r="P86" s="51">
        <f t="shared" si="26"/>
        <v>0.1</v>
      </c>
      <c r="Q86" s="51">
        <f t="shared" si="27"/>
        <v>0.1</v>
      </c>
      <c r="R86" s="48"/>
      <c r="S86" s="16">
        <f t="shared" si="28"/>
        <v>0.1</v>
      </c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x14ac:dyDescent="0.2">
      <c r="A87" s="46">
        <v>2</v>
      </c>
      <c r="B87" s="63" t="s">
        <v>87</v>
      </c>
      <c r="C87" s="65" t="s">
        <v>54</v>
      </c>
      <c r="D87" s="65">
        <v>0.1</v>
      </c>
      <c r="E87" s="47">
        <f t="shared" si="23"/>
        <v>0.1</v>
      </c>
      <c r="F87" s="48"/>
      <c r="G87" s="15"/>
      <c r="H87" s="50">
        <f t="shared" si="24"/>
        <v>0.1</v>
      </c>
      <c r="I87" s="51">
        <f t="shared" ref="I87:O87" si="91">H87</f>
        <v>0.1</v>
      </c>
      <c r="J87" s="51">
        <f t="shared" si="91"/>
        <v>0.1</v>
      </c>
      <c r="K87" s="51">
        <f t="shared" si="91"/>
        <v>0.1</v>
      </c>
      <c r="L87" s="51">
        <f t="shared" si="91"/>
        <v>0.1</v>
      </c>
      <c r="M87" s="51">
        <f t="shared" si="91"/>
        <v>0.1</v>
      </c>
      <c r="N87" s="51">
        <f t="shared" si="91"/>
        <v>0.1</v>
      </c>
      <c r="O87" s="51">
        <f t="shared" si="91"/>
        <v>0.1</v>
      </c>
      <c r="P87" s="51">
        <f t="shared" si="26"/>
        <v>0.1</v>
      </c>
      <c r="Q87" s="51">
        <f t="shared" si="27"/>
        <v>0.1</v>
      </c>
      <c r="R87" s="48"/>
      <c r="S87" s="16">
        <f t="shared" si="28"/>
        <v>0.1</v>
      </c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x14ac:dyDescent="0.2">
      <c r="A88" s="46">
        <v>2</v>
      </c>
      <c r="B88" s="63" t="s">
        <v>86</v>
      </c>
      <c r="C88" s="65" t="s">
        <v>54</v>
      </c>
      <c r="D88" s="65">
        <v>0.1</v>
      </c>
      <c r="E88" s="47">
        <f t="shared" si="23"/>
        <v>0.1</v>
      </c>
      <c r="F88" s="48"/>
      <c r="G88" s="15"/>
      <c r="H88" s="50">
        <f t="shared" si="24"/>
        <v>0.1</v>
      </c>
      <c r="I88" s="51">
        <f t="shared" ref="I88:O88" si="92">H88</f>
        <v>0.1</v>
      </c>
      <c r="J88" s="51">
        <f t="shared" si="92"/>
        <v>0.1</v>
      </c>
      <c r="K88" s="51">
        <f t="shared" si="92"/>
        <v>0.1</v>
      </c>
      <c r="L88" s="51">
        <f t="shared" si="92"/>
        <v>0.1</v>
      </c>
      <c r="M88" s="51">
        <f t="shared" si="92"/>
        <v>0.1</v>
      </c>
      <c r="N88" s="51">
        <f t="shared" si="92"/>
        <v>0.1</v>
      </c>
      <c r="O88" s="51">
        <f t="shared" si="92"/>
        <v>0.1</v>
      </c>
      <c r="P88" s="51">
        <f t="shared" si="26"/>
        <v>0.1</v>
      </c>
      <c r="Q88" s="51">
        <f t="shared" si="27"/>
        <v>0.1</v>
      </c>
      <c r="R88" s="48"/>
      <c r="S88" s="16">
        <f t="shared" si="28"/>
        <v>0.1</v>
      </c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x14ac:dyDescent="0.2">
      <c r="A89" s="46">
        <v>3</v>
      </c>
      <c r="B89" s="63" t="s">
        <v>94</v>
      </c>
      <c r="C89" s="65" t="s">
        <v>54</v>
      </c>
      <c r="D89" s="65">
        <v>0.1</v>
      </c>
      <c r="E89" s="47">
        <f t="shared" si="23"/>
        <v>0.1</v>
      </c>
      <c r="F89" s="48"/>
      <c r="G89" s="15"/>
      <c r="H89" s="50">
        <f t="shared" si="24"/>
        <v>0.1</v>
      </c>
      <c r="I89" s="51">
        <f t="shared" ref="I89:O89" si="93">H89</f>
        <v>0.1</v>
      </c>
      <c r="J89" s="51">
        <f t="shared" si="93"/>
        <v>0.1</v>
      </c>
      <c r="K89" s="51">
        <f t="shared" si="93"/>
        <v>0.1</v>
      </c>
      <c r="L89" s="51">
        <f t="shared" si="93"/>
        <v>0.1</v>
      </c>
      <c r="M89" s="51">
        <f t="shared" si="93"/>
        <v>0.1</v>
      </c>
      <c r="N89" s="51">
        <f t="shared" si="93"/>
        <v>0.1</v>
      </c>
      <c r="O89" s="51">
        <f t="shared" si="93"/>
        <v>0.1</v>
      </c>
      <c r="P89" s="51">
        <f t="shared" si="26"/>
        <v>0.1</v>
      </c>
      <c r="Q89" s="51">
        <f t="shared" si="27"/>
        <v>0.1</v>
      </c>
      <c r="R89" s="48"/>
      <c r="S89" s="16">
        <f t="shared" si="28"/>
        <v>0.1</v>
      </c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x14ac:dyDescent="0.2">
      <c r="A90" s="65">
        <v>3</v>
      </c>
      <c r="B90" s="63" t="s">
        <v>99</v>
      </c>
      <c r="C90" s="65" t="s">
        <v>51</v>
      </c>
      <c r="D90" s="65">
        <v>1</v>
      </c>
      <c r="E90" s="47">
        <f t="shared" si="23"/>
        <v>1</v>
      </c>
      <c r="F90" s="48"/>
      <c r="G90" s="15"/>
      <c r="H90" s="50">
        <f t="shared" si="24"/>
        <v>1</v>
      </c>
      <c r="I90" s="51">
        <f t="shared" ref="I90:O90" si="94">H90</f>
        <v>1</v>
      </c>
      <c r="J90" s="51">
        <f t="shared" si="94"/>
        <v>1</v>
      </c>
      <c r="K90" s="51">
        <f t="shared" si="94"/>
        <v>1</v>
      </c>
      <c r="L90" s="51">
        <f t="shared" si="94"/>
        <v>1</v>
      </c>
      <c r="M90" s="51">
        <f t="shared" si="94"/>
        <v>1</v>
      </c>
      <c r="N90" s="51">
        <f t="shared" si="94"/>
        <v>1</v>
      </c>
      <c r="O90" s="51">
        <f t="shared" si="94"/>
        <v>1</v>
      </c>
      <c r="P90" s="51">
        <f t="shared" si="26"/>
        <v>1</v>
      </c>
      <c r="Q90" s="51">
        <f t="shared" si="27"/>
        <v>1</v>
      </c>
      <c r="R90" s="48"/>
      <c r="S90" s="16">
        <f t="shared" si="28"/>
        <v>1</v>
      </c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x14ac:dyDescent="0.2">
      <c r="A91" s="65">
        <v>2</v>
      </c>
      <c r="B91" s="63" t="s">
        <v>100</v>
      </c>
      <c r="C91" s="65" t="s">
        <v>51</v>
      </c>
      <c r="D91" s="65">
        <v>1</v>
      </c>
      <c r="E91" s="47">
        <f t="shared" si="23"/>
        <v>1</v>
      </c>
      <c r="F91" s="48"/>
      <c r="G91" s="15"/>
      <c r="H91" s="50">
        <f t="shared" si="24"/>
        <v>1</v>
      </c>
      <c r="I91" s="51">
        <f t="shared" ref="I91:O91" si="95">H91</f>
        <v>1</v>
      </c>
      <c r="J91" s="51">
        <f t="shared" si="95"/>
        <v>1</v>
      </c>
      <c r="K91" s="51">
        <f t="shared" si="95"/>
        <v>1</v>
      </c>
      <c r="L91" s="51">
        <f t="shared" si="95"/>
        <v>1</v>
      </c>
      <c r="M91" s="51">
        <f t="shared" si="95"/>
        <v>1</v>
      </c>
      <c r="N91" s="51">
        <f t="shared" si="95"/>
        <v>1</v>
      </c>
      <c r="O91" s="51">
        <f t="shared" si="95"/>
        <v>1</v>
      </c>
      <c r="P91" s="51">
        <f t="shared" si="26"/>
        <v>1</v>
      </c>
      <c r="Q91" s="51">
        <f t="shared" si="27"/>
        <v>1</v>
      </c>
      <c r="R91" s="48"/>
      <c r="S91" s="16">
        <f t="shared" si="28"/>
        <v>1</v>
      </c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x14ac:dyDescent="0.2">
      <c r="A92" s="65">
        <v>3</v>
      </c>
      <c r="B92" s="63" t="s">
        <v>101</v>
      </c>
      <c r="C92" s="65" t="s">
        <v>51</v>
      </c>
      <c r="D92" s="65">
        <v>1</v>
      </c>
      <c r="E92" s="47">
        <f t="shared" si="23"/>
        <v>1</v>
      </c>
      <c r="F92" s="48"/>
      <c r="G92" s="15"/>
      <c r="H92" s="50">
        <f t="shared" si="24"/>
        <v>1</v>
      </c>
      <c r="I92" s="51">
        <f t="shared" ref="I92:O92" si="96">H92</f>
        <v>1</v>
      </c>
      <c r="J92" s="51">
        <f t="shared" si="96"/>
        <v>1</v>
      </c>
      <c r="K92" s="51">
        <f t="shared" si="96"/>
        <v>1</v>
      </c>
      <c r="L92" s="51">
        <f t="shared" si="96"/>
        <v>1</v>
      </c>
      <c r="M92" s="51">
        <f t="shared" si="96"/>
        <v>1</v>
      </c>
      <c r="N92" s="51">
        <f t="shared" si="96"/>
        <v>1</v>
      </c>
      <c r="O92" s="51">
        <f t="shared" si="96"/>
        <v>1</v>
      </c>
      <c r="P92" s="51">
        <f t="shared" si="26"/>
        <v>1</v>
      </c>
      <c r="Q92" s="51">
        <f t="shared" si="27"/>
        <v>1</v>
      </c>
      <c r="R92" s="48"/>
      <c r="S92" s="16">
        <f t="shared" si="28"/>
        <v>1</v>
      </c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x14ac:dyDescent="0.2">
      <c r="A93" s="65"/>
      <c r="B93" s="63"/>
      <c r="C93" s="65"/>
      <c r="D93" s="65"/>
      <c r="E93" s="47"/>
      <c r="F93" s="48"/>
      <c r="G93" s="15"/>
      <c r="H93" s="50"/>
      <c r="I93" s="51"/>
      <c r="J93" s="51"/>
      <c r="K93" s="51"/>
      <c r="L93" s="51"/>
      <c r="M93" s="51"/>
      <c r="N93" s="51"/>
      <c r="O93" s="51"/>
      <c r="P93" s="51"/>
      <c r="Q93" s="51"/>
      <c r="R93" s="48"/>
      <c r="S93" s="16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x14ac:dyDescent="0.2">
      <c r="A94" s="65"/>
      <c r="B94" s="63" t="s">
        <v>102</v>
      </c>
      <c r="C94" s="65"/>
      <c r="D94" s="65"/>
      <c r="E94" s="47"/>
      <c r="F94" s="48"/>
      <c r="G94" s="15"/>
      <c r="H94" s="50"/>
      <c r="I94" s="51"/>
      <c r="J94" s="51"/>
      <c r="K94" s="51"/>
      <c r="L94" s="51"/>
      <c r="M94" s="51"/>
      <c r="N94" s="51"/>
      <c r="O94" s="51"/>
      <c r="P94" s="51"/>
      <c r="Q94" s="51"/>
      <c r="R94" s="48"/>
      <c r="S94" s="16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x14ac:dyDescent="0.2">
      <c r="A95" s="65">
        <v>1</v>
      </c>
      <c r="B95" s="63" t="s">
        <v>103</v>
      </c>
      <c r="C95" s="65" t="s">
        <v>52</v>
      </c>
      <c r="D95" s="65">
        <v>1</v>
      </c>
      <c r="E95" s="47">
        <f t="shared" si="23"/>
        <v>0</v>
      </c>
      <c r="F95" s="48"/>
      <c r="G95" s="15"/>
      <c r="H95" s="50">
        <f t="shared" si="24"/>
        <v>1</v>
      </c>
      <c r="I95" s="51">
        <v>0.5</v>
      </c>
      <c r="J95" s="51">
        <v>0</v>
      </c>
      <c r="K95" s="51">
        <f t="shared" ref="K95:O95" si="97">J95</f>
        <v>0</v>
      </c>
      <c r="L95" s="51">
        <f t="shared" si="97"/>
        <v>0</v>
      </c>
      <c r="M95" s="51">
        <f t="shared" si="97"/>
        <v>0</v>
      </c>
      <c r="N95" s="51">
        <f t="shared" si="97"/>
        <v>0</v>
      </c>
      <c r="O95" s="51">
        <f t="shared" si="97"/>
        <v>0</v>
      </c>
      <c r="P95" s="51">
        <f t="shared" si="26"/>
        <v>0</v>
      </c>
      <c r="Q95" s="51">
        <f t="shared" si="27"/>
        <v>0</v>
      </c>
      <c r="R95" s="48"/>
      <c r="S95" s="16">
        <f t="shared" si="28"/>
        <v>0</v>
      </c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x14ac:dyDescent="0.2">
      <c r="A96" s="65">
        <v>1</v>
      </c>
      <c r="B96" s="63" t="s">
        <v>113</v>
      </c>
      <c r="C96" s="65" t="s">
        <v>53</v>
      </c>
      <c r="D96" s="65">
        <v>0.25</v>
      </c>
      <c r="E96" s="47">
        <f t="shared" si="23"/>
        <v>0.25</v>
      </c>
      <c r="F96" s="48"/>
      <c r="G96" s="15"/>
      <c r="H96" s="50">
        <f t="shared" si="24"/>
        <v>0.25</v>
      </c>
      <c r="I96" s="51">
        <f t="shared" ref="I96:O96" si="98">H96</f>
        <v>0.25</v>
      </c>
      <c r="J96" s="51">
        <f t="shared" si="98"/>
        <v>0.25</v>
      </c>
      <c r="K96" s="51">
        <f t="shared" si="98"/>
        <v>0.25</v>
      </c>
      <c r="L96" s="51">
        <f t="shared" si="98"/>
        <v>0.25</v>
      </c>
      <c r="M96" s="51">
        <f t="shared" si="98"/>
        <v>0.25</v>
      </c>
      <c r="N96" s="51">
        <f t="shared" si="98"/>
        <v>0.25</v>
      </c>
      <c r="O96" s="51">
        <f t="shared" si="98"/>
        <v>0.25</v>
      </c>
      <c r="P96" s="51">
        <f t="shared" si="26"/>
        <v>0.25</v>
      </c>
      <c r="Q96" s="51">
        <f t="shared" si="27"/>
        <v>0.25</v>
      </c>
      <c r="R96" s="48"/>
      <c r="S96" s="16">
        <f t="shared" si="28"/>
        <v>0.25</v>
      </c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x14ac:dyDescent="0.2">
      <c r="A97" s="65"/>
      <c r="B97" s="63"/>
      <c r="C97" s="65"/>
      <c r="D97" s="65"/>
      <c r="E97" s="47">
        <f t="shared" si="23"/>
        <v>0</v>
      </c>
      <c r="F97" s="48"/>
      <c r="G97" s="15"/>
      <c r="H97" s="50">
        <f t="shared" si="24"/>
        <v>0</v>
      </c>
      <c r="I97" s="51">
        <f t="shared" ref="I97:O97" si="99">H97</f>
        <v>0</v>
      </c>
      <c r="J97" s="51">
        <f t="shared" si="99"/>
        <v>0</v>
      </c>
      <c r="K97" s="51">
        <f t="shared" si="99"/>
        <v>0</v>
      </c>
      <c r="L97" s="51">
        <f t="shared" si="99"/>
        <v>0</v>
      </c>
      <c r="M97" s="51">
        <f t="shared" si="99"/>
        <v>0</v>
      </c>
      <c r="N97" s="51">
        <f t="shared" si="99"/>
        <v>0</v>
      </c>
      <c r="O97" s="51">
        <f t="shared" si="99"/>
        <v>0</v>
      </c>
      <c r="P97" s="51">
        <f t="shared" si="26"/>
        <v>0</v>
      </c>
      <c r="Q97" s="51">
        <f t="shared" si="27"/>
        <v>0</v>
      </c>
      <c r="R97" s="48"/>
      <c r="S97" s="16">
        <f t="shared" si="28"/>
        <v>0</v>
      </c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x14ac:dyDescent="0.2">
      <c r="A98" s="65"/>
      <c r="B98" s="63"/>
      <c r="C98" s="65"/>
      <c r="D98" s="65"/>
      <c r="E98" s="47">
        <f t="shared" si="23"/>
        <v>0</v>
      </c>
      <c r="F98" s="48"/>
      <c r="G98" s="15"/>
      <c r="H98" s="50">
        <f t="shared" si="24"/>
        <v>0</v>
      </c>
      <c r="I98" s="51">
        <f t="shared" ref="I98:O98" si="100">H98</f>
        <v>0</v>
      </c>
      <c r="J98" s="51">
        <f t="shared" si="100"/>
        <v>0</v>
      </c>
      <c r="K98" s="51">
        <f t="shared" si="100"/>
        <v>0</v>
      </c>
      <c r="L98" s="51">
        <f t="shared" si="100"/>
        <v>0</v>
      </c>
      <c r="M98" s="51">
        <f t="shared" si="100"/>
        <v>0</v>
      </c>
      <c r="N98" s="51">
        <f t="shared" si="100"/>
        <v>0</v>
      </c>
      <c r="O98" s="51">
        <f t="shared" si="100"/>
        <v>0</v>
      </c>
      <c r="P98" s="51">
        <f t="shared" si="26"/>
        <v>0</v>
      </c>
      <c r="Q98" s="51">
        <f t="shared" si="27"/>
        <v>0</v>
      </c>
      <c r="R98" s="48"/>
      <c r="S98" s="16">
        <f t="shared" si="28"/>
        <v>0</v>
      </c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x14ac:dyDescent="0.2">
      <c r="A99" s="65"/>
      <c r="B99" s="63"/>
      <c r="C99" s="65"/>
      <c r="D99" s="65"/>
      <c r="E99" s="47">
        <f t="shared" si="23"/>
        <v>0</v>
      </c>
      <c r="F99" s="48"/>
      <c r="G99" s="15"/>
      <c r="H99" s="50">
        <f t="shared" si="24"/>
        <v>0</v>
      </c>
      <c r="I99" s="51">
        <f t="shared" ref="I99:O99" si="101">H99</f>
        <v>0</v>
      </c>
      <c r="J99" s="51">
        <f t="shared" si="101"/>
        <v>0</v>
      </c>
      <c r="K99" s="51">
        <f t="shared" si="101"/>
        <v>0</v>
      </c>
      <c r="L99" s="51">
        <f t="shared" si="101"/>
        <v>0</v>
      </c>
      <c r="M99" s="51">
        <f t="shared" si="101"/>
        <v>0</v>
      </c>
      <c r="N99" s="51">
        <f t="shared" si="101"/>
        <v>0</v>
      </c>
      <c r="O99" s="51">
        <f t="shared" si="101"/>
        <v>0</v>
      </c>
      <c r="P99" s="51">
        <f t="shared" si="26"/>
        <v>0</v>
      </c>
      <c r="Q99" s="51">
        <f t="shared" si="27"/>
        <v>0</v>
      </c>
      <c r="R99" s="48"/>
      <c r="S99" s="16">
        <f t="shared" si="28"/>
        <v>0</v>
      </c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x14ac:dyDescent="0.2">
      <c r="A100" s="65"/>
      <c r="B100" s="63"/>
      <c r="C100" s="65"/>
      <c r="D100" s="65"/>
      <c r="E100" s="47">
        <f t="shared" si="23"/>
        <v>0</v>
      </c>
      <c r="F100" s="48"/>
      <c r="G100" s="15"/>
      <c r="H100" s="50">
        <f t="shared" si="24"/>
        <v>0</v>
      </c>
      <c r="I100" s="51">
        <f t="shared" ref="I100:O100" si="102">H100</f>
        <v>0</v>
      </c>
      <c r="J100" s="51">
        <f t="shared" si="102"/>
        <v>0</v>
      </c>
      <c r="K100" s="51">
        <f t="shared" si="102"/>
        <v>0</v>
      </c>
      <c r="L100" s="51">
        <f t="shared" si="102"/>
        <v>0</v>
      </c>
      <c r="M100" s="51">
        <f t="shared" si="102"/>
        <v>0</v>
      </c>
      <c r="N100" s="51">
        <f t="shared" si="102"/>
        <v>0</v>
      </c>
      <c r="O100" s="51">
        <f t="shared" si="102"/>
        <v>0</v>
      </c>
      <c r="P100" s="51">
        <f t="shared" si="26"/>
        <v>0</v>
      </c>
      <c r="Q100" s="51">
        <f t="shared" si="27"/>
        <v>0</v>
      </c>
      <c r="R100" s="48"/>
      <c r="S100" s="16">
        <f t="shared" si="28"/>
        <v>0</v>
      </c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x14ac:dyDescent="0.2">
      <c r="A101" s="65"/>
      <c r="B101" s="63"/>
      <c r="C101" s="65"/>
      <c r="D101" s="65"/>
      <c r="E101" s="47">
        <f t="shared" si="23"/>
        <v>0</v>
      </c>
      <c r="F101" s="48"/>
      <c r="G101" s="15"/>
      <c r="H101" s="50">
        <f t="shared" si="24"/>
        <v>0</v>
      </c>
      <c r="I101" s="51">
        <f t="shared" ref="I101:O101" si="103">H101</f>
        <v>0</v>
      </c>
      <c r="J101" s="51">
        <f t="shared" si="103"/>
        <v>0</v>
      </c>
      <c r="K101" s="51">
        <f t="shared" si="103"/>
        <v>0</v>
      </c>
      <c r="L101" s="51">
        <f t="shared" si="103"/>
        <v>0</v>
      </c>
      <c r="M101" s="51">
        <f t="shared" si="103"/>
        <v>0</v>
      </c>
      <c r="N101" s="51">
        <f t="shared" si="103"/>
        <v>0</v>
      </c>
      <c r="O101" s="51">
        <f t="shared" si="103"/>
        <v>0</v>
      </c>
      <c r="P101" s="51">
        <f t="shared" si="26"/>
        <v>0</v>
      </c>
      <c r="Q101" s="51">
        <f t="shared" si="27"/>
        <v>0</v>
      </c>
      <c r="R101" s="48"/>
      <c r="S101" s="16">
        <f t="shared" si="28"/>
        <v>0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x14ac:dyDescent="0.2">
      <c r="A102" s="65"/>
      <c r="B102" s="63"/>
      <c r="C102" s="65"/>
      <c r="D102" s="65"/>
      <c r="E102" s="47">
        <f t="shared" si="23"/>
        <v>0</v>
      </c>
      <c r="F102" s="48"/>
      <c r="G102" s="15"/>
      <c r="H102" s="50">
        <f t="shared" si="24"/>
        <v>0</v>
      </c>
      <c r="I102" s="51">
        <f t="shared" ref="I102:O102" si="104">H102</f>
        <v>0</v>
      </c>
      <c r="J102" s="51">
        <f t="shared" si="104"/>
        <v>0</v>
      </c>
      <c r="K102" s="51">
        <f t="shared" si="104"/>
        <v>0</v>
      </c>
      <c r="L102" s="51">
        <f t="shared" si="104"/>
        <v>0</v>
      </c>
      <c r="M102" s="51">
        <f t="shared" si="104"/>
        <v>0</v>
      </c>
      <c r="N102" s="51">
        <f t="shared" si="104"/>
        <v>0</v>
      </c>
      <c r="O102" s="51">
        <f t="shared" si="104"/>
        <v>0</v>
      </c>
      <c r="P102" s="51">
        <f t="shared" si="26"/>
        <v>0</v>
      </c>
      <c r="Q102" s="51">
        <f t="shared" si="27"/>
        <v>0</v>
      </c>
      <c r="R102" s="48"/>
      <c r="S102" s="16">
        <f t="shared" si="28"/>
        <v>0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x14ac:dyDescent="0.2">
      <c r="A103" s="65"/>
      <c r="B103" s="63"/>
      <c r="C103" s="65"/>
      <c r="D103" s="65"/>
      <c r="E103" s="47">
        <f t="shared" si="23"/>
        <v>0</v>
      </c>
      <c r="F103" s="48"/>
      <c r="G103" s="15"/>
      <c r="H103" s="50">
        <f t="shared" si="24"/>
        <v>0</v>
      </c>
      <c r="I103" s="51">
        <f t="shared" ref="I103:O103" si="105">H103</f>
        <v>0</v>
      </c>
      <c r="J103" s="51">
        <f t="shared" si="105"/>
        <v>0</v>
      </c>
      <c r="K103" s="51">
        <f t="shared" si="105"/>
        <v>0</v>
      </c>
      <c r="L103" s="51">
        <f t="shared" si="105"/>
        <v>0</v>
      </c>
      <c r="M103" s="51">
        <f t="shared" si="105"/>
        <v>0</v>
      </c>
      <c r="N103" s="51">
        <f t="shared" si="105"/>
        <v>0</v>
      </c>
      <c r="O103" s="51">
        <f t="shared" si="105"/>
        <v>0</v>
      </c>
      <c r="P103" s="51">
        <f t="shared" si="26"/>
        <v>0</v>
      </c>
      <c r="Q103" s="51">
        <f t="shared" si="27"/>
        <v>0</v>
      </c>
      <c r="R103" s="48"/>
      <c r="S103" s="16">
        <f t="shared" si="28"/>
        <v>0</v>
      </c>
      <c r="T103" s="9"/>
      <c r="U103" s="9"/>
      <c r="V103" s="9"/>
      <c r="W103" s="9"/>
      <c r="X103" s="9"/>
      <c r="Y103" s="9"/>
      <c r="Z103" s="9"/>
      <c r="AA103" s="53"/>
      <c r="AB103" s="53"/>
      <c r="AC103" s="53"/>
    </row>
    <row r="104" spans="1:29" x14ac:dyDescent="0.2">
      <c r="A104" s="54"/>
      <c r="B104" s="55" t="s">
        <v>23</v>
      </c>
      <c r="C104" s="56"/>
      <c r="D104" s="56"/>
      <c r="E104" s="57"/>
      <c r="F104" s="57"/>
      <c r="G104" s="58"/>
      <c r="H104" s="57"/>
      <c r="I104" s="57"/>
      <c r="J104" s="57"/>
      <c r="K104" s="59"/>
      <c r="L104" s="59"/>
      <c r="M104" s="59"/>
      <c r="N104" s="59"/>
      <c r="O104" s="59"/>
      <c r="P104" s="59"/>
      <c r="Q104" s="59"/>
      <c r="R104" s="59"/>
      <c r="S104" s="59"/>
      <c r="T104" s="54"/>
      <c r="U104" s="54"/>
      <c r="V104" s="54"/>
      <c r="W104" s="54"/>
      <c r="X104" s="54"/>
      <c r="Y104" s="54"/>
      <c r="Z104" s="54"/>
      <c r="AA104" s="60"/>
      <c r="AB104" s="60"/>
      <c r="AC104" s="61"/>
    </row>
    <row r="105" spans="1:29" ht="12" customHeight="1" x14ac:dyDescent="0.2">
      <c r="A105" s="9"/>
      <c r="B105" s="2"/>
      <c r="C105" s="17"/>
      <c r="D105" s="17"/>
      <c r="E105" s="48"/>
      <c r="F105" s="48"/>
      <c r="G105" s="15"/>
      <c r="H105" s="16">
        <f t="shared" ref="H105:H106" si="106">D105</f>
        <v>0</v>
      </c>
      <c r="I105" s="16">
        <f t="shared" ref="I105:K105" si="107">H105</f>
        <v>0</v>
      </c>
      <c r="J105" s="16">
        <f t="shared" si="107"/>
        <v>0</v>
      </c>
      <c r="K105" s="16">
        <f t="shared" si="107"/>
        <v>0</v>
      </c>
      <c r="L105" s="48"/>
      <c r="M105" s="48"/>
      <c r="N105" s="16">
        <f t="shared" ref="N105:N106" si="108">K105</f>
        <v>0</v>
      </c>
      <c r="O105" s="48"/>
      <c r="P105" s="48"/>
      <c r="Q105" s="16">
        <f t="shared" ref="Q105:Q106" si="109">N105</f>
        <v>0</v>
      </c>
      <c r="R105" s="48"/>
      <c r="S105" s="48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x14ac:dyDescent="0.2">
      <c r="A106" s="9"/>
      <c r="B106" s="2"/>
      <c r="C106" s="17"/>
      <c r="D106" s="17"/>
      <c r="E106" s="48"/>
      <c r="F106" s="48"/>
      <c r="G106" s="15"/>
      <c r="H106" s="16">
        <f t="shared" si="106"/>
        <v>0</v>
      </c>
      <c r="I106" s="16">
        <f t="shared" ref="I106:K106" si="110">H106</f>
        <v>0</v>
      </c>
      <c r="J106" s="16">
        <f t="shared" si="110"/>
        <v>0</v>
      </c>
      <c r="K106" s="16">
        <f t="shared" si="110"/>
        <v>0</v>
      </c>
      <c r="L106" s="48"/>
      <c r="M106" s="48"/>
      <c r="N106" s="16">
        <f t="shared" si="108"/>
        <v>0</v>
      </c>
      <c r="O106" s="48"/>
      <c r="P106" s="48"/>
      <c r="Q106" s="16">
        <f t="shared" si="109"/>
        <v>0</v>
      </c>
      <c r="R106" s="48"/>
      <c r="S106" s="48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x14ac:dyDescent="0.2">
      <c r="A107" s="9"/>
      <c r="B107" s="2"/>
      <c r="C107" s="2"/>
      <c r="D107" s="2"/>
      <c r="E107" s="9"/>
      <c r="F107" s="9"/>
      <c r="G107" s="1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</sheetData>
  <mergeCells count="3">
    <mergeCell ref="E1:G1"/>
    <mergeCell ref="H11:I11"/>
    <mergeCell ref="P11:Q11"/>
  </mergeCells>
  <conditionalFormatting sqref="H15:H106">
    <cfRule type="cellIs" dxfId="34" priority="4" operator="equal">
      <formula>"c3"</formula>
    </cfRule>
  </conditionalFormatting>
  <conditionalFormatting sqref="C30:C32">
    <cfRule type="cellIs" dxfId="33" priority="5" operator="equal">
      <formula>1</formula>
    </cfRule>
  </conditionalFormatting>
  <conditionalFormatting sqref="C35:C43">
    <cfRule type="cellIs" dxfId="32" priority="6" operator="equal">
      <formula>1</formula>
    </cfRule>
  </conditionalFormatting>
  <conditionalFormatting sqref="C48:C53">
    <cfRule type="cellIs" dxfId="31" priority="7" operator="equal">
      <formula>1</formula>
    </cfRule>
  </conditionalFormatting>
  <conditionalFormatting sqref="C60:C103">
    <cfRule type="cellIs" dxfId="30" priority="8" operator="equal">
      <formula>1</formula>
    </cfRule>
  </conditionalFormatting>
  <conditionalFormatting sqref="U10">
    <cfRule type="cellIs" dxfId="29" priority="9" operator="equal">
      <formula>1</formula>
    </cfRule>
  </conditionalFormatting>
  <conditionalFormatting sqref="Y9:Y10">
    <cfRule type="cellIs" dxfId="28" priority="10" operator="equal">
      <formula>1</formula>
    </cfRule>
  </conditionalFormatting>
  <conditionalFormatting sqref="A15:A103">
    <cfRule type="cellIs" dxfId="27" priority="12" operator="equal">
      <formula>1</formula>
    </cfRule>
  </conditionalFormatting>
  <conditionalFormatting sqref="C104:C106">
    <cfRule type="cellIs" dxfId="26" priority="13" operator="equal">
      <formula>1</formula>
    </cfRule>
  </conditionalFormatting>
  <conditionalFormatting sqref="U6:U8">
    <cfRule type="cellIs" dxfId="25" priority="14" operator="equal">
      <formula>1</formula>
    </cfRule>
  </conditionalFormatting>
  <conditionalFormatting sqref="Y6:Y8">
    <cfRule type="cellIs" dxfId="24" priority="15" operator="equal">
      <formula>1</formula>
    </cfRule>
  </conditionalFormatting>
  <conditionalFormatting sqref="H14:Q14">
    <cfRule type="expression" dxfId="23" priority="16">
      <formula>AND(ISNUMBER(H14),TRUNC(H14)&lt;TODAY())</formula>
    </cfRule>
  </conditionalFormatting>
  <conditionalFormatting sqref="C30:C32">
    <cfRule type="cellIs" dxfId="22" priority="17" operator="equal">
      <formula>2</formula>
    </cfRule>
  </conditionalFormatting>
  <conditionalFormatting sqref="C35:C43">
    <cfRule type="cellIs" dxfId="21" priority="18" operator="equal">
      <formula>2</formula>
    </cfRule>
  </conditionalFormatting>
  <conditionalFormatting sqref="C48:C53">
    <cfRule type="cellIs" dxfId="20" priority="19" operator="equal">
      <formula>2</formula>
    </cfRule>
  </conditionalFormatting>
  <conditionalFormatting sqref="C60:C103">
    <cfRule type="cellIs" dxfId="19" priority="20" operator="equal">
      <formula>2</formula>
    </cfRule>
  </conditionalFormatting>
  <conditionalFormatting sqref="U10">
    <cfRule type="cellIs" dxfId="18" priority="21" operator="equal">
      <formula>2</formula>
    </cfRule>
  </conditionalFormatting>
  <conditionalFormatting sqref="Y9:Y10">
    <cfRule type="cellIs" dxfId="17" priority="22" operator="equal">
      <formula>2</formula>
    </cfRule>
  </conditionalFormatting>
  <conditionalFormatting sqref="A15:A103">
    <cfRule type="cellIs" dxfId="16" priority="24" operator="equal">
      <formula>2</formula>
    </cfRule>
  </conditionalFormatting>
  <conditionalFormatting sqref="C104:C106">
    <cfRule type="cellIs" dxfId="15" priority="25" operator="equal">
      <formula>2</formula>
    </cfRule>
  </conditionalFormatting>
  <conditionalFormatting sqref="U6:U8">
    <cfRule type="cellIs" dxfId="14" priority="26" operator="equal">
      <formula>2</formula>
    </cfRule>
  </conditionalFormatting>
  <conditionalFormatting sqref="Y6:Y8">
    <cfRule type="cellIs" dxfId="13" priority="27" operator="equal">
      <formula>2</formula>
    </cfRule>
  </conditionalFormatting>
  <conditionalFormatting sqref="C30:C32">
    <cfRule type="cellIs" dxfId="12" priority="28" operator="equal">
      <formula>3</formula>
    </cfRule>
  </conditionalFormatting>
  <conditionalFormatting sqref="C35:C43">
    <cfRule type="cellIs" dxfId="11" priority="29" operator="equal">
      <formula>3</formula>
    </cfRule>
  </conditionalFormatting>
  <conditionalFormatting sqref="C48:C53">
    <cfRule type="cellIs" dxfId="10" priority="30" operator="equal">
      <formula>3</formula>
    </cfRule>
  </conditionalFormatting>
  <conditionalFormatting sqref="C60:C103">
    <cfRule type="cellIs" dxfId="9" priority="31" operator="equal">
      <formula>3</formula>
    </cfRule>
  </conditionalFormatting>
  <conditionalFormatting sqref="U10">
    <cfRule type="cellIs" dxfId="8" priority="32" operator="equal">
      <formula>3</formula>
    </cfRule>
  </conditionalFormatting>
  <conditionalFormatting sqref="Y9:Y10">
    <cfRule type="cellIs" dxfId="7" priority="33" operator="equal">
      <formula>3</formula>
    </cfRule>
  </conditionalFormatting>
  <conditionalFormatting sqref="A15:A103">
    <cfRule type="cellIs" dxfId="6" priority="35" operator="equal">
      <formula>3</formula>
    </cfRule>
  </conditionalFormatting>
  <conditionalFormatting sqref="C104:C106">
    <cfRule type="cellIs" dxfId="5" priority="36" operator="equal">
      <formula>3</formula>
    </cfRule>
  </conditionalFormatting>
  <conditionalFormatting sqref="U6:U8">
    <cfRule type="cellIs" dxfId="4" priority="37" operator="equal">
      <formula>3</formula>
    </cfRule>
  </conditionalFormatting>
  <conditionalFormatting sqref="Y6:Y8">
    <cfRule type="cellIs" dxfId="3" priority="38" operator="equal">
      <formula>3</formula>
    </cfRule>
  </conditionalFormatting>
  <conditionalFormatting sqref="A6:A8">
    <cfRule type="cellIs" dxfId="2" priority="1" operator="equal">
      <formula>1</formula>
    </cfRule>
  </conditionalFormatting>
  <conditionalFormatting sqref="A6:A8">
    <cfRule type="cellIs" dxfId="1" priority="2" operator="equal">
      <formula>2</formula>
    </cfRule>
  </conditionalFormatting>
  <conditionalFormatting sqref="A6:A8">
    <cfRule type="cellIs" dxfId="0" priority="3" operator="equal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Classic Project</vt:lpstr>
      <vt:lpstr>'Classic Project'!HoursRemaining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Ryley</dc:creator>
  <cp:lastModifiedBy>Ryley</cp:lastModifiedBy>
  <dcterms:created xsi:type="dcterms:W3CDTF">2018-10-24T04:22:45Z</dcterms:created>
  <dcterms:modified xsi:type="dcterms:W3CDTF">2018-10-29T02:22:45Z</dcterms:modified>
</cp:coreProperties>
</file>