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hy\Codingan\Python\Kuliah\Presentasi Kalkulus 2 Radhya\kmeans\"/>
    </mc:Choice>
  </mc:AlternateContent>
  <xr:revisionPtr revIDLastSave="0" documentId="13_ncr:1_{4FA1AF92-1D95-4A4E-AF22-AA8C1D6097A9}" xr6:coauthVersionLast="47" xr6:coauthVersionMax="47" xr10:uidLastSave="{00000000-0000-0000-0000-000000000000}"/>
  <bookViews>
    <workbookView xWindow="-108" yWindow="-108" windowWidth="23256" windowHeight="12456" tabRatio="776" xr2:uid="{64AC8015-9772-48F7-8452-84FC4984B56F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AE5" i="1"/>
  <c r="AF5" i="1" s="1"/>
  <c r="Y4" i="1"/>
  <c r="Y5" i="1"/>
  <c r="Y6" i="1"/>
  <c r="Y7" i="1"/>
  <c r="Y8" i="1"/>
  <c r="Y9" i="1"/>
  <c r="Y10" i="1"/>
  <c r="Y11" i="1"/>
  <c r="Y12" i="1"/>
  <c r="R4" i="1"/>
  <c r="R5" i="1"/>
  <c r="R6" i="1"/>
  <c r="R7" i="1"/>
  <c r="R8" i="1"/>
  <c r="R9" i="1"/>
  <c r="R10" i="1"/>
  <c r="R11" i="1"/>
  <c r="R12" i="1"/>
  <c r="K4" i="1"/>
  <c r="K5" i="1"/>
  <c r="K6" i="1"/>
  <c r="K7" i="1"/>
  <c r="K8" i="1"/>
  <c r="K9" i="1"/>
  <c r="K10" i="1"/>
  <c r="K11" i="1"/>
  <c r="K12" i="1"/>
  <c r="K3" i="1"/>
  <c r="R3" i="1"/>
  <c r="Y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D3" i="1"/>
  <c r="AC3" i="1"/>
  <c r="V17" i="1"/>
  <c r="W16" i="1"/>
  <c r="V16" i="1"/>
  <c r="W15" i="1"/>
  <c r="V15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X3" i="1"/>
  <c r="W3" i="1"/>
  <c r="V3" i="1"/>
  <c r="P17" i="1"/>
  <c r="P16" i="1"/>
  <c r="O17" i="1"/>
  <c r="O16" i="1"/>
  <c r="P15" i="1"/>
  <c r="O15" i="1"/>
  <c r="O4" i="1"/>
  <c r="P4" i="1"/>
  <c r="Q4" i="1"/>
  <c r="P6" i="1"/>
  <c r="Q6" i="1"/>
  <c r="O7" i="1"/>
  <c r="P7" i="1"/>
  <c r="Q7" i="1"/>
  <c r="P9" i="1"/>
  <c r="Q9" i="1"/>
  <c r="O10" i="1"/>
  <c r="P10" i="1"/>
  <c r="Q10" i="1"/>
  <c r="P12" i="1"/>
  <c r="Q12" i="1"/>
  <c r="Q3" i="1"/>
  <c r="P3" i="1"/>
  <c r="O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J3" i="1"/>
  <c r="I3" i="1"/>
  <c r="H3" i="1"/>
  <c r="I17" i="1"/>
  <c r="I16" i="1"/>
  <c r="I15" i="1"/>
  <c r="H17" i="1"/>
  <c r="H16" i="1"/>
  <c r="H15" i="1"/>
  <c r="O6" i="1" s="1"/>
  <c r="AE12" i="1" l="1"/>
  <c r="AF12" i="1" s="1"/>
  <c r="AE4" i="1"/>
  <c r="AF4" i="1" s="1"/>
  <c r="AE8" i="1"/>
  <c r="AF8" i="1" s="1"/>
  <c r="AE11" i="1"/>
  <c r="AF11" i="1" s="1"/>
  <c r="AE7" i="1"/>
  <c r="AF7" i="1" s="1"/>
  <c r="AE10" i="1"/>
  <c r="AF10" i="1" s="1"/>
  <c r="AE6" i="1"/>
  <c r="AF6" i="1" s="1"/>
  <c r="AE3" i="1"/>
  <c r="AF3" i="1" s="1"/>
  <c r="AE9" i="1"/>
  <c r="AF9" i="1" s="1"/>
  <c r="Q11" i="1"/>
  <c r="Q8" i="1"/>
  <c r="P11" i="1"/>
  <c r="P8" i="1"/>
  <c r="P5" i="1"/>
  <c r="O11" i="1"/>
  <c r="O8" i="1"/>
  <c r="O5" i="1"/>
  <c r="O12" i="1"/>
  <c r="O9" i="1"/>
  <c r="Q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<sst xmlns="http://schemas.openxmlformats.org/spreadsheetml/2006/main" count="108" uniqueCount="36">
  <si>
    <t>No</t>
  </si>
  <si>
    <t>Siswa</t>
  </si>
  <si>
    <t>Nilai Raport</t>
  </si>
  <si>
    <t>Nilai Tes Ujian</t>
  </si>
  <si>
    <t>Siswa001</t>
  </si>
  <si>
    <t>Siswa002</t>
  </si>
  <si>
    <t>Siswa003</t>
  </si>
  <si>
    <t>Siswa004</t>
  </si>
  <si>
    <t>Siswa005</t>
  </si>
  <si>
    <t>Siswa006</t>
  </si>
  <si>
    <t>Siswa007</t>
  </si>
  <si>
    <t>Siswa008</t>
  </si>
  <si>
    <t>Siswa009</t>
  </si>
  <si>
    <t>Siswa010</t>
  </si>
  <si>
    <t>Data dari SMP Agia Sophia</t>
  </si>
  <si>
    <t>Cluster</t>
  </si>
  <si>
    <t>Centroid</t>
  </si>
  <si>
    <t>Keterangan</t>
  </si>
  <si>
    <t>Unggul</t>
  </si>
  <si>
    <t>Sedang</t>
  </si>
  <si>
    <t>Rendah</t>
  </si>
  <si>
    <t>Rumus hitung Jarak Euclidean</t>
  </si>
  <si>
    <t>C1</t>
  </si>
  <si>
    <t>C2</t>
  </si>
  <si>
    <t>C3</t>
  </si>
  <si>
    <t>Centroid awal</t>
  </si>
  <si>
    <t>Iterasi Ke 1</t>
  </si>
  <si>
    <t>Nilai Rapor</t>
  </si>
  <si>
    <t>Centroid Baru Setelah iterasi 1</t>
  </si>
  <si>
    <t>Iterasi Ke 2</t>
  </si>
  <si>
    <t>Iterasi ke 3</t>
  </si>
  <si>
    <t>Centroid baru setelah iterasi ke 2</t>
  </si>
  <si>
    <t>Centroid baru setelah iterasi ke 3</t>
  </si>
  <si>
    <t>Iterasi Ke 4</t>
  </si>
  <si>
    <t>Hasil kluster tiap data sama dengan iterasi ketiga, sehingga di stop</t>
  </si>
  <si>
    <t>Dipilih secara random / acak, kita ikuti jurnal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</si>
</sst>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/>
    <xf numFmtId="0" fontId="0" fillId="2" borderId="0" xfId="0" applyFill="1" applyAlignment="1">
      <alignment horizontal="center"/>
    </xf>
    <xf numFmtId="0" fontId="0" fillId="10" borderId="0" xfId="0" applyFill="1"/>
    <xf numFmtId="0" fontId="0" fillId="4" borderId="0" xfId="0" applyFill="1"/>
    <xf numFmtId="0" fontId="0" fillId="0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F53F-EFE2-437B-8B6B-9832B6A9760E}">
  <dimension ref="A1:AF28"/>
  <sheetViews>
    <sheetView tabSelected="1" workbookViewId="0">
      <selection activeCell="V18" sqref="V18"/>
    </sheetView>
  </sheetViews>
  <sheetFormatPr defaultRowHeight="14.4" x14ac:dyDescent="0.3"/>
  <cols>
    <col min="3" max="3" width="13.44140625" customWidth="1"/>
    <col min="4" max="4" width="14.33203125" customWidth="1"/>
    <col min="7" max="7" width="12.88671875" customWidth="1"/>
    <col min="8" max="8" width="14.88671875" customWidth="1"/>
    <col min="9" max="9" width="13.5546875" customWidth="1"/>
    <col min="15" max="15" width="13.21875" customWidth="1"/>
    <col min="16" max="16" width="14.88671875" customWidth="1"/>
    <col min="22" max="22" width="14.21875" customWidth="1"/>
    <col min="23" max="23" width="14" customWidth="1"/>
    <col min="31" max="31" width="15.33203125" customWidth="1"/>
  </cols>
  <sheetData>
    <row r="1" spans="1:32" x14ac:dyDescent="0.3">
      <c r="A1" s="1" t="s">
        <v>14</v>
      </c>
      <c r="B1" s="1"/>
      <c r="C1" s="1"/>
      <c r="D1" s="1"/>
      <c r="F1" s="1" t="s">
        <v>26</v>
      </c>
      <c r="G1" s="1"/>
      <c r="H1" s="1"/>
      <c r="I1" s="1"/>
      <c r="J1" s="1"/>
      <c r="K1" s="1"/>
      <c r="M1" s="1" t="s">
        <v>29</v>
      </c>
      <c r="N1" s="1"/>
      <c r="O1" s="1"/>
      <c r="P1" s="1"/>
      <c r="Q1" s="1"/>
      <c r="R1" s="1"/>
      <c r="T1" s="1" t="s">
        <v>30</v>
      </c>
      <c r="U1" s="1"/>
      <c r="V1" s="1"/>
      <c r="W1" s="1"/>
      <c r="X1" s="1"/>
      <c r="Y1" s="1"/>
      <c r="AA1" s="1" t="s">
        <v>33</v>
      </c>
      <c r="AB1" s="1"/>
      <c r="AC1" s="1"/>
      <c r="AD1" s="1"/>
      <c r="AE1" s="1"/>
      <c r="AF1" s="1"/>
    </row>
    <row r="2" spans="1:32" x14ac:dyDescent="0.3">
      <c r="A2" t="s">
        <v>0</v>
      </c>
      <c r="B2" t="s">
        <v>1</v>
      </c>
      <c r="C2" t="s">
        <v>2</v>
      </c>
      <c r="D2" t="s">
        <v>3</v>
      </c>
      <c r="F2" s="8" t="s">
        <v>0</v>
      </c>
      <c r="G2" s="8" t="s">
        <v>1</v>
      </c>
      <c r="H2" t="s">
        <v>22</v>
      </c>
      <c r="I2" t="s">
        <v>23</v>
      </c>
      <c r="J2" t="s">
        <v>24</v>
      </c>
      <c r="K2" t="s">
        <v>15</v>
      </c>
      <c r="M2" s="8" t="s">
        <v>0</v>
      </c>
      <c r="N2" s="8" t="s">
        <v>1</v>
      </c>
      <c r="O2" s="8" t="s">
        <v>22</v>
      </c>
      <c r="P2" s="8" t="s">
        <v>23</v>
      </c>
      <c r="Q2" s="8" t="s">
        <v>24</v>
      </c>
      <c r="R2" s="8" t="s">
        <v>15</v>
      </c>
      <c r="T2" s="8" t="s">
        <v>0</v>
      </c>
      <c r="U2" s="8" t="s">
        <v>1</v>
      </c>
      <c r="V2" s="8" t="s">
        <v>22</v>
      </c>
      <c r="W2" s="8" t="s">
        <v>23</v>
      </c>
      <c r="X2" s="8" t="s">
        <v>24</v>
      </c>
      <c r="Y2" s="8" t="s">
        <v>15</v>
      </c>
      <c r="AA2" s="8" t="s">
        <v>0</v>
      </c>
      <c r="AB2" s="8" t="s">
        <v>1</v>
      </c>
      <c r="AC2" s="8" t="s">
        <v>22</v>
      </c>
      <c r="AD2" s="8" t="s">
        <v>23</v>
      </c>
      <c r="AE2" s="8" t="s">
        <v>24</v>
      </c>
      <c r="AF2" s="8" t="s">
        <v>15</v>
      </c>
    </row>
    <row r="3" spans="1:32" x14ac:dyDescent="0.3">
      <c r="A3">
        <v>1</v>
      </c>
      <c r="B3" t="s">
        <v>4</v>
      </c>
      <c r="C3">
        <v>80</v>
      </c>
      <c r="D3">
        <v>85</v>
      </c>
      <c r="F3" s="10">
        <v>1</v>
      </c>
      <c r="G3" s="10" t="s">
        <v>4</v>
      </c>
      <c r="H3" s="10">
        <f>SQRT((($C3-$B$16)^2)+(($D3-$C$16)^2))</f>
        <v>15.811388300841896</v>
      </c>
      <c r="I3" s="10">
        <f>SQRT((($C3-$B$17)^2)+(($D3-$C$17)^2))</f>
        <v>15</v>
      </c>
      <c r="J3" s="10">
        <f>SQRT((($C3-$B$18)^2)+(($D3-$C$18)^2))</f>
        <v>18.027756377319946</v>
      </c>
      <c r="K3" s="10" t="str">
        <f>IF(AND(H3&lt;I3,H3&lt;J3),"Cluster 1", (IF(AND(I3&lt;J3,I3&lt;H3), "Cluster 2","Cluster 3")))</f>
        <v>Cluster 2</v>
      </c>
      <c r="M3" s="10">
        <v>1</v>
      </c>
      <c r="N3" s="10" t="s">
        <v>4</v>
      </c>
      <c r="O3" s="10">
        <f>SQRT((($C3-$H$15)^2)+(($D3-$I$15)^2))</f>
        <v>12.98075498574717</v>
      </c>
      <c r="P3" s="10">
        <f>SQRT((($C3-$H$16)^2)+(($D3-$I$16)^2))</f>
        <v>10.752260744192879</v>
      </c>
      <c r="Q3" s="10">
        <f>SQRT((($C3-$H$17)^2)+(($D3-$I$17)^2))</f>
        <v>12.854960132182441</v>
      </c>
      <c r="R3" s="10" t="str">
        <f>IF(AND(O3&lt;P3,O3&lt;Q3),"Cluster 1", (IF(AND(P3&lt;Q3,P3&lt;O3), "Cluster 2","Cluster 3")))</f>
        <v>Cluster 2</v>
      </c>
      <c r="T3" s="2">
        <v>1</v>
      </c>
      <c r="U3" s="2" t="s">
        <v>4</v>
      </c>
      <c r="V3" s="2">
        <f>SQRT((($C3-$O$15)^2)+(($D3-$P$15)^2))</f>
        <v>12.98075498574717</v>
      </c>
      <c r="W3" s="2">
        <f>SQRT((($C3-$O$16)^2)+(($D3-$P$16)^2))</f>
        <v>11.986659251017358</v>
      </c>
      <c r="X3" s="2">
        <f>SQRT((($C3-$O$17)^2)+(($D3-$P$17)^2))</f>
        <v>10.898521816181209</v>
      </c>
      <c r="Y3" s="2" t="str">
        <f>IF(AND(V3&lt;W3,V3&lt;X3),"Cluster 1", (IF(AND(W3&lt;X3,W3&lt;V3), "Cluster 2","Cluster 3")))</f>
        <v>Cluster 3</v>
      </c>
      <c r="AA3" s="2">
        <v>1</v>
      </c>
      <c r="AB3" s="2" t="s">
        <v>4</v>
      </c>
      <c r="AC3" s="2">
        <f>SQRT((($C3-$V$15)^2)+(($D3-$W$15)^2))</f>
        <v>12.98075498574717</v>
      </c>
      <c r="AD3" s="2">
        <f>SQRT((($C3-$V$16)^2)+(($D3-$W$16)^2))</f>
        <v>14.983324063771697</v>
      </c>
      <c r="AE3" s="2">
        <f>SQRT((($C3-$V$17)^2)+(($D3-$W$17)^2))</f>
        <v>8.1738913621359082</v>
      </c>
      <c r="AF3" s="2" t="str">
        <f>IF(AND(AC3&lt;AD3,AC3&lt;AE3),"Cluster 1", (IF(AND(AD3&lt;AE3,AD3&lt;AC3), "Cluster 2","Cluster 3")))</f>
        <v>Cluster 3</v>
      </c>
    </row>
    <row r="4" spans="1:32" x14ac:dyDescent="0.3">
      <c r="A4">
        <v>2</v>
      </c>
      <c r="B4" t="s">
        <v>5</v>
      </c>
      <c r="C4">
        <v>90</v>
      </c>
      <c r="D4">
        <v>87</v>
      </c>
      <c r="F4" s="11">
        <v>2</v>
      </c>
      <c r="G4" s="11" t="s">
        <v>5</v>
      </c>
      <c r="H4" s="11">
        <f t="shared" ref="H4:H12" si="0">SQRT((($C4-$B$16)^2)+(($D4-$C$16)^2))</f>
        <v>5.8309518948453007</v>
      </c>
      <c r="I4" s="11">
        <f t="shared" ref="I4:I12" si="1">SQRT((($C4-$B$17)^2)+(($D4-$C$17)^2))</f>
        <v>19.723082923316021</v>
      </c>
      <c r="J4" s="11">
        <f t="shared" ref="J4:J12" si="2">SQRT((($C4-$B$18)^2)+(($D4-$C$18)^2))</f>
        <v>27.730849247724095</v>
      </c>
      <c r="K4" s="11" t="str">
        <f t="shared" ref="K4:K12" si="3">IF(AND(H4&lt;I4,H4&lt;J4),"Cluster 1", (IF(AND(I4&lt;J4,I4&lt;H4), "Cluster 2","Cluster 3")))</f>
        <v>Cluster 1</v>
      </c>
      <c r="M4" s="11">
        <v>2</v>
      </c>
      <c r="N4" s="11" t="s">
        <v>5</v>
      </c>
      <c r="O4" s="11">
        <f t="shared" ref="O4:O12" si="4">SQRT((($C4-$H$15)^2)+(($D4-$I$15)^2))</f>
        <v>2.9154759474226504</v>
      </c>
      <c r="P4" s="11">
        <f t="shared" ref="P4:P12" si="5">SQRT((($C4-$H$16)^2)+(($D4-$I$16)^2))</f>
        <v>13.794121131039045</v>
      </c>
      <c r="Q4" s="11">
        <f t="shared" ref="Q4:Q12" si="6">SQRT((($C4-$H$17)^2)+(($D4-$I$17)^2))</f>
        <v>23.048861143232219</v>
      </c>
      <c r="R4" s="11" t="str">
        <f t="shared" ref="R4:R12" si="7">IF(AND(O4&lt;P4,O4&lt;Q4),"Cluster 1", (IF(AND(P4&lt;Q4,P4&lt;O4), "Cluster 2","Cluster 3")))</f>
        <v>Cluster 1</v>
      </c>
      <c r="T4" s="11">
        <v>2</v>
      </c>
      <c r="U4" s="11" t="s">
        <v>5</v>
      </c>
      <c r="V4" s="11">
        <f t="shared" ref="V4:V12" si="8">SQRT((($C4-$O$15)^2)+(($D4-$P$15)^2))</f>
        <v>2.9154759474226504</v>
      </c>
      <c r="W4" s="11">
        <f t="shared" ref="W4:W12" si="9">SQRT((($C4-$O$16)^2)+(($D4-$P$16)^2))</f>
        <v>13.670405992508046</v>
      </c>
      <c r="X4" s="11">
        <f t="shared" ref="X4:X12" si="10">SQRT((($C4-$O$17)^2)+(($D4-$P$17)^2))</f>
        <v>20.978825303412748</v>
      </c>
      <c r="Y4" s="11" t="str">
        <f t="shared" ref="Y4:Y12" si="11">IF(AND(V4&lt;W4,V4&lt;X4),"Cluster 1", (IF(AND(W4&lt;X4,W4&lt;V4), "Cluster 2","Cluster 3")))</f>
        <v>Cluster 1</v>
      </c>
      <c r="AA4" s="11">
        <v>2</v>
      </c>
      <c r="AB4" s="11" t="s">
        <v>5</v>
      </c>
      <c r="AC4" s="11">
        <f t="shared" ref="AC4:AC12" si="12">SQRT((($C4-$V$15)^2)+(($D4-$W$15)^2))</f>
        <v>2.9154759474226504</v>
      </c>
      <c r="AD4" s="11">
        <f t="shared" ref="AD4:AD12" si="13">SQRT((($C4-$V$16)^2)+(($D4-$W$16)^2))</f>
        <v>15.890248582070704</v>
      </c>
      <c r="AE4" s="11">
        <f t="shared" ref="AE4:AE12" si="14">SQRT((($C4-$V$17)^2)+(($D4-$W$17)^2))</f>
        <v>18.270536390593463</v>
      </c>
      <c r="AF4" s="11" t="str">
        <f t="shared" ref="AF4:AF12" si="15">IF(AND(AC4&lt;AD4,AC4&lt;AE4),"Cluster 1", (IF(AND(AD4&lt;AE4,AD4&lt;AC4), "Cluster 2","Cluster 3")))</f>
        <v>Cluster 1</v>
      </c>
    </row>
    <row r="5" spans="1:32" x14ac:dyDescent="0.3">
      <c r="A5">
        <v>3</v>
      </c>
      <c r="B5" t="s">
        <v>6</v>
      </c>
      <c r="C5">
        <v>95</v>
      </c>
      <c r="D5">
        <v>90</v>
      </c>
      <c r="F5" s="11">
        <v>3</v>
      </c>
      <c r="G5" s="11" t="s">
        <v>6</v>
      </c>
      <c r="H5" s="11">
        <f t="shared" si="0"/>
        <v>0</v>
      </c>
      <c r="I5" s="11">
        <f t="shared" si="1"/>
        <v>25</v>
      </c>
      <c r="J5" s="11">
        <f t="shared" si="2"/>
        <v>33.541019662496844</v>
      </c>
      <c r="K5" s="11" t="str">
        <f t="shared" si="3"/>
        <v>Cluster 1</v>
      </c>
      <c r="M5" s="11">
        <v>3</v>
      </c>
      <c r="N5" s="11" t="s">
        <v>6</v>
      </c>
      <c r="O5" s="11">
        <f t="shared" si="4"/>
        <v>2.9154759474226504</v>
      </c>
      <c r="P5" s="11">
        <f t="shared" si="5"/>
        <v>19.033596028543265</v>
      </c>
      <c r="Q5" s="11">
        <f t="shared" si="6"/>
        <v>28.64000698323937</v>
      </c>
      <c r="R5" s="11" t="str">
        <f t="shared" si="7"/>
        <v>Cluster 1</v>
      </c>
      <c r="T5" s="11">
        <v>3</v>
      </c>
      <c r="U5" s="11" t="s">
        <v>6</v>
      </c>
      <c r="V5" s="11">
        <f t="shared" si="8"/>
        <v>2.9154759474226504</v>
      </c>
      <c r="W5" s="11">
        <f t="shared" si="9"/>
        <v>18.592471594707355</v>
      </c>
      <c r="X5" s="11">
        <f t="shared" si="10"/>
        <v>26.685410079500578</v>
      </c>
      <c r="Y5" s="11" t="str">
        <f t="shared" si="11"/>
        <v>Cluster 1</v>
      </c>
      <c r="AA5" s="11">
        <v>3</v>
      </c>
      <c r="AB5" s="11" t="s">
        <v>6</v>
      </c>
      <c r="AC5" s="11">
        <f t="shared" si="12"/>
        <v>2.9154759474226504</v>
      </c>
      <c r="AD5" s="11">
        <f t="shared" si="13"/>
        <v>20.359273071502333</v>
      </c>
      <c r="AE5" s="11">
        <f t="shared" si="14"/>
        <v>23.964817963005686</v>
      </c>
      <c r="AF5" s="11" t="str">
        <f t="shared" si="15"/>
        <v>Cluster 1</v>
      </c>
    </row>
    <row r="6" spans="1:32" x14ac:dyDescent="0.3">
      <c r="A6">
        <v>4</v>
      </c>
      <c r="B6" t="s">
        <v>7</v>
      </c>
      <c r="C6">
        <v>75</v>
      </c>
      <c r="D6">
        <v>78</v>
      </c>
      <c r="F6" s="10">
        <v>4</v>
      </c>
      <c r="G6" s="10" t="s">
        <v>7</v>
      </c>
      <c r="H6" s="10">
        <f t="shared" si="0"/>
        <v>23.323807579381203</v>
      </c>
      <c r="I6" s="10">
        <f t="shared" si="1"/>
        <v>9.4339811320566032</v>
      </c>
      <c r="J6" s="10">
        <f t="shared" si="2"/>
        <v>10.440306508910551</v>
      </c>
      <c r="K6" s="10" t="str">
        <f t="shared" si="3"/>
        <v>Cluster 2</v>
      </c>
      <c r="M6" s="2">
        <v>4</v>
      </c>
      <c r="N6" s="2" t="s">
        <v>7</v>
      </c>
      <c r="O6" s="2">
        <f t="shared" si="4"/>
        <v>20.40833163195855</v>
      </c>
      <c r="P6" s="2">
        <f t="shared" si="5"/>
        <v>9.0707098827918529</v>
      </c>
      <c r="Q6" s="2">
        <f t="shared" si="6"/>
        <v>8.5</v>
      </c>
      <c r="R6" s="2" t="str">
        <f t="shared" si="7"/>
        <v>Cluster 3</v>
      </c>
      <c r="T6" s="2">
        <v>4</v>
      </c>
      <c r="U6" s="2" t="s">
        <v>7</v>
      </c>
      <c r="V6" s="2">
        <f t="shared" si="8"/>
        <v>20.40833163195855</v>
      </c>
      <c r="W6" s="2">
        <f t="shared" si="9"/>
        <v>10.884851859350224</v>
      </c>
      <c r="X6" s="2">
        <f t="shared" si="10"/>
        <v>5.6666666666666687</v>
      </c>
      <c r="Y6" s="2" t="str">
        <f t="shared" si="11"/>
        <v>Cluster 3</v>
      </c>
      <c r="AA6" s="2">
        <v>4</v>
      </c>
      <c r="AB6" s="2" t="s">
        <v>7</v>
      </c>
      <c r="AC6" s="2">
        <f t="shared" si="12"/>
        <v>20.40833163195855</v>
      </c>
      <c r="AD6" s="2">
        <f t="shared" si="13"/>
        <v>13.209844813622906</v>
      </c>
      <c r="AE6" s="2">
        <f t="shared" si="14"/>
        <v>4.5069390943299865</v>
      </c>
      <c r="AF6" s="2" t="str">
        <f t="shared" si="15"/>
        <v>Cluster 3</v>
      </c>
    </row>
    <row r="7" spans="1:32" x14ac:dyDescent="0.3">
      <c r="A7">
        <v>5</v>
      </c>
      <c r="B7" t="s">
        <v>8</v>
      </c>
      <c r="C7">
        <v>70</v>
      </c>
      <c r="D7">
        <v>89</v>
      </c>
      <c r="F7" s="2">
        <v>5</v>
      </c>
      <c r="G7" s="2" t="s">
        <v>8</v>
      </c>
      <c r="H7" s="2">
        <f t="shared" si="0"/>
        <v>25.019992006393608</v>
      </c>
      <c r="I7" s="2">
        <f t="shared" si="1"/>
        <v>21.470910553583888</v>
      </c>
      <c r="J7" s="2">
        <f t="shared" si="2"/>
        <v>14.866068747318506</v>
      </c>
      <c r="K7" s="2" t="str">
        <f t="shared" si="3"/>
        <v>Cluster 3</v>
      </c>
      <c r="M7" s="2">
        <v>5</v>
      </c>
      <c r="N7" s="2" t="s">
        <v>8</v>
      </c>
      <c r="O7" s="2">
        <f t="shared" si="4"/>
        <v>22.5055548698538</v>
      </c>
      <c r="P7" s="2">
        <f t="shared" si="5"/>
        <v>19.568966361165952</v>
      </c>
      <c r="Q7" s="2">
        <f t="shared" si="6"/>
        <v>7.433034373659253</v>
      </c>
      <c r="R7" s="2" t="str">
        <f t="shared" si="7"/>
        <v>Cluster 3</v>
      </c>
      <c r="T7" s="2">
        <v>5</v>
      </c>
      <c r="U7" s="2" t="s">
        <v>8</v>
      </c>
      <c r="V7" s="2">
        <f t="shared" si="8"/>
        <v>22.5055548698538</v>
      </c>
      <c r="W7" s="2">
        <f t="shared" si="9"/>
        <v>21.215088969881791</v>
      </c>
      <c r="X7" s="2">
        <f t="shared" si="10"/>
        <v>8.3333333333333286</v>
      </c>
      <c r="Y7" s="2" t="str">
        <f t="shared" si="11"/>
        <v>Cluster 3</v>
      </c>
      <c r="AA7" s="2">
        <v>5</v>
      </c>
      <c r="AB7" s="2" t="s">
        <v>8</v>
      </c>
      <c r="AC7" s="2">
        <f t="shared" si="12"/>
        <v>22.5055548698538</v>
      </c>
      <c r="AD7" s="2">
        <f t="shared" si="13"/>
        <v>24.052026941611388</v>
      </c>
      <c r="AE7" s="2">
        <f t="shared" si="14"/>
        <v>7.6689308250889834</v>
      </c>
      <c r="AF7" s="2" t="str">
        <f t="shared" si="15"/>
        <v>Cluster 3</v>
      </c>
    </row>
    <row r="8" spans="1:32" x14ac:dyDescent="0.3">
      <c r="A8">
        <v>6</v>
      </c>
      <c r="B8" t="s">
        <v>9</v>
      </c>
      <c r="C8">
        <v>80</v>
      </c>
      <c r="D8">
        <v>70</v>
      </c>
      <c r="F8" s="10">
        <v>6</v>
      </c>
      <c r="G8" s="10" t="s">
        <v>9</v>
      </c>
      <c r="H8" s="10">
        <f t="shared" si="0"/>
        <v>25</v>
      </c>
      <c r="I8" s="10">
        <f t="shared" si="1"/>
        <v>0</v>
      </c>
      <c r="J8" s="10">
        <f t="shared" si="2"/>
        <v>15.811388300841896</v>
      </c>
      <c r="K8" s="10" t="str">
        <f t="shared" si="3"/>
        <v>Cluster 2</v>
      </c>
      <c r="M8" s="10">
        <v>6</v>
      </c>
      <c r="N8" s="10" t="s">
        <v>9</v>
      </c>
      <c r="O8" s="10">
        <f t="shared" si="4"/>
        <v>22.327113561766108</v>
      </c>
      <c r="P8" s="10">
        <f t="shared" si="5"/>
        <v>5.967504596656048</v>
      </c>
      <c r="Q8" s="10">
        <f t="shared" si="6"/>
        <v>17.327723451163457</v>
      </c>
      <c r="R8" s="10" t="str">
        <f t="shared" si="7"/>
        <v>Cluster 2</v>
      </c>
      <c r="T8" s="10">
        <v>6</v>
      </c>
      <c r="U8" s="10" t="s">
        <v>9</v>
      </c>
      <c r="V8" s="10">
        <f t="shared" si="8"/>
        <v>22.327113561766108</v>
      </c>
      <c r="W8" s="10">
        <f t="shared" si="9"/>
        <v>6.6843099868273654</v>
      </c>
      <c r="X8" s="10">
        <f t="shared" si="10"/>
        <v>14.621141466307543</v>
      </c>
      <c r="Y8" s="10" t="str">
        <f t="shared" si="11"/>
        <v>Cluster 2</v>
      </c>
      <c r="AA8" s="10">
        <v>6</v>
      </c>
      <c r="AB8" s="10" t="s">
        <v>9</v>
      </c>
      <c r="AC8" s="10">
        <f t="shared" si="12"/>
        <v>22.327113561766108</v>
      </c>
      <c r="AD8" s="10">
        <f t="shared" si="13"/>
        <v>6.6708320320631671</v>
      </c>
      <c r="AE8" s="10">
        <f t="shared" si="14"/>
        <v>13.939601859450649</v>
      </c>
      <c r="AF8" s="10" t="str">
        <f t="shared" si="15"/>
        <v>Cluster 2</v>
      </c>
    </row>
    <row r="9" spans="1:32" x14ac:dyDescent="0.3">
      <c r="A9">
        <v>7</v>
      </c>
      <c r="B9" t="s">
        <v>10</v>
      </c>
      <c r="C9">
        <v>65</v>
      </c>
      <c r="D9">
        <v>75</v>
      </c>
      <c r="F9" s="2">
        <v>7</v>
      </c>
      <c r="G9" s="2" t="s">
        <v>10</v>
      </c>
      <c r="H9" s="2">
        <f t="shared" si="0"/>
        <v>33.541019662496844</v>
      </c>
      <c r="I9" s="2">
        <f t="shared" si="1"/>
        <v>15.811388300841896</v>
      </c>
      <c r="J9" s="2">
        <f t="shared" si="2"/>
        <v>0</v>
      </c>
      <c r="K9" s="2" t="str">
        <f t="shared" si="3"/>
        <v>Cluster 3</v>
      </c>
      <c r="M9" s="2">
        <v>7</v>
      </c>
      <c r="N9" s="2" t="s">
        <v>10</v>
      </c>
      <c r="O9" s="2">
        <f t="shared" si="4"/>
        <v>30.63494736408078</v>
      </c>
      <c r="P9" s="2">
        <f t="shared" si="5"/>
        <v>18.500750735518213</v>
      </c>
      <c r="Q9" s="2">
        <f t="shared" si="6"/>
        <v>7.433034373659253</v>
      </c>
      <c r="R9" s="2" t="str">
        <f t="shared" si="7"/>
        <v>Cluster 3</v>
      </c>
      <c r="T9" s="2">
        <v>7</v>
      </c>
      <c r="U9" s="2" t="s">
        <v>10</v>
      </c>
      <c r="V9" s="2">
        <f t="shared" si="8"/>
        <v>30.63494736408078</v>
      </c>
      <c r="W9" s="2">
        <f t="shared" si="9"/>
        <v>20.215835377248204</v>
      </c>
      <c r="X9" s="2">
        <f t="shared" si="10"/>
        <v>7.5571893658364262</v>
      </c>
      <c r="Y9" s="2" t="str">
        <f t="shared" si="11"/>
        <v>Cluster 3</v>
      </c>
      <c r="AA9" s="2">
        <v>7</v>
      </c>
      <c r="AB9" s="2" t="s">
        <v>10</v>
      </c>
      <c r="AC9" s="2">
        <f t="shared" si="12"/>
        <v>30.63494736408078</v>
      </c>
      <c r="AD9" s="2">
        <f t="shared" si="13"/>
        <v>21.783020910791965</v>
      </c>
      <c r="AE9" s="2">
        <f t="shared" si="14"/>
        <v>10.090218035305282</v>
      </c>
      <c r="AF9" s="2" t="str">
        <f t="shared" si="15"/>
        <v>Cluster 3</v>
      </c>
    </row>
    <row r="10" spans="1:32" x14ac:dyDescent="0.3">
      <c r="A10">
        <v>8</v>
      </c>
      <c r="B10" t="s">
        <v>11</v>
      </c>
      <c r="C10">
        <v>90</v>
      </c>
      <c r="D10">
        <v>71</v>
      </c>
      <c r="F10" s="10">
        <v>8</v>
      </c>
      <c r="G10" s="10" t="s">
        <v>11</v>
      </c>
      <c r="H10" s="10">
        <f t="shared" si="0"/>
        <v>19.646882704388499</v>
      </c>
      <c r="I10" s="10">
        <f t="shared" si="1"/>
        <v>10.04987562112089</v>
      </c>
      <c r="J10" s="10">
        <f t="shared" si="2"/>
        <v>25.317977802344327</v>
      </c>
      <c r="K10" s="10" t="str">
        <f t="shared" si="3"/>
        <v>Cluster 2</v>
      </c>
      <c r="M10" s="10">
        <v>8</v>
      </c>
      <c r="N10" s="10" t="s">
        <v>11</v>
      </c>
      <c r="O10" s="10">
        <f t="shared" si="4"/>
        <v>17.677669529663689</v>
      </c>
      <c r="P10" s="10">
        <f t="shared" si="5"/>
        <v>7.5461542817811784</v>
      </c>
      <c r="Q10" s="10">
        <f t="shared" si="6"/>
        <v>25.044959572736389</v>
      </c>
      <c r="R10" s="10" t="str">
        <f t="shared" si="7"/>
        <v>Cluster 2</v>
      </c>
      <c r="T10" s="10">
        <v>8</v>
      </c>
      <c r="U10" s="10" t="s">
        <v>11</v>
      </c>
      <c r="V10" s="10">
        <f t="shared" si="8"/>
        <v>17.677669529663689</v>
      </c>
      <c r="W10" s="10">
        <f t="shared" si="9"/>
        <v>5.7688820407423824</v>
      </c>
      <c r="X10" s="10">
        <f t="shared" si="10"/>
        <v>22.213609442061518</v>
      </c>
      <c r="Y10" s="10" t="str">
        <f t="shared" si="11"/>
        <v>Cluster 2</v>
      </c>
      <c r="AA10" s="10">
        <v>8</v>
      </c>
      <c r="AB10" s="10" t="s">
        <v>11</v>
      </c>
      <c r="AC10" s="10">
        <f t="shared" si="12"/>
        <v>17.677669529663689</v>
      </c>
      <c r="AD10" s="10">
        <f t="shared" si="13"/>
        <v>3.5355339059327378</v>
      </c>
      <c r="AE10" s="10">
        <f t="shared" si="14"/>
        <v>20.538074398540871</v>
      </c>
      <c r="AF10" s="10" t="str">
        <f t="shared" si="15"/>
        <v>Cluster 2</v>
      </c>
    </row>
    <row r="11" spans="1:32" x14ac:dyDescent="0.3">
      <c r="A11">
        <v>9</v>
      </c>
      <c r="B11" t="s">
        <v>12</v>
      </c>
      <c r="C11">
        <v>91</v>
      </c>
      <c r="D11">
        <v>75</v>
      </c>
      <c r="F11" s="10">
        <v>9</v>
      </c>
      <c r="G11" s="10" t="s">
        <v>12</v>
      </c>
      <c r="H11" s="10">
        <f t="shared" si="0"/>
        <v>15.524174696260024</v>
      </c>
      <c r="I11" s="10">
        <f t="shared" si="1"/>
        <v>12.083045973594572</v>
      </c>
      <c r="J11" s="10">
        <f t="shared" si="2"/>
        <v>26</v>
      </c>
      <c r="K11" s="10" t="str">
        <f t="shared" si="3"/>
        <v>Cluster 2</v>
      </c>
      <c r="M11" s="10">
        <v>9</v>
      </c>
      <c r="N11" s="10" t="s">
        <v>12</v>
      </c>
      <c r="O11" s="10">
        <f t="shared" si="4"/>
        <v>13.583077707206124</v>
      </c>
      <c r="P11" s="10">
        <f t="shared" si="5"/>
        <v>7.5018516232845993</v>
      </c>
      <c r="Q11" s="10">
        <f t="shared" si="6"/>
        <v>24.520399670478458</v>
      </c>
      <c r="R11" s="10" t="str">
        <f t="shared" si="7"/>
        <v>Cluster 2</v>
      </c>
      <c r="T11" s="10">
        <v>9</v>
      </c>
      <c r="U11" s="10" t="s">
        <v>12</v>
      </c>
      <c r="V11" s="10">
        <f t="shared" si="8"/>
        <v>13.583077707206124</v>
      </c>
      <c r="W11" s="10">
        <f t="shared" si="9"/>
        <v>5.8549124673217756</v>
      </c>
      <c r="X11" s="10">
        <f t="shared" si="10"/>
        <v>21.751117468100603</v>
      </c>
      <c r="Y11" s="10" t="str">
        <f t="shared" si="11"/>
        <v>Cluster 2</v>
      </c>
      <c r="AA11" s="10">
        <v>9</v>
      </c>
      <c r="AB11" s="10" t="s">
        <v>12</v>
      </c>
      <c r="AC11" s="10">
        <f t="shared" si="12"/>
        <v>13.583077707206124</v>
      </c>
      <c r="AD11" s="10">
        <f t="shared" si="13"/>
        <v>5.7008771254956896</v>
      </c>
      <c r="AE11" s="10">
        <f t="shared" si="14"/>
        <v>19.692955593307978</v>
      </c>
      <c r="AF11" s="10" t="str">
        <f t="shared" si="15"/>
        <v>Cluster 2</v>
      </c>
    </row>
    <row r="12" spans="1:32" x14ac:dyDescent="0.3">
      <c r="A12">
        <v>10</v>
      </c>
      <c r="B12" t="s">
        <v>13</v>
      </c>
      <c r="C12">
        <v>85</v>
      </c>
      <c r="D12">
        <v>70</v>
      </c>
      <c r="F12" s="10">
        <v>10</v>
      </c>
      <c r="G12" s="10" t="s">
        <v>13</v>
      </c>
      <c r="H12" s="10">
        <f t="shared" si="0"/>
        <v>22.360679774997898</v>
      </c>
      <c r="I12" s="10">
        <f t="shared" si="1"/>
        <v>5</v>
      </c>
      <c r="J12" s="10">
        <f t="shared" si="2"/>
        <v>20.615528128088304</v>
      </c>
      <c r="K12" s="10" t="str">
        <f t="shared" si="3"/>
        <v>Cluster 2</v>
      </c>
      <c r="M12" s="10">
        <v>10</v>
      </c>
      <c r="N12" s="10" t="s">
        <v>13</v>
      </c>
      <c r="O12" s="10">
        <f t="shared" si="4"/>
        <v>19.96246477767713</v>
      </c>
      <c r="P12" s="10">
        <f t="shared" si="5"/>
        <v>5.0607421502296539</v>
      </c>
      <c r="Q12" s="10">
        <f t="shared" si="6"/>
        <v>21.219095173922945</v>
      </c>
      <c r="R12" s="10" t="str">
        <f t="shared" si="7"/>
        <v>Cluster 2</v>
      </c>
      <c r="T12" s="10">
        <v>10</v>
      </c>
      <c r="U12" s="10" t="s">
        <v>13</v>
      </c>
      <c r="V12" s="10">
        <f t="shared" si="8"/>
        <v>19.96246477767713</v>
      </c>
      <c r="W12" s="10">
        <f t="shared" si="9"/>
        <v>4.204759208325731</v>
      </c>
      <c r="X12" s="10">
        <f t="shared" si="10"/>
        <v>18.405916923038035</v>
      </c>
      <c r="Y12" s="10" t="str">
        <f t="shared" si="11"/>
        <v>Cluster 2</v>
      </c>
      <c r="AA12" s="10">
        <v>10</v>
      </c>
      <c r="AB12" s="10" t="s">
        <v>13</v>
      </c>
      <c r="AC12" s="10">
        <f t="shared" si="12"/>
        <v>19.96246477767713</v>
      </c>
      <c r="AD12" s="10">
        <f t="shared" si="13"/>
        <v>2.1213203435596424</v>
      </c>
      <c r="AE12" s="10">
        <f t="shared" si="14"/>
        <v>17.155538464297763</v>
      </c>
      <c r="AF12" s="10" t="str">
        <f t="shared" si="15"/>
        <v>Cluster 2</v>
      </c>
    </row>
    <row r="13" spans="1:32" x14ac:dyDescent="0.3">
      <c r="A13" s="1" t="s">
        <v>25</v>
      </c>
      <c r="B13" s="1"/>
      <c r="C13" s="1"/>
      <c r="D13" s="1"/>
      <c r="G13" s="1" t="s">
        <v>28</v>
      </c>
      <c r="H13" s="1"/>
      <c r="I13" s="1"/>
      <c r="N13" s="1" t="s">
        <v>31</v>
      </c>
      <c r="O13" s="1"/>
      <c r="P13" s="1"/>
      <c r="U13" s="1" t="s">
        <v>32</v>
      </c>
      <c r="V13" s="1"/>
      <c r="W13" s="1"/>
    </row>
    <row r="14" spans="1:32" x14ac:dyDescent="0.3">
      <c r="A14" s="3" t="s">
        <v>15</v>
      </c>
      <c r="B14" s="9" t="s">
        <v>16</v>
      </c>
      <c r="C14" s="9"/>
      <c r="D14" s="4" t="s">
        <v>17</v>
      </c>
      <c r="G14" t="s">
        <v>15</v>
      </c>
      <c r="H14" t="s">
        <v>27</v>
      </c>
      <c r="I14" t="s">
        <v>3</v>
      </c>
      <c r="N14" t="s">
        <v>15</v>
      </c>
      <c r="O14" t="s">
        <v>27</v>
      </c>
      <c r="P14" t="s">
        <v>3</v>
      </c>
      <c r="U14" s="12" t="s">
        <v>15</v>
      </c>
      <c r="V14" t="s">
        <v>27</v>
      </c>
      <c r="W14" t="s">
        <v>3</v>
      </c>
      <c r="AA14" s="13" t="s">
        <v>34</v>
      </c>
      <c r="AB14" s="13"/>
      <c r="AC14" s="13"/>
      <c r="AD14" s="13"/>
      <c r="AE14" s="13"/>
      <c r="AF14" s="13"/>
    </row>
    <row r="15" spans="1:32" x14ac:dyDescent="0.3">
      <c r="A15" s="3"/>
      <c r="B15" s="2" t="s">
        <v>2</v>
      </c>
      <c r="C15" s="2" t="s">
        <v>3</v>
      </c>
      <c r="D15" s="4"/>
      <c r="G15">
        <v>1</v>
      </c>
      <c r="H15">
        <f>AVERAGE(C4,C5)</f>
        <v>92.5</v>
      </c>
      <c r="I15">
        <f>AVERAGE(D4,D5)</f>
        <v>88.5</v>
      </c>
      <c r="N15">
        <v>1</v>
      </c>
      <c r="O15">
        <f>AVERAGE(C4,C5)</f>
        <v>92.5</v>
      </c>
      <c r="P15">
        <f>AVERAGE(D4,D5)</f>
        <v>88.5</v>
      </c>
      <c r="U15">
        <v>1</v>
      </c>
      <c r="V15">
        <f>AVERAGE(C4,C5)</f>
        <v>92.5</v>
      </c>
      <c r="W15">
        <f>AVERAGE(D4,D5)</f>
        <v>88.5</v>
      </c>
      <c r="AA15" s="13"/>
      <c r="AB15" s="13"/>
      <c r="AC15" s="13"/>
      <c r="AD15" s="13"/>
      <c r="AE15" s="13"/>
      <c r="AF15" s="13"/>
    </row>
    <row r="16" spans="1:32" x14ac:dyDescent="0.3">
      <c r="A16" s="6">
        <v>1</v>
      </c>
      <c r="B16" s="5">
        <v>95</v>
      </c>
      <c r="C16" s="5">
        <v>90</v>
      </c>
      <c r="D16" s="7" t="s">
        <v>18</v>
      </c>
      <c r="G16">
        <v>2</v>
      </c>
      <c r="H16">
        <f>AVERAGE(C3,C6,C8,C10,C11,C12)</f>
        <v>83.5</v>
      </c>
      <c r="I16">
        <f>AVERAGE(D3,D6,D8,D10,D11,D12)</f>
        <v>74.833333333333329</v>
      </c>
      <c r="N16">
        <v>2</v>
      </c>
      <c r="O16">
        <f>AVERAGE(C3,C8,C10,C11,C12)</f>
        <v>85.2</v>
      </c>
      <c r="P16">
        <f>AVERAGE(D3,D8,D10,D11,D12)</f>
        <v>74.2</v>
      </c>
      <c r="U16">
        <v>2</v>
      </c>
      <c r="V16">
        <f>AVERAGE(C8,C10,C11,C12)</f>
        <v>86.5</v>
      </c>
      <c r="W16">
        <f>AVERAGE(D8,D10,D11,D12)</f>
        <v>71.5</v>
      </c>
      <c r="AA16" s="13"/>
      <c r="AB16" s="13"/>
      <c r="AC16" s="13"/>
      <c r="AD16" s="13"/>
      <c r="AE16" s="13"/>
      <c r="AF16" s="13"/>
    </row>
    <row r="17" spans="1:32" x14ac:dyDescent="0.3">
      <c r="A17" s="6">
        <v>2</v>
      </c>
      <c r="B17" s="5">
        <v>80</v>
      </c>
      <c r="C17" s="5">
        <v>70</v>
      </c>
      <c r="D17" s="7" t="s">
        <v>19</v>
      </c>
      <c r="G17">
        <v>3</v>
      </c>
      <c r="H17">
        <f>AVERAGE(C7,C9)</f>
        <v>67.5</v>
      </c>
      <c r="I17">
        <f>AVERAGE(D7,D9)</f>
        <v>82</v>
      </c>
      <c r="N17">
        <v>3</v>
      </c>
      <c r="O17">
        <f>AVERAGE(C6,C7,C9)</f>
        <v>70</v>
      </c>
      <c r="P17">
        <f>AVERAGE(D6,D7,D9)</f>
        <v>80.666666666666671</v>
      </c>
      <c r="U17">
        <v>3</v>
      </c>
      <c r="V17">
        <f>AVERAGE(C9,C7,C6,C3)</f>
        <v>72.5</v>
      </c>
      <c r="W17">
        <f>AVERAGE(D9,D7,D3,D6)</f>
        <v>81.75</v>
      </c>
      <c r="AA17" s="13"/>
      <c r="AB17" s="13"/>
      <c r="AC17" s="13"/>
      <c r="AD17" s="13"/>
      <c r="AE17" s="13"/>
      <c r="AF17" s="13"/>
    </row>
    <row r="18" spans="1:32" x14ac:dyDescent="0.3">
      <c r="A18" s="6">
        <v>3</v>
      </c>
      <c r="B18" s="5">
        <v>65</v>
      </c>
      <c r="C18" s="5">
        <v>75</v>
      </c>
      <c r="D18" s="7" t="s">
        <v>20</v>
      </c>
    </row>
    <row r="19" spans="1:32" x14ac:dyDescent="0.3">
      <c r="A19" s="1" t="s">
        <v>35</v>
      </c>
      <c r="B19" s="1"/>
      <c r="C19" s="1"/>
      <c r="D19" s="1"/>
    </row>
    <row r="20" spans="1:32" x14ac:dyDescent="0.3">
      <c r="A20" s="1"/>
      <c r="B20" s="1"/>
      <c r="C20" s="1"/>
      <c r="D20" s="1"/>
    </row>
    <row r="23" spans="1:32" x14ac:dyDescent="0.3">
      <c r="A23" s="1" t="s">
        <v>21</v>
      </c>
      <c r="B23" s="1"/>
      <c r="C23" s="1"/>
      <c r="D23" s="1"/>
    </row>
    <row r="24" spans="1:32" x14ac:dyDescent="0.3">
      <c r="A24" s="1" t="e" vm="1">
        <v>#VALUE!</v>
      </c>
      <c r="B24" s="1"/>
      <c r="C24" s="1"/>
      <c r="D24" s="1"/>
    </row>
    <row r="25" spans="1:32" x14ac:dyDescent="0.3">
      <c r="A25" s="1"/>
      <c r="B25" s="1"/>
      <c r="C25" s="1"/>
      <c r="D25" s="1"/>
    </row>
    <row r="26" spans="1:32" x14ac:dyDescent="0.3">
      <c r="A26" s="1"/>
      <c r="B26" s="1"/>
      <c r="C26" s="1"/>
      <c r="D26" s="1"/>
    </row>
    <row r="27" spans="1:32" x14ac:dyDescent="0.3">
      <c r="A27" s="1"/>
      <c r="B27" s="1"/>
      <c r="C27" s="1"/>
      <c r="D27" s="1"/>
    </row>
    <row r="28" spans="1:32" x14ac:dyDescent="0.3">
      <c r="A28" s="1"/>
      <c r="B28" s="1"/>
      <c r="C28" s="1"/>
      <c r="D28" s="1"/>
    </row>
  </sheetData>
  <mergeCells count="15">
    <mergeCell ref="AA14:AF17"/>
    <mergeCell ref="A19:D20"/>
    <mergeCell ref="AA1:AF1"/>
    <mergeCell ref="F1:K1"/>
    <mergeCell ref="G13:I13"/>
    <mergeCell ref="M1:R1"/>
    <mergeCell ref="T1:Y1"/>
    <mergeCell ref="N13:P13"/>
    <mergeCell ref="U13:W13"/>
    <mergeCell ref="A14:A15"/>
    <mergeCell ref="D14:D15"/>
    <mergeCell ref="A13:D13"/>
    <mergeCell ref="A24:D28"/>
    <mergeCell ref="A23:D23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RADHYA FIRAZ MAYNARD</dc:creator>
  <cp:lastModifiedBy>MUHAMMAD RADHYA FIRAZ MAYNARD</cp:lastModifiedBy>
  <dcterms:created xsi:type="dcterms:W3CDTF">2024-07-27T02:04:23Z</dcterms:created>
  <dcterms:modified xsi:type="dcterms:W3CDTF">2024-07-27T03:52:50Z</dcterms:modified>
</cp:coreProperties>
</file>