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dhy\Codingan\Kuliah\PyCharmProjects\Presentasi Kalkulus 2 Radhya\monte carlo\"/>
    </mc:Choice>
  </mc:AlternateContent>
  <xr:revisionPtr revIDLastSave="0" documentId="13_ncr:1_{6371EFFD-165E-4DAC-9578-E2ED2DC9889B}" xr6:coauthVersionLast="47" xr6:coauthVersionMax="47" xr10:uidLastSave="{00000000-0000-0000-0000-000000000000}"/>
  <bookViews>
    <workbookView xWindow="-96" yWindow="0" windowWidth="6648" windowHeight="12336" xr2:uid="{A8E7AAF3-4661-4357-9F8C-D73787AE38BC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C16" i="1"/>
  <c r="D5" i="1" s="1"/>
  <c r="I4" i="1" l="1"/>
  <c r="H6" i="1"/>
  <c r="I5" i="1"/>
  <c r="D4" i="1"/>
  <c r="E4" i="1" s="1"/>
  <c r="E5" i="1" s="1"/>
  <c r="D15" i="1"/>
  <c r="D14" i="1"/>
  <c r="D13" i="1"/>
  <c r="D12" i="1"/>
  <c r="D11" i="1"/>
  <c r="D10" i="1"/>
  <c r="D9" i="1"/>
  <c r="D8" i="1"/>
  <c r="D7" i="1"/>
  <c r="D6" i="1"/>
  <c r="K4" i="1" l="1"/>
  <c r="J4" i="1"/>
  <c r="K5" i="1"/>
  <c r="J5" i="1"/>
  <c r="L5" i="1" s="1"/>
  <c r="H7" i="1"/>
  <c r="I6" i="1"/>
  <c r="E6" i="1"/>
  <c r="E7" i="1" s="1"/>
  <c r="E8" i="1" s="1"/>
  <c r="E9" i="1" s="1"/>
  <c r="E10" i="1" s="1"/>
  <c r="E11" i="1" s="1"/>
  <c r="E12" i="1" s="1"/>
  <c r="E13" i="1" s="1"/>
  <c r="E14" i="1" s="1"/>
  <c r="E15" i="1" s="1"/>
  <c r="D16" i="1"/>
  <c r="J6" i="1" l="1"/>
  <c r="L6" i="1" s="1"/>
  <c r="K6" i="1"/>
  <c r="L4" i="1"/>
  <c r="H8" i="1"/>
  <c r="I7" i="1"/>
  <c r="J7" i="1" l="1"/>
  <c r="L7" i="1" s="1"/>
  <c r="K7" i="1"/>
  <c r="H9" i="1"/>
  <c r="I8" i="1"/>
  <c r="J8" i="1" l="1"/>
  <c r="L8" i="1" s="1"/>
  <c r="K8" i="1"/>
  <c r="H10" i="1"/>
  <c r="I9" i="1"/>
  <c r="J9" i="1" l="1"/>
  <c r="L9" i="1" s="1"/>
  <c r="K9" i="1"/>
  <c r="H11" i="1"/>
  <c r="I10" i="1"/>
  <c r="K10" i="1" l="1"/>
  <c r="J10" i="1"/>
  <c r="L10" i="1" s="1"/>
  <c r="H12" i="1"/>
  <c r="I11" i="1"/>
  <c r="K11" i="1" l="1"/>
  <c r="J11" i="1"/>
  <c r="L11" i="1" s="1"/>
  <c r="H13" i="1"/>
  <c r="I12" i="1"/>
  <c r="K12" i="1" l="1"/>
  <c r="J12" i="1"/>
  <c r="L12" i="1" s="1"/>
  <c r="H14" i="1"/>
  <c r="I13" i="1"/>
  <c r="K13" i="1" l="1"/>
  <c r="J13" i="1"/>
  <c r="L13" i="1" s="1"/>
  <c r="H15" i="1"/>
  <c r="I15" i="1" s="1"/>
  <c r="I14" i="1"/>
  <c r="K14" i="1" l="1"/>
  <c r="J14" i="1"/>
  <c r="L14" i="1" s="1"/>
  <c r="K15" i="1"/>
  <c r="J15" i="1"/>
  <c r="L15" i="1" s="1"/>
  <c r="I16" i="1"/>
  <c r="C25" i="1" s="1"/>
</calcChain>
</file>

<file path=xl/sharedStrings.xml><?xml version="1.0" encoding="utf-8"?>
<sst xmlns="http://schemas.openxmlformats.org/spreadsheetml/2006/main" count="31" uniqueCount="31">
  <si>
    <t>No.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</si>
  <si>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</si>
  <si>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</si>
  <si>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</si>
  <si>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</si>
  <si>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</si>
  <si>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</si>
  <si>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</si>
  <si>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</si>
  <si>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</si>
  <si>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</si>
  <si>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</si>
  <si>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</si>
  <si>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</si>
  <si>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Jumlah</t>
  </si>
  <si>
    <t>DP</t>
  </si>
  <si>
    <t>DPK</t>
  </si>
  <si>
    <t>Interval Angka Acak</t>
  </si>
  <si>
    <t>TOTAL</t>
  </si>
  <si>
    <t>a = Konstansta Penggali (a &lt; m)</t>
  </si>
  <si>
    <t>c = Konstanta Pergeseran (c &lt; m)</t>
  </si>
  <si>
    <t>m = Konstanta Modulus (m &gt; 0)</t>
  </si>
  <si>
    <t>Z₀ merupakan bilangan awal yang merupakan kunci pembangkit dan disebut juga umpan (seed), nilai Z₀ merupakan bilangan bulat dengan ketentuan Z₀ ≥ 0 dan Z₀ &lt; m</t>
  </si>
  <si>
    <t>Zi</t>
  </si>
  <si>
    <t>Hasil Simulasi</t>
  </si>
  <si>
    <t>Batas Bawah</t>
  </si>
  <si>
    <t>Batas Atas</t>
  </si>
  <si>
    <t>max dari hasil simulasi dan data real</t>
  </si>
  <si>
    <t>min dari data real dan hasil simulasi</t>
  </si>
  <si>
    <t>Akurasi keseluruhan %</t>
  </si>
  <si>
    <t>Akurasi%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</si>
</sst>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94E3-4FD9-4D92-9C21-9DF971EC7D2B}">
  <dimension ref="A2:L25"/>
  <sheetViews>
    <sheetView tabSelected="1" topLeftCell="J1" workbookViewId="0">
      <selection activeCell="H4" sqref="H4"/>
    </sheetView>
  </sheetViews>
  <sheetFormatPr defaultRowHeight="14.4" x14ac:dyDescent="0.3"/>
  <cols>
    <col min="1" max="1" width="8.88671875" customWidth="1"/>
    <col min="2" max="2" width="27.77734375" customWidth="1"/>
    <col min="3" max="3" width="8.88671875" customWidth="1"/>
    <col min="4" max="4" width="11" customWidth="1"/>
    <col min="5" max="5" width="6.88671875" customWidth="1"/>
    <col min="6" max="8" width="8.88671875" customWidth="1"/>
    <col min="9" max="9" width="11.88671875" customWidth="1"/>
    <col min="10" max="10" width="17.77734375" customWidth="1"/>
    <col min="11" max="11" width="21.33203125" customWidth="1"/>
    <col min="12" max="12" width="9.6640625" customWidth="1"/>
    <col min="13" max="18" width="8.88671875" customWidth="1"/>
  </cols>
  <sheetData>
    <row r="2" spans="1:12" x14ac:dyDescent="0.3">
      <c r="B2">
        <v>2021</v>
      </c>
      <c r="F2" s="1" t="s">
        <v>17</v>
      </c>
      <c r="G2" s="1"/>
      <c r="I2">
        <v>2022</v>
      </c>
      <c r="J2" s="3" t="s">
        <v>28</v>
      </c>
      <c r="K2" s="3" t="s">
        <v>27</v>
      </c>
    </row>
    <row r="3" spans="1:12" x14ac:dyDescent="0.3">
      <c r="A3" t="s">
        <v>0</v>
      </c>
      <c r="B3" t="s">
        <v>1</v>
      </c>
      <c r="C3" t="s">
        <v>14</v>
      </c>
      <c r="D3" t="s">
        <v>15</v>
      </c>
      <c r="E3" t="s">
        <v>16</v>
      </c>
      <c r="F3" t="s">
        <v>25</v>
      </c>
      <c r="G3" t="s">
        <v>26</v>
      </c>
      <c r="H3" t="s">
        <v>23</v>
      </c>
      <c r="I3" t="s">
        <v>24</v>
      </c>
      <c r="J3" s="3"/>
      <c r="K3" s="3"/>
      <c r="L3" t="s">
        <v>30</v>
      </c>
    </row>
    <row r="4" spans="1:12" x14ac:dyDescent="0.3">
      <c r="A4">
        <v>1</v>
      </c>
      <c r="B4" t="s">
        <v>2</v>
      </c>
      <c r="C4">
        <v>220</v>
      </c>
      <c r="D4">
        <f>C4/$C$16</f>
        <v>9.0090090090090086E-2</v>
      </c>
      <c r="E4">
        <f>D4</f>
        <v>9.0090090090090086E-2</v>
      </c>
      <c r="F4" s="2">
        <v>0</v>
      </c>
      <c r="G4">
        <v>9</v>
      </c>
      <c r="H4">
        <f>MOD(($C$17*C20+$C$18),$C$19)</f>
        <v>10</v>
      </c>
      <c r="I4">
        <f>INDEX(C$4:C$15, MATCH(H4, F$4:F$15, 1))</f>
        <v>220</v>
      </c>
      <c r="J4">
        <f>MIN(I4,C4)</f>
        <v>220</v>
      </c>
      <c r="K4">
        <f>MAX(I4,C4)</f>
        <v>220</v>
      </c>
      <c r="L4">
        <f>(J4/K4)*100</f>
        <v>100</v>
      </c>
    </row>
    <row r="5" spans="1:12" x14ac:dyDescent="0.3">
      <c r="A5">
        <v>2</v>
      </c>
      <c r="B5" t="s">
        <v>3</v>
      </c>
      <c r="C5">
        <v>220</v>
      </c>
      <c r="D5">
        <f t="shared" ref="D5:D15" si="0">C5/$C$16</f>
        <v>9.0090090090090086E-2</v>
      </c>
      <c r="E5">
        <f>E4+D5</f>
        <v>0.18018018018018017</v>
      </c>
      <c r="F5">
        <v>10</v>
      </c>
      <c r="G5">
        <v>18</v>
      </c>
      <c r="H5">
        <f>MOD(($C$17*H4+$C$18),$C$19)</f>
        <v>62</v>
      </c>
      <c r="I5">
        <f t="shared" ref="I5:I15" si="1">INDEX(C$4:C$15, MATCH(H5, F$4:F$15, 1))</f>
        <v>218</v>
      </c>
      <c r="J5">
        <f t="shared" ref="J5:J15" si="2">MIN(I5,C5)</f>
        <v>218</v>
      </c>
      <c r="K5">
        <f t="shared" ref="K5:K15" si="3">MAX(I5,C5)</f>
        <v>220</v>
      </c>
      <c r="L5">
        <f t="shared" ref="L5:L15" si="4">(J5/K5)*100</f>
        <v>99.090909090909093</v>
      </c>
    </row>
    <row r="6" spans="1:12" x14ac:dyDescent="0.3">
      <c r="A6">
        <v>3</v>
      </c>
      <c r="B6" t="s">
        <v>4</v>
      </c>
      <c r="C6">
        <v>210</v>
      </c>
      <c r="D6">
        <f t="shared" si="0"/>
        <v>8.5995085995085999E-2</v>
      </c>
      <c r="E6">
        <f t="shared" ref="E6:E15" si="5">E5+D6</f>
        <v>0.26617526617526616</v>
      </c>
      <c r="F6">
        <v>19</v>
      </c>
      <c r="G6">
        <v>26</v>
      </c>
      <c r="H6">
        <f>MOD(($C$17*H5+$C$18),$C$19)</f>
        <v>82</v>
      </c>
      <c r="I6">
        <f t="shared" si="1"/>
        <v>160</v>
      </c>
      <c r="J6">
        <f t="shared" si="2"/>
        <v>160</v>
      </c>
      <c r="K6">
        <f t="shared" si="3"/>
        <v>210</v>
      </c>
      <c r="L6">
        <f t="shared" si="4"/>
        <v>76.19047619047619</v>
      </c>
    </row>
    <row r="7" spans="1:12" x14ac:dyDescent="0.3">
      <c r="A7">
        <v>4</v>
      </c>
      <c r="B7" t="s">
        <v>5</v>
      </c>
      <c r="C7">
        <v>230</v>
      </c>
      <c r="D7">
        <f t="shared" si="0"/>
        <v>9.4185094185094187E-2</v>
      </c>
      <c r="E7">
        <f t="shared" si="5"/>
        <v>0.36036036036036034</v>
      </c>
      <c r="F7">
        <v>27</v>
      </c>
      <c r="G7">
        <v>36</v>
      </c>
      <c r="H7">
        <f t="shared" ref="H7:H15" si="6">MOD(($C$17*H6+$C$18),$C$19)</f>
        <v>26</v>
      </c>
      <c r="I7">
        <f t="shared" si="1"/>
        <v>210</v>
      </c>
      <c r="J7">
        <f t="shared" si="2"/>
        <v>210</v>
      </c>
      <c r="K7">
        <f t="shared" si="3"/>
        <v>230</v>
      </c>
      <c r="L7">
        <f t="shared" si="4"/>
        <v>91.304347826086953</v>
      </c>
    </row>
    <row r="8" spans="1:12" x14ac:dyDescent="0.3">
      <c r="A8">
        <v>5</v>
      </c>
      <c r="B8" t="s">
        <v>6</v>
      </c>
      <c r="C8">
        <v>200</v>
      </c>
      <c r="D8">
        <f t="shared" si="0"/>
        <v>8.1900081900081897E-2</v>
      </c>
      <c r="E8">
        <f t="shared" si="5"/>
        <v>0.44226044226044225</v>
      </c>
      <c r="F8">
        <v>37</v>
      </c>
      <c r="G8">
        <v>44</v>
      </c>
      <c r="H8">
        <f t="shared" si="6"/>
        <v>54</v>
      </c>
      <c r="I8">
        <f t="shared" si="1"/>
        <v>215</v>
      </c>
      <c r="J8">
        <f t="shared" si="2"/>
        <v>200</v>
      </c>
      <c r="K8">
        <f t="shared" si="3"/>
        <v>215</v>
      </c>
      <c r="L8">
        <f t="shared" si="4"/>
        <v>93.023255813953483</v>
      </c>
    </row>
    <row r="9" spans="1:12" x14ac:dyDescent="0.3">
      <c r="A9">
        <v>6</v>
      </c>
      <c r="B9" t="s">
        <v>7</v>
      </c>
      <c r="C9">
        <v>210</v>
      </c>
      <c r="D9">
        <f t="shared" si="0"/>
        <v>8.5995085995085999E-2</v>
      </c>
      <c r="E9">
        <f t="shared" si="5"/>
        <v>0.52825552825552824</v>
      </c>
      <c r="F9">
        <v>45</v>
      </c>
      <c r="G9">
        <v>52</v>
      </c>
      <c r="H9">
        <f t="shared" si="6"/>
        <v>86</v>
      </c>
      <c r="I9">
        <f t="shared" si="1"/>
        <v>160</v>
      </c>
      <c r="J9">
        <f t="shared" si="2"/>
        <v>160</v>
      </c>
      <c r="K9">
        <f t="shared" si="3"/>
        <v>210</v>
      </c>
      <c r="L9">
        <f t="shared" si="4"/>
        <v>76.19047619047619</v>
      </c>
    </row>
    <row r="10" spans="1:12" x14ac:dyDescent="0.3">
      <c r="A10">
        <v>7</v>
      </c>
      <c r="B10" t="s">
        <v>8</v>
      </c>
      <c r="C10">
        <v>215</v>
      </c>
      <c r="D10">
        <f t="shared" si="0"/>
        <v>8.8042588042588049E-2</v>
      </c>
      <c r="E10">
        <f t="shared" si="5"/>
        <v>0.61629811629811626</v>
      </c>
      <c r="F10">
        <v>53</v>
      </c>
      <c r="G10">
        <v>61</v>
      </c>
      <c r="H10">
        <f t="shared" si="6"/>
        <v>70</v>
      </c>
      <c r="I10">
        <f t="shared" si="1"/>
        <v>218</v>
      </c>
      <c r="J10">
        <f t="shared" si="2"/>
        <v>215</v>
      </c>
      <c r="K10">
        <f t="shared" si="3"/>
        <v>218</v>
      </c>
      <c r="L10">
        <f t="shared" si="4"/>
        <v>98.623853211009177</v>
      </c>
    </row>
    <row r="11" spans="1:12" x14ac:dyDescent="0.3">
      <c r="A11">
        <v>8</v>
      </c>
      <c r="B11" t="s">
        <v>9</v>
      </c>
      <c r="C11">
        <v>218</v>
      </c>
      <c r="D11">
        <f t="shared" si="0"/>
        <v>8.9271089271089274E-2</v>
      </c>
      <c r="E11">
        <f t="shared" si="5"/>
        <v>0.70556920556920555</v>
      </c>
      <c r="F11">
        <v>62</v>
      </c>
      <c r="G11">
        <v>70</v>
      </c>
      <c r="H11">
        <f t="shared" si="6"/>
        <v>78</v>
      </c>
      <c r="I11">
        <f t="shared" si="1"/>
        <v>254</v>
      </c>
      <c r="J11">
        <f t="shared" si="2"/>
        <v>218</v>
      </c>
      <c r="K11">
        <f t="shared" si="3"/>
        <v>254</v>
      </c>
      <c r="L11">
        <f t="shared" si="4"/>
        <v>85.826771653543304</v>
      </c>
    </row>
    <row r="12" spans="1:12" x14ac:dyDescent="0.3">
      <c r="A12">
        <v>9</v>
      </c>
      <c r="B12" t="s">
        <v>10</v>
      </c>
      <c r="C12">
        <v>254</v>
      </c>
      <c r="D12">
        <f t="shared" si="0"/>
        <v>0.10401310401310401</v>
      </c>
      <c r="E12">
        <f t="shared" si="5"/>
        <v>0.80958230958230959</v>
      </c>
      <c r="F12">
        <v>71</v>
      </c>
      <c r="G12">
        <v>80</v>
      </c>
      <c r="H12">
        <f t="shared" si="6"/>
        <v>74</v>
      </c>
      <c r="I12">
        <f t="shared" si="1"/>
        <v>254</v>
      </c>
      <c r="J12">
        <f t="shared" si="2"/>
        <v>254</v>
      </c>
      <c r="K12">
        <f t="shared" si="3"/>
        <v>254</v>
      </c>
      <c r="L12">
        <f t="shared" si="4"/>
        <v>100</v>
      </c>
    </row>
    <row r="13" spans="1:12" x14ac:dyDescent="0.3">
      <c r="A13">
        <v>10</v>
      </c>
      <c r="B13" t="s">
        <v>11</v>
      </c>
      <c r="C13">
        <v>160</v>
      </c>
      <c r="D13">
        <f t="shared" si="0"/>
        <v>6.5520065520065521E-2</v>
      </c>
      <c r="E13">
        <f t="shared" si="5"/>
        <v>0.8751023751023751</v>
      </c>
      <c r="F13">
        <v>81</v>
      </c>
      <c r="G13">
        <v>87</v>
      </c>
      <c r="H13">
        <f t="shared" si="6"/>
        <v>30</v>
      </c>
      <c r="I13">
        <f t="shared" si="1"/>
        <v>230</v>
      </c>
      <c r="J13">
        <f t="shared" si="2"/>
        <v>160</v>
      </c>
      <c r="K13">
        <f t="shared" si="3"/>
        <v>230</v>
      </c>
      <c r="L13">
        <f t="shared" si="4"/>
        <v>69.565217391304344</v>
      </c>
    </row>
    <row r="14" spans="1:12" x14ac:dyDescent="0.3">
      <c r="A14">
        <v>11</v>
      </c>
      <c r="B14" t="s">
        <v>12</v>
      </c>
      <c r="C14">
        <v>150</v>
      </c>
      <c r="D14">
        <f t="shared" si="0"/>
        <v>6.1425061425061427E-2</v>
      </c>
      <c r="E14">
        <f t="shared" si="5"/>
        <v>0.93652743652743653</v>
      </c>
      <c r="F14">
        <v>87</v>
      </c>
      <c r="G14">
        <v>93</v>
      </c>
      <c r="H14">
        <f t="shared" si="6"/>
        <v>6</v>
      </c>
      <c r="I14">
        <f t="shared" si="1"/>
        <v>220</v>
      </c>
      <c r="J14">
        <f t="shared" si="2"/>
        <v>150</v>
      </c>
      <c r="K14">
        <f t="shared" si="3"/>
        <v>220</v>
      </c>
      <c r="L14">
        <f t="shared" si="4"/>
        <v>68.181818181818173</v>
      </c>
    </row>
    <row r="15" spans="1:12" x14ac:dyDescent="0.3">
      <c r="A15">
        <v>12</v>
      </c>
      <c r="B15" t="s">
        <v>13</v>
      </c>
      <c r="C15">
        <v>155</v>
      </c>
      <c r="D15">
        <f t="shared" si="0"/>
        <v>6.347256347256347E-2</v>
      </c>
      <c r="E15">
        <f t="shared" si="5"/>
        <v>1</v>
      </c>
      <c r="F15">
        <v>94</v>
      </c>
      <c r="G15">
        <v>100</v>
      </c>
      <c r="H15">
        <f t="shared" si="6"/>
        <v>18</v>
      </c>
      <c r="I15">
        <f t="shared" si="1"/>
        <v>220</v>
      </c>
      <c r="J15">
        <f t="shared" si="2"/>
        <v>155</v>
      </c>
      <c r="K15">
        <f t="shared" si="3"/>
        <v>220</v>
      </c>
      <c r="L15">
        <f t="shared" si="4"/>
        <v>70.454545454545453</v>
      </c>
    </row>
    <row r="16" spans="1:12" x14ac:dyDescent="0.3">
      <c r="B16" t="s">
        <v>18</v>
      </c>
      <c r="C16">
        <f>SUM(C4:C15)</f>
        <v>2442</v>
      </c>
      <c r="D16">
        <f>SUM(D4:D15)</f>
        <v>1</v>
      </c>
      <c r="I16">
        <f>SUM(I4:I15)</f>
        <v>2579</v>
      </c>
    </row>
    <row r="17" spans="2:3" x14ac:dyDescent="0.3">
      <c r="B17" t="s">
        <v>19</v>
      </c>
      <c r="C17">
        <v>34</v>
      </c>
    </row>
    <row r="18" spans="2:3" x14ac:dyDescent="0.3">
      <c r="B18" t="s">
        <v>20</v>
      </c>
      <c r="C18">
        <v>90</v>
      </c>
    </row>
    <row r="19" spans="2:3" x14ac:dyDescent="0.3">
      <c r="B19" t="s">
        <v>21</v>
      </c>
      <c r="C19">
        <v>92</v>
      </c>
    </row>
    <row r="20" spans="2:3" ht="14.4" customHeight="1" x14ac:dyDescent="0.3">
      <c r="B20" s="3" t="s">
        <v>22</v>
      </c>
      <c r="C20" s="1">
        <v>22</v>
      </c>
    </row>
    <row r="21" spans="2:3" x14ac:dyDescent="0.3">
      <c r="B21" s="3"/>
      <c r="C21" s="1"/>
    </row>
    <row r="22" spans="2:3" x14ac:dyDescent="0.3">
      <c r="B22" s="3"/>
      <c r="C22" s="1"/>
    </row>
    <row r="23" spans="2:3" x14ac:dyDescent="0.3">
      <c r="B23" s="3"/>
      <c r="C23" s="1"/>
    </row>
    <row r="24" spans="2:3" x14ac:dyDescent="0.3">
      <c r="B24" s="3"/>
      <c r="C24" s="1"/>
    </row>
    <row r="25" spans="2:3" x14ac:dyDescent="0.3">
      <c r="B25" t="s">
        <v>29</v>
      </c>
      <c r="C25">
        <f>(MIN(C16,I16)/MAX(C16,I16))*100</f>
        <v>94.687863512989537</v>
      </c>
    </row>
  </sheetData>
  <mergeCells count="5">
    <mergeCell ref="B20:B24"/>
    <mergeCell ref="C20:C24"/>
    <mergeCell ref="F2:G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RADHYA FIRAZ MAYNARD</dc:creator>
  <cp:lastModifiedBy>MUHAMMAD RADHYA FIRAZ MAYNARD</cp:lastModifiedBy>
  <dcterms:created xsi:type="dcterms:W3CDTF">2024-07-28T04:13:32Z</dcterms:created>
  <dcterms:modified xsi:type="dcterms:W3CDTF">2024-07-28T11:58:25Z</dcterms:modified>
</cp:coreProperties>
</file>