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\Python\oscilloscope\testsheets\"/>
    </mc:Choice>
  </mc:AlternateContent>
  <xr:revisionPtr revIDLastSave="0" documentId="8_{AAD78F9B-0F45-4858-91E6-626735CA939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" sheetId="1" r:id="rId1"/>
  </sheets>
  <definedNames>
    <definedName name="_xlnm.Print_Area" localSheetId="0">Sheet!$A$1:$G$136</definedName>
    <definedName name="_xlnm.Print_Titles" localSheetId="0">Sheet!$1:$12</definedName>
    <definedName name="StartCell">Sheet!$K$16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4" i="1" l="1"/>
  <c r="C130" i="1"/>
  <c r="C131" i="1"/>
  <c r="C132" i="1"/>
  <c r="C129" i="1"/>
  <c r="E124" i="1"/>
  <c r="D118" i="1"/>
  <c r="D119" i="1"/>
  <c r="D120" i="1"/>
  <c r="D117" i="1"/>
  <c r="F117" i="1"/>
  <c r="F118" i="1"/>
  <c r="F119" i="1"/>
  <c r="F120" i="1"/>
  <c r="C124" i="1"/>
  <c r="G113" i="1"/>
  <c r="G112" i="1"/>
  <c r="G111" i="1"/>
  <c r="G110" i="1"/>
  <c r="G109" i="1"/>
  <c r="G108" i="1"/>
  <c r="G107" i="1"/>
  <c r="G106" i="1"/>
  <c r="G105" i="1"/>
  <c r="G104" i="1"/>
  <c r="G103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83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8" i="1"/>
  <c r="G67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3" i="1"/>
  <c r="G22" i="1"/>
  <c r="G21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<sst xmlns="http://schemas.openxmlformats.org/spreadsheetml/2006/main" count="372" uniqueCount="75">
  <si>
    <t>DSOX3034A</t>
  </si>
  <si>
    <t>PERFORMANCE TEST CARD (AS RECEIVED AND AS COMPLETED</t>
  </si>
  <si>
    <t>DATE:</t>
  </si>
  <si>
    <t>REPORT NUMBER:</t>
  </si>
  <si>
    <t>MODEL NUMBER:</t>
  </si>
  <si>
    <t>DESCRIPTION:</t>
  </si>
  <si>
    <t>4 CH, 350 MHz Oscilloscope</t>
  </si>
  <si>
    <t>SERIAL NUMBER:</t>
  </si>
  <si>
    <t>MANUFACTURER:</t>
  </si>
  <si>
    <t>Keysight</t>
  </si>
  <si>
    <t>CUSTOMER ID CODE:</t>
  </si>
  <si>
    <t>OPTIONS:</t>
  </si>
  <si>
    <t>Nil</t>
  </si>
  <si>
    <t>HUMIDITY: (%RH)</t>
  </si>
  <si>
    <t>30 - 60</t>
  </si>
  <si>
    <t>TESTED BY:</t>
  </si>
  <si>
    <t>TEMPERATURE: (Deg C)</t>
  </si>
  <si>
    <t>23 ± 2</t>
  </si>
  <si>
    <t>REFERENCE NO.:</t>
  </si>
  <si>
    <t>RFTS_KEYDSOX3034A</t>
  </si>
  <si>
    <t>ISSUE:</t>
  </si>
  <si>
    <t>DC Vertical Measurement Accuracy</t>
  </si>
  <si>
    <t>V /Div</t>
  </si>
  <si>
    <t>Applied</t>
  </si>
  <si>
    <t>Minimum</t>
  </si>
  <si>
    <t>Measured</t>
  </si>
  <si>
    <t>Maximum</t>
  </si>
  <si>
    <t>Units</t>
  </si>
  <si>
    <t>Pass/Fail</t>
  </si>
  <si>
    <t>Channel 1</t>
  </si>
  <si>
    <t>V</t>
  </si>
  <si>
    <t>mV</t>
  </si>
  <si>
    <t>Channel 2</t>
  </si>
  <si>
    <t>Channel 3</t>
  </si>
  <si>
    <t>Channel 4</t>
  </si>
  <si>
    <t>Dual Cursor Accuracy</t>
  </si>
  <si>
    <t>Analog Bandwidth</t>
  </si>
  <si>
    <t>Time Base Accuracy</t>
  </si>
  <si>
    <t>Scope Age (years)</t>
  </si>
  <si>
    <t>Measurement Time base error (ppm)</t>
  </si>
  <si>
    <t>Limit</t>
  </si>
  <si>
    <t>Trigger Sensitivity</t>
  </si>
  <si>
    <t>Test Condition</t>
  </si>
  <si>
    <t>Internal Trigger Sensitivity</t>
  </si>
  <si>
    <t>External Triggger Sensitivity</t>
  </si>
  <si>
    <t>END OF REPORT</t>
  </si>
  <si>
    <t>Test Conditions</t>
  </si>
  <si>
    <t>A.00.02</t>
  </si>
  <si>
    <t>Channel 1 (350 MHz)</t>
  </si>
  <si>
    <t>Channel 2 (350 MHz)</t>
  </si>
  <si>
    <t>Channel 3 (350 MHz)</t>
  </si>
  <si>
    <t>Channel 4 (350 MHz)</t>
  </si>
  <si>
    <t>Rise Time
(Measured)</t>
  </si>
  <si>
    <t>Lower Limit</t>
  </si>
  <si>
    <t>Bandwidth
(Calculated)</t>
  </si>
  <si>
    <t>MHz</t>
  </si>
  <si>
    <t>Test</t>
  </si>
  <si>
    <t>Channel</t>
  </si>
  <si>
    <t>Coupling</t>
  </si>
  <si>
    <t>Scale</t>
  </si>
  <si>
    <t>Voltage</t>
  </si>
  <si>
    <t>DCV</t>
  </si>
  <si>
    <t>DC</t>
  </si>
  <si>
    <t>Offset</t>
  </si>
  <si>
    <t>CURS</t>
  </si>
  <si>
    <t>TIME</t>
  </si>
  <si>
    <t>Timebase (ns)</t>
  </si>
  <si>
    <t>ppm</t>
  </si>
  <si>
    <t>Impedance</t>
  </si>
  <si>
    <t>TRIG</t>
  </si>
  <si>
    <t>AC</t>
  </si>
  <si>
    <t>Frequency</t>
  </si>
  <si>
    <t>Result</t>
  </si>
  <si>
    <t>EXT</t>
  </si>
  <si>
    <t>200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</si>
</sst>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;@"/>
    <numFmt numFmtId="165" formatCode="#\ &quot;V&quot;"/>
    <numFmt numFmtId="166" formatCode="#\ &quot;mV&quot;"/>
  </numFmts>
  <fonts count="8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i/>
      <sz val="11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EEEE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0" fillId="3" borderId="4" xfId="0" applyFill="1" applyBorder="1"/>
    <xf numFmtId="0" fontId="0" fillId="3" borderId="3" xfId="0" applyFill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84"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R136"/>
  <sheetViews>
    <sheetView tabSelected="1" view="pageBreakPreview" workbookViewId="0">
      <selection activeCell="B5" sqref="B5"/>
    </sheetView>
  </sheetViews>
  <sheetFormatPr defaultRowHeight="15" x14ac:dyDescent="0.25"/>
  <cols>
    <col min="1" max="1" width="45.5703125" customWidth="1"/>
    <col min="2" max="4" width="16" customWidth="1"/>
    <col min="5" max="5" width="18" customWidth="1"/>
    <col min="6" max="7" width="16" customWidth="1"/>
  </cols>
  <sheetData>
    <row r="3" spans="1:18" ht="15.75" x14ac:dyDescent="0.25">
      <c r="A3" s="1" t="s">
        <v>1</v>
      </c>
    </row>
    <row r="4" spans="1:18" x14ac:dyDescent="0.25">
      <c r="A4" s="2"/>
      <c r="B4" s="2"/>
      <c r="E4" s="2"/>
      <c r="F4" s="2"/>
    </row>
    <row r="5" spans="1:18" x14ac:dyDescent="0.25">
      <c r="A5" s="2" t="s">
        <v>2</v>
      </c>
      <c r="B5" s="3"/>
      <c r="E5" s="2" t="s">
        <v>3</v>
      </c>
      <c r="F5" s="2"/>
    </row>
    <row r="6" spans="1:18" x14ac:dyDescent="0.25">
      <c r="A6" s="2" t="s">
        <v>4</v>
      </c>
      <c r="B6" s="2" t="s">
        <v>0</v>
      </c>
      <c r="E6" s="2" t="s">
        <v>5</v>
      </c>
      <c r="F6" s="2" t="s">
        <v>6</v>
      </c>
    </row>
    <row r="7" spans="1:18" x14ac:dyDescent="0.25">
      <c r="A7" s="2" t="s">
        <v>7</v>
      </c>
      <c r="B7" s="2"/>
      <c r="E7" s="2" t="s">
        <v>8</v>
      </c>
      <c r="F7" s="2" t="s">
        <v>9</v>
      </c>
    </row>
    <row r="8" spans="1:18" x14ac:dyDescent="0.25">
      <c r="A8" s="2" t="s">
        <v>10</v>
      </c>
      <c r="B8" s="2"/>
      <c r="E8" s="2" t="s">
        <v>11</v>
      </c>
      <c r="F8" s="2" t="s">
        <v>12</v>
      </c>
    </row>
    <row r="9" spans="1:18" x14ac:dyDescent="0.25">
      <c r="A9" s="2" t="s">
        <v>13</v>
      </c>
      <c r="B9" s="2" t="s">
        <v>14</v>
      </c>
      <c r="E9" s="2" t="s">
        <v>15</v>
      </c>
      <c r="F9" s="2"/>
    </row>
    <row r="10" spans="1:18" x14ac:dyDescent="0.25">
      <c r="A10" s="2" t="s">
        <v>16</v>
      </c>
      <c r="B10" s="2" t="s">
        <v>17</v>
      </c>
      <c r="E10" s="2" t="s">
        <v>18</v>
      </c>
      <c r="F10" s="2" t="s">
        <v>19</v>
      </c>
    </row>
    <row r="11" spans="1:18" x14ac:dyDescent="0.25">
      <c r="A11" t="s">
        <v>20</v>
      </c>
      <c r="B11" t="s">
        <v>47</v>
      </c>
    </row>
    <row r="13" spans="1:18" ht="15.75" x14ac:dyDescent="0.25">
      <c r="A13" s="4" t="s">
        <v>21</v>
      </c>
    </row>
    <row r="14" spans="1:18" x14ac:dyDescent="0.25">
      <c r="A14" s="5" t="s">
        <v>22</v>
      </c>
      <c r="B14" s="5" t="s">
        <v>23</v>
      </c>
      <c r="C14" s="5" t="s">
        <v>24</v>
      </c>
      <c r="D14" s="5" t="s">
        <v>25</v>
      </c>
      <c r="E14" s="5" t="s">
        <v>26</v>
      </c>
      <c r="F14" s="5" t="s">
        <v>27</v>
      </c>
      <c r="G14" s="5" t="s">
        <v>28</v>
      </c>
      <c r="K14" s="19" t="s">
        <v>56</v>
      </c>
      <c r="L14" s="19" t="s">
        <v>57</v>
      </c>
      <c r="M14" s="19" t="s">
        <v>58</v>
      </c>
      <c r="N14" s="19" t="s">
        <v>59</v>
      </c>
      <c r="O14" s="19" t="s">
        <v>60</v>
      </c>
      <c r="P14" s="19" t="s">
        <v>63</v>
      </c>
      <c r="Q14" s="19" t="s">
        <v>68</v>
      </c>
      <c r="R14" s="19"/>
    </row>
    <row r="15" spans="1:18" x14ac:dyDescent="0.25">
      <c r="A15" s="6" t="s">
        <v>29</v>
      </c>
      <c r="B15" s="7"/>
      <c r="C15" s="7"/>
      <c r="D15" s="7"/>
      <c r="E15" s="7"/>
      <c r="F15" s="7"/>
      <c r="G15" s="8"/>
      <c r="K15" s="19"/>
      <c r="L15" s="19"/>
      <c r="M15" s="19"/>
      <c r="N15" s="19"/>
      <c r="O15" s="19"/>
      <c r="P15" s="19"/>
      <c r="Q15" s="19"/>
      <c r="R15" s="19"/>
    </row>
    <row r="16" spans="1:18" x14ac:dyDescent="0.25">
      <c r="A16" s="9">
        <v>5</v>
      </c>
      <c r="B16" s="9">
        <v>35</v>
      </c>
      <c r="C16" s="10">
        <v>33.799999999999997</v>
      </c>
      <c r="D16" s="10"/>
      <c r="E16" s="10">
        <v>36.200000000000003</v>
      </c>
      <c r="F16" s="10" t="s">
        <v>30</v>
      </c>
      <c r="G16" s="10" t="str">
        <f t="shared" ref="G16:G26" si="0">IF(ISBLANK(D16),"Not Done",IF(AND(D16&lt;=E16,D16&gt;=C16),"Pass","Fail"))</f>
        <v>Not Done</v>
      </c>
      <c r="K16" s="19" t="s">
        <v>61</v>
      </c>
      <c r="L16" s="19">
        <v>1</v>
      </c>
      <c r="M16" s="19" t="s">
        <v>62</v>
      </c>
      <c r="N16" s="19">
        <v>5</v>
      </c>
      <c r="O16" s="19">
        <v>35</v>
      </c>
      <c r="P16" s="19">
        <v>17.5</v>
      </c>
      <c r="Q16" s="19"/>
      <c r="R16" s="19"/>
    </row>
    <row r="17" spans="1:18" x14ac:dyDescent="0.25">
      <c r="A17" s="9">
        <v>2</v>
      </c>
      <c r="B17" s="9">
        <v>14</v>
      </c>
      <c r="C17" s="10">
        <v>13.52</v>
      </c>
      <c r="D17" s="10"/>
      <c r="E17" s="10">
        <v>14.48</v>
      </c>
      <c r="F17" s="10" t="s">
        <v>30</v>
      </c>
      <c r="G17" s="10" t="str">
        <f t="shared" si="0"/>
        <v>Not Done</v>
      </c>
      <c r="K17" s="19" t="s">
        <v>61</v>
      </c>
      <c r="L17" s="19">
        <v>1</v>
      </c>
      <c r="M17" s="19" t="s">
        <v>62</v>
      </c>
      <c r="N17" s="19">
        <v>2</v>
      </c>
      <c r="O17" s="19">
        <v>14</v>
      </c>
      <c r="P17" s="19">
        <v>7</v>
      </c>
      <c r="Q17" s="19"/>
      <c r="R17" s="19"/>
    </row>
    <row r="18" spans="1:18" x14ac:dyDescent="0.25">
      <c r="A18" s="9">
        <v>1</v>
      </c>
      <c r="B18" s="9">
        <v>7</v>
      </c>
      <c r="C18" s="10">
        <v>6.76</v>
      </c>
      <c r="D18" s="10"/>
      <c r="E18" s="10">
        <v>7.24</v>
      </c>
      <c r="F18" s="10" t="s">
        <v>30</v>
      </c>
      <c r="G18" s="10" t="str">
        <f t="shared" si="0"/>
        <v>Not Done</v>
      </c>
      <c r="K18" s="19" t="s">
        <v>61</v>
      </c>
      <c r="L18" s="19">
        <v>1</v>
      </c>
      <c r="M18" s="19" t="s">
        <v>62</v>
      </c>
      <c r="N18" s="19">
        <v>1</v>
      </c>
      <c r="O18" s="19">
        <v>7</v>
      </c>
      <c r="P18" s="19">
        <v>3.5</v>
      </c>
      <c r="Q18" s="19"/>
      <c r="R18" s="19"/>
    </row>
    <row r="19" spans="1:18" x14ac:dyDescent="0.25">
      <c r="A19" s="11">
        <v>500</v>
      </c>
      <c r="B19" s="9">
        <v>3.5</v>
      </c>
      <c r="C19" s="10">
        <v>3.38</v>
      </c>
      <c r="D19" s="10"/>
      <c r="E19" s="10">
        <v>3.62</v>
      </c>
      <c r="F19" s="10" t="s">
        <v>30</v>
      </c>
      <c r="G19" s="10" t="str">
        <f t="shared" si="0"/>
        <v>Not Done</v>
      </c>
      <c r="K19" s="19" t="s">
        <v>61</v>
      </c>
      <c r="L19" s="19">
        <v>1</v>
      </c>
      <c r="M19" s="19" t="s">
        <v>62</v>
      </c>
      <c r="N19" s="19">
        <v>0.5</v>
      </c>
      <c r="O19" s="19">
        <v>3.5</v>
      </c>
      <c r="P19" s="19">
        <v>1.75</v>
      </c>
      <c r="Q19" s="19"/>
      <c r="R19" s="19"/>
    </row>
    <row r="20" spans="1:18" x14ac:dyDescent="0.25">
      <c r="A20" s="11">
        <v>200</v>
      </c>
      <c r="B20" s="9">
        <v>1.4</v>
      </c>
      <c r="C20" s="10">
        <v>1.3520000000000001</v>
      </c>
      <c r="D20" s="10"/>
      <c r="E20" s="10">
        <v>1.448</v>
      </c>
      <c r="F20" s="10" t="s">
        <v>30</v>
      </c>
      <c r="G20" s="10" t="str">
        <f t="shared" si="0"/>
        <v>Not Done</v>
      </c>
      <c r="K20" s="19" t="s">
        <v>61</v>
      </c>
      <c r="L20" s="19">
        <v>1</v>
      </c>
      <c r="M20" s="19" t="s">
        <v>62</v>
      </c>
      <c r="N20" s="19">
        <v>0.2</v>
      </c>
      <c r="O20" s="19">
        <v>1.4</v>
      </c>
      <c r="P20" s="19">
        <v>0.70000000000000007</v>
      </c>
      <c r="Q20" s="19"/>
      <c r="R20" s="19"/>
    </row>
    <row r="21" spans="1:18" x14ac:dyDescent="0.25">
      <c r="A21" s="11">
        <v>100</v>
      </c>
      <c r="B21" s="11">
        <v>700</v>
      </c>
      <c r="C21" s="10">
        <v>676</v>
      </c>
      <c r="D21" s="10"/>
      <c r="E21" s="10">
        <v>724</v>
      </c>
      <c r="F21" s="10" t="s">
        <v>31</v>
      </c>
      <c r="G21" s="10" t="str">
        <f t="shared" si="0"/>
        <v>Not Done</v>
      </c>
      <c r="K21" s="19" t="s">
        <v>61</v>
      </c>
      <c r="L21" s="19">
        <v>1</v>
      </c>
      <c r="M21" s="19" t="s">
        <v>62</v>
      </c>
      <c r="N21" s="19">
        <v>0.1</v>
      </c>
      <c r="O21" s="19">
        <v>0.7</v>
      </c>
      <c r="P21" s="19">
        <v>0.35000000000000003</v>
      </c>
      <c r="Q21" s="19"/>
      <c r="R21" s="19"/>
    </row>
    <row r="22" spans="1:18" x14ac:dyDescent="0.25">
      <c r="A22" s="11">
        <v>50</v>
      </c>
      <c r="B22" s="11">
        <v>350</v>
      </c>
      <c r="C22" s="10">
        <v>338</v>
      </c>
      <c r="D22" s="10"/>
      <c r="E22" s="10">
        <v>362</v>
      </c>
      <c r="F22" s="10" t="s">
        <v>31</v>
      </c>
      <c r="G22" s="10" t="str">
        <f t="shared" si="0"/>
        <v>Not Done</v>
      </c>
      <c r="K22" s="19" t="s">
        <v>61</v>
      </c>
      <c r="L22" s="19">
        <v>1</v>
      </c>
      <c r="M22" s="19" t="s">
        <v>62</v>
      </c>
      <c r="N22" s="19">
        <v>0.05</v>
      </c>
      <c r="O22" s="19">
        <v>0.35</v>
      </c>
      <c r="P22" s="19">
        <v>0.17500000000000002</v>
      </c>
      <c r="Q22" s="19"/>
      <c r="R22" s="19"/>
    </row>
    <row r="23" spans="1:18" x14ac:dyDescent="0.25">
      <c r="A23" s="11">
        <v>20</v>
      </c>
      <c r="B23" s="11">
        <v>140</v>
      </c>
      <c r="C23" s="10">
        <v>135.19999999999999</v>
      </c>
      <c r="D23" s="10"/>
      <c r="E23" s="10">
        <v>144.80000000000001</v>
      </c>
      <c r="F23" s="10" t="s">
        <v>31</v>
      </c>
      <c r="G23" s="10" t="str">
        <f t="shared" si="0"/>
        <v>Not Done</v>
      </c>
      <c r="K23" s="19" t="s">
        <v>61</v>
      </c>
      <c r="L23" s="19">
        <v>1</v>
      </c>
      <c r="M23" s="19" t="s">
        <v>62</v>
      </c>
      <c r="N23" s="19">
        <v>0.02</v>
      </c>
      <c r="O23" s="19">
        <v>0.14000000000000001</v>
      </c>
      <c r="P23" s="19">
        <v>7.0000000000000007E-2</v>
      </c>
      <c r="Q23" s="19"/>
      <c r="R23" s="19"/>
    </row>
    <row r="24" spans="1:18" x14ac:dyDescent="0.25">
      <c r="A24" s="11">
        <v>10</v>
      </c>
      <c r="B24" s="11">
        <v>70</v>
      </c>
      <c r="C24" s="10">
        <v>67.599999999999994</v>
      </c>
      <c r="D24" s="10"/>
      <c r="E24" s="10">
        <v>72.400000000000006</v>
      </c>
      <c r="F24" s="10" t="s">
        <v>31</v>
      </c>
      <c r="G24" s="10" t="str">
        <f t="shared" si="0"/>
        <v>Not Done</v>
      </c>
      <c r="K24" s="19" t="s">
        <v>61</v>
      </c>
      <c r="L24" s="19">
        <v>1</v>
      </c>
      <c r="M24" s="19" t="s">
        <v>62</v>
      </c>
      <c r="N24" s="19">
        <v>0.01</v>
      </c>
      <c r="O24" s="19">
        <v>7.0000000000000007E-2</v>
      </c>
      <c r="P24" s="19">
        <v>3.5000000000000003E-2</v>
      </c>
      <c r="Q24" s="19"/>
      <c r="R24" s="19"/>
    </row>
    <row r="25" spans="1:18" x14ac:dyDescent="0.25">
      <c r="A25" s="11">
        <v>5</v>
      </c>
      <c r="B25" s="11">
        <v>35</v>
      </c>
      <c r="C25" s="10">
        <v>33.4</v>
      </c>
      <c r="D25" s="10"/>
      <c r="E25" s="10">
        <v>36.6</v>
      </c>
      <c r="F25" s="10" t="s">
        <v>31</v>
      </c>
      <c r="G25" s="10" t="str">
        <f t="shared" si="0"/>
        <v>Not Done</v>
      </c>
      <c r="K25" s="19" t="s">
        <v>61</v>
      </c>
      <c r="L25" s="19">
        <v>1</v>
      </c>
      <c r="M25" s="19" t="s">
        <v>62</v>
      </c>
      <c r="N25" s="19">
        <v>5.0000000000000001E-3</v>
      </c>
      <c r="O25" s="19">
        <v>3.5000000000000003E-2</v>
      </c>
      <c r="P25" s="19">
        <v>1.7500000000000002E-2</v>
      </c>
      <c r="Q25" s="19"/>
      <c r="R25" s="19"/>
    </row>
    <row r="26" spans="1:18" x14ac:dyDescent="0.25">
      <c r="A26" s="11">
        <v>2</v>
      </c>
      <c r="B26" s="11">
        <v>14</v>
      </c>
      <c r="C26" s="10">
        <v>12.72</v>
      </c>
      <c r="D26" s="10"/>
      <c r="E26" s="10">
        <v>15.28</v>
      </c>
      <c r="F26" s="10" t="s">
        <v>31</v>
      </c>
      <c r="G26" s="10" t="str">
        <f t="shared" si="0"/>
        <v>Not Done</v>
      </c>
      <c r="K26" s="19" t="s">
        <v>61</v>
      </c>
      <c r="L26" s="19">
        <v>1</v>
      </c>
      <c r="M26" s="19" t="s">
        <v>62</v>
      </c>
      <c r="N26" s="19">
        <v>2E-3</v>
      </c>
      <c r="O26" s="19">
        <v>1.4E-2</v>
      </c>
      <c r="P26" s="19">
        <v>7.0000000000000001E-3</v>
      </c>
      <c r="Q26" s="19"/>
      <c r="R26" s="19"/>
    </row>
    <row r="27" spans="1:18" x14ac:dyDescent="0.25">
      <c r="A27" s="6" t="s">
        <v>32</v>
      </c>
      <c r="B27" s="7"/>
      <c r="C27" s="7"/>
      <c r="D27" s="7"/>
      <c r="E27" s="7"/>
      <c r="F27" s="7"/>
      <c r="G27" s="8"/>
      <c r="K27" s="19"/>
      <c r="L27" s="19"/>
      <c r="M27" s="19"/>
      <c r="N27" s="19"/>
      <c r="O27" s="19"/>
      <c r="P27" s="19"/>
      <c r="Q27" s="19"/>
      <c r="R27" s="19"/>
    </row>
    <row r="28" spans="1:18" x14ac:dyDescent="0.25">
      <c r="A28" s="9">
        <v>5</v>
      </c>
      <c r="B28" s="9">
        <v>35</v>
      </c>
      <c r="C28" s="10">
        <v>33.799999999999997</v>
      </c>
      <c r="D28" s="10"/>
      <c r="E28" s="10">
        <v>36.200000000000003</v>
      </c>
      <c r="F28" s="10" t="s">
        <v>30</v>
      </c>
      <c r="G28" s="10" t="str">
        <f t="shared" ref="G28:G38" si="1">IF(ISBLANK(D28),"Not Done",IF(AND(D28&lt;=E28,D28&gt;=C28),"Pass","Fail"))</f>
        <v>Not Done</v>
      </c>
      <c r="K28" s="19" t="s">
        <v>61</v>
      </c>
      <c r="L28" s="19">
        <v>2</v>
      </c>
      <c r="M28" s="19" t="s">
        <v>62</v>
      </c>
      <c r="N28" s="19">
        <v>5</v>
      </c>
      <c r="O28" s="19">
        <v>35</v>
      </c>
      <c r="P28" s="19">
        <v>17.5</v>
      </c>
      <c r="Q28" s="19"/>
      <c r="R28" s="19"/>
    </row>
    <row r="29" spans="1:18" x14ac:dyDescent="0.25">
      <c r="A29" s="9">
        <v>2</v>
      </c>
      <c r="B29" s="9">
        <v>14</v>
      </c>
      <c r="C29" s="10">
        <v>13.52</v>
      </c>
      <c r="D29" s="10"/>
      <c r="E29" s="10">
        <v>14.48</v>
      </c>
      <c r="F29" s="10" t="s">
        <v>30</v>
      </c>
      <c r="G29" s="10" t="str">
        <f t="shared" si="1"/>
        <v>Not Done</v>
      </c>
      <c r="K29" s="19" t="s">
        <v>61</v>
      </c>
      <c r="L29" s="19">
        <v>2</v>
      </c>
      <c r="M29" s="19" t="s">
        <v>62</v>
      </c>
      <c r="N29" s="19">
        <v>2</v>
      </c>
      <c r="O29" s="19">
        <v>14</v>
      </c>
      <c r="P29" s="19">
        <v>7</v>
      </c>
      <c r="Q29" s="19"/>
      <c r="R29" s="19"/>
    </row>
    <row r="30" spans="1:18" x14ac:dyDescent="0.25">
      <c r="A30" s="9">
        <v>1</v>
      </c>
      <c r="B30" s="9">
        <v>7</v>
      </c>
      <c r="C30" s="10">
        <v>6.76</v>
      </c>
      <c r="D30" s="10"/>
      <c r="E30" s="10">
        <v>7.24</v>
      </c>
      <c r="F30" s="10" t="s">
        <v>30</v>
      </c>
      <c r="G30" s="10" t="str">
        <f t="shared" si="1"/>
        <v>Not Done</v>
      </c>
      <c r="K30" s="19" t="s">
        <v>61</v>
      </c>
      <c r="L30" s="19">
        <v>2</v>
      </c>
      <c r="M30" s="19" t="s">
        <v>62</v>
      </c>
      <c r="N30" s="19">
        <v>1</v>
      </c>
      <c r="O30" s="19">
        <v>7</v>
      </c>
      <c r="P30" s="19">
        <v>3.5</v>
      </c>
      <c r="Q30" s="19"/>
      <c r="R30" s="19"/>
    </row>
    <row r="31" spans="1:18" x14ac:dyDescent="0.25">
      <c r="A31" s="11">
        <v>500</v>
      </c>
      <c r="B31" s="9">
        <v>3.5</v>
      </c>
      <c r="C31" s="10">
        <v>3.38</v>
      </c>
      <c r="D31" s="10"/>
      <c r="E31" s="10">
        <v>3.62</v>
      </c>
      <c r="F31" s="10" t="s">
        <v>30</v>
      </c>
      <c r="G31" s="10" t="str">
        <f t="shared" si="1"/>
        <v>Not Done</v>
      </c>
      <c r="K31" s="19" t="s">
        <v>61</v>
      </c>
      <c r="L31" s="19">
        <v>2</v>
      </c>
      <c r="M31" s="19" t="s">
        <v>62</v>
      </c>
      <c r="N31" s="19">
        <v>0.5</v>
      </c>
      <c r="O31" s="19">
        <v>3.5</v>
      </c>
      <c r="P31" s="19">
        <v>1.75</v>
      </c>
      <c r="Q31" s="19"/>
      <c r="R31" s="19"/>
    </row>
    <row r="32" spans="1:18" x14ac:dyDescent="0.25">
      <c r="A32" s="11">
        <v>200</v>
      </c>
      <c r="B32" s="9">
        <v>1.4</v>
      </c>
      <c r="C32" s="10">
        <v>1.3520000000000001</v>
      </c>
      <c r="D32" s="10"/>
      <c r="E32" s="10">
        <v>1.448</v>
      </c>
      <c r="F32" s="10" t="s">
        <v>30</v>
      </c>
      <c r="G32" s="10" t="str">
        <f t="shared" si="1"/>
        <v>Not Done</v>
      </c>
      <c r="K32" s="19" t="s">
        <v>61</v>
      </c>
      <c r="L32" s="19">
        <v>2</v>
      </c>
      <c r="M32" s="19" t="s">
        <v>62</v>
      </c>
      <c r="N32" s="19">
        <v>0.2</v>
      </c>
      <c r="O32" s="19">
        <v>1.4</v>
      </c>
      <c r="P32" s="19">
        <v>0.70000000000000007</v>
      </c>
      <c r="Q32" s="19"/>
      <c r="R32" s="19"/>
    </row>
    <row r="33" spans="1:18" x14ac:dyDescent="0.25">
      <c r="A33" s="11">
        <v>100</v>
      </c>
      <c r="B33" s="11">
        <v>700</v>
      </c>
      <c r="C33" s="10">
        <v>676</v>
      </c>
      <c r="D33" s="10"/>
      <c r="E33" s="10">
        <v>724</v>
      </c>
      <c r="F33" s="10" t="s">
        <v>31</v>
      </c>
      <c r="G33" s="10" t="str">
        <f t="shared" si="1"/>
        <v>Not Done</v>
      </c>
      <c r="K33" s="19" t="s">
        <v>61</v>
      </c>
      <c r="L33" s="19">
        <v>2</v>
      </c>
      <c r="M33" s="19" t="s">
        <v>62</v>
      </c>
      <c r="N33" s="19">
        <v>0.1</v>
      </c>
      <c r="O33" s="19">
        <v>0.7</v>
      </c>
      <c r="P33" s="19">
        <v>0.35000000000000003</v>
      </c>
      <c r="Q33" s="19"/>
      <c r="R33" s="19"/>
    </row>
    <row r="34" spans="1:18" x14ac:dyDescent="0.25">
      <c r="A34" s="11">
        <v>50</v>
      </c>
      <c r="B34" s="11">
        <v>350</v>
      </c>
      <c r="C34" s="10">
        <v>338</v>
      </c>
      <c r="D34" s="10"/>
      <c r="E34" s="10">
        <v>362</v>
      </c>
      <c r="F34" s="10" t="s">
        <v>31</v>
      </c>
      <c r="G34" s="10" t="str">
        <f t="shared" si="1"/>
        <v>Not Done</v>
      </c>
      <c r="K34" s="19" t="s">
        <v>61</v>
      </c>
      <c r="L34" s="19">
        <v>2</v>
      </c>
      <c r="M34" s="19" t="s">
        <v>62</v>
      </c>
      <c r="N34" s="19">
        <v>0.05</v>
      </c>
      <c r="O34" s="19">
        <v>0.35</v>
      </c>
      <c r="P34" s="19">
        <v>0.17500000000000002</v>
      </c>
      <c r="Q34" s="19"/>
      <c r="R34" s="19"/>
    </row>
    <row r="35" spans="1:18" x14ac:dyDescent="0.25">
      <c r="A35" s="11">
        <v>20</v>
      </c>
      <c r="B35" s="11">
        <v>140</v>
      </c>
      <c r="C35" s="10">
        <v>135.19999999999999</v>
      </c>
      <c r="D35" s="10"/>
      <c r="E35" s="10">
        <v>144.80000000000001</v>
      </c>
      <c r="F35" s="10" t="s">
        <v>31</v>
      </c>
      <c r="G35" s="10" t="str">
        <f t="shared" si="1"/>
        <v>Not Done</v>
      </c>
      <c r="K35" s="19" t="s">
        <v>61</v>
      </c>
      <c r="L35" s="19">
        <v>2</v>
      </c>
      <c r="M35" s="19" t="s">
        <v>62</v>
      </c>
      <c r="N35" s="19">
        <v>0.02</v>
      </c>
      <c r="O35" s="19">
        <v>0.14000000000000001</v>
      </c>
      <c r="P35" s="19">
        <v>7.0000000000000007E-2</v>
      </c>
      <c r="Q35" s="19"/>
      <c r="R35" s="19"/>
    </row>
    <row r="36" spans="1:18" x14ac:dyDescent="0.25">
      <c r="A36" s="11">
        <v>10</v>
      </c>
      <c r="B36" s="11">
        <v>70</v>
      </c>
      <c r="C36" s="10">
        <v>67.599999999999994</v>
      </c>
      <c r="D36" s="10"/>
      <c r="E36" s="10">
        <v>72.400000000000006</v>
      </c>
      <c r="F36" s="10" t="s">
        <v>31</v>
      </c>
      <c r="G36" s="10" t="str">
        <f t="shared" si="1"/>
        <v>Not Done</v>
      </c>
      <c r="K36" s="19" t="s">
        <v>61</v>
      </c>
      <c r="L36" s="19">
        <v>2</v>
      </c>
      <c r="M36" s="19" t="s">
        <v>62</v>
      </c>
      <c r="N36" s="19">
        <v>0.01</v>
      </c>
      <c r="O36" s="19">
        <v>7.0000000000000007E-2</v>
      </c>
      <c r="P36" s="19">
        <v>3.5000000000000003E-2</v>
      </c>
      <c r="Q36" s="19"/>
      <c r="R36" s="19"/>
    </row>
    <row r="37" spans="1:18" x14ac:dyDescent="0.25">
      <c r="A37" s="11">
        <v>5</v>
      </c>
      <c r="B37" s="11">
        <v>35</v>
      </c>
      <c r="C37" s="10">
        <v>33.4</v>
      </c>
      <c r="D37" s="10"/>
      <c r="E37" s="10">
        <v>36.6</v>
      </c>
      <c r="F37" s="10" t="s">
        <v>31</v>
      </c>
      <c r="G37" s="10" t="str">
        <f t="shared" si="1"/>
        <v>Not Done</v>
      </c>
      <c r="K37" s="19" t="s">
        <v>61</v>
      </c>
      <c r="L37" s="19">
        <v>2</v>
      </c>
      <c r="M37" s="19" t="s">
        <v>62</v>
      </c>
      <c r="N37" s="19">
        <v>5.0000000000000001E-3</v>
      </c>
      <c r="O37" s="19">
        <v>3.5000000000000003E-2</v>
      </c>
      <c r="P37" s="19">
        <v>1.7500000000000002E-2</v>
      </c>
      <c r="Q37" s="19"/>
      <c r="R37" s="19"/>
    </row>
    <row r="38" spans="1:18" x14ac:dyDescent="0.25">
      <c r="A38" s="11">
        <v>2</v>
      </c>
      <c r="B38" s="11">
        <v>14</v>
      </c>
      <c r="C38" s="10">
        <v>12.72</v>
      </c>
      <c r="D38" s="10"/>
      <c r="E38" s="10">
        <v>15.28</v>
      </c>
      <c r="F38" s="10" t="s">
        <v>31</v>
      </c>
      <c r="G38" s="10" t="str">
        <f t="shared" si="1"/>
        <v>Not Done</v>
      </c>
      <c r="K38" s="19" t="s">
        <v>61</v>
      </c>
      <c r="L38" s="19">
        <v>2</v>
      </c>
      <c r="M38" s="19" t="s">
        <v>62</v>
      </c>
      <c r="N38" s="19">
        <v>2E-3</v>
      </c>
      <c r="O38" s="19">
        <v>1.4E-2</v>
      </c>
      <c r="P38" s="19">
        <v>7.0000000000000001E-3</v>
      </c>
      <c r="Q38" s="19"/>
      <c r="R38" s="19"/>
    </row>
    <row r="39" spans="1:18" x14ac:dyDescent="0.25">
      <c r="A39" s="6" t="s">
        <v>33</v>
      </c>
      <c r="B39" s="7"/>
      <c r="C39" s="7"/>
      <c r="D39" s="7"/>
      <c r="E39" s="7"/>
      <c r="F39" s="7"/>
      <c r="G39" s="8"/>
      <c r="K39" s="19"/>
      <c r="L39" s="19"/>
      <c r="M39" s="19"/>
      <c r="N39" s="19"/>
      <c r="O39" s="19"/>
      <c r="P39" s="19"/>
      <c r="Q39" s="19"/>
      <c r="R39" s="19"/>
    </row>
    <row r="40" spans="1:18" x14ac:dyDescent="0.25">
      <c r="A40" s="9">
        <v>5</v>
      </c>
      <c r="B40" s="9">
        <v>35</v>
      </c>
      <c r="C40" s="10">
        <v>33.799999999999997</v>
      </c>
      <c r="D40" s="10"/>
      <c r="E40" s="10">
        <v>36.200000000000003</v>
      </c>
      <c r="F40" s="10" t="s">
        <v>30</v>
      </c>
      <c r="G40" s="10" t="str">
        <f t="shared" ref="G40:G50" si="2">IF(ISBLANK(D40),"Not Done",IF(AND(D40&lt;=E40,D40&gt;=C40),"Pass","Fail"))</f>
        <v>Not Done</v>
      </c>
      <c r="K40" s="19" t="s">
        <v>61</v>
      </c>
      <c r="L40" s="19">
        <v>3</v>
      </c>
      <c r="M40" s="19" t="s">
        <v>62</v>
      </c>
      <c r="N40" s="19">
        <v>5</v>
      </c>
      <c r="O40" s="19">
        <v>35</v>
      </c>
      <c r="P40" s="19">
        <v>17.5</v>
      </c>
      <c r="Q40" s="19"/>
      <c r="R40" s="19"/>
    </row>
    <row r="41" spans="1:18" x14ac:dyDescent="0.25">
      <c r="A41" s="9">
        <v>2</v>
      </c>
      <c r="B41" s="9">
        <v>14</v>
      </c>
      <c r="C41" s="10">
        <v>13.52</v>
      </c>
      <c r="D41" s="10"/>
      <c r="E41" s="10">
        <v>14.48</v>
      </c>
      <c r="F41" s="10" t="s">
        <v>30</v>
      </c>
      <c r="G41" s="10" t="str">
        <f t="shared" si="2"/>
        <v>Not Done</v>
      </c>
      <c r="K41" s="19" t="s">
        <v>61</v>
      </c>
      <c r="L41" s="19">
        <v>3</v>
      </c>
      <c r="M41" s="19" t="s">
        <v>62</v>
      </c>
      <c r="N41" s="19">
        <v>2</v>
      </c>
      <c r="O41" s="19">
        <v>14</v>
      </c>
      <c r="P41" s="19">
        <v>7</v>
      </c>
      <c r="Q41" s="19"/>
      <c r="R41" s="19"/>
    </row>
    <row r="42" spans="1:18" x14ac:dyDescent="0.25">
      <c r="A42" s="9">
        <v>1</v>
      </c>
      <c r="B42" s="9">
        <v>7</v>
      </c>
      <c r="C42" s="10">
        <v>6.76</v>
      </c>
      <c r="D42" s="10"/>
      <c r="E42" s="10">
        <v>7.24</v>
      </c>
      <c r="F42" s="10" t="s">
        <v>30</v>
      </c>
      <c r="G42" s="10" t="str">
        <f t="shared" si="2"/>
        <v>Not Done</v>
      </c>
      <c r="K42" s="19" t="s">
        <v>61</v>
      </c>
      <c r="L42" s="19">
        <v>3</v>
      </c>
      <c r="M42" s="19" t="s">
        <v>62</v>
      </c>
      <c r="N42" s="19">
        <v>1</v>
      </c>
      <c r="O42" s="19">
        <v>7</v>
      </c>
      <c r="P42" s="19">
        <v>3.5</v>
      </c>
      <c r="Q42" s="19"/>
      <c r="R42" s="19"/>
    </row>
    <row r="43" spans="1:18" x14ac:dyDescent="0.25">
      <c r="A43" s="11">
        <v>500</v>
      </c>
      <c r="B43" s="9">
        <v>3.5</v>
      </c>
      <c r="C43" s="10">
        <v>3.38</v>
      </c>
      <c r="D43" s="10"/>
      <c r="E43" s="10">
        <v>3.62</v>
      </c>
      <c r="F43" s="10" t="s">
        <v>30</v>
      </c>
      <c r="G43" s="10" t="str">
        <f t="shared" si="2"/>
        <v>Not Done</v>
      </c>
      <c r="K43" s="19" t="s">
        <v>61</v>
      </c>
      <c r="L43" s="19">
        <v>3</v>
      </c>
      <c r="M43" s="19" t="s">
        <v>62</v>
      </c>
      <c r="N43" s="19">
        <v>0.5</v>
      </c>
      <c r="O43" s="19">
        <v>3.5</v>
      </c>
      <c r="P43" s="19">
        <v>1.75</v>
      </c>
      <c r="Q43" s="19"/>
      <c r="R43" s="19"/>
    </row>
    <row r="44" spans="1:18" x14ac:dyDescent="0.25">
      <c r="A44" s="11">
        <v>200</v>
      </c>
      <c r="B44" s="9">
        <v>1.4</v>
      </c>
      <c r="C44" s="10">
        <v>1.3520000000000001</v>
      </c>
      <c r="D44" s="10"/>
      <c r="E44" s="10">
        <v>1.448</v>
      </c>
      <c r="F44" s="10" t="s">
        <v>30</v>
      </c>
      <c r="G44" s="10" t="str">
        <f t="shared" si="2"/>
        <v>Not Done</v>
      </c>
      <c r="K44" s="19" t="s">
        <v>61</v>
      </c>
      <c r="L44" s="19">
        <v>3</v>
      </c>
      <c r="M44" s="19" t="s">
        <v>62</v>
      </c>
      <c r="N44" s="19">
        <v>0.2</v>
      </c>
      <c r="O44" s="19">
        <v>1.4</v>
      </c>
      <c r="P44" s="19">
        <v>0.70000000000000007</v>
      </c>
      <c r="Q44" s="19"/>
      <c r="R44" s="19"/>
    </row>
    <row r="45" spans="1:18" x14ac:dyDescent="0.25">
      <c r="A45" s="11">
        <v>100</v>
      </c>
      <c r="B45" s="11">
        <v>700</v>
      </c>
      <c r="C45" s="10">
        <v>676</v>
      </c>
      <c r="D45" s="10"/>
      <c r="E45" s="10">
        <v>724</v>
      </c>
      <c r="F45" s="10" t="s">
        <v>31</v>
      </c>
      <c r="G45" s="10" t="str">
        <f t="shared" si="2"/>
        <v>Not Done</v>
      </c>
      <c r="K45" s="19" t="s">
        <v>61</v>
      </c>
      <c r="L45" s="19">
        <v>3</v>
      </c>
      <c r="M45" s="19" t="s">
        <v>62</v>
      </c>
      <c r="N45" s="19">
        <v>0.1</v>
      </c>
      <c r="O45" s="19">
        <v>0.7</v>
      </c>
      <c r="P45" s="19">
        <v>0.35000000000000003</v>
      </c>
      <c r="Q45" s="19"/>
      <c r="R45" s="19"/>
    </row>
    <row r="46" spans="1:18" x14ac:dyDescent="0.25">
      <c r="A46" s="11">
        <v>50</v>
      </c>
      <c r="B46" s="11">
        <v>350</v>
      </c>
      <c r="C46" s="10">
        <v>338</v>
      </c>
      <c r="D46" s="10"/>
      <c r="E46" s="10">
        <v>362</v>
      </c>
      <c r="F46" s="10" t="s">
        <v>31</v>
      </c>
      <c r="G46" s="10" t="str">
        <f t="shared" si="2"/>
        <v>Not Done</v>
      </c>
      <c r="K46" s="19" t="s">
        <v>61</v>
      </c>
      <c r="L46" s="19">
        <v>3</v>
      </c>
      <c r="M46" s="19" t="s">
        <v>62</v>
      </c>
      <c r="N46" s="19">
        <v>0.05</v>
      </c>
      <c r="O46" s="19">
        <v>0.35</v>
      </c>
      <c r="P46" s="19">
        <v>0.17500000000000002</v>
      </c>
      <c r="Q46" s="19"/>
      <c r="R46" s="19"/>
    </row>
    <row r="47" spans="1:18" x14ac:dyDescent="0.25">
      <c r="A47" s="11">
        <v>20</v>
      </c>
      <c r="B47" s="11">
        <v>140</v>
      </c>
      <c r="C47" s="10">
        <v>135.19999999999999</v>
      </c>
      <c r="D47" s="10"/>
      <c r="E47" s="10">
        <v>144.80000000000001</v>
      </c>
      <c r="F47" s="10" t="s">
        <v>31</v>
      </c>
      <c r="G47" s="10" t="str">
        <f t="shared" si="2"/>
        <v>Not Done</v>
      </c>
      <c r="K47" s="19" t="s">
        <v>61</v>
      </c>
      <c r="L47" s="19">
        <v>3</v>
      </c>
      <c r="M47" s="19" t="s">
        <v>62</v>
      </c>
      <c r="N47" s="19">
        <v>0.02</v>
      </c>
      <c r="O47" s="19">
        <v>0.14000000000000001</v>
      </c>
      <c r="P47" s="19">
        <v>7.0000000000000007E-2</v>
      </c>
      <c r="Q47" s="19"/>
      <c r="R47" s="19"/>
    </row>
    <row r="48" spans="1:18" x14ac:dyDescent="0.25">
      <c r="A48" s="11">
        <v>10</v>
      </c>
      <c r="B48" s="11">
        <v>70</v>
      </c>
      <c r="C48" s="10">
        <v>67.599999999999994</v>
      </c>
      <c r="D48" s="10"/>
      <c r="E48" s="10">
        <v>72.400000000000006</v>
      </c>
      <c r="F48" s="10" t="s">
        <v>31</v>
      </c>
      <c r="G48" s="10" t="str">
        <f t="shared" si="2"/>
        <v>Not Done</v>
      </c>
      <c r="K48" s="19" t="s">
        <v>61</v>
      </c>
      <c r="L48" s="19">
        <v>3</v>
      </c>
      <c r="M48" s="19" t="s">
        <v>62</v>
      </c>
      <c r="N48" s="19">
        <v>0.01</v>
      </c>
      <c r="O48" s="19">
        <v>7.0000000000000007E-2</v>
      </c>
      <c r="P48" s="19">
        <v>3.5000000000000003E-2</v>
      </c>
      <c r="Q48" s="19"/>
      <c r="R48" s="19"/>
    </row>
    <row r="49" spans="1:18" x14ac:dyDescent="0.25">
      <c r="A49" s="11">
        <v>5</v>
      </c>
      <c r="B49" s="11">
        <v>35</v>
      </c>
      <c r="C49" s="10">
        <v>33.4</v>
      </c>
      <c r="D49" s="10"/>
      <c r="E49" s="10">
        <v>36.6</v>
      </c>
      <c r="F49" s="10" t="s">
        <v>31</v>
      </c>
      <c r="G49" s="10" t="str">
        <f t="shared" si="2"/>
        <v>Not Done</v>
      </c>
      <c r="K49" s="19" t="s">
        <v>61</v>
      </c>
      <c r="L49" s="19">
        <v>3</v>
      </c>
      <c r="M49" s="19" t="s">
        <v>62</v>
      </c>
      <c r="N49" s="19">
        <v>5.0000000000000001E-3</v>
      </c>
      <c r="O49" s="19">
        <v>3.5000000000000003E-2</v>
      </c>
      <c r="P49" s="19">
        <v>1.7500000000000002E-2</v>
      </c>
      <c r="Q49" s="19"/>
      <c r="R49" s="19"/>
    </row>
    <row r="50" spans="1:18" x14ac:dyDescent="0.25">
      <c r="A50" s="11">
        <v>2</v>
      </c>
      <c r="B50" s="11">
        <v>14</v>
      </c>
      <c r="C50" s="10">
        <v>12.72</v>
      </c>
      <c r="D50" s="10"/>
      <c r="E50" s="10">
        <v>15.28</v>
      </c>
      <c r="F50" s="10" t="s">
        <v>31</v>
      </c>
      <c r="G50" s="10" t="str">
        <f t="shared" si="2"/>
        <v>Not Done</v>
      </c>
      <c r="K50" s="19" t="s">
        <v>61</v>
      </c>
      <c r="L50" s="19">
        <v>3</v>
      </c>
      <c r="M50" s="19" t="s">
        <v>62</v>
      </c>
      <c r="N50" s="19">
        <v>2E-3</v>
      </c>
      <c r="O50" s="19">
        <v>1.4E-2</v>
      </c>
      <c r="P50" s="19">
        <v>7.0000000000000001E-3</v>
      </c>
      <c r="Q50" s="19"/>
      <c r="R50" s="19"/>
    </row>
    <row r="51" spans="1:18" x14ac:dyDescent="0.25">
      <c r="A51" s="6" t="s">
        <v>34</v>
      </c>
      <c r="B51" s="7"/>
      <c r="C51" s="7"/>
      <c r="D51" s="7"/>
      <c r="E51" s="7"/>
      <c r="F51" s="7"/>
      <c r="G51" s="8"/>
      <c r="K51" s="19"/>
      <c r="L51" s="19"/>
      <c r="M51" s="19"/>
      <c r="N51" s="19"/>
      <c r="O51" s="19"/>
      <c r="P51" s="19"/>
      <c r="Q51" s="19"/>
      <c r="R51" s="19"/>
    </row>
    <row r="52" spans="1:18" x14ac:dyDescent="0.25">
      <c r="A52" s="9">
        <v>5</v>
      </c>
      <c r="B52" s="9">
        <v>35</v>
      </c>
      <c r="C52" s="10">
        <v>33.799999999999997</v>
      </c>
      <c r="D52" s="10"/>
      <c r="E52" s="10">
        <v>36.200000000000003</v>
      </c>
      <c r="F52" s="10" t="s">
        <v>30</v>
      </c>
      <c r="G52" s="10" t="str">
        <f t="shared" ref="G52:G62" si="3">IF(ISBLANK(D52),"Not Done",IF(AND(D52&lt;=E52,D52&gt;=C52),"Pass","Fail"))</f>
        <v>Not Done</v>
      </c>
      <c r="K52" s="19" t="s">
        <v>61</v>
      </c>
      <c r="L52" s="19">
        <v>4</v>
      </c>
      <c r="M52" s="19" t="s">
        <v>62</v>
      </c>
      <c r="N52" s="19">
        <v>5</v>
      </c>
      <c r="O52" s="19">
        <v>35</v>
      </c>
      <c r="P52" s="19">
        <v>17.5</v>
      </c>
      <c r="Q52" s="19"/>
      <c r="R52" s="19"/>
    </row>
    <row r="53" spans="1:18" x14ac:dyDescent="0.25">
      <c r="A53" s="9">
        <v>2</v>
      </c>
      <c r="B53" s="9">
        <v>14</v>
      </c>
      <c r="C53" s="10">
        <v>13.52</v>
      </c>
      <c r="D53" s="10"/>
      <c r="E53" s="10">
        <v>14.28</v>
      </c>
      <c r="F53" s="10" t="s">
        <v>30</v>
      </c>
      <c r="G53" s="10" t="str">
        <f t="shared" si="3"/>
        <v>Not Done</v>
      </c>
      <c r="K53" s="19" t="s">
        <v>61</v>
      </c>
      <c r="L53" s="19">
        <v>4</v>
      </c>
      <c r="M53" s="19" t="s">
        <v>62</v>
      </c>
      <c r="N53" s="19">
        <v>2</v>
      </c>
      <c r="O53" s="19">
        <v>14</v>
      </c>
      <c r="P53" s="19">
        <v>7</v>
      </c>
      <c r="Q53" s="19"/>
      <c r="R53" s="19"/>
    </row>
    <row r="54" spans="1:18" x14ac:dyDescent="0.25">
      <c r="A54" s="9">
        <v>1</v>
      </c>
      <c r="B54" s="9">
        <v>7</v>
      </c>
      <c r="C54" s="10">
        <v>6.76</v>
      </c>
      <c r="D54" s="10"/>
      <c r="E54" s="10">
        <v>7.24</v>
      </c>
      <c r="F54" s="10" t="s">
        <v>30</v>
      </c>
      <c r="G54" s="10" t="str">
        <f t="shared" si="3"/>
        <v>Not Done</v>
      </c>
      <c r="K54" s="19" t="s">
        <v>61</v>
      </c>
      <c r="L54" s="19">
        <v>4</v>
      </c>
      <c r="M54" s="19" t="s">
        <v>62</v>
      </c>
      <c r="N54" s="19">
        <v>1</v>
      </c>
      <c r="O54" s="19">
        <v>7</v>
      </c>
      <c r="P54" s="19">
        <v>3.5</v>
      </c>
      <c r="Q54" s="19"/>
      <c r="R54" s="19"/>
    </row>
    <row r="55" spans="1:18" x14ac:dyDescent="0.25">
      <c r="A55" s="11">
        <v>500</v>
      </c>
      <c r="B55" s="9">
        <v>3.5</v>
      </c>
      <c r="C55" s="10">
        <v>3.38</v>
      </c>
      <c r="D55" s="10"/>
      <c r="E55" s="10">
        <v>3.62</v>
      </c>
      <c r="F55" s="10" t="s">
        <v>30</v>
      </c>
      <c r="G55" s="10" t="str">
        <f t="shared" si="3"/>
        <v>Not Done</v>
      </c>
      <c r="K55" s="19" t="s">
        <v>61</v>
      </c>
      <c r="L55" s="19">
        <v>4</v>
      </c>
      <c r="M55" s="19" t="s">
        <v>62</v>
      </c>
      <c r="N55" s="19">
        <v>0.5</v>
      </c>
      <c r="O55" s="19">
        <v>3.5</v>
      </c>
      <c r="P55" s="19">
        <v>1.75</v>
      </c>
      <c r="Q55" s="19"/>
      <c r="R55" s="19"/>
    </row>
    <row r="56" spans="1:18" x14ac:dyDescent="0.25">
      <c r="A56" s="11">
        <v>200</v>
      </c>
      <c r="B56" s="9">
        <v>1.4</v>
      </c>
      <c r="C56" s="10">
        <v>1.3520000000000001</v>
      </c>
      <c r="D56" s="10"/>
      <c r="E56" s="10">
        <v>1.448</v>
      </c>
      <c r="F56" s="10" t="s">
        <v>30</v>
      </c>
      <c r="G56" s="10" t="str">
        <f t="shared" si="3"/>
        <v>Not Done</v>
      </c>
      <c r="K56" s="19" t="s">
        <v>61</v>
      </c>
      <c r="L56" s="19">
        <v>4</v>
      </c>
      <c r="M56" s="19" t="s">
        <v>62</v>
      </c>
      <c r="N56" s="19">
        <v>0.2</v>
      </c>
      <c r="O56" s="19">
        <v>1.4</v>
      </c>
      <c r="P56" s="19">
        <v>0.70000000000000007</v>
      </c>
      <c r="Q56" s="19"/>
      <c r="R56" s="19"/>
    </row>
    <row r="57" spans="1:18" x14ac:dyDescent="0.25">
      <c r="A57" s="11">
        <v>100</v>
      </c>
      <c r="B57" s="11">
        <v>700</v>
      </c>
      <c r="C57" s="10">
        <v>676</v>
      </c>
      <c r="D57" s="10"/>
      <c r="E57" s="10">
        <v>724</v>
      </c>
      <c r="F57" s="10" t="s">
        <v>31</v>
      </c>
      <c r="G57" s="10" t="str">
        <f t="shared" si="3"/>
        <v>Not Done</v>
      </c>
      <c r="K57" s="19" t="s">
        <v>61</v>
      </c>
      <c r="L57" s="19">
        <v>4</v>
      </c>
      <c r="M57" s="19" t="s">
        <v>62</v>
      </c>
      <c r="N57" s="19">
        <v>0.1</v>
      </c>
      <c r="O57" s="19">
        <v>0.7</v>
      </c>
      <c r="P57" s="19">
        <v>0.35000000000000003</v>
      </c>
      <c r="Q57" s="19"/>
      <c r="R57" s="19"/>
    </row>
    <row r="58" spans="1:18" x14ac:dyDescent="0.25">
      <c r="A58" s="11">
        <v>50</v>
      </c>
      <c r="B58" s="11">
        <v>350</v>
      </c>
      <c r="C58" s="10">
        <v>338</v>
      </c>
      <c r="D58" s="10"/>
      <c r="E58" s="10">
        <v>362</v>
      </c>
      <c r="F58" s="10" t="s">
        <v>31</v>
      </c>
      <c r="G58" s="10" t="str">
        <f t="shared" si="3"/>
        <v>Not Done</v>
      </c>
      <c r="K58" s="19" t="s">
        <v>61</v>
      </c>
      <c r="L58" s="19">
        <v>4</v>
      </c>
      <c r="M58" s="19" t="s">
        <v>62</v>
      </c>
      <c r="N58" s="19">
        <v>0.05</v>
      </c>
      <c r="O58" s="19">
        <v>0.35</v>
      </c>
      <c r="P58" s="19">
        <v>0.17500000000000002</v>
      </c>
      <c r="Q58" s="19"/>
      <c r="R58" s="19"/>
    </row>
    <row r="59" spans="1:18" x14ac:dyDescent="0.25">
      <c r="A59" s="11">
        <v>20</v>
      </c>
      <c r="B59" s="11">
        <v>140</v>
      </c>
      <c r="C59" s="10">
        <v>135.19999999999999</v>
      </c>
      <c r="D59" s="10"/>
      <c r="E59" s="10">
        <v>144.80000000000001</v>
      </c>
      <c r="F59" s="10" t="s">
        <v>31</v>
      </c>
      <c r="G59" s="10" t="str">
        <f t="shared" si="3"/>
        <v>Not Done</v>
      </c>
      <c r="K59" s="19" t="s">
        <v>61</v>
      </c>
      <c r="L59" s="19">
        <v>4</v>
      </c>
      <c r="M59" s="19" t="s">
        <v>62</v>
      </c>
      <c r="N59" s="19">
        <v>0.02</v>
      </c>
      <c r="O59" s="19">
        <v>0.14000000000000001</v>
      </c>
      <c r="P59" s="19">
        <v>7.0000000000000007E-2</v>
      </c>
      <c r="Q59" s="19"/>
      <c r="R59" s="19"/>
    </row>
    <row r="60" spans="1:18" x14ac:dyDescent="0.25">
      <c r="A60" s="11">
        <v>10</v>
      </c>
      <c r="B60" s="11">
        <v>70</v>
      </c>
      <c r="C60" s="10">
        <v>67.599999999999994</v>
      </c>
      <c r="D60" s="10"/>
      <c r="E60" s="10">
        <v>72.400000000000006</v>
      </c>
      <c r="F60" s="10" t="s">
        <v>31</v>
      </c>
      <c r="G60" s="10" t="str">
        <f t="shared" si="3"/>
        <v>Not Done</v>
      </c>
      <c r="K60" s="19" t="s">
        <v>61</v>
      </c>
      <c r="L60" s="19">
        <v>4</v>
      </c>
      <c r="M60" s="19" t="s">
        <v>62</v>
      </c>
      <c r="N60" s="19">
        <v>0.01</v>
      </c>
      <c r="O60" s="19">
        <v>7.0000000000000007E-2</v>
      </c>
      <c r="P60" s="19">
        <v>3.5000000000000003E-2</v>
      </c>
      <c r="Q60" s="19"/>
      <c r="R60" s="19"/>
    </row>
    <row r="61" spans="1:18" x14ac:dyDescent="0.25">
      <c r="A61" s="11">
        <v>5</v>
      </c>
      <c r="B61" s="11">
        <v>35</v>
      </c>
      <c r="C61" s="10">
        <v>33.4</v>
      </c>
      <c r="D61" s="10"/>
      <c r="E61" s="10">
        <v>36.6</v>
      </c>
      <c r="F61" s="10" t="s">
        <v>31</v>
      </c>
      <c r="G61" s="10" t="str">
        <f t="shared" si="3"/>
        <v>Not Done</v>
      </c>
      <c r="K61" s="19" t="s">
        <v>61</v>
      </c>
      <c r="L61" s="19">
        <v>4</v>
      </c>
      <c r="M61" s="19" t="s">
        <v>62</v>
      </c>
      <c r="N61" s="19">
        <v>5.0000000000000001E-3</v>
      </c>
      <c r="O61" s="19">
        <v>3.5000000000000003E-2</v>
      </c>
      <c r="P61" s="19">
        <v>1.7500000000000002E-2</v>
      </c>
      <c r="Q61" s="19"/>
      <c r="R61" s="19"/>
    </row>
    <row r="62" spans="1:18" x14ac:dyDescent="0.25">
      <c r="A62" s="11">
        <v>2</v>
      </c>
      <c r="B62" s="11">
        <v>14</v>
      </c>
      <c r="C62" s="10">
        <v>12.72</v>
      </c>
      <c r="D62" s="10"/>
      <c r="E62" s="10">
        <v>15.28</v>
      </c>
      <c r="F62" s="10" t="s">
        <v>31</v>
      </c>
      <c r="G62" s="10" t="str">
        <f t="shared" si="3"/>
        <v>Not Done</v>
      </c>
      <c r="K62" s="19" t="s">
        <v>61</v>
      </c>
      <c r="L62" s="19">
        <v>4</v>
      </c>
      <c r="M62" s="19" t="s">
        <v>62</v>
      </c>
      <c r="N62" s="19">
        <v>2E-3</v>
      </c>
      <c r="O62" s="19">
        <v>1.4E-2</v>
      </c>
      <c r="P62" s="19">
        <v>7.0000000000000001E-3</v>
      </c>
      <c r="Q62" s="19"/>
      <c r="R62" s="19"/>
    </row>
    <row r="63" spans="1:18" x14ac:dyDescent="0.25">
      <c r="K63" s="19"/>
      <c r="L63" s="19"/>
      <c r="M63" s="19"/>
      <c r="N63" s="19"/>
      <c r="O63" s="19"/>
      <c r="P63" s="19"/>
      <c r="Q63" s="19"/>
      <c r="R63" s="19"/>
    </row>
    <row r="64" spans="1:18" ht="15.75" x14ac:dyDescent="0.25">
      <c r="A64" s="4" t="s">
        <v>35</v>
      </c>
      <c r="K64" s="19"/>
      <c r="L64" s="19"/>
      <c r="M64" s="19"/>
      <c r="N64" s="19"/>
      <c r="O64" s="19"/>
      <c r="P64" s="19"/>
      <c r="Q64" s="19"/>
      <c r="R64" s="19"/>
    </row>
    <row r="65" spans="1:18" x14ac:dyDescent="0.25">
      <c r="A65" s="5" t="s">
        <v>22</v>
      </c>
      <c r="B65" s="5" t="s">
        <v>23</v>
      </c>
      <c r="C65" s="5" t="s">
        <v>24</v>
      </c>
      <c r="D65" s="5" t="s">
        <v>25</v>
      </c>
      <c r="E65" s="5" t="s">
        <v>26</v>
      </c>
      <c r="F65" s="5" t="s">
        <v>27</v>
      </c>
      <c r="G65" s="5" t="s">
        <v>28</v>
      </c>
      <c r="K65" s="19"/>
      <c r="L65" s="19"/>
      <c r="M65" s="19"/>
      <c r="N65" s="19"/>
      <c r="O65" s="19"/>
      <c r="P65" s="19"/>
      <c r="Q65" s="19"/>
      <c r="R65" s="19"/>
    </row>
    <row r="66" spans="1:18" x14ac:dyDescent="0.25">
      <c r="A66" s="6" t="s">
        <v>29</v>
      </c>
      <c r="B66" s="7"/>
      <c r="C66" s="7"/>
      <c r="D66" s="7"/>
      <c r="E66" s="7"/>
      <c r="F66" s="7"/>
      <c r="G66" s="8"/>
      <c r="K66" s="19"/>
      <c r="L66" s="19"/>
      <c r="M66" s="19"/>
      <c r="N66" s="19"/>
      <c r="O66" s="19"/>
      <c r="P66" s="19"/>
      <c r="Q66" s="19"/>
      <c r="R66" s="19"/>
    </row>
    <row r="67" spans="1:18" x14ac:dyDescent="0.25">
      <c r="A67" s="9">
        <v>5</v>
      </c>
      <c r="B67" s="9">
        <v>35</v>
      </c>
      <c r="C67" s="10">
        <v>33.6</v>
      </c>
      <c r="D67" s="10"/>
      <c r="E67" s="10">
        <v>36.4</v>
      </c>
      <c r="F67" s="10" t="s">
        <v>30</v>
      </c>
      <c r="G67" s="10" t="str">
        <f t="shared" ref="G67:G77" si="4">IF(ISBLANK(D67),"Not Done",IF(AND(D67&lt;=E67,D67&gt;=C67),"Pass","Fail"))</f>
        <v>Not Done</v>
      </c>
      <c r="K67" s="19" t="s">
        <v>64</v>
      </c>
      <c r="L67" s="19">
        <v>1</v>
      </c>
      <c r="M67" s="19" t="s">
        <v>62</v>
      </c>
      <c r="N67" s="19">
        <v>5</v>
      </c>
      <c r="O67" s="19">
        <v>35</v>
      </c>
      <c r="P67" s="19">
        <v>17.5</v>
      </c>
      <c r="Q67" s="19"/>
      <c r="R67" s="19"/>
    </row>
    <row r="68" spans="1:18" x14ac:dyDescent="0.25">
      <c r="A68" s="9">
        <v>2</v>
      </c>
      <c r="B68" s="9">
        <v>14</v>
      </c>
      <c r="C68" s="10">
        <v>13.44</v>
      </c>
      <c r="D68" s="10"/>
      <c r="E68" s="10">
        <v>14.56</v>
      </c>
      <c r="F68" s="10" t="s">
        <v>30</v>
      </c>
      <c r="G68" s="10" t="str">
        <f t="shared" si="4"/>
        <v>Not Done</v>
      </c>
      <c r="K68" s="19" t="s">
        <v>64</v>
      </c>
      <c r="L68" s="19">
        <v>1</v>
      </c>
      <c r="M68" s="19" t="s">
        <v>62</v>
      </c>
      <c r="N68" s="19">
        <v>2</v>
      </c>
      <c r="O68" s="19">
        <v>14</v>
      </c>
      <c r="P68" s="19">
        <v>7</v>
      </c>
      <c r="Q68" s="19"/>
      <c r="R68" s="19"/>
    </row>
    <row r="69" spans="1:18" x14ac:dyDescent="0.25">
      <c r="A69" s="9">
        <v>1</v>
      </c>
      <c r="B69" s="9">
        <v>7</v>
      </c>
      <c r="C69" s="10">
        <v>6.72</v>
      </c>
      <c r="D69" s="10"/>
      <c r="E69" s="10">
        <v>7.28</v>
      </c>
      <c r="F69" s="10" t="s">
        <v>30</v>
      </c>
      <c r="G69" s="10" t="str">
        <f t="shared" si="4"/>
        <v>Not Done</v>
      </c>
      <c r="K69" s="19" t="s">
        <v>64</v>
      </c>
      <c r="L69" s="19">
        <v>1</v>
      </c>
      <c r="M69" s="19" t="s">
        <v>62</v>
      </c>
      <c r="N69" s="19">
        <v>1</v>
      </c>
      <c r="O69" s="19">
        <v>7</v>
      </c>
      <c r="P69" s="19">
        <v>3.5</v>
      </c>
      <c r="Q69" s="19"/>
      <c r="R69" s="19"/>
    </row>
    <row r="70" spans="1:18" x14ac:dyDescent="0.25">
      <c r="A70" s="11">
        <v>500</v>
      </c>
      <c r="B70" s="9">
        <v>3.5</v>
      </c>
      <c r="C70" s="10">
        <v>3.36</v>
      </c>
      <c r="D70" s="10"/>
      <c r="E70" s="10">
        <v>3.64</v>
      </c>
      <c r="F70" s="10" t="s">
        <v>30</v>
      </c>
      <c r="G70" s="10" t="str">
        <f t="shared" si="4"/>
        <v>Not Done</v>
      </c>
      <c r="K70" s="19" t="s">
        <v>64</v>
      </c>
      <c r="L70" s="19">
        <v>1</v>
      </c>
      <c r="M70" s="19" t="s">
        <v>62</v>
      </c>
      <c r="N70" s="19">
        <v>0.5</v>
      </c>
      <c r="O70" s="19">
        <v>3.5</v>
      </c>
      <c r="P70" s="19">
        <v>1.75</v>
      </c>
      <c r="Q70" s="19"/>
      <c r="R70" s="19"/>
    </row>
    <row r="71" spans="1:18" x14ac:dyDescent="0.25">
      <c r="A71" s="11">
        <v>200</v>
      </c>
      <c r="B71" s="9">
        <v>1.4</v>
      </c>
      <c r="C71" s="10">
        <v>1.3440000000000001</v>
      </c>
      <c r="D71" s="10"/>
      <c r="E71" s="10">
        <v>1.456</v>
      </c>
      <c r="F71" s="10" t="s">
        <v>30</v>
      </c>
      <c r="G71" s="10" t="str">
        <f t="shared" si="4"/>
        <v>Not Done</v>
      </c>
      <c r="K71" s="19" t="s">
        <v>64</v>
      </c>
      <c r="L71" s="19">
        <v>1</v>
      </c>
      <c r="M71" s="19" t="s">
        <v>62</v>
      </c>
      <c r="N71" s="19">
        <v>0.2</v>
      </c>
      <c r="O71" s="19">
        <v>1.4</v>
      </c>
      <c r="P71" s="19">
        <v>0.70000000000000007</v>
      </c>
      <c r="Q71" s="19"/>
      <c r="R71" s="19"/>
    </row>
    <row r="72" spans="1:18" x14ac:dyDescent="0.25">
      <c r="A72" s="11">
        <v>100</v>
      </c>
      <c r="B72" s="11">
        <v>700</v>
      </c>
      <c r="C72" s="10">
        <v>672</v>
      </c>
      <c r="D72" s="10"/>
      <c r="E72" s="10">
        <v>728</v>
      </c>
      <c r="F72" s="10" t="s">
        <v>31</v>
      </c>
      <c r="G72" s="10" t="str">
        <f t="shared" si="4"/>
        <v>Not Done</v>
      </c>
      <c r="K72" s="19" t="s">
        <v>64</v>
      </c>
      <c r="L72" s="19">
        <v>1</v>
      </c>
      <c r="M72" s="19" t="s">
        <v>62</v>
      </c>
      <c r="N72" s="19">
        <v>0.1</v>
      </c>
      <c r="O72" s="19">
        <v>0.7</v>
      </c>
      <c r="P72" s="19">
        <v>0.35000000000000003</v>
      </c>
      <c r="Q72" s="19"/>
      <c r="R72" s="19"/>
    </row>
    <row r="73" spans="1:18" x14ac:dyDescent="0.25">
      <c r="A73" s="11">
        <v>50</v>
      </c>
      <c r="B73" s="11">
        <v>350</v>
      </c>
      <c r="C73" s="10">
        <v>336</v>
      </c>
      <c r="D73" s="10"/>
      <c r="E73" s="10">
        <v>364</v>
      </c>
      <c r="F73" s="10" t="s">
        <v>31</v>
      </c>
      <c r="G73" s="10" t="str">
        <f t="shared" si="4"/>
        <v>Not Done</v>
      </c>
      <c r="K73" s="19" t="s">
        <v>64</v>
      </c>
      <c r="L73" s="19">
        <v>1</v>
      </c>
      <c r="M73" s="19" t="s">
        <v>62</v>
      </c>
      <c r="N73" s="19">
        <v>0.05</v>
      </c>
      <c r="O73" s="19">
        <v>0.35</v>
      </c>
      <c r="P73" s="19">
        <v>0.17500000000000002</v>
      </c>
      <c r="Q73" s="19"/>
      <c r="R73" s="19"/>
    </row>
    <row r="74" spans="1:18" x14ac:dyDescent="0.25">
      <c r="A74" s="11">
        <v>20</v>
      </c>
      <c r="B74" s="11">
        <v>140</v>
      </c>
      <c r="C74" s="10">
        <v>134.4</v>
      </c>
      <c r="D74" s="10"/>
      <c r="E74" s="10">
        <v>145.6</v>
      </c>
      <c r="F74" s="10" t="s">
        <v>31</v>
      </c>
      <c r="G74" s="10" t="str">
        <f t="shared" si="4"/>
        <v>Not Done</v>
      </c>
      <c r="K74" s="19" t="s">
        <v>64</v>
      </c>
      <c r="L74" s="19">
        <v>1</v>
      </c>
      <c r="M74" s="19" t="s">
        <v>62</v>
      </c>
      <c r="N74" s="19">
        <v>0.02</v>
      </c>
      <c r="O74" s="19">
        <v>0.14000000000000001</v>
      </c>
      <c r="P74" s="19">
        <v>7.0000000000000007E-2</v>
      </c>
      <c r="Q74" s="19"/>
      <c r="R74" s="19"/>
    </row>
    <row r="75" spans="1:18" x14ac:dyDescent="0.25">
      <c r="A75" s="11">
        <v>10</v>
      </c>
      <c r="B75" s="11">
        <v>70</v>
      </c>
      <c r="C75" s="10">
        <v>67.2</v>
      </c>
      <c r="D75" s="10"/>
      <c r="E75" s="10">
        <v>72.8</v>
      </c>
      <c r="F75" s="10" t="s">
        <v>31</v>
      </c>
      <c r="G75" s="10" t="str">
        <f t="shared" si="4"/>
        <v>Not Done</v>
      </c>
      <c r="K75" s="19" t="s">
        <v>64</v>
      </c>
      <c r="L75" s="19">
        <v>1</v>
      </c>
      <c r="M75" s="19" t="s">
        <v>62</v>
      </c>
      <c r="N75" s="19">
        <v>0.01</v>
      </c>
      <c r="O75" s="19">
        <v>7.0000000000000007E-2</v>
      </c>
      <c r="P75" s="19">
        <v>3.5000000000000003E-2</v>
      </c>
      <c r="Q75" s="19"/>
      <c r="R75" s="19"/>
    </row>
    <row r="76" spans="1:18" x14ac:dyDescent="0.25">
      <c r="A76" s="11">
        <v>5</v>
      </c>
      <c r="B76" s="11">
        <v>35</v>
      </c>
      <c r="C76" s="10">
        <v>33.200000000000003</v>
      </c>
      <c r="D76" s="10"/>
      <c r="E76" s="10">
        <v>36.799999999999997</v>
      </c>
      <c r="F76" s="10" t="s">
        <v>31</v>
      </c>
      <c r="G76" s="10" t="str">
        <f t="shared" si="4"/>
        <v>Not Done</v>
      </c>
      <c r="K76" s="19" t="s">
        <v>64</v>
      </c>
      <c r="L76" s="19">
        <v>1</v>
      </c>
      <c r="M76" s="19" t="s">
        <v>62</v>
      </c>
      <c r="N76" s="19">
        <v>5.0000000000000001E-3</v>
      </c>
      <c r="O76" s="19">
        <v>3.5000000000000003E-2</v>
      </c>
      <c r="P76" s="19">
        <v>1.7500000000000002E-2</v>
      </c>
      <c r="Q76" s="19"/>
      <c r="R76" s="19"/>
    </row>
    <row r="77" spans="1:18" x14ac:dyDescent="0.25">
      <c r="A77" s="11">
        <v>2</v>
      </c>
      <c r="B77" s="11">
        <v>14</v>
      </c>
      <c r="C77" s="10">
        <v>12.56</v>
      </c>
      <c r="D77" s="10"/>
      <c r="E77" s="10">
        <v>15.44</v>
      </c>
      <c r="F77" s="10" t="s">
        <v>31</v>
      </c>
      <c r="G77" s="10" t="str">
        <f t="shared" si="4"/>
        <v>Not Done</v>
      </c>
      <c r="K77" s="19" t="s">
        <v>64</v>
      </c>
      <c r="L77" s="19">
        <v>1</v>
      </c>
      <c r="M77" s="19" t="s">
        <v>62</v>
      </c>
      <c r="N77" s="19">
        <v>2E-3</v>
      </c>
      <c r="O77" s="19">
        <v>1.4E-2</v>
      </c>
      <c r="P77" s="19">
        <v>7.0000000000000001E-3</v>
      </c>
      <c r="Q77" s="19"/>
      <c r="R77" s="19"/>
    </row>
    <row r="78" spans="1:18" x14ac:dyDescent="0.25">
      <c r="A78" s="6" t="s">
        <v>32</v>
      </c>
      <c r="B78" s="7"/>
      <c r="C78" s="7"/>
      <c r="D78" s="7"/>
      <c r="E78" s="7"/>
      <c r="F78" s="7"/>
      <c r="G78" s="8"/>
      <c r="K78" s="19"/>
      <c r="L78" s="19"/>
      <c r="M78" s="19"/>
      <c r="N78" s="19"/>
      <c r="O78" s="19"/>
      <c r="P78" s="19"/>
      <c r="Q78" s="19"/>
      <c r="R78" s="19"/>
    </row>
    <row r="79" spans="1:18" x14ac:dyDescent="0.25">
      <c r="A79" s="9">
        <v>5</v>
      </c>
      <c r="B79" s="9">
        <v>35</v>
      </c>
      <c r="C79" s="10">
        <v>33.6</v>
      </c>
      <c r="D79" s="10"/>
      <c r="E79" s="10">
        <v>36.4</v>
      </c>
      <c r="F79" s="10" t="s">
        <v>30</v>
      </c>
      <c r="G79" s="10" t="str">
        <f t="shared" ref="G79:G89" si="5">IF(ISBLANK(D79),"Not Done",IF(AND(D79&lt;=E79,D79&gt;=C79),"Pass","Fail"))</f>
        <v>Not Done</v>
      </c>
      <c r="K79" s="19" t="s">
        <v>64</v>
      </c>
      <c r="L79" s="19">
        <v>2</v>
      </c>
      <c r="M79" s="19" t="s">
        <v>62</v>
      </c>
      <c r="N79" s="19">
        <v>5</v>
      </c>
      <c r="O79" s="19">
        <v>35</v>
      </c>
      <c r="P79" s="19">
        <v>17.5</v>
      </c>
      <c r="Q79" s="19"/>
      <c r="R79" s="19"/>
    </row>
    <row r="80" spans="1:18" x14ac:dyDescent="0.25">
      <c r="A80" s="9">
        <v>2</v>
      </c>
      <c r="B80" s="9">
        <v>14</v>
      </c>
      <c r="C80" s="10">
        <v>13.44</v>
      </c>
      <c r="D80" s="10"/>
      <c r="E80" s="10">
        <v>14.56</v>
      </c>
      <c r="F80" s="10" t="s">
        <v>30</v>
      </c>
      <c r="G80" s="10" t="str">
        <f t="shared" si="5"/>
        <v>Not Done</v>
      </c>
      <c r="K80" s="19" t="s">
        <v>64</v>
      </c>
      <c r="L80" s="19">
        <v>2</v>
      </c>
      <c r="M80" s="19" t="s">
        <v>62</v>
      </c>
      <c r="N80" s="19">
        <v>2</v>
      </c>
      <c r="O80" s="19">
        <v>14</v>
      </c>
      <c r="P80" s="19">
        <v>7</v>
      </c>
      <c r="Q80" s="19"/>
      <c r="R80" s="19"/>
    </row>
    <row r="81" spans="1:18" x14ac:dyDescent="0.25">
      <c r="A81" s="9">
        <v>1</v>
      </c>
      <c r="B81" s="9">
        <v>7</v>
      </c>
      <c r="C81" s="10">
        <v>6.72</v>
      </c>
      <c r="D81" s="10"/>
      <c r="E81" s="10">
        <v>7.28</v>
      </c>
      <c r="F81" s="10" t="s">
        <v>30</v>
      </c>
      <c r="G81" s="10" t="str">
        <f t="shared" si="5"/>
        <v>Not Done</v>
      </c>
      <c r="K81" s="19" t="s">
        <v>64</v>
      </c>
      <c r="L81" s="19">
        <v>2</v>
      </c>
      <c r="M81" s="19" t="s">
        <v>62</v>
      </c>
      <c r="N81" s="19">
        <v>1</v>
      </c>
      <c r="O81" s="19">
        <v>7</v>
      </c>
      <c r="P81" s="19">
        <v>3.5</v>
      </c>
      <c r="Q81" s="19"/>
      <c r="R81" s="19"/>
    </row>
    <row r="82" spans="1:18" x14ac:dyDescent="0.25">
      <c r="A82" s="11">
        <v>500</v>
      </c>
      <c r="B82" s="9">
        <v>3.5</v>
      </c>
      <c r="C82" s="10">
        <v>3.36</v>
      </c>
      <c r="D82" s="10"/>
      <c r="E82" s="10">
        <v>3.64</v>
      </c>
      <c r="F82" s="10" t="s">
        <v>30</v>
      </c>
      <c r="G82" s="10" t="str">
        <f t="shared" si="5"/>
        <v>Not Done</v>
      </c>
      <c r="K82" s="19" t="s">
        <v>64</v>
      </c>
      <c r="L82" s="19">
        <v>2</v>
      </c>
      <c r="M82" s="19" t="s">
        <v>62</v>
      </c>
      <c r="N82" s="19">
        <v>0.5</v>
      </c>
      <c r="O82" s="19">
        <v>3.5</v>
      </c>
      <c r="P82" s="19">
        <v>1.75</v>
      </c>
      <c r="Q82" s="19"/>
      <c r="R82" s="19"/>
    </row>
    <row r="83" spans="1:18" x14ac:dyDescent="0.25">
      <c r="A83" s="11">
        <v>200</v>
      </c>
      <c r="B83" s="9">
        <v>1.4</v>
      </c>
      <c r="C83" s="10">
        <v>1.3440000000000001</v>
      </c>
      <c r="D83" s="10"/>
      <c r="E83" s="10">
        <v>1.456</v>
      </c>
      <c r="F83" s="10" t="s">
        <v>30</v>
      </c>
      <c r="G83" s="10" t="str">
        <f t="shared" si="5"/>
        <v>Not Done</v>
      </c>
      <c r="K83" s="19" t="s">
        <v>64</v>
      </c>
      <c r="L83" s="19">
        <v>2</v>
      </c>
      <c r="M83" s="19" t="s">
        <v>62</v>
      </c>
      <c r="N83" s="19">
        <v>0.2</v>
      </c>
      <c r="O83" s="19">
        <v>1.4</v>
      </c>
      <c r="P83" s="19">
        <v>0.70000000000000007</v>
      </c>
      <c r="Q83" s="19"/>
      <c r="R83" s="19"/>
    </row>
    <row r="84" spans="1:18" x14ac:dyDescent="0.25">
      <c r="A84" s="11">
        <v>100</v>
      </c>
      <c r="B84" s="11">
        <v>700</v>
      </c>
      <c r="C84" s="10">
        <v>672</v>
      </c>
      <c r="D84" s="10"/>
      <c r="E84" s="10">
        <v>728</v>
      </c>
      <c r="F84" s="10" t="s">
        <v>31</v>
      </c>
      <c r="G84" s="10" t="str">
        <f t="shared" si="5"/>
        <v>Not Done</v>
      </c>
      <c r="K84" s="19" t="s">
        <v>64</v>
      </c>
      <c r="L84" s="19">
        <v>2</v>
      </c>
      <c r="M84" s="19" t="s">
        <v>62</v>
      </c>
      <c r="N84" s="19">
        <v>0.1</v>
      </c>
      <c r="O84" s="19">
        <v>0.7</v>
      </c>
      <c r="P84" s="19">
        <v>0.35000000000000003</v>
      </c>
      <c r="Q84" s="19"/>
      <c r="R84" s="19"/>
    </row>
    <row r="85" spans="1:18" x14ac:dyDescent="0.25">
      <c r="A85" s="11">
        <v>50</v>
      </c>
      <c r="B85" s="11">
        <v>350</v>
      </c>
      <c r="C85" s="10">
        <v>336</v>
      </c>
      <c r="D85" s="10"/>
      <c r="E85" s="10">
        <v>362</v>
      </c>
      <c r="F85" s="10" t="s">
        <v>31</v>
      </c>
      <c r="G85" s="10" t="str">
        <f t="shared" si="5"/>
        <v>Not Done</v>
      </c>
      <c r="K85" s="19" t="s">
        <v>64</v>
      </c>
      <c r="L85" s="19">
        <v>2</v>
      </c>
      <c r="M85" s="19" t="s">
        <v>62</v>
      </c>
      <c r="N85" s="19">
        <v>0.05</v>
      </c>
      <c r="O85" s="19">
        <v>0.35</v>
      </c>
      <c r="P85" s="19">
        <v>0.17500000000000002</v>
      </c>
      <c r="Q85" s="19"/>
      <c r="R85" s="19"/>
    </row>
    <row r="86" spans="1:18" x14ac:dyDescent="0.25">
      <c r="A86" s="11">
        <v>20</v>
      </c>
      <c r="B86" s="11">
        <v>140</v>
      </c>
      <c r="C86" s="10">
        <v>134.4</v>
      </c>
      <c r="D86" s="10"/>
      <c r="E86" s="10">
        <v>145.6</v>
      </c>
      <c r="F86" s="10" t="s">
        <v>31</v>
      </c>
      <c r="G86" s="10" t="str">
        <f t="shared" si="5"/>
        <v>Not Done</v>
      </c>
      <c r="K86" s="19" t="s">
        <v>64</v>
      </c>
      <c r="L86" s="19">
        <v>2</v>
      </c>
      <c r="M86" s="19" t="s">
        <v>62</v>
      </c>
      <c r="N86" s="19">
        <v>0.02</v>
      </c>
      <c r="O86" s="19">
        <v>0.14000000000000001</v>
      </c>
      <c r="P86" s="19">
        <v>7.0000000000000007E-2</v>
      </c>
      <c r="Q86" s="19"/>
      <c r="R86" s="19"/>
    </row>
    <row r="87" spans="1:18" x14ac:dyDescent="0.25">
      <c r="A87" s="11">
        <v>10</v>
      </c>
      <c r="B87" s="11">
        <v>70</v>
      </c>
      <c r="C87" s="10">
        <v>67.2</v>
      </c>
      <c r="D87" s="10"/>
      <c r="E87" s="10">
        <v>72.8</v>
      </c>
      <c r="F87" s="10" t="s">
        <v>31</v>
      </c>
      <c r="G87" s="10" t="str">
        <f t="shared" si="5"/>
        <v>Not Done</v>
      </c>
      <c r="K87" s="19" t="s">
        <v>64</v>
      </c>
      <c r="L87" s="19">
        <v>2</v>
      </c>
      <c r="M87" s="19" t="s">
        <v>62</v>
      </c>
      <c r="N87" s="19">
        <v>0.01</v>
      </c>
      <c r="O87" s="19">
        <v>7.0000000000000007E-2</v>
      </c>
      <c r="P87" s="19">
        <v>3.5000000000000003E-2</v>
      </c>
      <c r="Q87" s="19"/>
      <c r="R87" s="19"/>
    </row>
    <row r="88" spans="1:18" x14ac:dyDescent="0.25">
      <c r="A88" s="11">
        <v>5</v>
      </c>
      <c r="B88" s="11">
        <v>35</v>
      </c>
      <c r="C88" s="10">
        <v>33.200000000000003</v>
      </c>
      <c r="D88" s="10"/>
      <c r="E88" s="10">
        <v>36.799999999999997</v>
      </c>
      <c r="F88" s="10" t="s">
        <v>31</v>
      </c>
      <c r="G88" s="10" t="str">
        <f t="shared" si="5"/>
        <v>Not Done</v>
      </c>
      <c r="K88" s="19" t="s">
        <v>64</v>
      </c>
      <c r="L88" s="19">
        <v>2</v>
      </c>
      <c r="M88" s="19" t="s">
        <v>62</v>
      </c>
      <c r="N88" s="19">
        <v>5.0000000000000001E-3</v>
      </c>
      <c r="O88" s="19">
        <v>3.5000000000000003E-2</v>
      </c>
      <c r="P88" s="19">
        <v>1.7500000000000002E-2</v>
      </c>
      <c r="Q88" s="19"/>
      <c r="R88" s="19"/>
    </row>
    <row r="89" spans="1:18" x14ac:dyDescent="0.25">
      <c r="A89" s="11">
        <v>2</v>
      </c>
      <c r="B89" s="11">
        <v>14</v>
      </c>
      <c r="C89" s="10">
        <v>12.56</v>
      </c>
      <c r="D89" s="10"/>
      <c r="E89" s="10">
        <v>15.44</v>
      </c>
      <c r="F89" s="10" t="s">
        <v>31</v>
      </c>
      <c r="G89" s="10" t="str">
        <f t="shared" si="5"/>
        <v>Not Done</v>
      </c>
      <c r="K89" s="19" t="s">
        <v>64</v>
      </c>
      <c r="L89" s="19">
        <v>2</v>
      </c>
      <c r="M89" s="19" t="s">
        <v>62</v>
      </c>
      <c r="N89" s="19">
        <v>2E-3</v>
      </c>
      <c r="O89" s="19">
        <v>1.4E-2</v>
      </c>
      <c r="P89" s="19">
        <v>7.0000000000000001E-3</v>
      </c>
      <c r="Q89" s="19"/>
      <c r="R89" s="19"/>
    </row>
    <row r="90" spans="1:18" x14ac:dyDescent="0.25">
      <c r="A90" s="6" t="s">
        <v>33</v>
      </c>
      <c r="B90" s="7"/>
      <c r="C90" s="7"/>
      <c r="D90" s="7"/>
      <c r="E90" s="7"/>
      <c r="F90" s="7"/>
      <c r="G90" s="8"/>
      <c r="K90" s="19"/>
      <c r="L90" s="19"/>
      <c r="M90" s="19"/>
      <c r="N90" s="19"/>
      <c r="O90" s="19"/>
      <c r="P90" s="19"/>
      <c r="Q90" s="19"/>
      <c r="R90" s="19"/>
    </row>
    <row r="91" spans="1:18" x14ac:dyDescent="0.25">
      <c r="A91" s="9">
        <v>5</v>
      </c>
      <c r="B91" s="9">
        <v>35</v>
      </c>
      <c r="C91" s="10">
        <v>33.6</v>
      </c>
      <c r="D91" s="10"/>
      <c r="E91" s="10">
        <v>36.4</v>
      </c>
      <c r="F91" s="10" t="s">
        <v>30</v>
      </c>
      <c r="G91" s="10" t="str">
        <f t="shared" ref="G91:G101" si="6">IF(ISBLANK(D91),"Not Done",IF(AND(D91&lt;=E91,D91&gt;=C91),"Pass","Fail"))</f>
        <v>Not Done</v>
      </c>
      <c r="K91" s="19" t="s">
        <v>64</v>
      </c>
      <c r="L91" s="19">
        <v>3</v>
      </c>
      <c r="M91" s="19" t="s">
        <v>62</v>
      </c>
      <c r="N91" s="19">
        <v>5</v>
      </c>
      <c r="O91" s="19">
        <v>35</v>
      </c>
      <c r="P91" s="19">
        <v>17.5</v>
      </c>
      <c r="Q91" s="19"/>
      <c r="R91" s="19"/>
    </row>
    <row r="92" spans="1:18" x14ac:dyDescent="0.25">
      <c r="A92" s="9">
        <v>2</v>
      </c>
      <c r="B92" s="9">
        <v>14</v>
      </c>
      <c r="C92" s="10">
        <v>13.44</v>
      </c>
      <c r="D92" s="10"/>
      <c r="E92" s="10">
        <v>14.56</v>
      </c>
      <c r="F92" s="10" t="s">
        <v>30</v>
      </c>
      <c r="G92" s="10" t="str">
        <f t="shared" si="6"/>
        <v>Not Done</v>
      </c>
      <c r="K92" s="19" t="s">
        <v>64</v>
      </c>
      <c r="L92" s="19">
        <v>3</v>
      </c>
      <c r="M92" s="19" t="s">
        <v>62</v>
      </c>
      <c r="N92" s="19">
        <v>2</v>
      </c>
      <c r="O92" s="19">
        <v>14</v>
      </c>
      <c r="P92" s="19">
        <v>7</v>
      </c>
      <c r="Q92" s="19"/>
      <c r="R92" s="19"/>
    </row>
    <row r="93" spans="1:18" x14ac:dyDescent="0.25">
      <c r="A93" s="9">
        <v>1</v>
      </c>
      <c r="B93" s="9">
        <v>7</v>
      </c>
      <c r="C93" s="10">
        <v>6.72</v>
      </c>
      <c r="D93" s="10"/>
      <c r="E93" s="10">
        <v>7.28</v>
      </c>
      <c r="F93" s="10" t="s">
        <v>30</v>
      </c>
      <c r="G93" s="10" t="str">
        <f t="shared" si="6"/>
        <v>Not Done</v>
      </c>
      <c r="K93" s="19" t="s">
        <v>64</v>
      </c>
      <c r="L93" s="19">
        <v>3</v>
      </c>
      <c r="M93" s="19" t="s">
        <v>62</v>
      </c>
      <c r="N93" s="19">
        <v>1</v>
      </c>
      <c r="O93" s="19">
        <v>7</v>
      </c>
      <c r="P93" s="19">
        <v>3.5</v>
      </c>
      <c r="Q93" s="19"/>
      <c r="R93" s="19"/>
    </row>
    <row r="94" spans="1:18" x14ac:dyDescent="0.25">
      <c r="A94" s="11">
        <v>500</v>
      </c>
      <c r="B94" s="9">
        <v>3.5</v>
      </c>
      <c r="C94" s="10">
        <v>3.36</v>
      </c>
      <c r="D94" s="10"/>
      <c r="E94" s="10">
        <v>3.64</v>
      </c>
      <c r="F94" s="10" t="s">
        <v>30</v>
      </c>
      <c r="G94" s="10" t="str">
        <f t="shared" si="6"/>
        <v>Not Done</v>
      </c>
      <c r="K94" s="19" t="s">
        <v>64</v>
      </c>
      <c r="L94" s="19">
        <v>3</v>
      </c>
      <c r="M94" s="19" t="s">
        <v>62</v>
      </c>
      <c r="N94" s="19">
        <v>0.5</v>
      </c>
      <c r="O94" s="19">
        <v>3.5</v>
      </c>
      <c r="P94" s="19">
        <v>1.75</v>
      </c>
      <c r="Q94" s="19"/>
      <c r="R94" s="19"/>
    </row>
    <row r="95" spans="1:18" x14ac:dyDescent="0.25">
      <c r="A95" s="11">
        <v>200</v>
      </c>
      <c r="B95" s="9">
        <v>1.4</v>
      </c>
      <c r="C95" s="10">
        <v>1.3440000000000001</v>
      </c>
      <c r="D95" s="10"/>
      <c r="E95" s="10">
        <v>1.456</v>
      </c>
      <c r="F95" s="10" t="s">
        <v>30</v>
      </c>
      <c r="G95" s="10" t="str">
        <f t="shared" si="6"/>
        <v>Not Done</v>
      </c>
      <c r="K95" s="19" t="s">
        <v>64</v>
      </c>
      <c r="L95" s="19">
        <v>3</v>
      </c>
      <c r="M95" s="19" t="s">
        <v>62</v>
      </c>
      <c r="N95" s="19">
        <v>0.2</v>
      </c>
      <c r="O95" s="19">
        <v>1.4</v>
      </c>
      <c r="P95" s="19">
        <v>0.70000000000000007</v>
      </c>
      <c r="Q95" s="19"/>
      <c r="R95" s="19"/>
    </row>
    <row r="96" spans="1:18" x14ac:dyDescent="0.25">
      <c r="A96" s="11">
        <v>100</v>
      </c>
      <c r="B96" s="11">
        <v>700</v>
      </c>
      <c r="C96" s="10">
        <v>672</v>
      </c>
      <c r="D96" s="10"/>
      <c r="E96" s="10">
        <v>728</v>
      </c>
      <c r="F96" s="10" t="s">
        <v>31</v>
      </c>
      <c r="G96" s="10" t="str">
        <f t="shared" si="6"/>
        <v>Not Done</v>
      </c>
      <c r="K96" s="19" t="s">
        <v>64</v>
      </c>
      <c r="L96" s="19">
        <v>3</v>
      </c>
      <c r="M96" s="19" t="s">
        <v>62</v>
      </c>
      <c r="N96" s="19">
        <v>0.1</v>
      </c>
      <c r="O96" s="19">
        <v>0.7</v>
      </c>
      <c r="P96" s="19">
        <v>0.35000000000000003</v>
      </c>
      <c r="Q96" s="19"/>
      <c r="R96" s="19"/>
    </row>
    <row r="97" spans="1:18" x14ac:dyDescent="0.25">
      <c r="A97" s="11">
        <v>50</v>
      </c>
      <c r="B97" s="11">
        <v>350</v>
      </c>
      <c r="C97" s="10">
        <v>336</v>
      </c>
      <c r="D97" s="10"/>
      <c r="E97" s="10">
        <v>364</v>
      </c>
      <c r="F97" s="10" t="s">
        <v>31</v>
      </c>
      <c r="G97" s="10" t="str">
        <f t="shared" si="6"/>
        <v>Not Done</v>
      </c>
      <c r="K97" s="19" t="s">
        <v>64</v>
      </c>
      <c r="L97" s="19">
        <v>3</v>
      </c>
      <c r="M97" s="19" t="s">
        <v>62</v>
      </c>
      <c r="N97" s="19">
        <v>0.05</v>
      </c>
      <c r="O97" s="19">
        <v>0.35</v>
      </c>
      <c r="P97" s="19">
        <v>0.17500000000000002</v>
      </c>
      <c r="Q97" s="19"/>
      <c r="R97" s="19"/>
    </row>
    <row r="98" spans="1:18" x14ac:dyDescent="0.25">
      <c r="A98" s="11">
        <v>20</v>
      </c>
      <c r="B98" s="11">
        <v>140</v>
      </c>
      <c r="C98" s="10">
        <v>134.4</v>
      </c>
      <c r="D98" s="10"/>
      <c r="E98" s="10">
        <v>145.6</v>
      </c>
      <c r="F98" s="10" t="s">
        <v>31</v>
      </c>
      <c r="G98" s="10" t="str">
        <f t="shared" si="6"/>
        <v>Not Done</v>
      </c>
      <c r="K98" s="19" t="s">
        <v>64</v>
      </c>
      <c r="L98" s="19">
        <v>3</v>
      </c>
      <c r="M98" s="19" t="s">
        <v>62</v>
      </c>
      <c r="N98" s="19">
        <v>0.02</v>
      </c>
      <c r="O98" s="19">
        <v>0.14000000000000001</v>
      </c>
      <c r="P98" s="19">
        <v>7.0000000000000007E-2</v>
      </c>
      <c r="Q98" s="19"/>
      <c r="R98" s="19"/>
    </row>
    <row r="99" spans="1:18" x14ac:dyDescent="0.25">
      <c r="A99" s="11">
        <v>10</v>
      </c>
      <c r="B99" s="11">
        <v>70</v>
      </c>
      <c r="C99" s="10">
        <v>67.2</v>
      </c>
      <c r="D99" s="10"/>
      <c r="E99" s="10">
        <v>72.8</v>
      </c>
      <c r="F99" s="10" t="s">
        <v>31</v>
      </c>
      <c r="G99" s="10" t="str">
        <f t="shared" si="6"/>
        <v>Not Done</v>
      </c>
      <c r="K99" s="19" t="s">
        <v>64</v>
      </c>
      <c r="L99" s="19">
        <v>3</v>
      </c>
      <c r="M99" s="19" t="s">
        <v>62</v>
      </c>
      <c r="N99" s="19">
        <v>0.01</v>
      </c>
      <c r="O99" s="19">
        <v>7.0000000000000007E-2</v>
      </c>
      <c r="P99" s="19">
        <v>3.5000000000000003E-2</v>
      </c>
      <c r="Q99" s="19"/>
      <c r="R99" s="19"/>
    </row>
    <row r="100" spans="1:18" x14ac:dyDescent="0.25">
      <c r="A100" s="11">
        <v>5</v>
      </c>
      <c r="B100" s="11">
        <v>35</v>
      </c>
      <c r="C100" s="10">
        <v>33.200000000000003</v>
      </c>
      <c r="D100" s="10"/>
      <c r="E100" s="10">
        <v>36.799999999999997</v>
      </c>
      <c r="F100" s="10" t="s">
        <v>31</v>
      </c>
      <c r="G100" s="10" t="str">
        <f t="shared" si="6"/>
        <v>Not Done</v>
      </c>
      <c r="K100" s="19" t="s">
        <v>64</v>
      </c>
      <c r="L100" s="19">
        <v>3</v>
      </c>
      <c r="M100" s="19" t="s">
        <v>62</v>
      </c>
      <c r="N100" s="19">
        <v>5.0000000000000001E-3</v>
      </c>
      <c r="O100" s="19">
        <v>3.5000000000000003E-2</v>
      </c>
      <c r="P100" s="19">
        <v>1.7500000000000002E-2</v>
      </c>
      <c r="Q100" s="19"/>
      <c r="R100" s="19"/>
    </row>
    <row r="101" spans="1:18" x14ac:dyDescent="0.25">
      <c r="A101" s="11">
        <v>2</v>
      </c>
      <c r="B101" s="11">
        <v>14</v>
      </c>
      <c r="C101" s="10">
        <v>12.56</v>
      </c>
      <c r="D101" s="10"/>
      <c r="E101" s="10">
        <v>15.44</v>
      </c>
      <c r="F101" s="10" t="s">
        <v>31</v>
      </c>
      <c r="G101" s="10" t="str">
        <f t="shared" si="6"/>
        <v>Not Done</v>
      </c>
      <c r="K101" s="19" t="s">
        <v>64</v>
      </c>
      <c r="L101" s="19">
        <v>3</v>
      </c>
      <c r="M101" s="19" t="s">
        <v>62</v>
      </c>
      <c r="N101" s="19">
        <v>2E-3</v>
      </c>
      <c r="O101" s="19">
        <v>1.4E-2</v>
      </c>
      <c r="P101" s="19">
        <v>7.0000000000000001E-3</v>
      </c>
      <c r="Q101" s="19"/>
      <c r="R101" s="19"/>
    </row>
    <row r="102" spans="1:18" x14ac:dyDescent="0.25">
      <c r="A102" s="6" t="s">
        <v>34</v>
      </c>
      <c r="B102" s="7"/>
      <c r="C102" s="7"/>
      <c r="D102" s="7"/>
      <c r="E102" s="7"/>
      <c r="F102" s="7"/>
      <c r="G102" s="8"/>
      <c r="K102" s="19"/>
      <c r="L102" s="19"/>
      <c r="M102" s="19"/>
      <c r="N102" s="19"/>
      <c r="O102" s="19"/>
      <c r="P102" s="19"/>
      <c r="Q102" s="19"/>
      <c r="R102" s="19"/>
    </row>
    <row r="103" spans="1:18" x14ac:dyDescent="0.25">
      <c r="A103" s="9">
        <v>5</v>
      </c>
      <c r="B103" s="9">
        <v>35</v>
      </c>
      <c r="C103" s="10">
        <v>33.6</v>
      </c>
      <c r="D103" s="10"/>
      <c r="E103" s="10">
        <v>36.4</v>
      </c>
      <c r="F103" s="10" t="s">
        <v>30</v>
      </c>
      <c r="G103" s="10" t="str">
        <f t="shared" ref="G103:G113" si="7">IF(ISBLANK(D103),"Not Done",IF(AND(D103&lt;=E103,D103&gt;=C103),"Pass","Fail"))</f>
        <v>Not Done</v>
      </c>
      <c r="K103" s="19" t="s">
        <v>64</v>
      </c>
      <c r="L103" s="19">
        <v>4</v>
      </c>
      <c r="M103" s="19" t="s">
        <v>62</v>
      </c>
      <c r="N103" s="19">
        <v>5</v>
      </c>
      <c r="O103" s="19">
        <v>35</v>
      </c>
      <c r="P103" s="19">
        <v>17.5</v>
      </c>
      <c r="Q103" s="19"/>
      <c r="R103" s="19"/>
    </row>
    <row r="104" spans="1:18" x14ac:dyDescent="0.25">
      <c r="A104" s="9">
        <v>2</v>
      </c>
      <c r="B104" s="9">
        <v>14</v>
      </c>
      <c r="C104" s="10">
        <v>13.44</v>
      </c>
      <c r="D104" s="10"/>
      <c r="E104" s="10">
        <v>14.56</v>
      </c>
      <c r="F104" s="10" t="s">
        <v>30</v>
      </c>
      <c r="G104" s="10" t="str">
        <f t="shared" si="7"/>
        <v>Not Done</v>
      </c>
      <c r="K104" s="19" t="s">
        <v>64</v>
      </c>
      <c r="L104" s="19">
        <v>4</v>
      </c>
      <c r="M104" s="19" t="s">
        <v>62</v>
      </c>
      <c r="N104" s="19">
        <v>2</v>
      </c>
      <c r="O104" s="19">
        <v>14</v>
      </c>
      <c r="P104" s="19">
        <v>7</v>
      </c>
      <c r="Q104" s="19"/>
      <c r="R104" s="19"/>
    </row>
    <row r="105" spans="1:18" x14ac:dyDescent="0.25">
      <c r="A105" s="9">
        <v>1</v>
      </c>
      <c r="B105" s="9">
        <v>7</v>
      </c>
      <c r="C105" s="10">
        <v>6.72</v>
      </c>
      <c r="D105" s="10"/>
      <c r="E105" s="10">
        <v>7.28</v>
      </c>
      <c r="F105" s="10" t="s">
        <v>30</v>
      </c>
      <c r="G105" s="10" t="str">
        <f t="shared" si="7"/>
        <v>Not Done</v>
      </c>
      <c r="K105" s="19" t="s">
        <v>64</v>
      </c>
      <c r="L105" s="19">
        <v>4</v>
      </c>
      <c r="M105" s="19" t="s">
        <v>62</v>
      </c>
      <c r="N105" s="19">
        <v>1</v>
      </c>
      <c r="O105" s="19">
        <v>7</v>
      </c>
      <c r="P105" s="19">
        <v>3.5</v>
      </c>
      <c r="Q105" s="19"/>
      <c r="R105" s="19"/>
    </row>
    <row r="106" spans="1:18" x14ac:dyDescent="0.25">
      <c r="A106" s="11">
        <v>500</v>
      </c>
      <c r="B106" s="9">
        <v>3.5</v>
      </c>
      <c r="C106" s="10">
        <v>3.36</v>
      </c>
      <c r="D106" s="10"/>
      <c r="E106" s="10">
        <v>3.64</v>
      </c>
      <c r="F106" s="10" t="s">
        <v>30</v>
      </c>
      <c r="G106" s="10" t="str">
        <f t="shared" si="7"/>
        <v>Not Done</v>
      </c>
      <c r="K106" s="19" t="s">
        <v>64</v>
      </c>
      <c r="L106" s="19">
        <v>4</v>
      </c>
      <c r="M106" s="19" t="s">
        <v>62</v>
      </c>
      <c r="N106" s="19">
        <v>0.5</v>
      </c>
      <c r="O106" s="19">
        <v>3.5</v>
      </c>
      <c r="P106" s="19">
        <v>1.75</v>
      </c>
      <c r="Q106" s="19"/>
      <c r="R106" s="19"/>
    </row>
    <row r="107" spans="1:18" x14ac:dyDescent="0.25">
      <c r="A107" s="11">
        <v>200</v>
      </c>
      <c r="B107" s="9">
        <v>1.4</v>
      </c>
      <c r="C107" s="10">
        <v>1.3440000000000001</v>
      </c>
      <c r="D107" s="10"/>
      <c r="E107" s="10">
        <v>1.456</v>
      </c>
      <c r="F107" s="10" t="s">
        <v>30</v>
      </c>
      <c r="G107" s="10" t="str">
        <f t="shared" si="7"/>
        <v>Not Done</v>
      </c>
      <c r="K107" s="19" t="s">
        <v>64</v>
      </c>
      <c r="L107" s="19">
        <v>4</v>
      </c>
      <c r="M107" s="19" t="s">
        <v>62</v>
      </c>
      <c r="N107" s="19">
        <v>0.2</v>
      </c>
      <c r="O107" s="19">
        <v>1.4</v>
      </c>
      <c r="P107" s="19">
        <v>0.70000000000000007</v>
      </c>
      <c r="Q107" s="19"/>
      <c r="R107" s="19"/>
    </row>
    <row r="108" spans="1:18" x14ac:dyDescent="0.25">
      <c r="A108" s="11">
        <v>100</v>
      </c>
      <c r="B108" s="11">
        <v>700</v>
      </c>
      <c r="C108" s="10">
        <v>672</v>
      </c>
      <c r="D108" s="10"/>
      <c r="E108" s="10">
        <v>728</v>
      </c>
      <c r="F108" s="10" t="s">
        <v>31</v>
      </c>
      <c r="G108" s="10" t="str">
        <f t="shared" si="7"/>
        <v>Not Done</v>
      </c>
      <c r="K108" s="19" t="s">
        <v>64</v>
      </c>
      <c r="L108" s="19">
        <v>4</v>
      </c>
      <c r="M108" s="19" t="s">
        <v>62</v>
      </c>
      <c r="N108" s="19">
        <v>0.1</v>
      </c>
      <c r="O108" s="19">
        <v>0.7</v>
      </c>
      <c r="P108" s="19">
        <v>0.35000000000000003</v>
      </c>
      <c r="Q108" s="19"/>
      <c r="R108" s="19"/>
    </row>
    <row r="109" spans="1:18" x14ac:dyDescent="0.25">
      <c r="A109" s="11">
        <v>50</v>
      </c>
      <c r="B109" s="11">
        <v>350</v>
      </c>
      <c r="C109" s="10">
        <v>336</v>
      </c>
      <c r="D109" s="10"/>
      <c r="E109" s="10">
        <v>364</v>
      </c>
      <c r="F109" s="10" t="s">
        <v>31</v>
      </c>
      <c r="G109" s="10" t="str">
        <f t="shared" si="7"/>
        <v>Not Done</v>
      </c>
      <c r="K109" s="19" t="s">
        <v>64</v>
      </c>
      <c r="L109" s="19">
        <v>4</v>
      </c>
      <c r="M109" s="19" t="s">
        <v>62</v>
      </c>
      <c r="N109" s="19">
        <v>0.05</v>
      </c>
      <c r="O109" s="19">
        <v>0.35</v>
      </c>
      <c r="P109" s="19">
        <v>0.17500000000000002</v>
      </c>
      <c r="Q109" s="19"/>
      <c r="R109" s="19"/>
    </row>
    <row r="110" spans="1:18" x14ac:dyDescent="0.25">
      <c r="A110" s="11">
        <v>20</v>
      </c>
      <c r="B110" s="11">
        <v>140</v>
      </c>
      <c r="C110" s="10">
        <v>134.4</v>
      </c>
      <c r="D110" s="10"/>
      <c r="E110" s="10">
        <v>145</v>
      </c>
      <c r="F110" s="10" t="s">
        <v>31</v>
      </c>
      <c r="G110" s="10" t="str">
        <f t="shared" si="7"/>
        <v>Not Done</v>
      </c>
      <c r="K110" s="19" t="s">
        <v>64</v>
      </c>
      <c r="L110" s="19">
        <v>4</v>
      </c>
      <c r="M110" s="19" t="s">
        <v>62</v>
      </c>
      <c r="N110" s="19">
        <v>0.02</v>
      </c>
      <c r="O110" s="19">
        <v>0.14000000000000001</v>
      </c>
      <c r="P110" s="19">
        <v>7.0000000000000007E-2</v>
      </c>
      <c r="Q110" s="19"/>
      <c r="R110" s="19"/>
    </row>
    <row r="111" spans="1:18" x14ac:dyDescent="0.25">
      <c r="A111" s="11">
        <v>10</v>
      </c>
      <c r="B111" s="11">
        <v>70</v>
      </c>
      <c r="C111" s="10">
        <v>67.2</v>
      </c>
      <c r="D111" s="10"/>
      <c r="E111" s="10">
        <v>72.8</v>
      </c>
      <c r="F111" s="10" t="s">
        <v>31</v>
      </c>
      <c r="G111" s="10" t="str">
        <f t="shared" si="7"/>
        <v>Not Done</v>
      </c>
      <c r="K111" s="19" t="s">
        <v>64</v>
      </c>
      <c r="L111" s="19">
        <v>4</v>
      </c>
      <c r="M111" s="19" t="s">
        <v>62</v>
      </c>
      <c r="N111" s="19">
        <v>0.01</v>
      </c>
      <c r="O111" s="19">
        <v>7.0000000000000007E-2</v>
      </c>
      <c r="P111" s="19">
        <v>3.5000000000000003E-2</v>
      </c>
      <c r="Q111" s="19"/>
      <c r="R111" s="19"/>
    </row>
    <row r="112" spans="1:18" x14ac:dyDescent="0.25">
      <c r="A112" s="11">
        <v>5</v>
      </c>
      <c r="B112" s="11">
        <v>35</v>
      </c>
      <c r="C112" s="10">
        <v>33.200000000000003</v>
      </c>
      <c r="D112" s="10"/>
      <c r="E112" s="10">
        <v>36.799999999999997</v>
      </c>
      <c r="F112" s="10" t="s">
        <v>31</v>
      </c>
      <c r="G112" s="10" t="str">
        <f t="shared" si="7"/>
        <v>Not Done</v>
      </c>
      <c r="K112" s="19" t="s">
        <v>64</v>
      </c>
      <c r="L112" s="19">
        <v>4</v>
      </c>
      <c r="M112" s="19" t="s">
        <v>62</v>
      </c>
      <c r="N112" s="19">
        <v>5.0000000000000001E-3</v>
      </c>
      <c r="O112" s="19">
        <v>3.5000000000000003E-2</v>
      </c>
      <c r="P112" s="19">
        <v>1.7500000000000002E-2</v>
      </c>
      <c r="Q112" s="19"/>
      <c r="R112" s="19"/>
    </row>
    <row r="113" spans="1:18" x14ac:dyDescent="0.25">
      <c r="A113" s="11">
        <v>2</v>
      </c>
      <c r="B113" s="11">
        <v>14</v>
      </c>
      <c r="C113" s="10">
        <v>12.56</v>
      </c>
      <c r="D113" s="10"/>
      <c r="E113" s="10">
        <v>15.44</v>
      </c>
      <c r="F113" s="10" t="s">
        <v>31</v>
      </c>
      <c r="G113" s="10" t="str">
        <f t="shared" si="7"/>
        <v>Not Done</v>
      </c>
      <c r="K113" s="19" t="s">
        <v>64</v>
      </c>
      <c r="L113" s="19">
        <v>4</v>
      </c>
      <c r="M113" s="19" t="s">
        <v>62</v>
      </c>
      <c r="N113" s="19">
        <v>2E-3</v>
      </c>
      <c r="O113" s="19">
        <v>1.4E-2</v>
      </c>
      <c r="P113" s="19">
        <v>7.0000000000000001E-3</v>
      </c>
      <c r="Q113" s="19"/>
      <c r="R113" s="19"/>
    </row>
    <row r="114" spans="1:18" x14ac:dyDescent="0.25">
      <c r="K114" s="19"/>
      <c r="L114" s="19"/>
      <c r="M114" s="19"/>
      <c r="N114" s="19"/>
      <c r="O114" s="19"/>
      <c r="P114" s="19"/>
      <c r="Q114" s="19"/>
      <c r="R114" s="19"/>
    </row>
    <row r="115" spans="1:18" ht="15.75" x14ac:dyDescent="0.25">
      <c r="A115" s="4" t="s">
        <v>36</v>
      </c>
      <c r="K115" s="19"/>
      <c r="L115" s="19"/>
      <c r="M115" s="19"/>
      <c r="N115" s="19"/>
      <c r="O115" s="19"/>
      <c r="P115" s="19"/>
      <c r="Q115" s="19"/>
      <c r="R115" s="19"/>
    </row>
    <row r="116" spans="1:18" ht="30" x14ac:dyDescent="0.25">
      <c r="A116" s="5" t="s">
        <v>46</v>
      </c>
      <c r="B116" s="12" t="s">
        <v>52</v>
      </c>
      <c r="C116" s="5" t="s">
        <v>53</v>
      </c>
      <c r="D116" s="12" t="s">
        <v>54</v>
      </c>
      <c r="E116" s="5" t="s">
        <v>27</v>
      </c>
      <c r="F116" s="5" t="s">
        <v>28</v>
      </c>
      <c r="K116" s="19"/>
      <c r="L116" s="19"/>
      <c r="M116" s="19"/>
      <c r="N116" s="19"/>
      <c r="O116" s="19"/>
      <c r="P116" s="19"/>
      <c r="Q116" s="19"/>
      <c r="R116" s="19"/>
    </row>
    <row r="117" spans="1:18" x14ac:dyDescent="0.25">
      <c r="A117" s="15" t="s">
        <v>48</v>
      </c>
      <c r="B117" s="10"/>
      <c r="C117" s="13">
        <v>350</v>
      </c>
      <c r="D117" s="16" t="str">
        <f>IFERROR((350/B117),"Not Done")</f>
        <v>Not Done</v>
      </c>
      <c r="E117" s="10" t="s">
        <v>55</v>
      </c>
      <c r="F117" s="10" t="str">
        <f>IF(ISBLANK(B117),"Not Done",IF(B117&lt;=C117,"Pass","Fail"))</f>
        <v>Not Done</v>
      </c>
      <c r="K117" s="19"/>
      <c r="L117" s="19"/>
      <c r="M117" s="19"/>
      <c r="N117" s="19"/>
      <c r="O117" s="19"/>
      <c r="P117" s="19"/>
      <c r="Q117" s="19"/>
      <c r="R117" s="19"/>
    </row>
    <row r="118" spans="1:18" x14ac:dyDescent="0.25">
      <c r="A118" s="15" t="s">
        <v>49</v>
      </c>
      <c r="B118" s="10"/>
      <c r="C118" s="13">
        <v>350</v>
      </c>
      <c r="D118" s="16" t="str">
        <f t="shared" ref="D118:D120" si="8">IFERROR((350/B118),"Not Done")</f>
        <v>Not Done</v>
      </c>
      <c r="E118" s="10" t="s">
        <v>55</v>
      </c>
      <c r="F118" s="10" t="str">
        <f t="shared" ref="F118:F120" si="9">IF(ISBLANK(B118),"Not Done",IF(B118&gt;=C118,"Pass","Fail"))</f>
        <v>Not Done</v>
      </c>
      <c r="K118" s="19"/>
      <c r="L118" s="19"/>
      <c r="M118" s="19"/>
      <c r="N118" s="19"/>
      <c r="O118" s="19"/>
      <c r="P118" s="19"/>
      <c r="Q118" s="19"/>
      <c r="R118" s="19"/>
    </row>
    <row r="119" spans="1:18" x14ac:dyDescent="0.25">
      <c r="A119" s="15" t="s">
        <v>50</v>
      </c>
      <c r="B119" s="10"/>
      <c r="C119" s="13">
        <v>350</v>
      </c>
      <c r="D119" s="16" t="str">
        <f t="shared" si="8"/>
        <v>Not Done</v>
      </c>
      <c r="E119" s="10" t="s">
        <v>55</v>
      </c>
      <c r="F119" s="10" t="str">
        <f t="shared" si="9"/>
        <v>Not Done</v>
      </c>
      <c r="K119" s="19"/>
      <c r="L119" s="19"/>
      <c r="M119" s="19"/>
      <c r="N119" s="19"/>
      <c r="O119" s="19"/>
      <c r="P119" s="19"/>
      <c r="Q119" s="19"/>
      <c r="R119" s="19"/>
    </row>
    <row r="120" spans="1:18" x14ac:dyDescent="0.25">
      <c r="A120" s="15" t="s">
        <v>51</v>
      </c>
      <c r="B120" s="10"/>
      <c r="C120" s="13">
        <v>350</v>
      </c>
      <c r="D120" s="16" t="str">
        <f t="shared" si="8"/>
        <v>Not Done</v>
      </c>
      <c r="E120" s="10" t="s">
        <v>55</v>
      </c>
      <c r="F120" s="10" t="str">
        <f t="shared" si="9"/>
        <v>Not Done</v>
      </c>
      <c r="K120" s="19"/>
      <c r="L120" s="19"/>
      <c r="M120" s="19"/>
      <c r="N120" s="19"/>
      <c r="O120" s="19"/>
      <c r="P120" s="19"/>
      <c r="Q120" s="19"/>
      <c r="R120" s="19"/>
    </row>
    <row r="121" spans="1:18" x14ac:dyDescent="0.25">
      <c r="K121" s="19"/>
      <c r="L121" s="19"/>
      <c r="M121" s="19"/>
      <c r="N121" s="19"/>
      <c r="O121" s="19"/>
      <c r="P121" s="19"/>
      <c r="Q121" s="19"/>
      <c r="R121" s="19"/>
    </row>
    <row r="122" spans="1:18" ht="15.75" x14ac:dyDescent="0.25">
      <c r="A122" s="4" t="s">
        <v>37</v>
      </c>
      <c r="K122" s="19"/>
      <c r="L122" s="19"/>
      <c r="M122" s="19"/>
      <c r="N122" s="19"/>
      <c r="O122" s="19"/>
      <c r="P122" s="19"/>
      <c r="Q122" s="19"/>
      <c r="R122" s="19"/>
    </row>
    <row r="123" spans="1:18" ht="45" x14ac:dyDescent="0.25">
      <c r="A123" s="12" t="s">
        <v>38</v>
      </c>
      <c r="B123" s="12" t="s">
        <v>39</v>
      </c>
      <c r="C123" s="5" t="s">
        <v>40</v>
      </c>
      <c r="D123" s="5" t="s">
        <v>27</v>
      </c>
      <c r="E123" s="5" t="s">
        <v>28</v>
      </c>
      <c r="K123" s="19" t="s">
        <v>56</v>
      </c>
      <c r="L123" s="19" t="s">
        <v>66</v>
      </c>
      <c r="M123" s="19"/>
      <c r="N123" s="19"/>
      <c r="O123" s="19"/>
      <c r="P123" s="19"/>
      <c r="Q123" s="19"/>
      <c r="R123" s="19"/>
    </row>
    <row r="124" spans="1:18" x14ac:dyDescent="0.25">
      <c r="A124" s="10"/>
      <c r="B124" s="10"/>
      <c r="C124" s="13">
        <f>IFERROR((25+(5*A124)),"Not Done")</f>
        <v>25</v>
      </c>
      <c r="D124" s="10" t="s">
        <v>67</v>
      </c>
      <c r="E124" s="10" t="str">
        <f>IF(ISBLANK(B124),"Not Done",IF(ABS(B124)&lt;=C124,"Pass","Fail"))</f>
        <v>Not Done</v>
      </c>
      <c r="K124" s="19" t="s">
        <v>65</v>
      </c>
      <c r="L124" s="19">
        <v>10</v>
      </c>
      <c r="M124" s="19"/>
      <c r="N124" s="19"/>
      <c r="O124" s="19"/>
      <c r="P124" s="19"/>
      <c r="Q124" s="19"/>
      <c r="R124" s="19"/>
    </row>
    <row r="125" spans="1:18" x14ac:dyDescent="0.25">
      <c r="K125" s="19"/>
      <c r="L125" s="19"/>
      <c r="M125" s="19"/>
      <c r="N125" s="19"/>
      <c r="O125" s="19"/>
      <c r="P125" s="19"/>
      <c r="Q125" s="19"/>
      <c r="R125" s="19"/>
    </row>
    <row r="126" spans="1:18" ht="15.75" x14ac:dyDescent="0.25">
      <c r="A126" s="4" t="s">
        <v>41</v>
      </c>
      <c r="K126" s="19"/>
      <c r="L126" s="19"/>
      <c r="M126" s="19"/>
      <c r="N126" s="19"/>
      <c r="O126" s="19"/>
      <c r="P126" s="19"/>
      <c r="Q126" s="19"/>
      <c r="R126" s="19"/>
    </row>
    <row r="127" spans="1:18" x14ac:dyDescent="0.25">
      <c r="A127" s="5" t="s">
        <v>42</v>
      </c>
      <c r="B127" s="18" t="s">
        <v>72</v>
      </c>
      <c r="C127" s="5" t="s">
        <v>28</v>
      </c>
      <c r="K127" s="19" t="s">
        <v>56</v>
      </c>
      <c r="L127" s="19" t="s">
        <v>57</v>
      </c>
      <c r="M127" s="19" t="s">
        <v>58</v>
      </c>
      <c r="N127" s="19" t="s">
        <v>59</v>
      </c>
      <c r="O127" s="19" t="s">
        <v>60</v>
      </c>
      <c r="P127" s="19" t="s">
        <v>63</v>
      </c>
      <c r="Q127" s="19" t="s">
        <v>68</v>
      </c>
      <c r="R127" s="19" t="s">
        <v>71</v>
      </c>
    </row>
    <row r="128" spans="1:18" x14ac:dyDescent="0.25">
      <c r="A128" s="6" t="s">
        <v>43</v>
      </c>
      <c r="B128" s="7"/>
      <c r="C128" s="8"/>
      <c r="K128" s="19"/>
      <c r="L128" s="19"/>
      <c r="M128" s="19"/>
      <c r="N128" s="19"/>
      <c r="O128" s="19"/>
      <c r="P128" s="19"/>
      <c r="Q128" s="19"/>
      <c r="R128" s="19"/>
    </row>
    <row r="129" spans="1:18" x14ac:dyDescent="0.25">
      <c r="A129" s="10" t="s">
        <v>29</v>
      </c>
      <c r="B129" s="10"/>
      <c r="C129" s="10" t="str">
        <f>IF(ISBLANK(B129),"Not Done",B129)</f>
        <v>Not Done</v>
      </c>
      <c r="K129" s="19" t="s">
        <v>69</v>
      </c>
      <c r="L129" s="19">
        <v>1</v>
      </c>
      <c r="M129" s="19" t="s">
        <v>70</v>
      </c>
      <c r="N129" s="19">
        <v>0.1</v>
      </c>
      <c r="O129" s="19">
        <v>0.05</v>
      </c>
      <c r="P129" s="19"/>
      <c r="Q129" s="19">
        <v>50</v>
      </c>
      <c r="R129" s="19">
        <v>350</v>
      </c>
    </row>
    <row r="130" spans="1:18" x14ac:dyDescent="0.25">
      <c r="A130" s="17" t="s">
        <v>32</v>
      </c>
      <c r="B130" s="10"/>
      <c r="C130" s="10" t="str">
        <f t="shared" ref="C130:C134" si="10">IF(ISBLANK(B130),"Not Done",B130)</f>
        <v>Not Done</v>
      </c>
      <c r="K130" s="19" t="s">
        <v>69</v>
      </c>
      <c r="L130" s="19">
        <v>2</v>
      </c>
      <c r="M130" s="19" t="s">
        <v>70</v>
      </c>
      <c r="N130" s="19">
        <v>0.1</v>
      </c>
      <c r="O130" s="19">
        <v>0.05</v>
      </c>
      <c r="P130" s="19"/>
      <c r="Q130" s="19">
        <v>50</v>
      </c>
      <c r="R130" s="19">
        <v>350</v>
      </c>
    </row>
    <row r="131" spans="1:18" x14ac:dyDescent="0.25">
      <c r="A131" s="10" t="s">
        <v>33</v>
      </c>
      <c r="B131" s="10"/>
      <c r="C131" s="10" t="str">
        <f t="shared" si="10"/>
        <v>Not Done</v>
      </c>
      <c r="K131" s="19" t="s">
        <v>69</v>
      </c>
      <c r="L131" s="19">
        <v>3</v>
      </c>
      <c r="M131" s="19" t="s">
        <v>70</v>
      </c>
      <c r="N131" s="19">
        <v>0.1</v>
      </c>
      <c r="O131" s="19">
        <v>0.05</v>
      </c>
      <c r="P131" s="19"/>
      <c r="Q131" s="19">
        <v>50</v>
      </c>
      <c r="R131" s="19">
        <v>350</v>
      </c>
    </row>
    <row r="132" spans="1:18" x14ac:dyDescent="0.25">
      <c r="A132" s="17" t="s">
        <v>34</v>
      </c>
      <c r="B132" s="10"/>
      <c r="C132" s="10" t="str">
        <f t="shared" si="10"/>
        <v>Not Done</v>
      </c>
      <c r="K132" s="19" t="s">
        <v>69</v>
      </c>
      <c r="L132" s="19">
        <v>4</v>
      </c>
      <c r="M132" s="19" t="s">
        <v>70</v>
      </c>
      <c r="N132" s="19">
        <v>0.1</v>
      </c>
      <c r="O132" s="19">
        <v>0.05</v>
      </c>
      <c r="P132" s="19"/>
      <c r="Q132" s="19">
        <v>50</v>
      </c>
      <c r="R132" s="19">
        <v>350</v>
      </c>
    </row>
    <row r="133" spans="1:18" x14ac:dyDescent="0.25">
      <c r="A133" s="6" t="s">
        <v>44</v>
      </c>
      <c r="B133" s="7"/>
      <c r="C133" s="8"/>
      <c r="K133" s="19"/>
      <c r="L133" s="19"/>
      <c r="M133" s="19"/>
      <c r="N133" s="19"/>
      <c r="O133" s="19"/>
      <c r="P133" s="19"/>
      <c r="Q133" s="19"/>
      <c r="R133" s="19"/>
    </row>
    <row r="134" spans="1:18" x14ac:dyDescent="0.25">
      <c r="A134" s="10" t="s">
        <v>74</v>
      </c>
      <c r="B134" s="10"/>
      <c r="C134" s="10" t="str">
        <f t="shared" si="10"/>
        <v>Not Done</v>
      </c>
      <c r="K134" s="19" t="s">
        <v>69</v>
      </c>
      <c r="L134" s="19" t="s">
        <v>73</v>
      </c>
      <c r="M134" s="19"/>
      <c r="N134" s="19"/>
      <c r="O134" s="19">
        <v>0.2</v>
      </c>
      <c r="P134" s="19"/>
      <c r="Q134" s="19"/>
      <c r="R134" s="19">
        <v>200</v>
      </c>
    </row>
    <row r="136" spans="1:18" x14ac:dyDescent="0.25">
      <c r="C136" s="14" t="s">
        <v>45</v>
      </c>
    </row>
  </sheetData>
  <phoneticPr fontId="7" type="noConversion"/>
  <conditionalFormatting sqref="B5 B129:B132">
    <cfRule type="containsText" dxfId="283" priority="13" operator="containsText" text="highlight">
      <formula>ISBLANK(B5)</formula>
    </cfRule>
  </conditionalFormatting>
  <conditionalFormatting sqref="F5">
    <cfRule type="containsText" dxfId="282" priority="14" operator="containsText" text="highlight">
      <formula>ISBLANK(F5)</formula>
    </cfRule>
  </conditionalFormatting>
  <conditionalFormatting sqref="B7">
    <cfRule type="containsText" dxfId="281" priority="15" operator="containsText" text="highlight">
      <formula>ISBLANK(B7)</formula>
    </cfRule>
  </conditionalFormatting>
  <conditionalFormatting sqref="F9">
    <cfRule type="containsText" dxfId="280" priority="16" operator="containsText" text="highlight">
      <formula>ISBLANK(F9)</formula>
    </cfRule>
  </conditionalFormatting>
  <conditionalFormatting sqref="B11">
    <cfRule type="containsText" dxfId="279" priority="17" operator="containsText" text="highlight">
      <formula>ISBLANK(B11)</formula>
    </cfRule>
  </conditionalFormatting>
  <conditionalFormatting sqref="F10">
    <cfRule type="containsText" dxfId="278" priority="18" operator="containsText" text="highlight">
      <formula>ISBLANK(F10)</formula>
    </cfRule>
  </conditionalFormatting>
  <conditionalFormatting sqref="D16">
    <cfRule type="containsText" dxfId="277" priority="19" operator="containsText" text="highlight">
      <formula>ISBLANK(D16)</formula>
    </cfRule>
  </conditionalFormatting>
  <conditionalFormatting sqref="G16">
    <cfRule type="containsText" dxfId="276" priority="20" operator="containsText" text="highlight">
      <formula>G16="Fail"</formula>
    </cfRule>
    <cfRule type="containsText" dxfId="275" priority="21" operator="containsText" text="highlight">
      <formula>G16="Pass"</formula>
    </cfRule>
  </conditionalFormatting>
  <conditionalFormatting sqref="D17">
    <cfRule type="containsText" dxfId="274" priority="22" operator="containsText" text="highlight">
      <formula>ISBLANK(D17)</formula>
    </cfRule>
  </conditionalFormatting>
  <conditionalFormatting sqref="G17">
    <cfRule type="containsText" dxfId="273" priority="23" operator="containsText" text="highlight">
      <formula>G17="Fail"</formula>
    </cfRule>
    <cfRule type="containsText" dxfId="272" priority="24" operator="containsText" text="highlight">
      <formula>G17="Pass"</formula>
    </cfRule>
  </conditionalFormatting>
  <conditionalFormatting sqref="D18">
    <cfRule type="containsText" dxfId="271" priority="25" operator="containsText" text="highlight">
      <formula>ISBLANK(D18)</formula>
    </cfRule>
  </conditionalFormatting>
  <conditionalFormatting sqref="G18">
    <cfRule type="containsText" dxfId="270" priority="26" operator="containsText" text="highlight">
      <formula>G18="Fail"</formula>
    </cfRule>
    <cfRule type="containsText" dxfId="269" priority="27" operator="containsText" text="highlight">
      <formula>G18="Pass"</formula>
    </cfRule>
  </conditionalFormatting>
  <conditionalFormatting sqref="D19">
    <cfRule type="containsText" dxfId="268" priority="28" operator="containsText" text="highlight">
      <formula>ISBLANK(D19)</formula>
    </cfRule>
  </conditionalFormatting>
  <conditionalFormatting sqref="G19">
    <cfRule type="containsText" dxfId="267" priority="29" operator="containsText" text="highlight">
      <formula>G19="Fail"</formula>
    </cfRule>
    <cfRule type="containsText" dxfId="266" priority="30" operator="containsText" text="highlight">
      <formula>G19="Pass"</formula>
    </cfRule>
  </conditionalFormatting>
  <conditionalFormatting sqref="D20">
    <cfRule type="containsText" dxfId="265" priority="31" operator="containsText" text="highlight">
      <formula>ISBLANK(D20)</formula>
    </cfRule>
  </conditionalFormatting>
  <conditionalFormatting sqref="G20">
    <cfRule type="containsText" dxfId="264" priority="32" operator="containsText" text="highlight">
      <formula>G20="Fail"</formula>
    </cfRule>
    <cfRule type="containsText" dxfId="263" priority="33" operator="containsText" text="highlight">
      <formula>G20="Pass"</formula>
    </cfRule>
  </conditionalFormatting>
  <conditionalFormatting sqref="D21">
    <cfRule type="containsText" dxfId="262" priority="34" operator="containsText" text="highlight">
      <formula>ISBLANK(D21)</formula>
    </cfRule>
  </conditionalFormatting>
  <conditionalFormatting sqref="G21">
    <cfRule type="containsText" dxfId="261" priority="35" operator="containsText" text="highlight">
      <formula>G21="Fail"</formula>
    </cfRule>
    <cfRule type="containsText" dxfId="260" priority="36" operator="containsText" text="highlight">
      <formula>G21="Pass"</formula>
    </cfRule>
  </conditionalFormatting>
  <conditionalFormatting sqref="D22">
    <cfRule type="containsText" dxfId="259" priority="37" operator="containsText" text="highlight">
      <formula>ISBLANK(D22)</formula>
    </cfRule>
  </conditionalFormatting>
  <conditionalFormatting sqref="G22">
    <cfRule type="containsText" dxfId="258" priority="38" operator="containsText" text="highlight">
      <formula>G22="Fail"</formula>
    </cfRule>
    <cfRule type="containsText" dxfId="257" priority="39" operator="containsText" text="highlight">
      <formula>G22="Pass"</formula>
    </cfRule>
  </conditionalFormatting>
  <conditionalFormatting sqref="D23">
    <cfRule type="containsText" dxfId="256" priority="40" operator="containsText" text="highlight">
      <formula>ISBLANK(D23)</formula>
    </cfRule>
  </conditionalFormatting>
  <conditionalFormatting sqref="G23">
    <cfRule type="containsText" dxfId="255" priority="41" operator="containsText" text="highlight">
      <formula>G23="Fail"</formula>
    </cfRule>
    <cfRule type="containsText" dxfId="254" priority="42" operator="containsText" text="highlight">
      <formula>G23="Pass"</formula>
    </cfRule>
  </conditionalFormatting>
  <conditionalFormatting sqref="D24">
    <cfRule type="containsText" dxfId="253" priority="43" operator="containsText" text="highlight">
      <formula>ISBLANK(D24)</formula>
    </cfRule>
  </conditionalFormatting>
  <conditionalFormatting sqref="G24">
    <cfRule type="containsText" dxfId="252" priority="44" operator="containsText" text="highlight">
      <formula>G24="Fail"</formula>
    </cfRule>
    <cfRule type="containsText" dxfId="251" priority="45" operator="containsText" text="highlight">
      <formula>G24="Pass"</formula>
    </cfRule>
  </conditionalFormatting>
  <conditionalFormatting sqref="D25">
    <cfRule type="containsText" dxfId="250" priority="46" operator="containsText" text="highlight">
      <formula>ISBLANK(D25)</formula>
    </cfRule>
  </conditionalFormatting>
  <conditionalFormatting sqref="G25">
    <cfRule type="containsText" dxfId="249" priority="47" operator="containsText" text="highlight">
      <formula>G25="Fail"</formula>
    </cfRule>
    <cfRule type="containsText" dxfId="248" priority="48" operator="containsText" text="highlight">
      <formula>G25="Pass"</formula>
    </cfRule>
  </conditionalFormatting>
  <conditionalFormatting sqref="D26">
    <cfRule type="containsText" dxfId="247" priority="49" operator="containsText" text="highlight">
      <formula>ISBLANK(D26)</formula>
    </cfRule>
  </conditionalFormatting>
  <conditionalFormatting sqref="G26">
    <cfRule type="containsText" dxfId="246" priority="50" operator="containsText" text="highlight">
      <formula>G26="Fail"</formula>
    </cfRule>
    <cfRule type="containsText" dxfId="245" priority="51" operator="containsText" text="highlight">
      <formula>G26="Pass"</formula>
    </cfRule>
  </conditionalFormatting>
  <conditionalFormatting sqref="D28">
    <cfRule type="containsText" dxfId="244" priority="52" operator="containsText" text="highlight">
      <formula>ISBLANK(D28)</formula>
    </cfRule>
  </conditionalFormatting>
  <conditionalFormatting sqref="G28">
    <cfRule type="containsText" dxfId="243" priority="53" operator="containsText" text="highlight">
      <formula>G28="Fail"</formula>
    </cfRule>
    <cfRule type="containsText" dxfId="242" priority="54" operator="containsText" text="highlight">
      <formula>G28="Pass"</formula>
    </cfRule>
  </conditionalFormatting>
  <conditionalFormatting sqref="D29">
    <cfRule type="containsText" dxfId="241" priority="55" operator="containsText" text="highlight">
      <formula>ISBLANK(D29)</formula>
    </cfRule>
  </conditionalFormatting>
  <conditionalFormatting sqref="G29">
    <cfRule type="containsText" dxfId="240" priority="56" operator="containsText" text="highlight">
      <formula>G29="Fail"</formula>
    </cfRule>
    <cfRule type="containsText" dxfId="239" priority="57" operator="containsText" text="highlight">
      <formula>G29="Pass"</formula>
    </cfRule>
  </conditionalFormatting>
  <conditionalFormatting sqref="D30">
    <cfRule type="containsText" dxfId="238" priority="58" operator="containsText" text="highlight">
      <formula>ISBLANK(D30)</formula>
    </cfRule>
  </conditionalFormatting>
  <conditionalFormatting sqref="G30">
    <cfRule type="containsText" dxfId="237" priority="59" operator="containsText" text="highlight">
      <formula>G30="Fail"</formula>
    </cfRule>
    <cfRule type="containsText" dxfId="236" priority="60" operator="containsText" text="highlight">
      <formula>G30="Pass"</formula>
    </cfRule>
  </conditionalFormatting>
  <conditionalFormatting sqref="D31">
    <cfRule type="containsText" dxfId="235" priority="61" operator="containsText" text="highlight">
      <formula>ISBLANK(D31)</formula>
    </cfRule>
  </conditionalFormatting>
  <conditionalFormatting sqref="G31">
    <cfRule type="containsText" dxfId="234" priority="62" operator="containsText" text="highlight">
      <formula>G31="Fail"</formula>
    </cfRule>
    <cfRule type="containsText" dxfId="233" priority="63" operator="containsText" text="highlight">
      <formula>G31="Pass"</formula>
    </cfRule>
  </conditionalFormatting>
  <conditionalFormatting sqref="D32">
    <cfRule type="containsText" dxfId="232" priority="64" operator="containsText" text="highlight">
      <formula>ISBLANK(D32)</formula>
    </cfRule>
  </conditionalFormatting>
  <conditionalFormatting sqref="G32">
    <cfRule type="containsText" dxfId="231" priority="65" operator="containsText" text="highlight">
      <formula>G32="Fail"</formula>
    </cfRule>
    <cfRule type="containsText" dxfId="230" priority="66" operator="containsText" text="highlight">
      <formula>G32="Pass"</formula>
    </cfRule>
  </conditionalFormatting>
  <conditionalFormatting sqref="D33">
    <cfRule type="containsText" dxfId="229" priority="67" operator="containsText" text="highlight">
      <formula>ISBLANK(D33)</formula>
    </cfRule>
  </conditionalFormatting>
  <conditionalFormatting sqref="G33">
    <cfRule type="containsText" dxfId="228" priority="68" operator="containsText" text="highlight">
      <formula>G33="Fail"</formula>
    </cfRule>
    <cfRule type="containsText" dxfId="227" priority="69" operator="containsText" text="highlight">
      <formula>G33="Pass"</formula>
    </cfRule>
  </conditionalFormatting>
  <conditionalFormatting sqref="D34">
    <cfRule type="containsText" dxfId="226" priority="70" operator="containsText" text="highlight">
      <formula>ISBLANK(D34)</formula>
    </cfRule>
  </conditionalFormatting>
  <conditionalFormatting sqref="G34">
    <cfRule type="containsText" dxfId="225" priority="71" operator="containsText" text="highlight">
      <formula>G34="Fail"</formula>
    </cfRule>
    <cfRule type="containsText" dxfId="224" priority="72" operator="containsText" text="highlight">
      <formula>G34="Pass"</formula>
    </cfRule>
  </conditionalFormatting>
  <conditionalFormatting sqref="D35">
    <cfRule type="containsText" dxfId="223" priority="73" operator="containsText" text="highlight">
      <formula>ISBLANK(D35)</formula>
    </cfRule>
  </conditionalFormatting>
  <conditionalFormatting sqref="G35">
    <cfRule type="containsText" dxfId="222" priority="74" operator="containsText" text="highlight">
      <formula>G35="Fail"</formula>
    </cfRule>
    <cfRule type="containsText" dxfId="221" priority="75" operator="containsText" text="highlight">
      <formula>G35="Pass"</formula>
    </cfRule>
  </conditionalFormatting>
  <conditionalFormatting sqref="D36">
    <cfRule type="containsText" dxfId="220" priority="76" operator="containsText" text="highlight">
      <formula>ISBLANK(D36)</formula>
    </cfRule>
  </conditionalFormatting>
  <conditionalFormatting sqref="G36">
    <cfRule type="containsText" dxfId="219" priority="77" operator="containsText" text="highlight">
      <formula>G36="Fail"</formula>
    </cfRule>
    <cfRule type="containsText" dxfId="218" priority="78" operator="containsText" text="highlight">
      <formula>G36="Pass"</formula>
    </cfRule>
  </conditionalFormatting>
  <conditionalFormatting sqref="D37">
    <cfRule type="containsText" dxfId="217" priority="79" operator="containsText" text="highlight">
      <formula>ISBLANK(D37)</formula>
    </cfRule>
  </conditionalFormatting>
  <conditionalFormatting sqref="G37">
    <cfRule type="containsText" dxfId="216" priority="80" operator="containsText" text="highlight">
      <formula>G37="Fail"</formula>
    </cfRule>
    <cfRule type="containsText" dxfId="215" priority="81" operator="containsText" text="highlight">
      <formula>G37="Pass"</formula>
    </cfRule>
  </conditionalFormatting>
  <conditionalFormatting sqref="D38">
    <cfRule type="containsText" dxfId="214" priority="82" operator="containsText" text="highlight">
      <formula>ISBLANK(D38)</formula>
    </cfRule>
  </conditionalFormatting>
  <conditionalFormatting sqref="G38">
    <cfRule type="containsText" dxfId="213" priority="83" operator="containsText" text="highlight">
      <formula>G38="Fail"</formula>
    </cfRule>
    <cfRule type="containsText" dxfId="212" priority="84" operator="containsText" text="highlight">
      <formula>G38="Pass"</formula>
    </cfRule>
  </conditionalFormatting>
  <conditionalFormatting sqref="D40">
    <cfRule type="containsText" dxfId="211" priority="85" operator="containsText" text="highlight">
      <formula>ISBLANK(D40)</formula>
    </cfRule>
  </conditionalFormatting>
  <conditionalFormatting sqref="G40">
    <cfRule type="containsText" dxfId="210" priority="86" operator="containsText" text="highlight">
      <formula>G40="Fail"</formula>
    </cfRule>
    <cfRule type="containsText" dxfId="209" priority="87" operator="containsText" text="highlight">
      <formula>G40="Pass"</formula>
    </cfRule>
  </conditionalFormatting>
  <conditionalFormatting sqref="D41">
    <cfRule type="containsText" dxfId="208" priority="88" operator="containsText" text="highlight">
      <formula>ISBLANK(D41)</formula>
    </cfRule>
  </conditionalFormatting>
  <conditionalFormatting sqref="G41">
    <cfRule type="containsText" dxfId="207" priority="89" operator="containsText" text="highlight">
      <formula>G41="Fail"</formula>
    </cfRule>
    <cfRule type="containsText" dxfId="206" priority="90" operator="containsText" text="highlight">
      <formula>G41="Pass"</formula>
    </cfRule>
  </conditionalFormatting>
  <conditionalFormatting sqref="D42">
    <cfRule type="containsText" dxfId="205" priority="91" operator="containsText" text="highlight">
      <formula>ISBLANK(D42)</formula>
    </cfRule>
  </conditionalFormatting>
  <conditionalFormatting sqref="G42">
    <cfRule type="containsText" dxfId="204" priority="92" operator="containsText" text="highlight">
      <formula>G42="Fail"</formula>
    </cfRule>
    <cfRule type="containsText" dxfId="203" priority="93" operator="containsText" text="highlight">
      <formula>G42="Pass"</formula>
    </cfRule>
  </conditionalFormatting>
  <conditionalFormatting sqref="D43">
    <cfRule type="containsText" dxfId="202" priority="94" operator="containsText" text="highlight">
      <formula>ISBLANK(D43)</formula>
    </cfRule>
  </conditionalFormatting>
  <conditionalFormatting sqref="G43">
    <cfRule type="containsText" dxfId="201" priority="95" operator="containsText" text="highlight">
      <formula>G43="Fail"</formula>
    </cfRule>
    <cfRule type="containsText" dxfId="200" priority="96" operator="containsText" text="highlight">
      <formula>G43="Pass"</formula>
    </cfRule>
  </conditionalFormatting>
  <conditionalFormatting sqref="D44">
    <cfRule type="containsText" dxfId="199" priority="97" operator="containsText" text="highlight">
      <formula>ISBLANK(D44)</formula>
    </cfRule>
  </conditionalFormatting>
  <conditionalFormatting sqref="G44">
    <cfRule type="containsText" dxfId="198" priority="98" operator="containsText" text="highlight">
      <formula>G44="Fail"</formula>
    </cfRule>
    <cfRule type="containsText" dxfId="197" priority="99" operator="containsText" text="highlight">
      <formula>G44="Pass"</formula>
    </cfRule>
  </conditionalFormatting>
  <conditionalFormatting sqref="D45">
    <cfRule type="containsText" dxfId="196" priority="100" operator="containsText" text="highlight">
      <formula>ISBLANK(D45)</formula>
    </cfRule>
  </conditionalFormatting>
  <conditionalFormatting sqref="G45">
    <cfRule type="containsText" dxfId="195" priority="101" operator="containsText" text="highlight">
      <formula>G45="Fail"</formula>
    </cfRule>
    <cfRule type="containsText" dxfId="194" priority="102" operator="containsText" text="highlight">
      <formula>G45="Pass"</formula>
    </cfRule>
  </conditionalFormatting>
  <conditionalFormatting sqref="D46">
    <cfRule type="containsText" dxfId="193" priority="103" operator="containsText" text="highlight">
      <formula>ISBLANK(D46)</formula>
    </cfRule>
  </conditionalFormatting>
  <conditionalFormatting sqref="G46">
    <cfRule type="containsText" dxfId="192" priority="104" operator="containsText" text="highlight">
      <formula>G46="Fail"</formula>
    </cfRule>
    <cfRule type="containsText" dxfId="191" priority="105" operator="containsText" text="highlight">
      <formula>G46="Pass"</formula>
    </cfRule>
  </conditionalFormatting>
  <conditionalFormatting sqref="D47">
    <cfRule type="containsText" dxfId="190" priority="106" operator="containsText" text="highlight">
      <formula>ISBLANK(D47)</formula>
    </cfRule>
  </conditionalFormatting>
  <conditionalFormatting sqref="G47">
    <cfRule type="containsText" dxfId="189" priority="107" operator="containsText" text="highlight">
      <formula>G47="Fail"</formula>
    </cfRule>
    <cfRule type="containsText" dxfId="188" priority="108" operator="containsText" text="highlight">
      <formula>G47="Pass"</formula>
    </cfRule>
  </conditionalFormatting>
  <conditionalFormatting sqref="D48">
    <cfRule type="containsText" dxfId="187" priority="109" operator="containsText" text="highlight">
      <formula>ISBLANK(D48)</formula>
    </cfRule>
  </conditionalFormatting>
  <conditionalFormatting sqref="G48">
    <cfRule type="containsText" dxfId="186" priority="110" operator="containsText" text="highlight">
      <formula>G48="Fail"</formula>
    </cfRule>
    <cfRule type="containsText" dxfId="185" priority="111" operator="containsText" text="highlight">
      <formula>G48="Pass"</formula>
    </cfRule>
  </conditionalFormatting>
  <conditionalFormatting sqref="D49">
    <cfRule type="containsText" dxfId="184" priority="112" operator="containsText" text="highlight">
      <formula>ISBLANK(D49)</formula>
    </cfRule>
  </conditionalFormatting>
  <conditionalFormatting sqref="G49">
    <cfRule type="containsText" dxfId="183" priority="113" operator="containsText" text="highlight">
      <formula>G49="Fail"</formula>
    </cfRule>
    <cfRule type="containsText" dxfId="182" priority="114" operator="containsText" text="highlight">
      <formula>G49="Pass"</formula>
    </cfRule>
  </conditionalFormatting>
  <conditionalFormatting sqref="D50">
    <cfRule type="containsText" dxfId="181" priority="115" operator="containsText" text="highlight">
      <formula>ISBLANK(D50)</formula>
    </cfRule>
  </conditionalFormatting>
  <conditionalFormatting sqref="G50">
    <cfRule type="containsText" dxfId="180" priority="116" operator="containsText" text="highlight">
      <formula>G50="Fail"</formula>
    </cfRule>
    <cfRule type="containsText" dxfId="179" priority="117" operator="containsText" text="highlight">
      <formula>G50="Pass"</formula>
    </cfRule>
  </conditionalFormatting>
  <conditionalFormatting sqref="D52">
    <cfRule type="containsText" dxfId="178" priority="118" operator="containsText" text="highlight">
      <formula>ISBLANK(D52)</formula>
    </cfRule>
  </conditionalFormatting>
  <conditionalFormatting sqref="G52">
    <cfRule type="containsText" dxfId="177" priority="119" operator="containsText" text="highlight">
      <formula>G52="Fail"</formula>
    </cfRule>
    <cfRule type="containsText" dxfId="176" priority="120" operator="containsText" text="highlight">
      <formula>G52="Pass"</formula>
    </cfRule>
  </conditionalFormatting>
  <conditionalFormatting sqref="D53">
    <cfRule type="containsText" dxfId="175" priority="121" operator="containsText" text="highlight">
      <formula>ISBLANK(D53)</formula>
    </cfRule>
  </conditionalFormatting>
  <conditionalFormatting sqref="G53">
    <cfRule type="containsText" dxfId="174" priority="122" operator="containsText" text="highlight">
      <formula>G53="Fail"</formula>
    </cfRule>
    <cfRule type="containsText" dxfId="173" priority="123" operator="containsText" text="highlight">
      <formula>G53="Pass"</formula>
    </cfRule>
  </conditionalFormatting>
  <conditionalFormatting sqref="D54">
    <cfRule type="containsText" dxfId="172" priority="124" operator="containsText" text="highlight">
      <formula>ISBLANK(D54)</formula>
    </cfRule>
  </conditionalFormatting>
  <conditionalFormatting sqref="G54">
    <cfRule type="containsText" dxfId="171" priority="125" operator="containsText" text="highlight">
      <formula>G54="Fail"</formula>
    </cfRule>
    <cfRule type="containsText" dxfId="170" priority="126" operator="containsText" text="highlight">
      <formula>G54="Pass"</formula>
    </cfRule>
  </conditionalFormatting>
  <conditionalFormatting sqref="D55">
    <cfRule type="containsText" dxfId="169" priority="127" operator="containsText" text="highlight">
      <formula>ISBLANK(D55)</formula>
    </cfRule>
  </conditionalFormatting>
  <conditionalFormatting sqref="G55">
    <cfRule type="containsText" dxfId="168" priority="128" operator="containsText" text="highlight">
      <formula>G55="Fail"</formula>
    </cfRule>
    <cfRule type="containsText" dxfId="167" priority="129" operator="containsText" text="highlight">
      <formula>G55="Pass"</formula>
    </cfRule>
  </conditionalFormatting>
  <conditionalFormatting sqref="D56">
    <cfRule type="containsText" dxfId="166" priority="130" operator="containsText" text="highlight">
      <formula>ISBLANK(D56)</formula>
    </cfRule>
  </conditionalFormatting>
  <conditionalFormatting sqref="G56">
    <cfRule type="containsText" dxfId="165" priority="131" operator="containsText" text="highlight">
      <formula>G56="Fail"</formula>
    </cfRule>
    <cfRule type="containsText" dxfId="164" priority="132" operator="containsText" text="highlight">
      <formula>G56="Pass"</formula>
    </cfRule>
  </conditionalFormatting>
  <conditionalFormatting sqref="D57">
    <cfRule type="containsText" dxfId="163" priority="133" operator="containsText" text="highlight">
      <formula>ISBLANK(D57)</formula>
    </cfRule>
  </conditionalFormatting>
  <conditionalFormatting sqref="G57">
    <cfRule type="containsText" dxfId="162" priority="134" operator="containsText" text="highlight">
      <formula>G57="Fail"</formula>
    </cfRule>
    <cfRule type="containsText" dxfId="161" priority="135" operator="containsText" text="highlight">
      <formula>G57="Pass"</formula>
    </cfRule>
  </conditionalFormatting>
  <conditionalFormatting sqref="D58">
    <cfRule type="containsText" dxfId="160" priority="136" operator="containsText" text="highlight">
      <formula>ISBLANK(D58)</formula>
    </cfRule>
  </conditionalFormatting>
  <conditionalFormatting sqref="G58">
    <cfRule type="containsText" dxfId="159" priority="137" operator="containsText" text="highlight">
      <formula>G58="Fail"</formula>
    </cfRule>
    <cfRule type="containsText" dxfId="158" priority="138" operator="containsText" text="highlight">
      <formula>G58="Pass"</formula>
    </cfRule>
  </conditionalFormatting>
  <conditionalFormatting sqref="D59">
    <cfRule type="containsText" dxfId="157" priority="139" operator="containsText" text="highlight">
      <formula>ISBLANK(D59)</formula>
    </cfRule>
  </conditionalFormatting>
  <conditionalFormatting sqref="G59">
    <cfRule type="containsText" dxfId="156" priority="140" operator="containsText" text="highlight">
      <formula>G59="Fail"</formula>
    </cfRule>
    <cfRule type="containsText" dxfId="155" priority="141" operator="containsText" text="highlight">
      <formula>G59="Pass"</formula>
    </cfRule>
  </conditionalFormatting>
  <conditionalFormatting sqref="D60">
    <cfRule type="containsText" dxfId="154" priority="142" operator="containsText" text="highlight">
      <formula>ISBLANK(D60)</formula>
    </cfRule>
  </conditionalFormatting>
  <conditionalFormatting sqref="G60">
    <cfRule type="containsText" dxfId="153" priority="143" operator="containsText" text="highlight">
      <formula>G60="Fail"</formula>
    </cfRule>
    <cfRule type="containsText" dxfId="152" priority="144" operator="containsText" text="highlight">
      <formula>G60="Pass"</formula>
    </cfRule>
  </conditionalFormatting>
  <conditionalFormatting sqref="D61">
    <cfRule type="containsText" dxfId="151" priority="145" operator="containsText" text="highlight">
      <formula>ISBLANK(D61)</formula>
    </cfRule>
  </conditionalFormatting>
  <conditionalFormatting sqref="G61">
    <cfRule type="containsText" dxfId="150" priority="146" operator="containsText" text="highlight">
      <formula>G61="Fail"</formula>
    </cfRule>
    <cfRule type="containsText" dxfId="149" priority="147" operator="containsText" text="highlight">
      <formula>G61="Pass"</formula>
    </cfRule>
  </conditionalFormatting>
  <conditionalFormatting sqref="D62">
    <cfRule type="containsText" dxfId="148" priority="148" operator="containsText" text="highlight">
      <formula>ISBLANK(D62)</formula>
    </cfRule>
  </conditionalFormatting>
  <conditionalFormatting sqref="G62">
    <cfRule type="containsText" dxfId="147" priority="149" operator="containsText" text="highlight">
      <formula>G62="Fail"</formula>
    </cfRule>
    <cfRule type="containsText" dxfId="146" priority="150" operator="containsText" text="highlight">
      <formula>G62="Pass"</formula>
    </cfRule>
  </conditionalFormatting>
  <conditionalFormatting sqref="D67">
    <cfRule type="containsText" dxfId="145" priority="151" operator="containsText" text="highlight">
      <formula>ISBLANK(D67)</formula>
    </cfRule>
  </conditionalFormatting>
  <conditionalFormatting sqref="G67">
    <cfRule type="containsText" dxfId="144" priority="152" operator="containsText" text="highlight">
      <formula>G67="Fail"</formula>
    </cfRule>
    <cfRule type="containsText" dxfId="143" priority="153" operator="containsText" text="highlight">
      <formula>G67="Pass"</formula>
    </cfRule>
  </conditionalFormatting>
  <conditionalFormatting sqref="D68">
    <cfRule type="containsText" dxfId="142" priority="154" operator="containsText" text="highlight">
      <formula>ISBLANK(D68)</formula>
    </cfRule>
  </conditionalFormatting>
  <conditionalFormatting sqref="G68">
    <cfRule type="containsText" dxfId="141" priority="155" operator="containsText" text="highlight">
      <formula>G68="Fail"</formula>
    </cfRule>
    <cfRule type="containsText" dxfId="140" priority="156" operator="containsText" text="highlight">
      <formula>G68="Pass"</formula>
    </cfRule>
  </conditionalFormatting>
  <conditionalFormatting sqref="D69">
    <cfRule type="containsText" dxfId="139" priority="157" operator="containsText" text="highlight">
      <formula>ISBLANK(D69)</formula>
    </cfRule>
  </conditionalFormatting>
  <conditionalFormatting sqref="G69">
    <cfRule type="containsText" dxfId="138" priority="158" operator="containsText" text="highlight">
      <formula>G69="Fail"</formula>
    </cfRule>
    <cfRule type="containsText" dxfId="137" priority="159" operator="containsText" text="highlight">
      <formula>G69="Pass"</formula>
    </cfRule>
  </conditionalFormatting>
  <conditionalFormatting sqref="D70">
    <cfRule type="containsText" dxfId="136" priority="160" operator="containsText" text="highlight">
      <formula>ISBLANK(D70)</formula>
    </cfRule>
  </conditionalFormatting>
  <conditionalFormatting sqref="G70">
    <cfRule type="containsText" dxfId="135" priority="161" operator="containsText" text="highlight">
      <formula>G70="Fail"</formula>
    </cfRule>
    <cfRule type="containsText" dxfId="134" priority="162" operator="containsText" text="highlight">
      <formula>G70="Pass"</formula>
    </cfRule>
  </conditionalFormatting>
  <conditionalFormatting sqref="D71">
    <cfRule type="containsText" dxfId="133" priority="163" operator="containsText" text="highlight">
      <formula>ISBLANK(D71)</formula>
    </cfRule>
  </conditionalFormatting>
  <conditionalFormatting sqref="G71">
    <cfRule type="containsText" dxfId="132" priority="164" operator="containsText" text="highlight">
      <formula>G71="Fail"</formula>
    </cfRule>
    <cfRule type="containsText" dxfId="131" priority="165" operator="containsText" text="highlight">
      <formula>G71="Pass"</formula>
    </cfRule>
  </conditionalFormatting>
  <conditionalFormatting sqref="D72">
    <cfRule type="containsText" dxfId="130" priority="166" operator="containsText" text="highlight">
      <formula>ISBLANK(D72)</formula>
    </cfRule>
  </conditionalFormatting>
  <conditionalFormatting sqref="G72">
    <cfRule type="containsText" dxfId="129" priority="167" operator="containsText" text="highlight">
      <formula>G72="Fail"</formula>
    </cfRule>
    <cfRule type="containsText" dxfId="128" priority="168" operator="containsText" text="highlight">
      <formula>G72="Pass"</formula>
    </cfRule>
  </conditionalFormatting>
  <conditionalFormatting sqref="D73">
    <cfRule type="containsText" dxfId="127" priority="169" operator="containsText" text="highlight">
      <formula>ISBLANK(D73)</formula>
    </cfRule>
  </conditionalFormatting>
  <conditionalFormatting sqref="G73">
    <cfRule type="containsText" dxfId="126" priority="170" operator="containsText" text="highlight">
      <formula>G73="Fail"</formula>
    </cfRule>
    <cfRule type="containsText" dxfId="125" priority="171" operator="containsText" text="highlight">
      <formula>G73="Pass"</formula>
    </cfRule>
  </conditionalFormatting>
  <conditionalFormatting sqref="D74">
    <cfRule type="containsText" dxfId="124" priority="172" operator="containsText" text="highlight">
      <formula>ISBLANK(D74)</formula>
    </cfRule>
  </conditionalFormatting>
  <conditionalFormatting sqref="G74">
    <cfRule type="containsText" dxfId="123" priority="173" operator="containsText" text="highlight">
      <formula>G74="Fail"</formula>
    </cfRule>
    <cfRule type="containsText" dxfId="122" priority="174" operator="containsText" text="highlight">
      <formula>G74="Pass"</formula>
    </cfRule>
  </conditionalFormatting>
  <conditionalFormatting sqref="D75">
    <cfRule type="containsText" dxfId="121" priority="175" operator="containsText" text="highlight">
      <formula>ISBLANK(D75)</formula>
    </cfRule>
  </conditionalFormatting>
  <conditionalFormatting sqref="G75">
    <cfRule type="containsText" dxfId="120" priority="176" operator="containsText" text="highlight">
      <formula>G75="Fail"</formula>
    </cfRule>
    <cfRule type="containsText" dxfId="119" priority="177" operator="containsText" text="highlight">
      <formula>G75="Pass"</formula>
    </cfRule>
  </conditionalFormatting>
  <conditionalFormatting sqref="D76">
    <cfRule type="containsText" dxfId="118" priority="178" operator="containsText" text="highlight">
      <formula>ISBLANK(D76)</formula>
    </cfRule>
  </conditionalFormatting>
  <conditionalFormatting sqref="G76">
    <cfRule type="containsText" dxfId="117" priority="179" operator="containsText" text="highlight">
      <formula>G76="Fail"</formula>
    </cfRule>
    <cfRule type="containsText" dxfId="116" priority="180" operator="containsText" text="highlight">
      <formula>G76="Pass"</formula>
    </cfRule>
  </conditionalFormatting>
  <conditionalFormatting sqref="D77">
    <cfRule type="containsText" dxfId="115" priority="181" operator="containsText" text="highlight">
      <formula>ISBLANK(D77)</formula>
    </cfRule>
  </conditionalFormatting>
  <conditionalFormatting sqref="G77">
    <cfRule type="containsText" dxfId="114" priority="182" operator="containsText" text="highlight">
      <formula>G77="Fail"</formula>
    </cfRule>
    <cfRule type="containsText" dxfId="113" priority="183" operator="containsText" text="highlight">
      <formula>G77="Pass"</formula>
    </cfRule>
  </conditionalFormatting>
  <conditionalFormatting sqref="D79">
    <cfRule type="containsText" dxfId="112" priority="184" operator="containsText" text="highlight">
      <formula>ISBLANK(D79)</formula>
    </cfRule>
  </conditionalFormatting>
  <conditionalFormatting sqref="G79">
    <cfRule type="containsText" dxfId="111" priority="185" operator="containsText" text="highlight">
      <formula>G79="Fail"</formula>
    </cfRule>
    <cfRule type="containsText" dxfId="110" priority="186" operator="containsText" text="highlight">
      <formula>G79="Pass"</formula>
    </cfRule>
  </conditionalFormatting>
  <conditionalFormatting sqref="D80">
    <cfRule type="containsText" dxfId="109" priority="187" operator="containsText" text="highlight">
      <formula>ISBLANK(D80)</formula>
    </cfRule>
  </conditionalFormatting>
  <conditionalFormatting sqref="G80">
    <cfRule type="containsText" dxfId="108" priority="188" operator="containsText" text="highlight">
      <formula>G80="Fail"</formula>
    </cfRule>
    <cfRule type="containsText" dxfId="107" priority="189" operator="containsText" text="highlight">
      <formula>G80="Pass"</formula>
    </cfRule>
  </conditionalFormatting>
  <conditionalFormatting sqref="D81">
    <cfRule type="containsText" dxfId="106" priority="190" operator="containsText" text="highlight">
      <formula>ISBLANK(D81)</formula>
    </cfRule>
  </conditionalFormatting>
  <conditionalFormatting sqref="G81">
    <cfRule type="containsText" dxfId="105" priority="191" operator="containsText" text="highlight">
      <formula>G81="Fail"</formula>
    </cfRule>
    <cfRule type="containsText" dxfId="104" priority="192" operator="containsText" text="highlight">
      <formula>G81="Pass"</formula>
    </cfRule>
  </conditionalFormatting>
  <conditionalFormatting sqref="D82">
    <cfRule type="containsText" dxfId="103" priority="193" operator="containsText" text="highlight">
      <formula>ISBLANK(D82)</formula>
    </cfRule>
  </conditionalFormatting>
  <conditionalFormatting sqref="G82">
    <cfRule type="containsText" dxfId="102" priority="194" operator="containsText" text="highlight">
      <formula>G82="Fail"</formula>
    </cfRule>
    <cfRule type="containsText" dxfId="101" priority="195" operator="containsText" text="highlight">
      <formula>G82="Pass"</formula>
    </cfRule>
  </conditionalFormatting>
  <conditionalFormatting sqref="D83">
    <cfRule type="containsText" dxfId="100" priority="196" operator="containsText" text="highlight">
      <formula>ISBLANK(D83)</formula>
    </cfRule>
  </conditionalFormatting>
  <conditionalFormatting sqref="G83">
    <cfRule type="containsText" dxfId="99" priority="197" operator="containsText" text="highlight">
      <formula>G83="Fail"</formula>
    </cfRule>
    <cfRule type="containsText" dxfId="98" priority="198" operator="containsText" text="highlight">
      <formula>G83="Pass"</formula>
    </cfRule>
  </conditionalFormatting>
  <conditionalFormatting sqref="D84">
    <cfRule type="containsText" dxfId="97" priority="199" operator="containsText" text="highlight">
      <formula>ISBLANK(D84)</formula>
    </cfRule>
  </conditionalFormatting>
  <conditionalFormatting sqref="G84">
    <cfRule type="containsText" dxfId="96" priority="200" operator="containsText" text="highlight">
      <formula>G84="Fail"</formula>
    </cfRule>
    <cfRule type="containsText" dxfId="95" priority="201" operator="containsText" text="highlight">
      <formula>G84="Pass"</formula>
    </cfRule>
  </conditionalFormatting>
  <conditionalFormatting sqref="D85">
    <cfRule type="containsText" dxfId="94" priority="202" operator="containsText" text="highlight">
      <formula>ISBLANK(D85)</formula>
    </cfRule>
  </conditionalFormatting>
  <conditionalFormatting sqref="G85">
    <cfRule type="containsText" dxfId="93" priority="203" operator="containsText" text="highlight">
      <formula>G85="Fail"</formula>
    </cfRule>
    <cfRule type="containsText" dxfId="92" priority="204" operator="containsText" text="highlight">
      <formula>G85="Pass"</formula>
    </cfRule>
  </conditionalFormatting>
  <conditionalFormatting sqref="D86">
    <cfRule type="containsText" dxfId="91" priority="205" operator="containsText" text="highlight">
      <formula>ISBLANK(D86)</formula>
    </cfRule>
  </conditionalFormatting>
  <conditionalFormatting sqref="G86">
    <cfRule type="containsText" dxfId="90" priority="206" operator="containsText" text="highlight">
      <formula>G86="Fail"</formula>
    </cfRule>
    <cfRule type="containsText" dxfId="89" priority="207" operator="containsText" text="highlight">
      <formula>G86="Pass"</formula>
    </cfRule>
  </conditionalFormatting>
  <conditionalFormatting sqref="D87">
    <cfRule type="containsText" dxfId="88" priority="208" operator="containsText" text="highlight">
      <formula>ISBLANK(D87)</formula>
    </cfRule>
  </conditionalFormatting>
  <conditionalFormatting sqref="G87">
    <cfRule type="containsText" dxfId="87" priority="209" operator="containsText" text="highlight">
      <formula>G87="Fail"</formula>
    </cfRule>
    <cfRule type="containsText" dxfId="86" priority="210" operator="containsText" text="highlight">
      <formula>G87="Pass"</formula>
    </cfRule>
  </conditionalFormatting>
  <conditionalFormatting sqref="D88">
    <cfRule type="containsText" dxfId="85" priority="211" operator="containsText" text="highlight">
      <formula>ISBLANK(D88)</formula>
    </cfRule>
  </conditionalFormatting>
  <conditionalFormatting sqref="G88">
    <cfRule type="containsText" dxfId="84" priority="212" operator="containsText" text="highlight">
      <formula>G88="Fail"</formula>
    </cfRule>
    <cfRule type="containsText" dxfId="83" priority="213" operator="containsText" text="highlight">
      <formula>G88="Pass"</formula>
    </cfRule>
  </conditionalFormatting>
  <conditionalFormatting sqref="D89">
    <cfRule type="containsText" dxfId="82" priority="214" operator="containsText" text="highlight">
      <formula>ISBLANK(D89)</formula>
    </cfRule>
  </conditionalFormatting>
  <conditionalFormatting sqref="G89">
    <cfRule type="containsText" dxfId="81" priority="215" operator="containsText" text="highlight">
      <formula>G89="Fail"</formula>
    </cfRule>
    <cfRule type="containsText" dxfId="80" priority="216" operator="containsText" text="highlight">
      <formula>G89="Pass"</formula>
    </cfRule>
  </conditionalFormatting>
  <conditionalFormatting sqref="D91">
    <cfRule type="containsText" dxfId="79" priority="217" operator="containsText" text="highlight">
      <formula>ISBLANK(D91)</formula>
    </cfRule>
  </conditionalFormatting>
  <conditionalFormatting sqref="G91">
    <cfRule type="containsText" dxfId="78" priority="218" operator="containsText" text="highlight">
      <formula>G91="Fail"</formula>
    </cfRule>
    <cfRule type="containsText" dxfId="77" priority="219" operator="containsText" text="highlight">
      <formula>G91="Pass"</formula>
    </cfRule>
  </conditionalFormatting>
  <conditionalFormatting sqref="D92">
    <cfRule type="containsText" dxfId="76" priority="220" operator="containsText" text="highlight">
      <formula>ISBLANK(D92)</formula>
    </cfRule>
  </conditionalFormatting>
  <conditionalFormatting sqref="G92">
    <cfRule type="containsText" dxfId="75" priority="221" operator="containsText" text="highlight">
      <formula>G92="Fail"</formula>
    </cfRule>
    <cfRule type="containsText" dxfId="74" priority="222" operator="containsText" text="highlight">
      <formula>G92="Pass"</formula>
    </cfRule>
  </conditionalFormatting>
  <conditionalFormatting sqref="D93">
    <cfRule type="containsText" dxfId="73" priority="223" operator="containsText" text="highlight">
      <formula>ISBLANK(D93)</formula>
    </cfRule>
  </conditionalFormatting>
  <conditionalFormatting sqref="G93">
    <cfRule type="containsText" dxfId="72" priority="224" operator="containsText" text="highlight">
      <formula>G93="Fail"</formula>
    </cfRule>
    <cfRule type="containsText" dxfId="71" priority="225" operator="containsText" text="highlight">
      <formula>G93="Pass"</formula>
    </cfRule>
  </conditionalFormatting>
  <conditionalFormatting sqref="D94">
    <cfRule type="containsText" dxfId="70" priority="226" operator="containsText" text="highlight">
      <formula>ISBLANK(D94)</formula>
    </cfRule>
  </conditionalFormatting>
  <conditionalFormatting sqref="G94">
    <cfRule type="containsText" dxfId="69" priority="227" operator="containsText" text="highlight">
      <formula>G94="Fail"</formula>
    </cfRule>
    <cfRule type="containsText" dxfId="68" priority="228" operator="containsText" text="highlight">
      <formula>G94="Pass"</formula>
    </cfRule>
  </conditionalFormatting>
  <conditionalFormatting sqref="D95">
    <cfRule type="containsText" dxfId="67" priority="229" operator="containsText" text="highlight">
      <formula>ISBLANK(D95)</formula>
    </cfRule>
  </conditionalFormatting>
  <conditionalFormatting sqref="G95">
    <cfRule type="containsText" dxfId="66" priority="230" operator="containsText" text="highlight">
      <formula>G95="Fail"</formula>
    </cfRule>
    <cfRule type="containsText" dxfId="65" priority="231" operator="containsText" text="highlight">
      <formula>G95="Pass"</formula>
    </cfRule>
  </conditionalFormatting>
  <conditionalFormatting sqref="D96">
    <cfRule type="containsText" dxfId="64" priority="232" operator="containsText" text="highlight">
      <formula>ISBLANK(D96)</formula>
    </cfRule>
  </conditionalFormatting>
  <conditionalFormatting sqref="G96">
    <cfRule type="containsText" dxfId="63" priority="233" operator="containsText" text="highlight">
      <formula>G96="Fail"</formula>
    </cfRule>
    <cfRule type="containsText" dxfId="62" priority="234" operator="containsText" text="highlight">
      <formula>G96="Pass"</formula>
    </cfRule>
  </conditionalFormatting>
  <conditionalFormatting sqref="D97">
    <cfRule type="containsText" dxfId="61" priority="235" operator="containsText" text="highlight">
      <formula>ISBLANK(D97)</formula>
    </cfRule>
  </conditionalFormatting>
  <conditionalFormatting sqref="G97">
    <cfRule type="containsText" dxfId="60" priority="236" operator="containsText" text="highlight">
      <formula>G97="Fail"</formula>
    </cfRule>
    <cfRule type="containsText" dxfId="59" priority="237" operator="containsText" text="highlight">
      <formula>G97="Pass"</formula>
    </cfRule>
  </conditionalFormatting>
  <conditionalFormatting sqref="D98">
    <cfRule type="containsText" dxfId="58" priority="238" operator="containsText" text="highlight">
      <formula>ISBLANK(D98)</formula>
    </cfRule>
  </conditionalFormatting>
  <conditionalFormatting sqref="G98">
    <cfRule type="containsText" dxfId="57" priority="239" operator="containsText" text="highlight">
      <formula>G98="Fail"</formula>
    </cfRule>
    <cfRule type="containsText" dxfId="56" priority="240" operator="containsText" text="highlight">
      <formula>G98="Pass"</formula>
    </cfRule>
  </conditionalFormatting>
  <conditionalFormatting sqref="D99">
    <cfRule type="containsText" dxfId="55" priority="241" operator="containsText" text="highlight">
      <formula>ISBLANK(D99)</formula>
    </cfRule>
  </conditionalFormatting>
  <conditionalFormatting sqref="G99">
    <cfRule type="containsText" dxfId="54" priority="242" operator="containsText" text="highlight">
      <formula>G99="Fail"</formula>
    </cfRule>
    <cfRule type="containsText" dxfId="53" priority="243" operator="containsText" text="highlight">
      <formula>G99="Pass"</formula>
    </cfRule>
  </conditionalFormatting>
  <conditionalFormatting sqref="D100">
    <cfRule type="containsText" dxfId="52" priority="244" operator="containsText" text="highlight">
      <formula>ISBLANK(D100)</formula>
    </cfRule>
  </conditionalFormatting>
  <conditionalFormatting sqref="G100">
    <cfRule type="containsText" dxfId="51" priority="245" operator="containsText" text="highlight">
      <formula>G100="Fail"</formula>
    </cfRule>
    <cfRule type="containsText" dxfId="50" priority="246" operator="containsText" text="highlight">
      <formula>G100="Pass"</formula>
    </cfRule>
  </conditionalFormatting>
  <conditionalFormatting sqref="D101">
    <cfRule type="containsText" dxfId="49" priority="247" operator="containsText" text="highlight">
      <formula>ISBLANK(D101)</formula>
    </cfRule>
  </conditionalFormatting>
  <conditionalFormatting sqref="G101">
    <cfRule type="containsText" dxfId="48" priority="248" operator="containsText" text="highlight">
      <formula>G101="Fail"</formula>
    </cfRule>
    <cfRule type="containsText" dxfId="47" priority="249" operator="containsText" text="highlight">
      <formula>G101="Pass"</formula>
    </cfRule>
  </conditionalFormatting>
  <conditionalFormatting sqref="D103">
    <cfRule type="containsText" dxfId="46" priority="250" operator="containsText" text="highlight">
      <formula>ISBLANK(D103)</formula>
    </cfRule>
  </conditionalFormatting>
  <conditionalFormatting sqref="G103">
    <cfRule type="containsText" dxfId="45" priority="251" operator="containsText" text="highlight">
      <formula>G103="Fail"</formula>
    </cfRule>
    <cfRule type="containsText" dxfId="44" priority="252" operator="containsText" text="highlight">
      <formula>G103="Pass"</formula>
    </cfRule>
  </conditionalFormatting>
  <conditionalFormatting sqref="D104">
    <cfRule type="containsText" dxfId="43" priority="253" operator="containsText" text="highlight">
      <formula>ISBLANK(D104)</formula>
    </cfRule>
  </conditionalFormatting>
  <conditionalFormatting sqref="G104">
    <cfRule type="containsText" dxfId="42" priority="254" operator="containsText" text="highlight">
      <formula>G104="Fail"</formula>
    </cfRule>
    <cfRule type="containsText" dxfId="41" priority="255" operator="containsText" text="highlight">
      <formula>G104="Pass"</formula>
    </cfRule>
  </conditionalFormatting>
  <conditionalFormatting sqref="D105">
    <cfRule type="containsText" dxfId="40" priority="256" operator="containsText" text="highlight">
      <formula>ISBLANK(D105)</formula>
    </cfRule>
  </conditionalFormatting>
  <conditionalFormatting sqref="G105">
    <cfRule type="containsText" dxfId="39" priority="257" operator="containsText" text="highlight">
      <formula>G105="Fail"</formula>
    </cfRule>
    <cfRule type="containsText" dxfId="38" priority="258" operator="containsText" text="highlight">
      <formula>G105="Pass"</formula>
    </cfRule>
  </conditionalFormatting>
  <conditionalFormatting sqref="D106">
    <cfRule type="containsText" dxfId="37" priority="259" operator="containsText" text="highlight">
      <formula>ISBLANK(D106)</formula>
    </cfRule>
  </conditionalFormatting>
  <conditionalFormatting sqref="G106">
    <cfRule type="containsText" dxfId="36" priority="260" operator="containsText" text="highlight">
      <formula>G106="Fail"</formula>
    </cfRule>
    <cfRule type="containsText" dxfId="35" priority="261" operator="containsText" text="highlight">
      <formula>G106="Pass"</formula>
    </cfRule>
  </conditionalFormatting>
  <conditionalFormatting sqref="D107">
    <cfRule type="containsText" dxfId="34" priority="262" operator="containsText" text="highlight">
      <formula>ISBLANK(D107)</formula>
    </cfRule>
  </conditionalFormatting>
  <conditionalFormatting sqref="G107">
    <cfRule type="containsText" dxfId="33" priority="263" operator="containsText" text="highlight">
      <formula>G107="Fail"</formula>
    </cfRule>
    <cfRule type="containsText" dxfId="32" priority="264" operator="containsText" text="highlight">
      <formula>G107="Pass"</formula>
    </cfRule>
  </conditionalFormatting>
  <conditionalFormatting sqref="D108">
    <cfRule type="containsText" dxfId="31" priority="265" operator="containsText" text="highlight">
      <formula>ISBLANK(D108)</formula>
    </cfRule>
  </conditionalFormatting>
  <conditionalFormatting sqref="G108">
    <cfRule type="containsText" dxfId="30" priority="266" operator="containsText" text="highlight">
      <formula>G108="Fail"</formula>
    </cfRule>
    <cfRule type="containsText" dxfId="29" priority="267" operator="containsText" text="highlight">
      <formula>G108="Pass"</formula>
    </cfRule>
  </conditionalFormatting>
  <conditionalFormatting sqref="D109">
    <cfRule type="containsText" dxfId="28" priority="268" operator="containsText" text="highlight">
      <formula>ISBLANK(D109)</formula>
    </cfRule>
  </conditionalFormatting>
  <conditionalFormatting sqref="G109">
    <cfRule type="containsText" dxfId="27" priority="269" operator="containsText" text="highlight">
      <formula>G109="Fail"</formula>
    </cfRule>
    <cfRule type="containsText" dxfId="26" priority="270" operator="containsText" text="highlight">
      <formula>G109="Pass"</formula>
    </cfRule>
  </conditionalFormatting>
  <conditionalFormatting sqref="D110">
    <cfRule type="containsText" dxfId="25" priority="271" operator="containsText" text="highlight">
      <formula>ISBLANK(D110)</formula>
    </cfRule>
  </conditionalFormatting>
  <conditionalFormatting sqref="G110">
    <cfRule type="containsText" dxfId="24" priority="272" operator="containsText" text="highlight">
      <formula>G110="Fail"</formula>
    </cfRule>
    <cfRule type="containsText" dxfId="23" priority="273" operator="containsText" text="highlight">
      <formula>G110="Pass"</formula>
    </cfRule>
  </conditionalFormatting>
  <conditionalFormatting sqref="D111">
    <cfRule type="containsText" dxfId="22" priority="274" operator="containsText" text="highlight">
      <formula>ISBLANK(D111)</formula>
    </cfRule>
  </conditionalFormatting>
  <conditionalFormatting sqref="G111">
    <cfRule type="containsText" dxfId="21" priority="275" operator="containsText" text="highlight">
      <formula>G111="Fail"</formula>
    </cfRule>
    <cfRule type="containsText" dxfId="20" priority="276" operator="containsText" text="highlight">
      <formula>G111="Pass"</formula>
    </cfRule>
  </conditionalFormatting>
  <conditionalFormatting sqref="D112">
    <cfRule type="containsText" dxfId="19" priority="277" operator="containsText" text="highlight">
      <formula>ISBLANK(D112)</formula>
    </cfRule>
  </conditionalFormatting>
  <conditionalFormatting sqref="G112">
    <cfRule type="containsText" dxfId="18" priority="278" operator="containsText" text="highlight">
      <formula>G112="Fail"</formula>
    </cfRule>
    <cfRule type="containsText" dxfId="17" priority="279" operator="containsText" text="highlight">
      <formula>G112="Pass"</formula>
    </cfRule>
  </conditionalFormatting>
  <conditionalFormatting sqref="D113">
    <cfRule type="containsText" dxfId="16" priority="280" operator="containsText" text="highlight">
      <formula>ISBLANK(D113)</formula>
    </cfRule>
  </conditionalFormatting>
  <conditionalFormatting sqref="G113">
    <cfRule type="containsText" dxfId="15" priority="281" operator="containsText" text="highlight">
      <formula>G113="Fail"</formula>
    </cfRule>
    <cfRule type="containsText" dxfId="14" priority="282" operator="containsText" text="highlight">
      <formula>G113="Pass"</formula>
    </cfRule>
  </conditionalFormatting>
  <conditionalFormatting sqref="A124">
    <cfRule type="containsText" dxfId="13" priority="295" operator="containsText" text="highlight">
      <formula>ISBLANK(A124)</formula>
    </cfRule>
  </conditionalFormatting>
  <conditionalFormatting sqref="B124">
    <cfRule type="containsText" dxfId="12" priority="296" operator="containsText" text="highlight">
      <formula>ISBLANK(B124)</formula>
    </cfRule>
  </conditionalFormatting>
  <conditionalFormatting sqref="E124">
    <cfRule type="containsText" dxfId="11" priority="297" operator="containsText" text="highlight">
      <formula>E124="Fail"</formula>
    </cfRule>
    <cfRule type="containsText" dxfId="10" priority="298" operator="containsText" text="highlight">
      <formula>E124="Pass"</formula>
    </cfRule>
  </conditionalFormatting>
  <conditionalFormatting sqref="C129:C132">
    <cfRule type="containsText" dxfId="9" priority="303" operator="containsText" text="highlight">
      <formula>ISBLANK(C129)</formula>
    </cfRule>
    <cfRule type="containsText" dxfId="8" priority="304" operator="containsText" text="highlight">
      <formula>C129="Fail"</formula>
    </cfRule>
    <cfRule type="containsText" dxfId="7" priority="305" operator="containsText" text="highlight">
      <formula>C129="Pass"</formula>
    </cfRule>
  </conditionalFormatting>
  <conditionalFormatting sqref="B134">
    <cfRule type="containsText" dxfId="6" priority="309" operator="containsText" text="highlight">
      <formula>ISBLANK(B134)</formula>
    </cfRule>
  </conditionalFormatting>
  <conditionalFormatting sqref="F117:F120">
    <cfRule type="containsText" dxfId="5" priority="5" operator="containsText" text="highlight">
      <formula>F117="Fail"</formula>
    </cfRule>
    <cfRule type="containsText" dxfId="4" priority="6" operator="containsText" text="highlight">
      <formula>F117="Pass"</formula>
    </cfRule>
  </conditionalFormatting>
  <conditionalFormatting sqref="B117:B120">
    <cfRule type="containsText" dxfId="3" priority="4" operator="containsText" text="highlight">
      <formula>ISBLANK(B117)</formula>
    </cfRule>
  </conditionalFormatting>
  <conditionalFormatting sqref="C134">
    <cfRule type="containsText" dxfId="2" priority="1" operator="containsText" text="highlight">
      <formula>ISBLANK(C134)</formula>
    </cfRule>
    <cfRule type="containsText" dxfId="1" priority="2" operator="containsText" text="highlight">
      <formula>C134="Fail"</formula>
    </cfRule>
    <cfRule type="containsText" dxfId="0" priority="3" operator="containsText" text="highlight">
      <formula>C134="Pass"</formula>
    </cfRule>
  </conditionalFormatting>
  <pageMargins left="0.75" right="0.75" top="1" bottom="1" header="0.5" footer="0.5"/>
  <pageSetup paperSize="9" scale="60" fitToHeight="0" orientation="portrait" r:id="rId1"/>
  <headerFooter>
    <oddHeader>&amp;RPage &amp;P of &amp;N&amp;L&amp;G</oddHeader>
    <evenHeader>&amp;RPage &amp;P of &amp;N</evenHeader>
  </headerFooter>
  <rowBreaks count="2" manualBreakCount="2">
    <brk id="63" max="6" man="1"/>
    <brk id="114" max="6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</vt:lpstr>
      <vt:lpstr>Sheet!Print_Area</vt:lpstr>
      <vt:lpstr>Sheet!Print_Titles</vt:lpstr>
      <vt:lpstr>StartCell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Kelly</dc:creator>
  <cp:lastModifiedBy>Dave Kelly</cp:lastModifiedBy>
  <cp:lastPrinted>2023-01-24T00:49:38Z</cp:lastPrinted>
  <dcterms:created xsi:type="dcterms:W3CDTF">2022-12-14T02:56:33Z</dcterms:created>
  <dcterms:modified xsi:type="dcterms:W3CDTF">2023-01-30T23:16:07Z</dcterms:modified>
</cp:coreProperties>
</file>