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UCI\CourseWork\data-homework\01_Excel_Homework_Due0528\"/>
    </mc:Choice>
  </mc:AlternateContent>
  <xr:revisionPtr revIDLastSave="0" documentId="13_ncr:1_{7039FBB5-C396-4DD8-BA2E-7B96D8557E18}" xr6:coauthVersionLast="43" xr6:coauthVersionMax="43" xr10:uidLastSave="{00000000-0000-0000-0000-000000000000}"/>
  <bookViews>
    <workbookView xWindow="-120" yWindow="-120" windowWidth="29040" windowHeight="17640" tabRatio="848" xr2:uid="{00000000-000D-0000-FFFF-FFFF00000000}"/>
  </bookViews>
  <sheets>
    <sheet name="Sheet1" sheetId="1" r:id="rId1"/>
    <sheet name="CategoryStats" sheetId="4" r:id="rId2"/>
    <sheet name="SubCategoryStats" sheetId="6" r:id="rId3"/>
    <sheet name="Launch Date Outcomes" sheetId="7" r:id="rId4"/>
    <sheet name="BONUS" sheetId="9" r:id="rId5"/>
  </sheets>
  <definedNames>
    <definedName name="_xlnm._FilterDatabase" localSheetId="0" hidden="1">Sheet1!$A$1:$T$4115</definedName>
  </definedNames>
  <calcPr calcId="191029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<sst xmlns="http://schemas.openxmlformats.org/spreadsheetml/2006/main" count="24820" uniqueCount="8401">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</sst>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0" fontId="0" fillId="0" borderId="0" xfId="0" quotePrefix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0-4D57-9D93-8FDBD724C38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0-4D57-9D93-8FDBD724C38E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0-4D57-9D93-8FDBD724C38E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0-4D57-9D93-8FDBD724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41976"/>
        <c:axId val="550532136"/>
      </c:barChart>
      <c:catAx>
        <c:axId val="55054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32136"/>
        <c:crosses val="autoZero"/>
        <c:auto val="1"/>
        <c:lblAlgn val="ctr"/>
        <c:lblOffset val="100"/>
        <c:noMultiLvlLbl val="0"/>
      </c:catAx>
      <c:valAx>
        <c:axId val="55053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F83-8207-2CF039E01D5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B0-4F83-8207-2CF039E01D59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5B0-4F83-8207-2CF039E01D59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B0-4F83-8207-2CF039E01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800624"/>
        <c:axId val="555795704"/>
      </c:barChart>
      <c:catAx>
        <c:axId val="5558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5704"/>
        <c:crosses val="autoZero"/>
        <c:auto val="1"/>
        <c:lblAlgn val="ctr"/>
        <c:lblOffset val="100"/>
        <c:noMultiLvlLbl val="0"/>
      </c:catAx>
      <c:valAx>
        <c:axId val="5557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7-4063-BDD0-21688268402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87-4063-BDD0-21688268402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87-4063-BDD0-216882684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90456"/>
        <c:axId val="555782584"/>
      </c:lineChart>
      <c:catAx>
        <c:axId val="55579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2584"/>
        <c:crosses val="autoZero"/>
        <c:auto val="1"/>
        <c:lblAlgn val="ctr"/>
        <c:lblOffset val="100"/>
        <c:noMultiLvlLbl val="0"/>
      </c:catAx>
      <c:valAx>
        <c:axId val="5557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0-4D53-9687-368109703A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0-4D53-9687-368109703A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0-4D53-9687-36810970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996704"/>
        <c:axId val="626992440"/>
      </c:lineChart>
      <c:catAx>
        <c:axId val="6269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2440"/>
        <c:crosses val="autoZero"/>
        <c:auto val="1"/>
        <c:lblAlgn val="ctr"/>
        <c:lblOffset val="100"/>
        <c:noMultiLvlLbl val="0"/>
      </c:catAx>
      <c:valAx>
        <c:axId val="62699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28573</xdr:rowOff>
    </xdr:from>
    <xdr:to>
      <xdr:col>14</xdr:col>
      <xdr:colOff>438150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37BEB-022B-489D-A2C2-FF8831F6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19049</xdr:rowOff>
    </xdr:from>
    <xdr:to>
      <xdr:col>24</xdr:col>
      <xdr:colOff>244929</xdr:colOff>
      <xdr:row>45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33AFD-6324-4780-B381-9FDF440E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14287</xdr:rowOff>
    </xdr:from>
    <xdr:to>
      <xdr:col>13</xdr:col>
      <xdr:colOff>552450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2A6F2-A88E-4714-A315-322C79A9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13</xdr:row>
      <xdr:rowOff>185737</xdr:rowOff>
    </xdr:from>
    <xdr:to>
      <xdr:col>8</xdr:col>
      <xdr:colOff>257174</xdr:colOff>
      <xdr:row>36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D512F-8B84-410F-8209-0E26AA00C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67574537038" createdVersion="6" refreshedVersion="6" minRefreshableVersion="3" recordCount="4115" xr:uid="{E5A348B0-77E0-4C6D-A070-A8B72D194B1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94107523152" createdVersion="6" refreshedVersion="6" minRefreshableVersion="3" recordCount="4114" xr:uid="{9E984E5A-6139-491C-AD6C-9E580D61790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714834143517" createdVersion="6" refreshedVersion="6" minRefreshableVersion="3" recordCount="4114" xr:uid="{C761C719-14A8-48E1-8A00-4DE98C350E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95F7-91E7-4B99-A48D-AB0B8EEF5D4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BDBF-2416-49B0-B5A3-C78B30F6E21C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14BE8-D7D4-4902-BA27-7439ABD1D4FD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90" zoomScaleNormal="90" workbookViewId="0">
      <pane ySplit="1" topLeftCell="A2071" activePane="bottomLeft" state="frozen"/>
      <selection pane="bottomLeft" activeCell="S2071" sqref="S2071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12.7109375" customWidth="1"/>
    <col min="7" max="7" width="11.42578125" customWidth="1"/>
    <col min="8" max="8" width="11.85546875" customWidth="1"/>
    <col min="9" max="9" width="19.28515625" customWidth="1"/>
    <col min="10" max="10" width="17.85546875" customWidth="1"/>
    <col min="11" max="11" width="15.42578125" customWidth="1"/>
    <col min="12" max="12" width="13.42578125" customWidth="1"/>
    <col min="13" max="13" width="21.42578125" bestFit="1" customWidth="1"/>
    <col min="14" max="14" width="25.5703125" customWidth="1"/>
    <col min="15" max="15" width="16.28515625" style="5" customWidth="1"/>
    <col min="16" max="16" width="14.28515625" customWidth="1"/>
    <col min="17" max="17" width="13.5703125" customWidth="1"/>
    <col min="18" max="18" width="14.5703125" customWidth="1"/>
    <col min="19" max="19" width="16.42578125" customWidth="1"/>
    <col min="20" max="20" width="15.85546875" customWidth="1"/>
  </cols>
  <sheetData>
    <row r="1" spans="1:20" s="12" customFormat="1" ht="48" customHeight="1" x14ac:dyDescent="0.25">
      <c r="A1" s="10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1" t="s">
        <v>8306</v>
      </c>
      <c r="P1" s="10" t="s">
        <v>8307</v>
      </c>
      <c r="Q1" s="10" t="s">
        <v>8308</v>
      </c>
      <c r="R1" s="10" t="s">
        <v>8309</v>
      </c>
      <c r="S1" s="10" t="s">
        <v>8366</v>
      </c>
      <c r="T1" s="10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5">
        <f>E2/L2</f>
        <v>63.917582417582416</v>
      </c>
      <c r="Q2" t="str">
        <f>LEFT(N2, FIND("/", N2)-1)</f>
        <v>film &amp; video</v>
      </c>
      <c r="R2" t="str">
        <f>RIGHT(N2, (LEN(N2) - FIND("/", N2)))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 FIND("/", N3)-1)</f>
        <v>film &amp; video</v>
      </c>
      <c r="R3" t="str">
        <f>RIGHT(N3, (LEN(N3) - FIND("/", N3)))</f>
        <v>television</v>
      </c>
      <c r="S3" s="13">
        <f t="shared" ref="S3:S66" si="3">(J3/86400)+DATE(1970,1,1)</f>
        <v>42766.600497685184</v>
      </c>
      <c r="T3" s="13">
        <f t="shared" ref="T3:T66" si="4">(I3/86400)+DATE(1970,1,1)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ref="R4:R67" si="5">RIGHT(N4, (LEN(N4) - FIND("/", N4)))</f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3">
        <f t="shared" si="3"/>
        <v>42516.047071759254</v>
      </c>
      <c r="T9" s="13">
        <f t="shared" si="4"/>
        <v>42556.047071759254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3">
        <f t="shared" si="3"/>
        <v>42468.94458333333</v>
      </c>
      <c r="T10" s="13">
        <f t="shared" si="4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3">
        <f t="shared" si="3"/>
        <v>42572.778495370367</v>
      </c>
      <c r="T13" s="13">
        <f t="shared" si="4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3">
        <f t="shared" si="3"/>
        <v>41791.713252314818</v>
      </c>
      <c r="T14" s="13">
        <f t="shared" si="4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3">
        <f t="shared" si="3"/>
        <v>41869.542314814811</v>
      </c>
      <c r="T20" s="13">
        <f t="shared" si="4"/>
        <v>41899.542314814811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3">
        <f t="shared" si="3"/>
        <v>42200.758240740739</v>
      </c>
      <c r="T22" s="13">
        <f t="shared" si="4"/>
        <v>42260.758240740739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3">
        <f t="shared" si="3"/>
        <v>42229.820173611108</v>
      </c>
      <c r="T26" s="13">
        <f t="shared" si="4"/>
        <v>42262.818749999999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5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3">
        <f t="shared" si="3"/>
        <v>42286.660891203705</v>
      </c>
      <c r="T35" s="13">
        <f t="shared" si="4"/>
        <v>42316.702557870369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3">
        <f t="shared" si="3"/>
        <v>42098.291828703703</v>
      </c>
      <c r="T37" s="13">
        <f t="shared" si="4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3">
        <f t="shared" si="3"/>
        <v>41375.057222222225</v>
      </c>
      <c r="T40" s="13">
        <f t="shared" si="4"/>
        <v>41405.057222222225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3">
        <f t="shared" si="3"/>
        <v>41802.790347222224</v>
      </c>
      <c r="T45" s="13">
        <f t="shared" si="4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3">
        <f t="shared" si="3"/>
        <v>41874.098807870367</v>
      </c>
      <c r="T46" s="13">
        <f t="shared" si="4"/>
        <v>41919.098807870367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3">
        <f t="shared" si="3"/>
        <v>42323.96497685185</v>
      </c>
      <c r="T48" s="13">
        <f t="shared" si="4"/>
        <v>42353.96497685185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3">
        <f t="shared" si="3"/>
        <v>42033.516898148147</v>
      </c>
      <c r="T50" s="13">
        <f t="shared" si="4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3">
        <f t="shared" si="3"/>
        <v>42196.928668981476</v>
      </c>
      <c r="T53" s="13">
        <f t="shared" si="4"/>
        <v>42226.928668981476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3">
        <f t="shared" si="3"/>
        <v>42149.548888888894</v>
      </c>
      <c r="T58" s="13">
        <f t="shared" si="4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3">
        <f t="shared" si="3"/>
        <v>42230.235833333332</v>
      </c>
      <c r="T61" s="13">
        <f t="shared" si="4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3">
        <f t="shared" si="3"/>
        <v>41701.901817129634</v>
      </c>
      <c r="T62" s="13">
        <f t="shared" si="4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3">
        <f t="shared" si="3"/>
        <v>41409.814317129625</v>
      </c>
      <c r="T63" s="13">
        <f t="shared" si="4"/>
        <v>41431.814317129625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si="5"/>
        <v>shorts</v>
      </c>
      <c r="S67" s="13">
        <f t="shared" ref="S67:S130" si="9">(J67/86400)+DATE(1970,1,1)</f>
        <v>41835.821226851855</v>
      </c>
      <c r="T67" s="13">
        <f t="shared" ref="T67:T130" si="10">(I67/86400)+DATE(1970,1,1)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ref="R68:R131" si="11">RIGHT(N68, (LEN(N68) - FIND("/", N68)))</f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11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3">
        <f t="shared" si="9"/>
        <v>41208.010196759264</v>
      </c>
      <c r="T74" s="13">
        <f t="shared" si="10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11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3">
        <f t="shared" si="9"/>
        <v>40997.144872685181</v>
      </c>
      <c r="T79" s="13">
        <f t="shared" si="10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11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3">
        <f t="shared" si="9"/>
        <v>41100.158877314811</v>
      </c>
      <c r="T83" s="13">
        <f t="shared" si="10"/>
        <v>41104.126388888893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11"/>
        <v>shorts</v>
      </c>
      <c r="S89" s="13">
        <f t="shared" si="9"/>
        <v>40322.539386574077</v>
      </c>
      <c r="T89" s="13">
        <f t="shared" si="10"/>
        <v>40332.070138888885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11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3">
        <f t="shared" si="9"/>
        <v>41402.752222222218</v>
      </c>
      <c r="T91" s="13">
        <f t="shared" si="10"/>
        <v>41427.752222222218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11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3">
        <f t="shared" si="9"/>
        <v>41065.858067129629</v>
      </c>
      <c r="T95" s="13">
        <f t="shared" si="10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3">
        <f t="shared" si="9"/>
        <v>40324.662511574075</v>
      </c>
      <c r="T98" s="13">
        <f t="shared" si="10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11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3">
        <f t="shared" si="9"/>
        <v>41214.794837962967</v>
      </c>
      <c r="T100" s="13">
        <f t="shared" si="10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11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11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3">
        <f t="shared" si="9"/>
        <v>40987.776631944442</v>
      </c>
      <c r="T108" s="13">
        <f t="shared" si="10"/>
        <v>41001.776631944442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3">
        <f t="shared" si="9"/>
        <v>41718.043032407411</v>
      </c>
      <c r="T114" s="13">
        <f t="shared" si="10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3">
        <f t="shared" si="9"/>
        <v>40753.758425925924</v>
      </c>
      <c r="T115" s="13">
        <f t="shared" si="10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3">
        <f t="shared" si="9"/>
        <v>40918.738935185189</v>
      </c>
      <c r="T117" s="13">
        <f t="shared" si="10"/>
        <v>40943.738935185189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si="11"/>
        <v>science fiction</v>
      </c>
      <c r="S131" s="13">
        <f t="shared" ref="S131:S194" si="15">(J131/86400)+DATE(1970,1,1)</f>
        <v>41882.937303240738</v>
      </c>
      <c r="T131" s="13">
        <f t="shared" ref="T131:T194" si="16">(I131/86400)+DATE(1970,1,1)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ref="R132:R195" si="17">RIGHT(N132, (LEN(N132) - FIND("/", N132)))</f>
        <v>science fiction</v>
      </c>
      <c r="S132" s="13">
        <f t="shared" si="15"/>
        <v>41778.91541666667</v>
      </c>
      <c r="T132" s="13">
        <f t="shared" si="16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3">
        <f t="shared" si="15"/>
        <v>42541.837511574078</v>
      </c>
      <c r="T133" s="13">
        <f t="shared" si="16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3">
        <f t="shared" si="15"/>
        <v>41905.812581018516</v>
      </c>
      <c r="T134" s="13">
        <f t="shared" si="16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3">
        <f t="shared" si="15"/>
        <v>42491.80768518518</v>
      </c>
      <c r="T135" s="13">
        <f t="shared" si="16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3">
        <f t="shared" si="15"/>
        <v>42221.909930555557</v>
      </c>
      <c r="T136" s="13">
        <f t="shared" si="16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3">
        <f t="shared" si="15"/>
        <v>41788.381909722222</v>
      </c>
      <c r="T137" s="13">
        <f t="shared" si="16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3">
        <f t="shared" si="15"/>
        <v>42096.410115740742</v>
      </c>
      <c r="T138" s="13">
        <f t="shared" si="16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3">
        <f t="shared" si="15"/>
        <v>42239.573993055557</v>
      </c>
      <c r="T139" s="13">
        <f t="shared" si="16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3">
        <f t="shared" si="15"/>
        <v>42186.257418981477</v>
      </c>
      <c r="T140" s="13">
        <f t="shared" si="16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3">
        <f t="shared" si="15"/>
        <v>42187.920972222222</v>
      </c>
      <c r="T141" s="13">
        <f t="shared" si="16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3">
        <f t="shared" si="15"/>
        <v>42053.198287037041</v>
      </c>
      <c r="T142" s="13">
        <f t="shared" si="16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3">
        <f t="shared" si="15"/>
        <v>42110.153043981481</v>
      </c>
      <c r="T143" s="13">
        <f t="shared" si="16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3">
        <f t="shared" si="15"/>
        <v>41938.893263888887</v>
      </c>
      <c r="T144" s="13">
        <f t="shared" si="16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3">
        <f t="shared" si="15"/>
        <v>42559.064143518517</v>
      </c>
      <c r="T145" s="13">
        <f t="shared" si="16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3">
        <f t="shared" si="15"/>
        <v>42047.762407407412</v>
      </c>
      <c r="T146" s="13">
        <f t="shared" si="16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3">
        <f t="shared" si="15"/>
        <v>42200.542268518519</v>
      </c>
      <c r="T147" s="13">
        <f t="shared" si="16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3">
        <f t="shared" si="15"/>
        <v>42693.016180555554</v>
      </c>
      <c r="T148" s="13">
        <f t="shared" si="16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3">
        <f t="shared" si="15"/>
        <v>41969.767824074079</v>
      </c>
      <c r="T149" s="13">
        <f t="shared" si="16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3">
        <f t="shared" si="15"/>
        <v>42397.281666666662</v>
      </c>
      <c r="T150" s="13">
        <f t="shared" si="16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3">
        <f t="shared" si="15"/>
        <v>41968.172106481477</v>
      </c>
      <c r="T151" s="13">
        <f t="shared" si="16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3">
        <f t="shared" si="15"/>
        <v>42090.161828703705</v>
      </c>
      <c r="T152" s="13">
        <f t="shared" si="16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3">
        <f t="shared" si="15"/>
        <v>42113.550821759258</v>
      </c>
      <c r="T153" s="13">
        <f t="shared" si="16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3">
        <f t="shared" si="15"/>
        <v>41875.077546296292</v>
      </c>
      <c r="T154" s="13">
        <f t="shared" si="16"/>
        <v>41905.077546296292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3">
        <f t="shared" si="15"/>
        <v>41933.586157407408</v>
      </c>
      <c r="T155" s="13">
        <f t="shared" si="16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3">
        <f t="shared" si="15"/>
        <v>42115.547395833331</v>
      </c>
      <c r="T156" s="13">
        <f t="shared" si="16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3">
        <f t="shared" si="15"/>
        <v>42168.559432870374</v>
      </c>
      <c r="T157" s="13">
        <f t="shared" si="16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3">
        <f t="shared" si="15"/>
        <v>41794.124953703707</v>
      </c>
      <c r="T158" s="13">
        <f t="shared" si="16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3">
        <f t="shared" si="15"/>
        <v>42396.911712962959</v>
      </c>
      <c r="T159" s="13">
        <f t="shared" si="16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3">
        <f t="shared" si="15"/>
        <v>41904.07671296296</v>
      </c>
      <c r="T160" s="13">
        <f t="shared" si="16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3">
        <f t="shared" si="15"/>
        <v>42514.434548611112</v>
      </c>
      <c r="T161" s="13">
        <f t="shared" si="16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3">
        <f t="shared" si="15"/>
        <v>42171.913090277776</v>
      </c>
      <c r="T162" s="13">
        <f t="shared" si="16"/>
        <v>42231.913090277776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7"/>
        <v>drama</v>
      </c>
      <c r="S163" s="13">
        <f t="shared" si="15"/>
        <v>41792.687442129631</v>
      </c>
      <c r="T163" s="13">
        <f t="shared" si="16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3">
        <f t="shared" si="15"/>
        <v>41835.126805555556</v>
      </c>
      <c r="T164" s="13">
        <f t="shared" si="16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3">
        <f t="shared" si="15"/>
        <v>42243.961273148147</v>
      </c>
      <c r="T165" s="13">
        <f t="shared" si="16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3">
        <f t="shared" si="15"/>
        <v>41841.762743055559</v>
      </c>
      <c r="T166" s="13">
        <f t="shared" si="16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3">
        <f t="shared" si="15"/>
        <v>42351.658842592587</v>
      </c>
      <c r="T167" s="13">
        <f t="shared" si="16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3">
        <f t="shared" si="15"/>
        <v>42721.075949074075</v>
      </c>
      <c r="T168" s="13">
        <f t="shared" si="16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3">
        <f t="shared" si="15"/>
        <v>42160.927488425921</v>
      </c>
      <c r="T169" s="13">
        <f t="shared" si="16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3">
        <f t="shared" si="15"/>
        <v>42052.83530092593</v>
      </c>
      <c r="T170" s="13">
        <f t="shared" si="16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7"/>
        <v>drama</v>
      </c>
      <c r="S171" s="13">
        <f t="shared" si="15"/>
        <v>41900.505312499998</v>
      </c>
      <c r="T171" s="13">
        <f t="shared" si="16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3">
        <f t="shared" si="15"/>
        <v>42216.977812500001</v>
      </c>
      <c r="T172" s="13">
        <f t="shared" si="16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7"/>
        <v>drama</v>
      </c>
      <c r="S173" s="13">
        <f t="shared" si="15"/>
        <v>42534.180717592593</v>
      </c>
      <c r="T173" s="13">
        <f t="shared" si="16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3">
        <f t="shared" si="15"/>
        <v>42047.394942129627</v>
      </c>
      <c r="T174" s="13">
        <f t="shared" si="16"/>
        <v>42082.353275462963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3">
        <f t="shared" si="15"/>
        <v>42033.573009259257</v>
      </c>
      <c r="T175" s="13">
        <f t="shared" si="16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3">
        <f t="shared" si="15"/>
        <v>42072.758981481486</v>
      </c>
      <c r="T176" s="13">
        <f t="shared" si="16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3">
        <f t="shared" si="15"/>
        <v>41855.777905092589</v>
      </c>
      <c r="T177" s="13">
        <f t="shared" si="16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3">
        <f t="shared" si="15"/>
        <v>42191.824062500003</v>
      </c>
      <c r="T178" s="13">
        <f t="shared" si="16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3">
        <f t="shared" si="15"/>
        <v>42070.047754629632</v>
      </c>
      <c r="T179" s="13">
        <f t="shared" si="16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3">
        <f t="shared" si="15"/>
        <v>42304.955381944441</v>
      </c>
      <c r="T180" s="13">
        <f t="shared" si="16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3">
        <f t="shared" si="15"/>
        <v>42403.080497685187</v>
      </c>
      <c r="T181" s="13">
        <f t="shared" si="16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3">
        <f t="shared" si="15"/>
        <v>42067.991238425922</v>
      </c>
      <c r="T182" s="13">
        <f t="shared" si="16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3">
        <f t="shared" si="15"/>
        <v>42147.741840277777</v>
      </c>
      <c r="T183" s="13">
        <f t="shared" si="16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3">
        <f t="shared" si="15"/>
        <v>42712.011944444443</v>
      </c>
      <c r="T184" s="13">
        <f t="shared" si="16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3">
        <f t="shared" si="15"/>
        <v>41939.810300925928</v>
      </c>
      <c r="T185" s="13">
        <f t="shared" si="16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3">
        <f t="shared" si="15"/>
        <v>41825.791226851856</v>
      </c>
      <c r="T186" s="13">
        <f t="shared" si="16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3">
        <f t="shared" si="15"/>
        <v>42570.91133101852</v>
      </c>
      <c r="T187" s="13">
        <f t="shared" si="16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3">
        <f t="shared" si="15"/>
        <v>42767.812893518523</v>
      </c>
      <c r="T188" s="13">
        <f t="shared" si="16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3">
        <f t="shared" si="15"/>
        <v>42182.234456018516</v>
      </c>
      <c r="T189" s="13">
        <f t="shared" si="16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3">
        <f t="shared" si="15"/>
        <v>41857.18304398148</v>
      </c>
      <c r="T190" s="13">
        <f t="shared" si="16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7"/>
        <v>drama</v>
      </c>
      <c r="S191" s="13">
        <f t="shared" si="15"/>
        <v>42556.690706018519</v>
      </c>
      <c r="T191" s="13">
        <f t="shared" si="16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7"/>
        <v>drama</v>
      </c>
      <c r="S192" s="13">
        <f t="shared" si="15"/>
        <v>42527.650995370372</v>
      </c>
      <c r="T192" s="13">
        <f t="shared" si="16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3">
        <f t="shared" si="15"/>
        <v>42239.441412037035</v>
      </c>
      <c r="T193" s="13">
        <f t="shared" si="16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3">
        <f t="shared" si="15"/>
        <v>41899.792037037041</v>
      </c>
      <c r="T194" s="13">
        <f t="shared" si="16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si="17"/>
        <v>drama</v>
      </c>
      <c r="S195" s="13">
        <f t="shared" ref="S195:S258" si="21">(J195/86400)+DATE(1970,1,1)</f>
        <v>41911.934791666667</v>
      </c>
      <c r="T195" s="13">
        <f t="shared" ref="T195:T258" si="22">(I195/86400)+DATE(1970,1,1)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ref="R196:R259" si="23">RIGHT(N196, (LEN(N196) - FIND("/", N196)))</f>
        <v>drama</v>
      </c>
      <c r="S196" s="13">
        <f t="shared" si="21"/>
        <v>42375.996886574074</v>
      </c>
      <c r="T196" s="13">
        <f t="shared" si="22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3">
        <f t="shared" si="21"/>
        <v>42135.67050925926</v>
      </c>
      <c r="T197" s="13">
        <f t="shared" si="22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3">
        <f t="shared" si="21"/>
        <v>42259.542800925927</v>
      </c>
      <c r="T198" s="13">
        <f t="shared" si="22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3">
        <f t="shared" si="21"/>
        <v>42741.848379629635</v>
      </c>
      <c r="T199" s="13">
        <f t="shared" si="22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3">
        <f t="shared" si="21"/>
        <v>41887.383356481485</v>
      </c>
      <c r="T200" s="13">
        <f t="shared" si="22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3">
        <f t="shared" si="21"/>
        <v>42584.123865740738</v>
      </c>
      <c r="T201" s="13">
        <f t="shared" si="22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3">
        <f t="shared" si="21"/>
        <v>41867.083368055552</v>
      </c>
      <c r="T202" s="13">
        <f t="shared" si="22"/>
        <v>41897.083368055552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3">
        <f t="shared" si="21"/>
        <v>42023.818622685183</v>
      </c>
      <c r="T203" s="13">
        <f t="shared" si="22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3">
        <f t="shared" si="21"/>
        <v>42255.927824074075</v>
      </c>
      <c r="T204" s="13">
        <f t="shared" si="22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3">
        <f t="shared" si="21"/>
        <v>41973.847962962958</v>
      </c>
      <c r="T205" s="13">
        <f t="shared" si="22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3">
        <f t="shared" si="21"/>
        <v>42556.583368055552</v>
      </c>
      <c r="T206" s="13">
        <f t="shared" si="22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3">
        <f t="shared" si="21"/>
        <v>42248.632199074069</v>
      </c>
      <c r="T207" s="13">
        <f t="shared" si="22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3">
        <f t="shared" si="21"/>
        <v>42567.004432870366</v>
      </c>
      <c r="T208" s="13">
        <f t="shared" si="22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3">
        <f t="shared" si="21"/>
        <v>41978.197199074071</v>
      </c>
      <c r="T209" s="13">
        <f t="shared" si="22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3">
        <f t="shared" si="21"/>
        <v>41959.369988425926</v>
      </c>
      <c r="T210" s="13">
        <f t="shared" si="22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3">
        <f t="shared" si="21"/>
        <v>42165.922858796301</v>
      </c>
      <c r="T211" s="13">
        <f t="shared" si="22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3">
        <f t="shared" si="21"/>
        <v>42249.064722222218</v>
      </c>
      <c r="T212" s="13">
        <f t="shared" si="22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3">
        <f t="shared" si="21"/>
        <v>42236.159918981481</v>
      </c>
      <c r="T213" s="13">
        <f t="shared" si="22"/>
        <v>42266.159918981481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3"/>
        <v>drama</v>
      </c>
      <c r="S214" s="13">
        <f t="shared" si="21"/>
        <v>42416.881018518514</v>
      </c>
      <c r="T214" s="13">
        <f t="shared" si="22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3"/>
        <v>drama</v>
      </c>
      <c r="S215" s="13">
        <f t="shared" si="21"/>
        <v>42202.594293981485</v>
      </c>
      <c r="T215" s="13">
        <f t="shared" si="22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3"/>
        <v>drama</v>
      </c>
      <c r="S216" s="13">
        <f t="shared" si="21"/>
        <v>42009.64061342593</v>
      </c>
      <c r="T216" s="13">
        <f t="shared" si="22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3"/>
        <v>drama</v>
      </c>
      <c r="S217" s="13">
        <f t="shared" si="21"/>
        <v>42375.230115740742</v>
      </c>
      <c r="T217" s="13">
        <f t="shared" si="22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3">
        <f t="shared" si="21"/>
        <v>42066.958761574075</v>
      </c>
      <c r="T218" s="13">
        <f t="shared" si="22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3">
        <f t="shared" si="21"/>
        <v>41970.64061342593</v>
      </c>
      <c r="T219" s="13">
        <f t="shared" si="22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3">
        <f t="shared" si="21"/>
        <v>42079.628344907411</v>
      </c>
      <c r="T220" s="13">
        <f t="shared" si="22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3">
        <f t="shared" si="21"/>
        <v>42429.326678240745</v>
      </c>
      <c r="T221" s="13">
        <f t="shared" si="22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3">
        <f t="shared" si="21"/>
        <v>42195.643865740742</v>
      </c>
      <c r="T222" s="13">
        <f t="shared" si="22"/>
        <v>42236.837500000001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3">
        <f t="shared" si="21"/>
        <v>42031.837546296301</v>
      </c>
      <c r="T223" s="13">
        <f t="shared" si="22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3"/>
        <v>drama</v>
      </c>
      <c r="S224" s="13">
        <f t="shared" si="21"/>
        <v>42031.769884259258</v>
      </c>
      <c r="T224" s="13">
        <f t="shared" si="22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3">
        <f t="shared" si="21"/>
        <v>42482.048032407409</v>
      </c>
      <c r="T225" s="13">
        <f t="shared" si="22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3">
        <f t="shared" si="21"/>
        <v>42135.235254629632</v>
      </c>
      <c r="T226" s="13">
        <f t="shared" si="22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3">
        <f t="shared" si="21"/>
        <v>42438.961273148147</v>
      </c>
      <c r="T227" s="13">
        <f t="shared" si="22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3">
        <f t="shared" si="21"/>
        <v>42106.666018518517</v>
      </c>
      <c r="T228" s="13">
        <f t="shared" si="22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3">
        <f t="shared" si="21"/>
        <v>42164.893993055557</v>
      </c>
      <c r="T229" s="13">
        <f t="shared" si="22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3">
        <f t="shared" si="21"/>
        <v>42096.686400462961</v>
      </c>
      <c r="T230" s="13">
        <f t="shared" si="22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3">
        <f t="shared" si="21"/>
        <v>42383.933993055558</v>
      </c>
      <c r="T231" s="13">
        <f t="shared" si="22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3"/>
        <v>drama</v>
      </c>
      <c r="S232" s="13">
        <f t="shared" si="21"/>
        <v>42129.77721064815</v>
      </c>
      <c r="T232" s="13">
        <f t="shared" si="22"/>
        <v>42159.77721064815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3">
        <f t="shared" si="21"/>
        <v>42341.958923611106</v>
      </c>
      <c r="T233" s="13">
        <f t="shared" si="22"/>
        <v>42371.958923611106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3">
        <f t="shared" si="21"/>
        <v>42032.82576388889</v>
      </c>
      <c r="T234" s="13">
        <f t="shared" si="22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3">
        <f t="shared" si="21"/>
        <v>42612.911712962959</v>
      </c>
      <c r="T235" s="13">
        <f t="shared" si="22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3">
        <f t="shared" si="21"/>
        <v>42136.035405092596</v>
      </c>
      <c r="T236" s="13">
        <f t="shared" si="22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3">
        <f t="shared" si="21"/>
        <v>42164.908530092594</v>
      </c>
      <c r="T237" s="13">
        <f t="shared" si="22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3">
        <f t="shared" si="21"/>
        <v>42321.084479166668</v>
      </c>
      <c r="T238" s="13">
        <f t="shared" si="22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3"/>
        <v>drama</v>
      </c>
      <c r="S239" s="13">
        <f t="shared" si="21"/>
        <v>42377.577187499999</v>
      </c>
      <c r="T239" s="13">
        <f t="shared" si="22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3">
        <f t="shared" si="21"/>
        <v>42713.962500000001</v>
      </c>
      <c r="T240" s="13">
        <f t="shared" si="22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3"/>
        <v>drama</v>
      </c>
      <c r="S241" s="13">
        <f t="shared" si="21"/>
        <v>42297.110300925924</v>
      </c>
      <c r="T241" s="13">
        <f t="shared" si="22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3">
        <f t="shared" si="21"/>
        <v>41354.708460648151</v>
      </c>
      <c r="T242" s="13">
        <f t="shared" si="22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3">
        <f t="shared" si="21"/>
        <v>41949.697962962964</v>
      </c>
      <c r="T243" s="13">
        <f t="shared" si="22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3">
        <f t="shared" si="21"/>
        <v>40862.492939814816</v>
      </c>
      <c r="T244" s="13">
        <f t="shared" si="22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3">
        <f t="shared" si="21"/>
        <v>41662.047500000001</v>
      </c>
      <c r="T245" s="13">
        <f t="shared" si="22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3">
        <f t="shared" si="21"/>
        <v>40213.323599537034</v>
      </c>
      <c r="T246" s="13">
        <f t="shared" si="22"/>
        <v>40253.295833333337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3">
        <f t="shared" si="21"/>
        <v>41107.053067129629</v>
      </c>
      <c r="T247" s="13">
        <f t="shared" si="22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3">
        <f t="shared" si="21"/>
        <v>40480.363483796296</v>
      </c>
      <c r="T248" s="13">
        <f t="shared" si="22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3">
        <f t="shared" si="21"/>
        <v>40430.604328703703</v>
      </c>
      <c r="T249" s="13">
        <f t="shared" si="22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3">
        <f t="shared" si="21"/>
        <v>40870.774409722224</v>
      </c>
      <c r="T250" s="13">
        <f t="shared" si="22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3">
        <f t="shared" si="21"/>
        <v>40332.923842592594</v>
      </c>
      <c r="T251" s="13">
        <f t="shared" si="22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3">
        <f t="shared" si="21"/>
        <v>41401.565868055557</v>
      </c>
      <c r="T252" s="13">
        <f t="shared" si="22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3">
        <f t="shared" si="21"/>
        <v>41013.787569444445</v>
      </c>
      <c r="T253" s="13">
        <f t="shared" si="22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3">
        <f t="shared" si="21"/>
        <v>40266.66270833333</v>
      </c>
      <c r="T254" s="13">
        <f t="shared" si="22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3">
        <f t="shared" si="21"/>
        <v>40924.650868055556</v>
      </c>
      <c r="T255" s="13">
        <f t="shared" si="22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3">
        <f t="shared" si="21"/>
        <v>42263.952662037038</v>
      </c>
      <c r="T256" s="13">
        <f t="shared" si="22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3">
        <f t="shared" si="21"/>
        <v>40588.526412037041</v>
      </c>
      <c r="T257" s="13">
        <f t="shared" si="22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3">
        <f t="shared" si="21"/>
        <v>41319.769293981481</v>
      </c>
      <c r="T258" s="13">
        <f t="shared" si="22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si="23"/>
        <v>documentary</v>
      </c>
      <c r="S259" s="13">
        <f t="shared" ref="S259:S322" si="27">(J259/86400)+DATE(1970,1,1)</f>
        <v>42479.626875000002</v>
      </c>
      <c r="T259" s="13">
        <f t="shared" ref="T259:T322" si="28">(I259/86400)+DATE(1970,1,1)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ref="R260:R323" si="29">RIGHT(N260, (LEN(N260) - FIND("/", N260)))</f>
        <v>documentary</v>
      </c>
      <c r="S260" s="13">
        <f t="shared" si="27"/>
        <v>40682.051689814813</v>
      </c>
      <c r="T260" s="13">
        <f t="shared" si="28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3">
        <f t="shared" si="27"/>
        <v>42072.738067129627</v>
      </c>
      <c r="T261" s="13">
        <f t="shared" si="28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3">
        <f t="shared" si="27"/>
        <v>40330.755543981482</v>
      </c>
      <c r="T262" s="13">
        <f t="shared" si="28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3">
        <f t="shared" si="27"/>
        <v>41017.885462962964</v>
      </c>
      <c r="T263" s="13">
        <f t="shared" si="28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3">
        <f t="shared" si="27"/>
        <v>40555.24800925926</v>
      </c>
      <c r="T264" s="13">
        <f t="shared" si="28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3">
        <f t="shared" si="27"/>
        <v>41149.954791666663</v>
      </c>
      <c r="T265" s="13">
        <f t="shared" si="28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3">
        <f t="shared" si="27"/>
        <v>41010.620312500003</v>
      </c>
      <c r="T266" s="13">
        <f t="shared" si="28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3">
        <f t="shared" si="27"/>
        <v>40267.245717592596</v>
      </c>
      <c r="T267" s="13">
        <f t="shared" si="28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3">
        <f t="shared" si="27"/>
        <v>40205.174849537041</v>
      </c>
      <c r="T268" s="13">
        <f t="shared" si="28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3">
        <f t="shared" si="27"/>
        <v>41785.452534722222</v>
      </c>
      <c r="T269" s="13">
        <f t="shared" si="28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3">
        <f t="shared" si="27"/>
        <v>40809.15252314815</v>
      </c>
      <c r="T270" s="13">
        <f t="shared" si="28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3">
        <f t="shared" si="27"/>
        <v>42758.197013888886</v>
      </c>
      <c r="T271" s="13">
        <f t="shared" si="28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3">
        <f t="shared" si="27"/>
        <v>40637.86655092593</v>
      </c>
      <c r="T272" s="13">
        <f t="shared" si="28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3">
        <f t="shared" si="27"/>
        <v>41612.100243055553</v>
      </c>
      <c r="T273" s="13">
        <f t="shared" si="28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3">
        <f t="shared" si="27"/>
        <v>40235.900358796294</v>
      </c>
      <c r="T274" s="13">
        <f t="shared" si="28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3">
        <f t="shared" si="27"/>
        <v>40697.498449074075</v>
      </c>
      <c r="T275" s="13">
        <f t="shared" si="28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3">
        <f t="shared" si="27"/>
        <v>40969.912372685183</v>
      </c>
      <c r="T276" s="13">
        <f t="shared" si="28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3">
        <f t="shared" si="27"/>
        <v>41193.032013888893</v>
      </c>
      <c r="T277" s="13">
        <f t="shared" si="28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3">
        <f t="shared" si="27"/>
        <v>40967.081875000003</v>
      </c>
      <c r="T278" s="13">
        <f t="shared" si="28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3">
        <f t="shared" si="27"/>
        <v>42117.891423611116</v>
      </c>
      <c r="T279" s="13">
        <f t="shared" si="28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3">
        <f t="shared" si="27"/>
        <v>41164.040960648148</v>
      </c>
      <c r="T280" s="13">
        <f t="shared" si="28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3">
        <f t="shared" si="27"/>
        <v>42759.244166666671</v>
      </c>
      <c r="T281" s="13">
        <f t="shared" si="28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3">
        <f t="shared" si="27"/>
        <v>41744.590682870374</v>
      </c>
      <c r="T282" s="13">
        <f t="shared" si="28"/>
        <v>41789.590682870374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3">
        <f t="shared" si="27"/>
        <v>39950.163344907407</v>
      </c>
      <c r="T283" s="13">
        <f t="shared" si="28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3">
        <f t="shared" si="27"/>
        <v>40194.920046296298</v>
      </c>
      <c r="T284" s="13">
        <f t="shared" si="28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3">
        <f t="shared" si="27"/>
        <v>40675.71</v>
      </c>
      <c r="T285" s="13">
        <f t="shared" si="28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3">
        <f t="shared" si="27"/>
        <v>40904.738194444442</v>
      </c>
      <c r="T286" s="13">
        <f t="shared" si="28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3">
        <f t="shared" si="27"/>
        <v>41506.756111111114</v>
      </c>
      <c r="T287" s="13">
        <f t="shared" si="28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3">
        <f t="shared" si="27"/>
        <v>41313.816250000003</v>
      </c>
      <c r="T288" s="13">
        <f t="shared" si="28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3">
        <f t="shared" si="27"/>
        <v>41184.277986111112</v>
      </c>
      <c r="T289" s="13">
        <f t="shared" si="28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3">
        <f t="shared" si="27"/>
        <v>41051.168900462959</v>
      </c>
      <c r="T290" s="13">
        <f t="shared" si="28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3">
        <f t="shared" si="27"/>
        <v>41550.456412037034</v>
      </c>
      <c r="T291" s="13">
        <f t="shared" si="28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3">
        <f t="shared" si="27"/>
        <v>40526.36917824074</v>
      </c>
      <c r="T292" s="13">
        <f t="shared" si="28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3">
        <f t="shared" si="27"/>
        <v>41376.769050925926</v>
      </c>
      <c r="T293" s="13">
        <f t="shared" si="28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3">
        <f t="shared" si="27"/>
        <v>40812.803229166668</v>
      </c>
      <c r="T294" s="13">
        <f t="shared" si="28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3">
        <f t="shared" si="27"/>
        <v>41719.667986111112</v>
      </c>
      <c r="T295" s="13">
        <f t="shared" si="28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3">
        <f t="shared" si="27"/>
        <v>40343.084421296298</v>
      </c>
      <c r="T296" s="13">
        <f t="shared" si="28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3">
        <f t="shared" si="27"/>
        <v>41519.004733796297</v>
      </c>
      <c r="T297" s="13">
        <f t="shared" si="28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3">
        <f t="shared" si="27"/>
        <v>41134.475497685184</v>
      </c>
      <c r="T298" s="13">
        <f t="shared" si="28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3">
        <f t="shared" si="27"/>
        <v>42089.728020833332</v>
      </c>
      <c r="T299" s="13">
        <f t="shared" si="28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3">
        <f t="shared" si="27"/>
        <v>41709.463518518518</v>
      </c>
      <c r="T300" s="13">
        <f t="shared" si="28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3">
        <f t="shared" si="27"/>
        <v>40469.225231481483</v>
      </c>
      <c r="T301" s="13">
        <f t="shared" si="28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3">
        <f t="shared" si="27"/>
        <v>40626.959930555553</v>
      </c>
      <c r="T302" s="13">
        <f t="shared" si="28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3">
        <f t="shared" si="27"/>
        <v>41312.737673611111</v>
      </c>
      <c r="T303" s="13">
        <f t="shared" si="28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3">
        <f t="shared" si="27"/>
        <v>40933.856921296298</v>
      </c>
      <c r="T304" s="13">
        <f t="shared" si="28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3">
        <f t="shared" si="27"/>
        <v>41032.071134259255</v>
      </c>
      <c r="T305" s="13">
        <f t="shared" si="28"/>
        <v>41062.071134259255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3">
        <f t="shared" si="27"/>
        <v>41114.094872685186</v>
      </c>
      <c r="T306" s="13">
        <f t="shared" si="28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3">
        <f t="shared" si="27"/>
        <v>40948.630196759259</v>
      </c>
      <c r="T307" s="13">
        <f t="shared" si="28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3">
        <f t="shared" si="27"/>
        <v>41333.837187500001</v>
      </c>
      <c r="T308" s="13">
        <f t="shared" si="28"/>
        <v>41353.79552083333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3">
        <f t="shared" si="27"/>
        <v>41282.944456018522</v>
      </c>
      <c r="T309" s="13">
        <f t="shared" si="28"/>
        <v>41312.944456018522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3">
        <f t="shared" si="27"/>
        <v>40567.694560185184</v>
      </c>
      <c r="T310" s="13">
        <f t="shared" si="28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3">
        <f t="shared" si="27"/>
        <v>41134.751550925925</v>
      </c>
      <c r="T311" s="13">
        <f t="shared" si="28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3">
        <f t="shared" si="27"/>
        <v>40821.183136574073</v>
      </c>
      <c r="T312" s="13">
        <f t="shared" si="28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3">
        <f t="shared" si="27"/>
        <v>40868.219814814816</v>
      </c>
      <c r="T313" s="13">
        <f t="shared" si="28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3">
        <f t="shared" si="27"/>
        <v>41348.877685185187</v>
      </c>
      <c r="T314" s="13">
        <f t="shared" si="28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3">
        <f t="shared" si="27"/>
        <v>40357.227939814817</v>
      </c>
      <c r="T315" s="13">
        <f t="shared" si="28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3">
        <f t="shared" si="27"/>
        <v>41304.833194444444</v>
      </c>
      <c r="T316" s="13">
        <f t="shared" si="28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3">
        <f t="shared" si="27"/>
        <v>41113.77238425926</v>
      </c>
      <c r="T317" s="13">
        <f t="shared" si="28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3">
        <f t="shared" si="27"/>
        <v>41950.923576388886</v>
      </c>
      <c r="T318" s="13">
        <f t="shared" si="28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3">
        <f t="shared" si="27"/>
        <v>41589.676886574074</v>
      </c>
      <c r="T319" s="13">
        <f t="shared" si="28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3">
        <f t="shared" si="27"/>
        <v>41330.038784722223</v>
      </c>
      <c r="T320" s="13">
        <f t="shared" si="28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3">
        <f t="shared" si="27"/>
        <v>40123.83829861111</v>
      </c>
      <c r="T321" s="13">
        <f t="shared" si="28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3">
        <f t="shared" si="27"/>
        <v>42331.551307870366</v>
      </c>
      <c r="T322" s="13">
        <f t="shared" si="28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si="29"/>
        <v>documentary</v>
      </c>
      <c r="S323" s="13">
        <f t="shared" ref="S323:S386" si="33">(J323/86400)+DATE(1970,1,1)</f>
        <v>42647.446597222224</v>
      </c>
      <c r="T323" s="13">
        <f t="shared" ref="T323:T386" si="34">(I323/86400)+DATE(1970,1,1)</f>
        <v>42682.488263888888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ref="R324:R387" si="35">RIGHT(N324, (LEN(N324) - FIND("/", N324)))</f>
        <v>documentary</v>
      </c>
      <c r="S324" s="13">
        <f t="shared" si="33"/>
        <v>42473.57</v>
      </c>
      <c r="T324" s="13">
        <f t="shared" si="34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3">
        <f t="shared" si="33"/>
        <v>42697.32136574074</v>
      </c>
      <c r="T325" s="13">
        <f t="shared" si="34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3">
        <f t="shared" si="33"/>
        <v>42184.626250000001</v>
      </c>
      <c r="T326" s="13">
        <f t="shared" si="34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3">
        <f t="shared" si="33"/>
        <v>42689.187881944439</v>
      </c>
      <c r="T327" s="13">
        <f t="shared" si="34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3">
        <f t="shared" si="33"/>
        <v>42775.314884259264</v>
      </c>
      <c r="T328" s="13">
        <f t="shared" si="34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3">
        <f t="shared" si="33"/>
        <v>42058.235289351855</v>
      </c>
      <c r="T329" s="13">
        <f t="shared" si="34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3">
        <f t="shared" si="33"/>
        <v>42278.946620370371</v>
      </c>
      <c r="T330" s="13">
        <f t="shared" si="34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3">
        <f t="shared" si="33"/>
        <v>42291.46674768519</v>
      </c>
      <c r="T331" s="13">
        <f t="shared" si="34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3">
        <f t="shared" si="33"/>
        <v>41379.515775462962</v>
      </c>
      <c r="T332" s="13">
        <f t="shared" si="34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3">
        <f t="shared" si="33"/>
        <v>42507.581412037034</v>
      </c>
      <c r="T333" s="13">
        <f t="shared" si="34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3">
        <f t="shared" si="33"/>
        <v>42263.680289351847</v>
      </c>
      <c r="T334" s="13">
        <f t="shared" si="34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3">
        <f t="shared" si="33"/>
        <v>42437.636469907404</v>
      </c>
      <c r="T335" s="13">
        <f t="shared" si="34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3">
        <f t="shared" si="33"/>
        <v>42101.682372685187</v>
      </c>
      <c r="T336" s="13">
        <f t="shared" si="34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3">
        <f t="shared" si="33"/>
        <v>42101.737442129626</v>
      </c>
      <c r="T337" s="13">
        <f t="shared" si="34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3">
        <f t="shared" si="33"/>
        <v>42291.596273148149</v>
      </c>
      <c r="T338" s="13">
        <f t="shared" si="34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3">
        <f t="shared" si="33"/>
        <v>42047.128564814819</v>
      </c>
      <c r="T339" s="13">
        <f t="shared" si="34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3">
        <f t="shared" si="33"/>
        <v>42559.755671296298</v>
      </c>
      <c r="T340" s="13">
        <f t="shared" si="34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3">
        <f t="shared" si="33"/>
        <v>42093.760046296295</v>
      </c>
      <c r="T341" s="13">
        <f t="shared" si="34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3">
        <f t="shared" si="33"/>
        <v>42772.669062500005</v>
      </c>
      <c r="T342" s="13">
        <f t="shared" si="34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3">
        <f t="shared" si="33"/>
        <v>41894.879606481481</v>
      </c>
      <c r="T343" s="13">
        <f t="shared" si="34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3">
        <f t="shared" si="33"/>
        <v>42459.780844907407</v>
      </c>
      <c r="T344" s="13">
        <f t="shared" si="34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3">
        <f t="shared" si="33"/>
        <v>41926.73778935185</v>
      </c>
      <c r="T345" s="13">
        <f t="shared" si="34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3">
        <f t="shared" si="33"/>
        <v>42111.970995370371</v>
      </c>
      <c r="T346" s="13">
        <f t="shared" si="34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3">
        <f t="shared" si="33"/>
        <v>42114.944328703699</v>
      </c>
      <c r="T347" s="13">
        <f t="shared" si="34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3">
        <f t="shared" si="33"/>
        <v>42261.500243055554</v>
      </c>
      <c r="T348" s="13">
        <f t="shared" si="34"/>
        <v>42291.500243055554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3">
        <f t="shared" si="33"/>
        <v>42292.495474537034</v>
      </c>
      <c r="T349" s="13">
        <f t="shared" si="34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3">
        <f t="shared" si="33"/>
        <v>42207.58699074074</v>
      </c>
      <c r="T350" s="13">
        <f t="shared" si="34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3">
        <f t="shared" si="33"/>
        <v>42760.498935185184</v>
      </c>
      <c r="T351" s="13">
        <f t="shared" si="34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3">
        <f t="shared" si="33"/>
        <v>42586.066076388888</v>
      </c>
      <c r="T352" s="13">
        <f t="shared" si="34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3">
        <f t="shared" si="33"/>
        <v>42427.964745370366</v>
      </c>
      <c r="T353" s="13">
        <f t="shared" si="34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3">
        <f t="shared" si="33"/>
        <v>41890.167453703703</v>
      </c>
      <c r="T354" s="13">
        <f t="shared" si="34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3">
        <f t="shared" si="33"/>
        <v>42297.791886574079</v>
      </c>
      <c r="T355" s="13">
        <f t="shared" si="34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3">
        <f t="shared" si="33"/>
        <v>42438.827789351853</v>
      </c>
      <c r="T356" s="13">
        <f t="shared" si="34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3">
        <f t="shared" si="33"/>
        <v>41943.293912037036</v>
      </c>
      <c r="T357" s="13">
        <f t="shared" si="34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3">
        <f t="shared" si="33"/>
        <v>42415.803159722222</v>
      </c>
      <c r="T358" s="13">
        <f t="shared" si="34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3">
        <f t="shared" si="33"/>
        <v>42078.222187499996</v>
      </c>
      <c r="T359" s="13">
        <f t="shared" si="34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3">
        <f t="shared" si="33"/>
        <v>42507.860196759255</v>
      </c>
      <c r="T360" s="13">
        <f t="shared" si="34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3">
        <f t="shared" si="33"/>
        <v>41935.070486111115</v>
      </c>
      <c r="T361" s="13">
        <f t="shared" si="34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3">
        <f t="shared" si="33"/>
        <v>42163.897916666669</v>
      </c>
      <c r="T362" s="13">
        <f t="shared" si="34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3">
        <f t="shared" si="33"/>
        <v>41936.001226851848</v>
      </c>
      <c r="T363" s="13">
        <f t="shared" si="34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3">
        <f t="shared" si="33"/>
        <v>41837.210543981484</v>
      </c>
      <c r="T364" s="13">
        <f t="shared" si="34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3">
        <f t="shared" si="33"/>
        <v>40255.744629629626</v>
      </c>
      <c r="T365" s="13">
        <f t="shared" si="34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3">
        <f t="shared" si="33"/>
        <v>41780.859629629631</v>
      </c>
      <c r="T366" s="13">
        <f t="shared" si="34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3">
        <f t="shared" si="33"/>
        <v>41668.606469907405</v>
      </c>
      <c r="T367" s="13">
        <f t="shared" si="34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3">
        <f t="shared" si="33"/>
        <v>41019.793032407411</v>
      </c>
      <c r="T368" s="13">
        <f t="shared" si="34"/>
        <v>41049.793032407411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3">
        <f t="shared" si="33"/>
        <v>41355.577291666668</v>
      </c>
      <c r="T369" s="13">
        <f t="shared" si="34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3">
        <f t="shared" si="33"/>
        <v>42043.605578703704</v>
      </c>
      <c r="T370" s="13">
        <f t="shared" si="34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3">
        <f t="shared" si="33"/>
        <v>40893.551724537036</v>
      </c>
      <c r="T371" s="13">
        <f t="shared" si="34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3">
        <f t="shared" si="33"/>
        <v>42711.795138888891</v>
      </c>
      <c r="T372" s="13">
        <f t="shared" si="34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3">
        <f t="shared" si="33"/>
        <v>41261.767812500002</v>
      </c>
      <c r="T373" s="13">
        <f t="shared" si="34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3">
        <f t="shared" si="33"/>
        <v>42425.576898148152</v>
      </c>
      <c r="T374" s="13">
        <f t="shared" si="34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3">
        <f t="shared" si="33"/>
        <v>41078.91201388889</v>
      </c>
      <c r="T375" s="13">
        <f t="shared" si="34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3">
        <f t="shared" si="33"/>
        <v>40757.889247685183</v>
      </c>
      <c r="T376" s="13">
        <f t="shared" si="34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3">
        <f t="shared" si="33"/>
        <v>41657.985081018516</v>
      </c>
      <c r="T377" s="13">
        <f t="shared" si="34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3">
        <f t="shared" si="33"/>
        <v>42576.452731481477</v>
      </c>
      <c r="T378" s="13">
        <f t="shared" si="34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3">
        <f t="shared" si="33"/>
        <v>42292.250787037032</v>
      </c>
      <c r="T379" s="13">
        <f t="shared" si="34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3">
        <f t="shared" si="33"/>
        <v>42370.571851851855</v>
      </c>
      <c r="T380" s="13">
        <f t="shared" si="34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3">
        <f t="shared" si="33"/>
        <v>40987.688333333332</v>
      </c>
      <c r="T381" s="13">
        <f t="shared" si="34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3">
        <f t="shared" si="33"/>
        <v>42367.719814814816</v>
      </c>
      <c r="T382" s="13">
        <f t="shared" si="34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3">
        <f t="shared" si="33"/>
        <v>41085.698113425926</v>
      </c>
      <c r="T383" s="13">
        <f t="shared" si="34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3">
        <f t="shared" si="33"/>
        <v>41144.709490740745</v>
      </c>
      <c r="T384" s="13">
        <f t="shared" si="34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3">
        <f t="shared" si="33"/>
        <v>41755.117581018516</v>
      </c>
      <c r="T385" s="13">
        <f t="shared" si="34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3">
        <f t="shared" si="33"/>
        <v>41980.781793981485</v>
      </c>
      <c r="T386" s="13">
        <f t="shared" si="34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si="35"/>
        <v>documentary</v>
      </c>
      <c r="S387" s="13">
        <f t="shared" ref="S387:S450" si="39">(J387/86400)+DATE(1970,1,1)</f>
        <v>41934.584502314814</v>
      </c>
      <c r="T387" s="13">
        <f t="shared" ref="T387:T450" si="40">(I387/86400)+DATE(1970,1,1)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ref="R388:R451" si="41">RIGHT(N388, (LEN(N388) - FIND("/", N388)))</f>
        <v>documentary</v>
      </c>
      <c r="S388" s="13">
        <f t="shared" si="39"/>
        <v>42211.951284722221</v>
      </c>
      <c r="T388" s="13">
        <f t="shared" si="40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3">
        <f t="shared" si="39"/>
        <v>42200.67659722222</v>
      </c>
      <c r="T389" s="13">
        <f t="shared" si="40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3">
        <f t="shared" si="39"/>
        <v>42549.076157407406</v>
      </c>
      <c r="T390" s="13">
        <f t="shared" si="40"/>
        <v>42579.076157407406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3">
        <f t="shared" si="39"/>
        <v>41674.063078703708</v>
      </c>
      <c r="T391" s="13">
        <f t="shared" si="40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3">
        <f t="shared" si="39"/>
        <v>42112.036712962959</v>
      </c>
      <c r="T392" s="13">
        <f t="shared" si="40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3">
        <f t="shared" si="39"/>
        <v>40865.042256944442</v>
      </c>
      <c r="T393" s="13">
        <f t="shared" si="40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3">
        <f t="shared" si="39"/>
        <v>40763.717256944445</v>
      </c>
      <c r="T394" s="13">
        <f t="shared" si="40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3">
        <f t="shared" si="39"/>
        <v>41526.708935185183</v>
      </c>
      <c r="T395" s="13">
        <f t="shared" si="40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3">
        <f t="shared" si="39"/>
        <v>42417.818078703705</v>
      </c>
      <c r="T396" s="13">
        <f t="shared" si="40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3">
        <f t="shared" si="39"/>
        <v>40990.909259259257</v>
      </c>
      <c r="T397" s="13">
        <f t="shared" si="40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3">
        <f t="shared" si="39"/>
        <v>41082.564884259264</v>
      </c>
      <c r="T398" s="13">
        <f t="shared" si="40"/>
        <v>41097.564884259264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3">
        <f t="shared" si="39"/>
        <v>40379.776435185187</v>
      </c>
      <c r="T399" s="13">
        <f t="shared" si="40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3">
        <f t="shared" si="39"/>
        <v>42078.793124999997</v>
      </c>
      <c r="T400" s="13">
        <f t="shared" si="40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3">
        <f t="shared" si="39"/>
        <v>42687.875775462962</v>
      </c>
      <c r="T401" s="13">
        <f t="shared" si="40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3">
        <f t="shared" si="39"/>
        <v>41745.635960648149</v>
      </c>
      <c r="T402" s="13">
        <f t="shared" si="40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3">
        <f t="shared" si="39"/>
        <v>40732.842245370368</v>
      </c>
      <c r="T403" s="13">
        <f t="shared" si="40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3">
        <f t="shared" si="39"/>
        <v>42292.539548611108</v>
      </c>
      <c r="T404" s="13">
        <f t="shared" si="40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3">
        <f t="shared" si="39"/>
        <v>40718.310659722221</v>
      </c>
      <c r="T405" s="13">
        <f t="shared" si="40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3">
        <f t="shared" si="39"/>
        <v>41646.628032407403</v>
      </c>
      <c r="T406" s="13">
        <f t="shared" si="40"/>
        <v>41675.961111111115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3">
        <f t="shared" si="39"/>
        <v>41674.08494212963</v>
      </c>
      <c r="T407" s="13">
        <f t="shared" si="40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3">
        <f t="shared" si="39"/>
        <v>40638.162465277775</v>
      </c>
      <c r="T408" s="13">
        <f t="shared" si="40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3">
        <f t="shared" si="39"/>
        <v>40806.870949074073</v>
      </c>
      <c r="T409" s="13">
        <f t="shared" si="40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3">
        <f t="shared" si="39"/>
        <v>41543.735995370371</v>
      </c>
      <c r="T410" s="13">
        <f t="shared" si="40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3">
        <f t="shared" si="39"/>
        <v>42543.862777777773</v>
      </c>
      <c r="T411" s="13">
        <f t="shared" si="40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3">
        <f t="shared" si="39"/>
        <v>42113.981446759259</v>
      </c>
      <c r="T412" s="13">
        <f t="shared" si="40"/>
        <v>42173.981446759259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3">
        <f t="shared" si="39"/>
        <v>41598.17597222222</v>
      </c>
      <c r="T413" s="13">
        <f t="shared" si="40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3">
        <f t="shared" si="39"/>
        <v>41099.742800925924</v>
      </c>
      <c r="T414" s="13">
        <f t="shared" si="40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3">
        <f t="shared" si="39"/>
        <v>41079.877442129626</v>
      </c>
      <c r="T415" s="13">
        <f t="shared" si="40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3">
        <f t="shared" si="39"/>
        <v>41529.063252314816</v>
      </c>
      <c r="T416" s="13">
        <f t="shared" si="40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3">
        <f t="shared" si="39"/>
        <v>41904.851875</v>
      </c>
      <c r="T417" s="13">
        <f t="shared" si="40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3">
        <f t="shared" si="39"/>
        <v>41648.396192129629</v>
      </c>
      <c r="T418" s="13">
        <f t="shared" si="40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3">
        <f t="shared" si="39"/>
        <v>41360.970601851848</v>
      </c>
      <c r="T419" s="13">
        <f t="shared" si="40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3">
        <f t="shared" si="39"/>
        <v>42178.282372685186</v>
      </c>
      <c r="T420" s="13">
        <f t="shared" si="40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3">
        <f t="shared" si="39"/>
        <v>41394.842442129629</v>
      </c>
      <c r="T421" s="13">
        <f t="shared" si="40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3">
        <f t="shared" si="39"/>
        <v>41682.23646990741</v>
      </c>
      <c r="T422" s="13">
        <f t="shared" si="40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3">
        <f t="shared" si="39"/>
        <v>42177.491388888884</v>
      </c>
      <c r="T423" s="13">
        <f t="shared" si="40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3">
        <f t="shared" si="39"/>
        <v>41863.260381944448</v>
      </c>
      <c r="T424" s="13">
        <f t="shared" si="40"/>
        <v>41893.260381944448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3">
        <f t="shared" si="39"/>
        <v>41400.92627314815</v>
      </c>
      <c r="T425" s="13">
        <f t="shared" si="40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3">
        <f t="shared" si="39"/>
        <v>40934.376145833332</v>
      </c>
      <c r="T426" s="13">
        <f t="shared" si="40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3">
        <f t="shared" si="39"/>
        <v>42275.861157407402</v>
      </c>
      <c r="T427" s="13">
        <f t="shared" si="40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3">
        <f t="shared" si="39"/>
        <v>42400.711967592593</v>
      </c>
      <c r="T428" s="13">
        <f t="shared" si="40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3">
        <f t="shared" si="39"/>
        <v>42285.90902777778</v>
      </c>
      <c r="T429" s="13">
        <f t="shared" si="40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3">
        <f t="shared" si="39"/>
        <v>41778.766724537039</v>
      </c>
      <c r="T430" s="13">
        <f t="shared" si="40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3">
        <f t="shared" si="39"/>
        <v>40070.901412037041</v>
      </c>
      <c r="T431" s="13">
        <f t="shared" si="40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3">
        <f t="shared" si="39"/>
        <v>41513.107256944444</v>
      </c>
      <c r="T432" s="13">
        <f t="shared" si="40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3">
        <f t="shared" si="39"/>
        <v>42526.871331018519</v>
      </c>
      <c r="T433" s="13">
        <f t="shared" si="40"/>
        <v>42556.871331018519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3">
        <f t="shared" si="39"/>
        <v>42238.726631944446</v>
      </c>
      <c r="T434" s="13">
        <f t="shared" si="40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3">
        <f t="shared" si="39"/>
        <v>42228.629884259259</v>
      </c>
      <c r="T435" s="13">
        <f t="shared" si="40"/>
        <v>42288.629884259259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3">
        <f t="shared" si="39"/>
        <v>41576.834513888891</v>
      </c>
      <c r="T436" s="13">
        <f t="shared" si="40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3">
        <f t="shared" si="39"/>
        <v>41500.747453703705</v>
      </c>
      <c r="T437" s="13">
        <f t="shared" si="40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3">
        <f t="shared" si="39"/>
        <v>41456.36241898148</v>
      </c>
      <c r="T438" s="13">
        <f t="shared" si="40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3">
        <f t="shared" si="39"/>
        <v>42591.31858796296</v>
      </c>
      <c r="T439" s="13">
        <f t="shared" si="40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3">
        <f t="shared" si="39"/>
        <v>42296.261087962965</v>
      </c>
      <c r="T440" s="13">
        <f t="shared" si="40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3">
        <f t="shared" si="39"/>
        <v>41919.761782407411</v>
      </c>
      <c r="T441" s="13">
        <f t="shared" si="40"/>
        <v>41929.761782407411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3">
        <f t="shared" si="39"/>
        <v>42423.985567129625</v>
      </c>
      <c r="T442" s="13">
        <f t="shared" si="40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3">
        <f t="shared" si="39"/>
        <v>41550.793935185182</v>
      </c>
      <c r="T443" s="13">
        <f t="shared" si="40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3">
        <f t="shared" si="39"/>
        <v>42024.888692129629</v>
      </c>
      <c r="T444" s="13">
        <f t="shared" si="40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3">
        <f t="shared" si="39"/>
        <v>41650.015057870369</v>
      </c>
      <c r="T445" s="13">
        <f t="shared" si="40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3">
        <f t="shared" si="39"/>
        <v>40894.906956018516</v>
      </c>
      <c r="T446" s="13">
        <f t="shared" si="40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3">
        <f t="shared" si="39"/>
        <v>42130.335358796292</v>
      </c>
      <c r="T447" s="13">
        <f t="shared" si="40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3">
        <f t="shared" si="39"/>
        <v>42037.083564814813</v>
      </c>
      <c r="T448" s="13">
        <f t="shared" si="40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3">
        <f t="shared" si="39"/>
        <v>41331.555127314816</v>
      </c>
      <c r="T449" s="13">
        <f t="shared" si="40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3">
        <f t="shared" si="39"/>
        <v>41753.758043981477</v>
      </c>
      <c r="T450" s="13">
        <f t="shared" si="40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si="41"/>
        <v>animation</v>
      </c>
      <c r="S451" s="13">
        <f t="shared" ref="S451:S514" si="45">(J451/86400)+DATE(1970,1,1)</f>
        <v>41534.568113425928</v>
      </c>
      <c r="T451" s="13">
        <f t="shared" ref="T451:T514" si="46">(I451/86400)+DATE(1970,1,1)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ref="R452:R515" si="47">RIGHT(N452, (LEN(N452) - FIND("/", N452)))</f>
        <v>animation</v>
      </c>
      <c r="S452" s="13">
        <f t="shared" si="45"/>
        <v>41654.946759259255</v>
      </c>
      <c r="T452" s="13">
        <f t="shared" si="46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3">
        <f t="shared" si="45"/>
        <v>41634.715173611112</v>
      </c>
      <c r="T453" s="13">
        <f t="shared" si="46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3">
        <f t="shared" si="45"/>
        <v>42107.703877314816</v>
      </c>
      <c r="T454" s="13">
        <f t="shared" si="46"/>
        <v>42137.703877314816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3">
        <f t="shared" si="45"/>
        <v>42038.824988425928</v>
      </c>
      <c r="T455" s="13">
        <f t="shared" si="46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3">
        <f t="shared" si="45"/>
        <v>41938.717256944445</v>
      </c>
      <c r="T456" s="13">
        <f t="shared" si="46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3">
        <f t="shared" si="45"/>
        <v>40971.002569444448</v>
      </c>
      <c r="T457" s="13">
        <f t="shared" si="46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3">
        <f t="shared" si="45"/>
        <v>41547.694456018522</v>
      </c>
      <c r="T458" s="13">
        <f t="shared" si="46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3">
        <f t="shared" si="45"/>
        <v>41837.767500000002</v>
      </c>
      <c r="T459" s="13">
        <f t="shared" si="46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3">
        <f t="shared" si="45"/>
        <v>41378.69976851852</v>
      </c>
      <c r="T460" s="13">
        <f t="shared" si="46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3">
        <f t="shared" si="45"/>
        <v>40800.6403587963</v>
      </c>
      <c r="T461" s="13">
        <f t="shared" si="46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3">
        <f t="shared" si="45"/>
        <v>41759.542534722219</v>
      </c>
      <c r="T462" s="13">
        <f t="shared" si="46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3">
        <f t="shared" si="45"/>
        <v>41407.84684027778</v>
      </c>
      <c r="T463" s="13">
        <f t="shared" si="46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3">
        <f t="shared" si="45"/>
        <v>40705.12663194444</v>
      </c>
      <c r="T464" s="13">
        <f t="shared" si="46"/>
        <v>40765.12663194444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3">
        <f t="shared" si="45"/>
        <v>40750.710104166668</v>
      </c>
      <c r="T465" s="13">
        <f t="shared" si="46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3">
        <f t="shared" si="45"/>
        <v>42488.84878472222</v>
      </c>
      <c r="T466" s="13">
        <f t="shared" si="46"/>
        <v>42508.84878472222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3">
        <f t="shared" si="45"/>
        <v>41801.120069444441</v>
      </c>
      <c r="T467" s="13">
        <f t="shared" si="46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3">
        <f t="shared" si="45"/>
        <v>41129.942870370374</v>
      </c>
      <c r="T468" s="13">
        <f t="shared" si="46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3">
        <f t="shared" si="45"/>
        <v>41135.679791666669</v>
      </c>
      <c r="T469" s="13">
        <f t="shared" si="46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3">
        <f t="shared" si="45"/>
        <v>41041.167627314819</v>
      </c>
      <c r="T470" s="13">
        <f t="shared" si="46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3">
        <f t="shared" si="45"/>
        <v>41827.989861111113</v>
      </c>
      <c r="T471" s="13">
        <f t="shared" si="46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3">
        <f t="shared" si="45"/>
        <v>41605.167696759258</v>
      </c>
      <c r="T472" s="13">
        <f t="shared" si="46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3">
        <f t="shared" si="45"/>
        <v>41703.721979166665</v>
      </c>
      <c r="T473" s="13">
        <f t="shared" si="46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3">
        <f t="shared" si="45"/>
        <v>41844.922662037039</v>
      </c>
      <c r="T474" s="13">
        <f t="shared" si="46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3">
        <f t="shared" si="45"/>
        <v>41869.698136574072</v>
      </c>
      <c r="T475" s="13">
        <f t="shared" si="46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3">
        <f t="shared" si="45"/>
        <v>42753.329039351855</v>
      </c>
      <c r="T476" s="13">
        <f t="shared" si="46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3">
        <f t="shared" si="45"/>
        <v>42100.086145833338</v>
      </c>
      <c r="T477" s="13">
        <f t="shared" si="46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3">
        <f t="shared" si="45"/>
        <v>41757.975011574075</v>
      </c>
      <c r="T478" s="13">
        <f t="shared" si="46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3">
        <f t="shared" si="45"/>
        <v>40987.83488425926</v>
      </c>
      <c r="T479" s="13">
        <f t="shared" si="46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3">
        <f t="shared" si="45"/>
        <v>42065.910983796297</v>
      </c>
      <c r="T480" s="13">
        <f t="shared" si="46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3">
        <f t="shared" si="45"/>
        <v>41904.407812500001</v>
      </c>
      <c r="T481" s="13">
        <f t="shared" si="46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3">
        <f t="shared" si="45"/>
        <v>41465.500173611115</v>
      </c>
      <c r="T482" s="13">
        <f t="shared" si="46"/>
        <v>41495.500173611115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3">
        <f t="shared" si="45"/>
        <v>41162.672326388885</v>
      </c>
      <c r="T483" s="13">
        <f t="shared" si="46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3">
        <f t="shared" si="45"/>
        <v>42447.896874999999</v>
      </c>
      <c r="T484" s="13">
        <f t="shared" si="46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3">
        <f t="shared" si="45"/>
        <v>41243.197592592594</v>
      </c>
      <c r="T485" s="13">
        <f t="shared" si="46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3">
        <f t="shared" si="45"/>
        <v>42272.93949074074</v>
      </c>
      <c r="T486" s="13">
        <f t="shared" si="46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3">
        <f t="shared" si="45"/>
        <v>41381.505775462967</v>
      </c>
      <c r="T487" s="13">
        <f t="shared" si="46"/>
        <v>41411.505775462967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3">
        <f t="shared" si="45"/>
        <v>41761.94258101852</v>
      </c>
      <c r="T488" s="13">
        <f t="shared" si="46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3">
        <f t="shared" si="45"/>
        <v>42669.594837962963</v>
      </c>
      <c r="T489" s="13">
        <f t="shared" si="46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3">
        <f t="shared" si="45"/>
        <v>42714.054398148146</v>
      </c>
      <c r="T490" s="13">
        <f t="shared" si="46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3">
        <f t="shared" si="45"/>
        <v>40882.481666666667</v>
      </c>
      <c r="T491" s="13">
        <f t="shared" si="46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3">
        <f t="shared" si="45"/>
        <v>41113.968576388885</v>
      </c>
      <c r="T492" s="13">
        <f t="shared" si="46"/>
        <v>41143.968576388885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3">
        <f t="shared" si="45"/>
        <v>42366.982627314814</v>
      </c>
      <c r="T493" s="13">
        <f t="shared" si="46"/>
        <v>42396.982627314814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3">
        <f t="shared" si="45"/>
        <v>42596.03506944445</v>
      </c>
      <c r="T494" s="13">
        <f t="shared" si="46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3">
        <f t="shared" si="45"/>
        <v>42114.726134259261</v>
      </c>
      <c r="T495" s="13">
        <f t="shared" si="46"/>
        <v>42144.726134259261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3">
        <f t="shared" si="45"/>
        <v>41799.830613425926</v>
      </c>
      <c r="T496" s="13">
        <f t="shared" si="46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3">
        <f t="shared" si="45"/>
        <v>42171.827604166669</v>
      </c>
      <c r="T497" s="13">
        <f t="shared" si="46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3">
        <f t="shared" si="45"/>
        <v>41620.93141203704</v>
      </c>
      <c r="T498" s="13">
        <f t="shared" si="46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3">
        <f t="shared" si="45"/>
        <v>41945.037789351853</v>
      </c>
      <c r="T499" s="13">
        <f t="shared" si="46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3">
        <f t="shared" si="45"/>
        <v>40858.762141203704</v>
      </c>
      <c r="T500" s="13">
        <f t="shared" si="46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3">
        <f t="shared" si="45"/>
        <v>40043.895462962959</v>
      </c>
      <c r="T501" s="13">
        <f t="shared" si="46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3">
        <f t="shared" si="45"/>
        <v>40247.886006944442</v>
      </c>
      <c r="T502" s="13">
        <f t="shared" si="46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3">
        <f t="shared" si="45"/>
        <v>40703.234386574077</v>
      </c>
      <c r="T503" s="13">
        <f t="shared" si="46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3">
        <f t="shared" si="45"/>
        <v>40956.553530092591</v>
      </c>
      <c r="T504" s="13">
        <f t="shared" si="46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3">
        <f t="shared" si="45"/>
        <v>41991.526655092588</v>
      </c>
      <c r="T505" s="13">
        <f t="shared" si="46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3">
        <f t="shared" si="45"/>
        <v>40949.98364583333</v>
      </c>
      <c r="T506" s="13">
        <f t="shared" si="46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3">
        <f t="shared" si="45"/>
        <v>42318.098217592589</v>
      </c>
      <c r="T507" s="13">
        <f t="shared" si="46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3">
        <f t="shared" si="45"/>
        <v>41466.552314814813</v>
      </c>
      <c r="T508" s="13">
        <f t="shared" si="46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3">
        <f t="shared" si="45"/>
        <v>41156.958993055552</v>
      </c>
      <c r="T509" s="13">
        <f t="shared" si="46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3">
        <f t="shared" si="45"/>
        <v>40995.024317129632</v>
      </c>
      <c r="T510" s="13">
        <f t="shared" si="46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3">
        <f t="shared" si="45"/>
        <v>42153.631597222222</v>
      </c>
      <c r="T511" s="13">
        <f t="shared" si="46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3">
        <f t="shared" si="45"/>
        <v>42400.176377314812</v>
      </c>
      <c r="T512" s="13">
        <f t="shared" si="46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3">
        <f t="shared" si="45"/>
        <v>41340.303032407406</v>
      </c>
      <c r="T513" s="13">
        <f t="shared" si="46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3">
        <f t="shared" si="45"/>
        <v>42649.742210648154</v>
      </c>
      <c r="T514" s="13">
        <f t="shared" si="46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si="47"/>
        <v>animation</v>
      </c>
      <c r="S515" s="13">
        <f t="shared" ref="S515:S578" si="51">(J515/86400)+DATE(1970,1,1)</f>
        <v>42552.653993055559</v>
      </c>
      <c r="T515" s="13">
        <f t="shared" ref="T515:T578" si="52">(I515/86400)+DATE(1970,1,1)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ref="R516:R579" si="53">RIGHT(N516, (LEN(N516) - FIND("/", N516)))</f>
        <v>animation</v>
      </c>
      <c r="S516" s="13">
        <f t="shared" si="51"/>
        <v>41830.613969907405</v>
      </c>
      <c r="T516" s="13">
        <f t="shared" si="52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3">
        <f t="shared" si="51"/>
        <v>42327.490752314814</v>
      </c>
      <c r="T517" s="13">
        <f t="shared" si="52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3">
        <f t="shared" si="51"/>
        <v>42091.778703703705</v>
      </c>
      <c r="T518" s="13">
        <f t="shared" si="52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3">
        <f t="shared" si="51"/>
        <v>42738.615289351852</v>
      </c>
      <c r="T519" s="13">
        <f t="shared" si="52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3">
        <f t="shared" si="51"/>
        <v>42223.616018518514</v>
      </c>
      <c r="T520" s="13">
        <f t="shared" si="52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3">
        <f t="shared" si="51"/>
        <v>41218.391446759255</v>
      </c>
      <c r="T521" s="13">
        <f t="shared" si="52"/>
        <v>41248.391446759255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3">
        <f t="shared" si="51"/>
        <v>42318.702094907407</v>
      </c>
      <c r="T522" s="13">
        <f t="shared" si="52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3">
        <f t="shared" si="51"/>
        <v>42646.092812499999</v>
      </c>
      <c r="T523" s="13">
        <f t="shared" si="52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3">
        <f t="shared" si="51"/>
        <v>42430.040798611109</v>
      </c>
      <c r="T524" s="13">
        <f t="shared" si="52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3">
        <f t="shared" si="51"/>
        <v>42238.13282407407</v>
      </c>
      <c r="T525" s="13">
        <f t="shared" si="52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3">
        <f t="shared" si="51"/>
        <v>42492.717233796298</v>
      </c>
      <c r="T526" s="13">
        <f t="shared" si="52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3"/>
        <v>plays</v>
      </c>
      <c r="S527" s="13">
        <f t="shared" si="51"/>
        <v>41850.400937500002</v>
      </c>
      <c r="T527" s="13">
        <f t="shared" si="52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3">
        <f t="shared" si="51"/>
        <v>42192.591944444444</v>
      </c>
      <c r="T528" s="13">
        <f t="shared" si="52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3">
        <f t="shared" si="51"/>
        <v>42753.205625000002</v>
      </c>
      <c r="T529" s="13">
        <f t="shared" si="52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3">
        <f t="shared" si="51"/>
        <v>42155.920219907406</v>
      </c>
      <c r="T530" s="13">
        <f t="shared" si="52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3">
        <f t="shared" si="51"/>
        <v>42725.031180555554</v>
      </c>
      <c r="T531" s="13">
        <f t="shared" si="52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3">
        <f t="shared" si="51"/>
        <v>42157.591064814813</v>
      </c>
      <c r="T532" s="13">
        <f t="shared" si="52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3">
        <f t="shared" si="51"/>
        <v>42676.065150462964</v>
      </c>
      <c r="T533" s="13">
        <f t="shared" si="52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3">
        <f t="shared" si="51"/>
        <v>42473.007037037038</v>
      </c>
      <c r="T534" s="13">
        <f t="shared" si="52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3">
        <f t="shared" si="51"/>
        <v>42482.43478009259</v>
      </c>
      <c r="T535" s="13">
        <f t="shared" si="52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3">
        <f t="shared" si="51"/>
        <v>42270.810995370368</v>
      </c>
      <c r="T536" s="13">
        <f t="shared" si="52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3">
        <f t="shared" si="51"/>
        <v>42711.54519675926</v>
      </c>
      <c r="T537" s="13">
        <f t="shared" si="52"/>
        <v>42741.54519675926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3">
        <f t="shared" si="51"/>
        <v>42179.344988425924</v>
      </c>
      <c r="T538" s="13">
        <f t="shared" si="52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3">
        <f t="shared" si="51"/>
        <v>42282.768414351856</v>
      </c>
      <c r="T539" s="13">
        <f t="shared" si="52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3">
        <f t="shared" si="51"/>
        <v>42473.794710648144</v>
      </c>
      <c r="T540" s="13">
        <f t="shared" si="52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3">
        <f t="shared" si="51"/>
        <v>42535.049849537041</v>
      </c>
      <c r="T541" s="13">
        <f t="shared" si="52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3"/>
        <v>web</v>
      </c>
      <c r="S542" s="13">
        <f t="shared" si="51"/>
        <v>42009.817199074074</v>
      </c>
      <c r="T542" s="13">
        <f t="shared" si="52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3"/>
        <v>web</v>
      </c>
      <c r="S543" s="13">
        <f t="shared" si="51"/>
        <v>42276.046689814815</v>
      </c>
      <c r="T543" s="13">
        <f t="shared" si="52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3"/>
        <v>web</v>
      </c>
      <c r="S544" s="13">
        <f t="shared" si="51"/>
        <v>42433.737453703703</v>
      </c>
      <c r="T544" s="13">
        <f t="shared" si="52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3"/>
        <v>web</v>
      </c>
      <c r="S545" s="13">
        <f t="shared" si="51"/>
        <v>41914.092152777775</v>
      </c>
      <c r="T545" s="13">
        <f t="shared" si="52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3"/>
        <v>web</v>
      </c>
      <c r="S546" s="13">
        <f t="shared" si="51"/>
        <v>42525.656944444447</v>
      </c>
      <c r="T546" s="13">
        <f t="shared" si="52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3">
        <f t="shared" si="51"/>
        <v>42283.592465277776</v>
      </c>
      <c r="T547" s="13">
        <f t="shared" si="52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3"/>
        <v>web</v>
      </c>
      <c r="S548" s="13">
        <f t="shared" si="51"/>
        <v>42249.667997685188</v>
      </c>
      <c r="T548" s="13">
        <f t="shared" si="52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3">
        <f t="shared" si="51"/>
        <v>42380.696342592593</v>
      </c>
      <c r="T549" s="13">
        <f t="shared" si="52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3"/>
        <v>web</v>
      </c>
      <c r="S550" s="13">
        <f t="shared" si="51"/>
        <v>42276.903333333335</v>
      </c>
      <c r="T550" s="13">
        <f t="shared" si="52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3"/>
        <v>web</v>
      </c>
      <c r="S551" s="13">
        <f t="shared" si="51"/>
        <v>42163.636828703704</v>
      </c>
      <c r="T551" s="13">
        <f t="shared" si="52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3"/>
        <v>web</v>
      </c>
      <c r="S552" s="13">
        <f t="shared" si="51"/>
        <v>42753.678761574076</v>
      </c>
      <c r="T552" s="13">
        <f t="shared" si="52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3">
        <f t="shared" si="51"/>
        <v>42173.275740740741</v>
      </c>
      <c r="T553" s="13">
        <f t="shared" si="52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3">
        <f t="shared" si="51"/>
        <v>42318.616851851853</v>
      </c>
      <c r="T554" s="13">
        <f t="shared" si="52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3"/>
        <v>web</v>
      </c>
      <c r="S555" s="13">
        <f t="shared" si="51"/>
        <v>41927.71980324074</v>
      </c>
      <c r="T555" s="13">
        <f t="shared" si="52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3">
        <f t="shared" si="51"/>
        <v>41901.684861111113</v>
      </c>
      <c r="T556" s="13">
        <f t="shared" si="52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3">
        <f t="shared" si="51"/>
        <v>42503.353506944448</v>
      </c>
      <c r="T557" s="13">
        <f t="shared" si="52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3"/>
        <v>web</v>
      </c>
      <c r="S558" s="13">
        <f t="shared" si="51"/>
        <v>42345.860150462962</v>
      </c>
      <c r="T558" s="13">
        <f t="shared" si="52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3"/>
        <v>web</v>
      </c>
      <c r="S559" s="13">
        <f t="shared" si="51"/>
        <v>42676.942164351851</v>
      </c>
      <c r="T559" s="13">
        <f t="shared" si="52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3">
        <f t="shared" si="51"/>
        <v>42057.883159722223</v>
      </c>
      <c r="T560" s="13">
        <f t="shared" si="52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3"/>
        <v>web</v>
      </c>
      <c r="S561" s="13">
        <f t="shared" si="51"/>
        <v>42321.283101851848</v>
      </c>
      <c r="T561" s="13">
        <f t="shared" si="52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3"/>
        <v>web</v>
      </c>
      <c r="S562" s="13">
        <f t="shared" si="51"/>
        <v>41960.771354166667</v>
      </c>
      <c r="T562" s="13">
        <f t="shared" si="52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3"/>
        <v>web</v>
      </c>
      <c r="S563" s="13">
        <f t="shared" si="51"/>
        <v>42268.658715277779</v>
      </c>
      <c r="T563" s="13">
        <f t="shared" si="52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3">
        <f t="shared" si="51"/>
        <v>42692.389062499999</v>
      </c>
      <c r="T564" s="13">
        <f t="shared" si="52"/>
        <v>42722.389062499999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3"/>
        <v>web</v>
      </c>
      <c r="S565" s="13">
        <f t="shared" si="51"/>
        <v>42022.069988425923</v>
      </c>
      <c r="T565" s="13">
        <f t="shared" si="52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3"/>
        <v>web</v>
      </c>
      <c r="S566" s="13">
        <f t="shared" si="51"/>
        <v>42411.942997685182</v>
      </c>
      <c r="T566" s="13">
        <f t="shared" si="52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3">
        <f t="shared" si="51"/>
        <v>42165.78528935185</v>
      </c>
      <c r="T567" s="13">
        <f t="shared" si="52"/>
        <v>42195.78528935185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3"/>
        <v>web</v>
      </c>
      <c r="S568" s="13">
        <f t="shared" si="51"/>
        <v>42535.68440972222</v>
      </c>
      <c r="T568" s="13">
        <f t="shared" si="52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3">
        <f t="shared" si="51"/>
        <v>41975.842523148152</v>
      </c>
      <c r="T569" s="13">
        <f t="shared" si="52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3"/>
        <v>web</v>
      </c>
      <c r="S570" s="13">
        <f t="shared" si="51"/>
        <v>42348.9215625</v>
      </c>
      <c r="T570" s="13">
        <f t="shared" si="52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3"/>
        <v>web</v>
      </c>
      <c r="S571" s="13">
        <f t="shared" si="51"/>
        <v>42340.847361111111</v>
      </c>
      <c r="T571" s="13">
        <f t="shared" si="52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3"/>
        <v>web</v>
      </c>
      <c r="S572" s="13">
        <f t="shared" si="51"/>
        <v>42388.798252314809</v>
      </c>
      <c r="T572" s="13">
        <f t="shared" si="52"/>
        <v>42418.798252314809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3"/>
        <v>web</v>
      </c>
      <c r="S573" s="13">
        <f t="shared" si="51"/>
        <v>42192.816238425927</v>
      </c>
      <c r="T573" s="13">
        <f t="shared" si="52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3">
        <f t="shared" si="51"/>
        <v>42282.716296296298</v>
      </c>
      <c r="T574" s="13">
        <f t="shared" si="52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3">
        <f t="shared" si="51"/>
        <v>41963.050127314811</v>
      </c>
      <c r="T575" s="13">
        <f t="shared" si="52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3"/>
        <v>web</v>
      </c>
      <c r="S576" s="13">
        <f t="shared" si="51"/>
        <v>42632.443368055552</v>
      </c>
      <c r="T576" s="13">
        <f t="shared" si="52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3"/>
        <v>web</v>
      </c>
      <c r="S577" s="13">
        <f t="shared" si="51"/>
        <v>42138.692627314813</v>
      </c>
      <c r="T577" s="13">
        <f t="shared" si="52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3"/>
        <v>web</v>
      </c>
      <c r="S578" s="13">
        <f t="shared" si="51"/>
        <v>42031.471666666665</v>
      </c>
      <c r="T578" s="13">
        <f t="shared" si="52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si="53"/>
        <v>web</v>
      </c>
      <c r="S579" s="13">
        <f t="shared" ref="S579:S642" si="57">(J579/86400)+DATE(1970,1,1)</f>
        <v>42450.589143518519</v>
      </c>
      <c r="T579" s="13">
        <f t="shared" ref="T579:T642" si="58">(I579/86400)+DATE(1970,1,1)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ref="R580:R643" si="59">RIGHT(N580, (LEN(N580) - FIND("/", N580)))</f>
        <v>web</v>
      </c>
      <c r="S580" s="13">
        <f t="shared" si="57"/>
        <v>42230.578622685185</v>
      </c>
      <c r="T580" s="13">
        <f t="shared" si="58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9"/>
        <v>web</v>
      </c>
      <c r="S581" s="13">
        <f t="shared" si="57"/>
        <v>41968.852118055554</v>
      </c>
      <c r="T581" s="13">
        <f t="shared" si="58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9"/>
        <v>web</v>
      </c>
      <c r="S582" s="13">
        <f t="shared" si="57"/>
        <v>42605.908182870371</v>
      </c>
      <c r="T582" s="13">
        <f t="shared" si="58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3">
        <f t="shared" si="57"/>
        <v>42188.012777777782</v>
      </c>
      <c r="T583" s="13">
        <f t="shared" si="58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3">
        <f t="shared" si="57"/>
        <v>42055.739803240736</v>
      </c>
      <c r="T584" s="13">
        <f t="shared" si="58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9"/>
        <v>web</v>
      </c>
      <c r="S585" s="13">
        <f t="shared" si="57"/>
        <v>42052.93850694444</v>
      </c>
      <c r="T585" s="13">
        <f t="shared" si="58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9"/>
        <v>web</v>
      </c>
      <c r="S586" s="13">
        <f t="shared" si="57"/>
        <v>42049.716620370367</v>
      </c>
      <c r="T586" s="13">
        <f t="shared" si="58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3">
        <f t="shared" si="57"/>
        <v>42283.3909375</v>
      </c>
      <c r="T587" s="13">
        <f t="shared" si="58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9"/>
        <v>web</v>
      </c>
      <c r="S588" s="13">
        <f t="shared" si="57"/>
        <v>42020.854247685187</v>
      </c>
      <c r="T588" s="13">
        <f t="shared" si="58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3">
        <f t="shared" si="57"/>
        <v>42080.757326388892</v>
      </c>
      <c r="T589" s="13">
        <f t="shared" si="58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9"/>
        <v>web</v>
      </c>
      <c r="S590" s="13">
        <f t="shared" si="57"/>
        <v>42631.769513888888</v>
      </c>
      <c r="T590" s="13">
        <f t="shared" si="58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9"/>
        <v>web</v>
      </c>
      <c r="S591" s="13">
        <f t="shared" si="57"/>
        <v>42178.614571759259</v>
      </c>
      <c r="T591" s="13">
        <f t="shared" si="58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3">
        <f t="shared" si="57"/>
        <v>42377.554756944446</v>
      </c>
      <c r="T592" s="13">
        <f t="shared" si="58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9"/>
        <v>web</v>
      </c>
      <c r="S593" s="13">
        <f t="shared" si="57"/>
        <v>42177.543171296296</v>
      </c>
      <c r="T593" s="13">
        <f t="shared" si="58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9"/>
        <v>web</v>
      </c>
      <c r="S594" s="13">
        <f t="shared" si="57"/>
        <v>41946.232175925928</v>
      </c>
      <c r="T594" s="13">
        <f t="shared" si="58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3">
        <f t="shared" si="57"/>
        <v>42070.677604166667</v>
      </c>
      <c r="T595" s="13">
        <f t="shared" si="58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9"/>
        <v>web</v>
      </c>
      <c r="S596" s="13">
        <f t="shared" si="57"/>
        <v>42446.780162037037</v>
      </c>
      <c r="T596" s="13">
        <f t="shared" si="58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9"/>
        <v>web</v>
      </c>
      <c r="S597" s="13">
        <f t="shared" si="57"/>
        <v>42083.069884259261</v>
      </c>
      <c r="T597" s="13">
        <f t="shared" si="58"/>
        <v>42128.069884259261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9"/>
        <v>web</v>
      </c>
      <c r="S598" s="13">
        <f t="shared" si="57"/>
        <v>42646.896898148145</v>
      </c>
      <c r="T598" s="13">
        <f t="shared" si="58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9"/>
        <v>web</v>
      </c>
      <c r="S599" s="13">
        <f t="shared" si="57"/>
        <v>42545.705266203702</v>
      </c>
      <c r="T599" s="13">
        <f t="shared" si="58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3">
        <f t="shared" si="57"/>
        <v>41948.00209490741</v>
      </c>
      <c r="T600" s="13">
        <f t="shared" si="58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9"/>
        <v>web</v>
      </c>
      <c r="S601" s="13">
        <f t="shared" si="57"/>
        <v>42047.812523148154</v>
      </c>
      <c r="T601" s="13">
        <f t="shared" si="58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9"/>
        <v>web</v>
      </c>
      <c r="S602" s="13">
        <f t="shared" si="57"/>
        <v>42073.798171296294</v>
      </c>
      <c r="T602" s="13">
        <f t="shared" si="58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3">
        <f t="shared" si="57"/>
        <v>41969.858090277776</v>
      </c>
      <c r="T603" s="13">
        <f t="shared" si="58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3">
        <f t="shared" si="57"/>
        <v>42143.79415509259</v>
      </c>
      <c r="T604" s="13">
        <f t="shared" si="58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3">
        <f t="shared" si="57"/>
        <v>41835.639155092591</v>
      </c>
      <c r="T605" s="13">
        <f t="shared" si="58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3">
        <f t="shared" si="57"/>
        <v>41849.035370370373</v>
      </c>
      <c r="T606" s="13">
        <f t="shared" si="58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9"/>
        <v>web</v>
      </c>
      <c r="S607" s="13">
        <f t="shared" si="57"/>
        <v>42194.357731481483</v>
      </c>
      <c r="T607" s="13">
        <f t="shared" si="58"/>
        <v>42239.357731481483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9"/>
        <v>web</v>
      </c>
      <c r="S608" s="13">
        <f t="shared" si="57"/>
        <v>42102.650567129633</v>
      </c>
      <c r="T608" s="13">
        <f t="shared" si="58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3">
        <f t="shared" si="57"/>
        <v>42300.825648148151</v>
      </c>
      <c r="T609" s="13">
        <f t="shared" si="58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9"/>
        <v>web</v>
      </c>
      <c r="S610" s="13">
        <f t="shared" si="57"/>
        <v>42140.921064814815</v>
      </c>
      <c r="T610" s="13">
        <f t="shared" si="58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9"/>
        <v>web</v>
      </c>
      <c r="S611" s="13">
        <f t="shared" si="57"/>
        <v>42307.034074074079</v>
      </c>
      <c r="T611" s="13">
        <f t="shared" si="58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3">
        <f t="shared" si="57"/>
        <v>42086.83085648148</v>
      </c>
      <c r="T612" s="13">
        <f t="shared" si="58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3">
        <f t="shared" si="57"/>
        <v>42328.560613425929</v>
      </c>
      <c r="T613" s="13">
        <f t="shared" si="58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3">
        <f t="shared" si="57"/>
        <v>42585.031782407408</v>
      </c>
      <c r="T614" s="13">
        <f t="shared" si="58"/>
        <v>42615.031782407408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3">
        <f t="shared" si="57"/>
        <v>42247.496759259258</v>
      </c>
      <c r="T615" s="13">
        <f t="shared" si="58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3">
        <f t="shared" si="57"/>
        <v>42515.061805555553</v>
      </c>
      <c r="T616" s="13">
        <f t="shared" si="58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3">
        <f t="shared" si="57"/>
        <v>42242.122210648144</v>
      </c>
      <c r="T617" s="13">
        <f t="shared" si="58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3">
        <f t="shared" si="57"/>
        <v>42761.376238425924</v>
      </c>
      <c r="T618" s="13">
        <f t="shared" si="58"/>
        <v>42791.376238425924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9"/>
        <v>web</v>
      </c>
      <c r="S619" s="13">
        <f t="shared" si="57"/>
        <v>42087.343090277776</v>
      </c>
      <c r="T619" s="13">
        <f t="shared" si="58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3">
        <f t="shared" si="57"/>
        <v>42317.810219907406</v>
      </c>
      <c r="T620" s="13">
        <f t="shared" si="58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9"/>
        <v>web</v>
      </c>
      <c r="S621" s="13">
        <f t="shared" si="57"/>
        <v>41908.650347222225</v>
      </c>
      <c r="T621" s="13">
        <f t="shared" si="58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9"/>
        <v>web</v>
      </c>
      <c r="S622" s="13">
        <f t="shared" si="57"/>
        <v>41831.716874999998</v>
      </c>
      <c r="T622" s="13">
        <f t="shared" si="58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9"/>
        <v>web</v>
      </c>
      <c r="S623" s="13">
        <f t="shared" si="57"/>
        <v>42528.987696759257</v>
      </c>
      <c r="T623" s="13">
        <f t="shared" si="58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3">
        <f t="shared" si="57"/>
        <v>42532.774745370371</v>
      </c>
      <c r="T624" s="13">
        <f t="shared" si="58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3">
        <f t="shared" si="57"/>
        <v>42122.009224537032</v>
      </c>
      <c r="T625" s="13">
        <f t="shared" si="58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3">
        <f t="shared" si="57"/>
        <v>42108.988900462966</v>
      </c>
      <c r="T626" s="13">
        <f t="shared" si="58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3">
        <f t="shared" si="57"/>
        <v>42790.895567129628</v>
      </c>
      <c r="T627" s="13">
        <f t="shared" si="58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3">
        <f t="shared" si="57"/>
        <v>42198.559479166666</v>
      </c>
      <c r="T628" s="13">
        <f t="shared" si="58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9"/>
        <v>web</v>
      </c>
      <c r="S629" s="13">
        <f t="shared" si="57"/>
        <v>42384.306840277779</v>
      </c>
      <c r="T629" s="13">
        <f t="shared" si="58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3">
        <f t="shared" si="57"/>
        <v>41803.692789351851</v>
      </c>
      <c r="T630" s="13">
        <f t="shared" si="58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3">
        <f t="shared" si="57"/>
        <v>42474.637824074074</v>
      </c>
      <c r="T631" s="13">
        <f t="shared" si="58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9"/>
        <v>web</v>
      </c>
      <c r="S632" s="13">
        <f t="shared" si="57"/>
        <v>42223.619456018518</v>
      </c>
      <c r="T632" s="13">
        <f t="shared" si="58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3">
        <f t="shared" si="57"/>
        <v>42489.772326388891</v>
      </c>
      <c r="T633" s="13">
        <f t="shared" si="58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3">
        <f t="shared" si="57"/>
        <v>42303.659317129626</v>
      </c>
      <c r="T634" s="13">
        <f t="shared" si="58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9"/>
        <v>web</v>
      </c>
      <c r="S635" s="13">
        <f t="shared" si="57"/>
        <v>42507.299328703702</v>
      </c>
      <c r="T635" s="13">
        <f t="shared" si="58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9"/>
        <v>web</v>
      </c>
      <c r="S636" s="13">
        <f t="shared" si="57"/>
        <v>42031.928576388891</v>
      </c>
      <c r="T636" s="13">
        <f t="shared" si="58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9"/>
        <v>web</v>
      </c>
      <c r="S637" s="13">
        <f t="shared" si="57"/>
        <v>42076.092152777783</v>
      </c>
      <c r="T637" s="13">
        <f t="shared" si="58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9"/>
        <v>web</v>
      </c>
      <c r="S638" s="13">
        <f t="shared" si="57"/>
        <v>42131.455439814818</v>
      </c>
      <c r="T638" s="13">
        <f t="shared" si="58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3">
        <f t="shared" si="57"/>
        <v>42762.962013888886</v>
      </c>
      <c r="T639" s="13">
        <f t="shared" si="58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9"/>
        <v>web</v>
      </c>
      <c r="S640" s="13">
        <f t="shared" si="57"/>
        <v>42759.593310185184</v>
      </c>
      <c r="T640" s="13">
        <f t="shared" si="58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9"/>
        <v>web</v>
      </c>
      <c r="S641" s="13">
        <f t="shared" si="57"/>
        <v>41865.583275462966</v>
      </c>
      <c r="T641" s="13">
        <f t="shared" si="58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9"/>
        <v>wearables</v>
      </c>
      <c r="S642" s="13">
        <f t="shared" si="57"/>
        <v>42683.420312499999</v>
      </c>
      <c r="T642" s="13">
        <f t="shared" si="58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si="59"/>
        <v>wearables</v>
      </c>
      <c r="S643" s="13">
        <f t="shared" ref="S643:S706" si="63">(J643/86400)+DATE(1970,1,1)</f>
        <v>42199.57</v>
      </c>
      <c r="T643" s="13">
        <f t="shared" ref="T643:T706" si="64">(I643/86400)+DATE(1970,1,1)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ref="R644:R707" si="65">RIGHT(N644, (LEN(N644) - FIND("/", N644)))</f>
        <v>wearables</v>
      </c>
      <c r="S644" s="13">
        <f t="shared" si="63"/>
        <v>42199.651319444441</v>
      </c>
      <c r="T644" s="13">
        <f t="shared" si="64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3">
        <f t="shared" si="63"/>
        <v>42100.642071759255</v>
      </c>
      <c r="T645" s="13">
        <f t="shared" si="64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3">
        <f t="shared" si="63"/>
        <v>41898.665960648148</v>
      </c>
      <c r="T646" s="13">
        <f t="shared" si="64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3">
        <f t="shared" si="63"/>
        <v>42564.026319444441</v>
      </c>
      <c r="T647" s="13">
        <f t="shared" si="64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3">
        <f t="shared" si="63"/>
        <v>41832.852627314816</v>
      </c>
      <c r="T648" s="13">
        <f t="shared" si="64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3">
        <f t="shared" si="63"/>
        <v>42416.767928240741</v>
      </c>
      <c r="T649" s="13">
        <f t="shared" si="64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5"/>
        <v>wearables</v>
      </c>
      <c r="S650" s="13">
        <f t="shared" si="63"/>
        <v>41891.693379629629</v>
      </c>
      <c r="T650" s="13">
        <f t="shared" si="64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3">
        <f t="shared" si="63"/>
        <v>41877.912187499998</v>
      </c>
      <c r="T651" s="13">
        <f t="shared" si="64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3">
        <f t="shared" si="63"/>
        <v>41932.036851851852</v>
      </c>
      <c r="T652" s="13">
        <f t="shared" si="64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3">
        <f t="shared" si="63"/>
        <v>41956.017488425925</v>
      </c>
      <c r="T653" s="13">
        <f t="shared" si="64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3">
        <f t="shared" si="63"/>
        <v>42675.690393518518</v>
      </c>
      <c r="T654" s="13">
        <f t="shared" si="64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3">
        <f t="shared" si="63"/>
        <v>42199.618518518517</v>
      </c>
      <c r="T655" s="13">
        <f t="shared" si="64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3">
        <f t="shared" si="63"/>
        <v>42163.957326388889</v>
      </c>
      <c r="T656" s="13">
        <f t="shared" si="64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3">
        <f t="shared" si="63"/>
        <v>42045.957314814819</v>
      </c>
      <c r="T657" s="13">
        <f t="shared" si="64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3">
        <f t="shared" si="63"/>
        <v>42417.804618055554</v>
      </c>
      <c r="T658" s="13">
        <f t="shared" si="64"/>
        <v>42477.76295138889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3">
        <f t="shared" si="63"/>
        <v>42331.84574074074</v>
      </c>
      <c r="T659" s="13">
        <f t="shared" si="64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3">
        <f t="shared" si="63"/>
        <v>42179.160752314812</v>
      </c>
      <c r="T660" s="13">
        <f t="shared" si="64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3">
        <f t="shared" si="63"/>
        <v>42209.593692129631</v>
      </c>
      <c r="T661" s="13">
        <f t="shared" si="64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3">
        <f t="shared" si="63"/>
        <v>41922.741655092592</v>
      </c>
      <c r="T662" s="13">
        <f t="shared" si="64"/>
        <v>41952.783321759256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3">
        <f t="shared" si="63"/>
        <v>42636.645358796297</v>
      </c>
      <c r="T663" s="13">
        <f t="shared" si="64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5"/>
        <v>wearables</v>
      </c>
      <c r="S664" s="13">
        <f t="shared" si="63"/>
        <v>41990.438043981485</v>
      </c>
      <c r="T664" s="13">
        <f t="shared" si="64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5"/>
        <v>wearables</v>
      </c>
      <c r="S665" s="13">
        <f t="shared" si="63"/>
        <v>42173.843240740738</v>
      </c>
      <c r="T665" s="13">
        <f t="shared" si="64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3">
        <f t="shared" si="63"/>
        <v>42077.666377314818</v>
      </c>
      <c r="T666" s="13">
        <f t="shared" si="64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3">
        <f t="shared" si="63"/>
        <v>42688.711354166662</v>
      </c>
      <c r="T667" s="13">
        <f t="shared" si="64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5"/>
        <v>wearables</v>
      </c>
      <c r="S668" s="13">
        <f t="shared" si="63"/>
        <v>41838.832152777773</v>
      </c>
      <c r="T668" s="13">
        <f t="shared" si="64"/>
        <v>41868.832152777773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3">
        <f t="shared" si="63"/>
        <v>42632.373414351852</v>
      </c>
      <c r="T669" s="13">
        <f t="shared" si="64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3">
        <f t="shared" si="63"/>
        <v>42090.831273148149</v>
      </c>
      <c r="T670" s="13">
        <f t="shared" si="64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3">
        <f t="shared" si="63"/>
        <v>42527.625671296293</v>
      </c>
      <c r="T671" s="13">
        <f t="shared" si="64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3">
        <f t="shared" si="63"/>
        <v>42506.709722222222</v>
      </c>
      <c r="T672" s="13">
        <f t="shared" si="64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3">
        <f t="shared" si="63"/>
        <v>41984.692731481482</v>
      </c>
      <c r="T673" s="13">
        <f t="shared" si="64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3">
        <f t="shared" si="63"/>
        <v>41974.219490740739</v>
      </c>
      <c r="T674" s="13">
        <f t="shared" si="64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3">
        <f t="shared" si="63"/>
        <v>41838.840474537035</v>
      </c>
      <c r="T675" s="13">
        <f t="shared" si="64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5"/>
        <v>wearables</v>
      </c>
      <c r="S676" s="13">
        <f t="shared" si="63"/>
        <v>41803.116053240738</v>
      </c>
      <c r="T676" s="13">
        <f t="shared" si="64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3">
        <f t="shared" si="63"/>
        <v>41975.930601851855</v>
      </c>
      <c r="T677" s="13">
        <f t="shared" si="64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3">
        <f t="shared" si="63"/>
        <v>42012.76829861111</v>
      </c>
      <c r="T678" s="13">
        <f t="shared" si="64"/>
        <v>42042.76829861111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3">
        <f t="shared" si="63"/>
        <v>42504.403877314813</v>
      </c>
      <c r="T679" s="13">
        <f t="shared" si="64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3">
        <f t="shared" si="63"/>
        <v>42481.376597222217</v>
      </c>
      <c r="T680" s="13">
        <f t="shared" si="64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3">
        <f t="shared" si="63"/>
        <v>42556.695706018523</v>
      </c>
      <c r="T681" s="13">
        <f t="shared" si="64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3">
        <f t="shared" si="63"/>
        <v>41864.501516203702</v>
      </c>
      <c r="T682" s="13">
        <f t="shared" si="64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5"/>
        <v>wearables</v>
      </c>
      <c r="S683" s="13">
        <f t="shared" si="63"/>
        <v>42639.805601851855</v>
      </c>
      <c r="T683" s="13">
        <f t="shared" si="64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3">
        <f t="shared" si="63"/>
        <v>42778.765300925923</v>
      </c>
      <c r="T684" s="13">
        <f t="shared" si="64"/>
        <v>42808.723634259259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3">
        <f t="shared" si="63"/>
        <v>42634.900046296301</v>
      </c>
      <c r="T685" s="13">
        <f t="shared" si="64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3">
        <f t="shared" si="63"/>
        <v>41809.473275462966</v>
      </c>
      <c r="T686" s="13">
        <f t="shared" si="64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5"/>
        <v>wearables</v>
      </c>
      <c r="S687" s="13">
        <f t="shared" si="63"/>
        <v>41971.866574074069</v>
      </c>
      <c r="T687" s="13">
        <f t="shared" si="64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3">
        <f t="shared" si="63"/>
        <v>42189.673263888893</v>
      </c>
      <c r="T688" s="13">
        <f t="shared" si="64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3">
        <f t="shared" si="63"/>
        <v>42711.750613425931</v>
      </c>
      <c r="T689" s="13">
        <f t="shared" si="64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3">
        <f t="shared" si="63"/>
        <v>42262.104780092588</v>
      </c>
      <c r="T690" s="13">
        <f t="shared" si="64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3">
        <f t="shared" si="63"/>
        <v>42675.66778935185</v>
      </c>
      <c r="T691" s="13">
        <f t="shared" si="64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3">
        <f t="shared" si="63"/>
        <v>42579.634733796294</v>
      </c>
      <c r="T692" s="13">
        <f t="shared" si="64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5"/>
        <v>wearables</v>
      </c>
      <c r="S693" s="13">
        <f t="shared" si="63"/>
        <v>42158.028310185182</v>
      </c>
      <c r="T693" s="13">
        <f t="shared" si="64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3">
        <f t="shared" si="63"/>
        <v>42696.37572916667</v>
      </c>
      <c r="T694" s="13">
        <f t="shared" si="64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3">
        <f t="shared" si="63"/>
        <v>42094.808182870373</v>
      </c>
      <c r="T695" s="13">
        <f t="shared" si="64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3">
        <f t="shared" si="63"/>
        <v>42737.663877314815</v>
      </c>
      <c r="T696" s="13">
        <f t="shared" si="64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3">
        <f t="shared" si="63"/>
        <v>41913.521064814813</v>
      </c>
      <c r="T697" s="13">
        <f t="shared" si="64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5"/>
        <v>wearables</v>
      </c>
      <c r="S698" s="13">
        <f t="shared" si="63"/>
        <v>41815.927106481482</v>
      </c>
      <c r="T698" s="13">
        <f t="shared" si="64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3">
        <f t="shared" si="63"/>
        <v>42388.523020833338</v>
      </c>
      <c r="T699" s="13">
        <f t="shared" si="64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3">
        <f t="shared" si="63"/>
        <v>41866.931076388893</v>
      </c>
      <c r="T700" s="13">
        <f t="shared" si="64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3">
        <f t="shared" si="63"/>
        <v>41563.485509259262</v>
      </c>
      <c r="T701" s="13">
        <f t="shared" si="64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5"/>
        <v>wearables</v>
      </c>
      <c r="S702" s="13">
        <f t="shared" si="63"/>
        <v>42715.688437500001</v>
      </c>
      <c r="T702" s="13">
        <f t="shared" si="64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3">
        <f t="shared" si="63"/>
        <v>41813.662962962961</v>
      </c>
      <c r="T703" s="13">
        <f t="shared" si="64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3">
        <f t="shared" si="63"/>
        <v>42668.726701388892</v>
      </c>
      <c r="T704" s="13">
        <f t="shared" si="64"/>
        <v>42698.768368055556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3">
        <f t="shared" si="63"/>
        <v>42711.950798611113</v>
      </c>
      <c r="T705" s="13">
        <f t="shared" si="64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3">
        <f t="shared" si="63"/>
        <v>42726.192916666667</v>
      </c>
      <c r="T706" s="13">
        <f t="shared" si="64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si="65"/>
        <v>wearables</v>
      </c>
      <c r="S707" s="13">
        <f t="shared" ref="S707:S770" si="69">(J707/86400)+DATE(1970,1,1)</f>
        <v>42726.491643518515</v>
      </c>
      <c r="T707" s="13">
        <f t="shared" ref="T707:T770" si="70">(I707/86400)+DATE(1970,1,1)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ref="R708:R771" si="71">RIGHT(N708, (LEN(N708) - FIND("/", N708)))</f>
        <v>wearables</v>
      </c>
      <c r="S708" s="13">
        <f t="shared" si="69"/>
        <v>42676.995173611111</v>
      </c>
      <c r="T708" s="13">
        <f t="shared" si="70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3">
        <f t="shared" si="69"/>
        <v>42696.663506944446</v>
      </c>
      <c r="T709" s="13">
        <f t="shared" si="70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3">
        <f t="shared" si="69"/>
        <v>41835.581018518518</v>
      </c>
      <c r="T710" s="13">
        <f t="shared" si="70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71"/>
        <v>wearables</v>
      </c>
      <c r="S711" s="13">
        <f t="shared" si="69"/>
        <v>41948.041192129633</v>
      </c>
      <c r="T711" s="13">
        <f t="shared" si="70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3">
        <f t="shared" si="69"/>
        <v>41837.984976851854</v>
      </c>
      <c r="T712" s="13">
        <f t="shared" si="70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3">
        <f t="shared" si="69"/>
        <v>42678.459120370375</v>
      </c>
      <c r="T713" s="13">
        <f t="shared" si="70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3">
        <f t="shared" si="69"/>
        <v>42384.680925925924</v>
      </c>
      <c r="T714" s="13">
        <f t="shared" si="70"/>
        <v>42414.680925925924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71"/>
        <v>wearables</v>
      </c>
      <c r="S715" s="13">
        <f t="shared" si="69"/>
        <v>42496.529305555552</v>
      </c>
      <c r="T715" s="13">
        <f t="shared" si="70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3">
        <f t="shared" si="69"/>
        <v>42734.787986111114</v>
      </c>
      <c r="T716" s="13">
        <f t="shared" si="70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3">
        <f t="shared" si="69"/>
        <v>42273.090740740736</v>
      </c>
      <c r="T717" s="13">
        <f t="shared" si="70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3">
        <f t="shared" si="69"/>
        <v>41940.658645833333</v>
      </c>
      <c r="T718" s="13">
        <f t="shared" si="70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3">
        <f t="shared" si="69"/>
        <v>41857.854189814811</v>
      </c>
      <c r="T719" s="13">
        <f t="shared" si="70"/>
        <v>41887.854189814811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71"/>
        <v>wearables</v>
      </c>
      <c r="S720" s="13">
        <f t="shared" si="69"/>
        <v>42752.845451388886</v>
      </c>
      <c r="T720" s="13">
        <f t="shared" si="70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3">
        <f t="shared" si="69"/>
        <v>42409.040231481486</v>
      </c>
      <c r="T721" s="13">
        <f t="shared" si="70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3">
        <f t="shared" si="69"/>
        <v>40909.649201388893</v>
      </c>
      <c r="T722" s="13">
        <f t="shared" si="70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3">
        <f t="shared" si="69"/>
        <v>41807.571840277778</v>
      </c>
      <c r="T723" s="13">
        <f t="shared" si="70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3">
        <f t="shared" si="69"/>
        <v>40977.805300925924</v>
      </c>
      <c r="T724" s="13">
        <f t="shared" si="70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3">
        <f t="shared" si="69"/>
        <v>42184.81653935185</v>
      </c>
      <c r="T725" s="13">
        <f t="shared" si="70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3">
        <f t="shared" si="69"/>
        <v>40694.638460648144</v>
      </c>
      <c r="T726" s="13">
        <f t="shared" si="70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3">
        <f t="shared" si="69"/>
        <v>42321.626296296294</v>
      </c>
      <c r="T727" s="13">
        <f t="shared" si="70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3">
        <f t="shared" si="69"/>
        <v>41346.042673611111</v>
      </c>
      <c r="T728" s="13">
        <f t="shared" si="70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3">
        <f t="shared" si="69"/>
        <v>41247.020243055558</v>
      </c>
      <c r="T729" s="13">
        <f t="shared" si="70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3">
        <f t="shared" si="69"/>
        <v>40731.837465277778</v>
      </c>
      <c r="T730" s="13">
        <f t="shared" si="70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3">
        <f t="shared" si="69"/>
        <v>41111.185891203706</v>
      </c>
      <c r="T731" s="13">
        <f t="shared" si="70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3">
        <f t="shared" si="69"/>
        <v>40854.745266203703</v>
      </c>
      <c r="T732" s="13">
        <f t="shared" si="70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3">
        <f t="shared" si="69"/>
        <v>40879.795682870368</v>
      </c>
      <c r="T733" s="13">
        <f t="shared" si="70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3">
        <f t="shared" si="69"/>
        <v>41486.424317129626</v>
      </c>
      <c r="T734" s="13">
        <f t="shared" si="70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3">
        <f t="shared" si="69"/>
        <v>41598.420046296298</v>
      </c>
      <c r="T735" s="13">
        <f t="shared" si="70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3">
        <f t="shared" si="69"/>
        <v>42102.164583333331</v>
      </c>
      <c r="T736" s="13">
        <f t="shared" si="70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3">
        <f t="shared" si="69"/>
        <v>41946.029467592591</v>
      </c>
      <c r="T737" s="13">
        <f t="shared" si="70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3">
        <f t="shared" si="69"/>
        <v>41579.734259259261</v>
      </c>
      <c r="T738" s="13">
        <f t="shared" si="70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3">
        <f t="shared" si="69"/>
        <v>41667.275312500002</v>
      </c>
      <c r="T739" s="13">
        <f t="shared" si="70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3">
        <f t="shared" si="69"/>
        <v>41943.604097222225</v>
      </c>
      <c r="T740" s="13">
        <f t="shared" si="70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3">
        <f t="shared" si="69"/>
        <v>41829.502650462964</v>
      </c>
      <c r="T741" s="13">
        <f t="shared" si="70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3">
        <f t="shared" si="69"/>
        <v>42162.146782407406</v>
      </c>
      <c r="T742" s="13">
        <f t="shared" si="70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3">
        <f t="shared" si="69"/>
        <v>41401.648217592592</v>
      </c>
      <c r="T743" s="13">
        <f t="shared" si="70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3">
        <f t="shared" si="69"/>
        <v>41689.917962962965</v>
      </c>
      <c r="T744" s="13">
        <f t="shared" si="70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3">
        <f t="shared" si="69"/>
        <v>40990.709317129629</v>
      </c>
      <c r="T745" s="13">
        <f t="shared" si="70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3">
        <f t="shared" si="69"/>
        <v>41226.95721064815</v>
      </c>
      <c r="T746" s="13">
        <f t="shared" si="70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3">
        <f t="shared" si="69"/>
        <v>41367.572280092594</v>
      </c>
      <c r="T747" s="13">
        <f t="shared" si="70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3">
        <f t="shared" si="69"/>
        <v>41157.042928240742</v>
      </c>
      <c r="T748" s="13">
        <f t="shared" si="70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3">
        <f t="shared" si="69"/>
        <v>41988.548831018517</v>
      </c>
      <c r="T749" s="13">
        <f t="shared" si="70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3">
        <f t="shared" si="69"/>
        <v>41831.846828703703</v>
      </c>
      <c r="T750" s="13">
        <f t="shared" si="70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3">
        <f t="shared" si="69"/>
        <v>42733.94131944445</v>
      </c>
      <c r="T751" s="13">
        <f t="shared" si="70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3">
        <f t="shared" si="69"/>
        <v>41299.878148148149</v>
      </c>
      <c r="T752" s="13">
        <f t="shared" si="70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3">
        <f t="shared" si="69"/>
        <v>40713.630497685182</v>
      </c>
      <c r="T753" s="13">
        <f t="shared" si="70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3">
        <f t="shared" si="69"/>
        <v>42639.421493055561</v>
      </c>
      <c r="T754" s="13">
        <f t="shared" si="70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3">
        <f t="shared" si="69"/>
        <v>42019.590173611112</v>
      </c>
      <c r="T755" s="13">
        <f t="shared" si="70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3">
        <f t="shared" si="69"/>
        <v>41249.749085648145</v>
      </c>
      <c r="T756" s="13">
        <f t="shared" si="70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3">
        <f t="shared" si="69"/>
        <v>41383.605057870373</v>
      </c>
      <c r="T757" s="13">
        <f t="shared" si="70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3">
        <f t="shared" si="69"/>
        <v>40590.766886574071</v>
      </c>
      <c r="T758" s="13">
        <f t="shared" si="70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3">
        <f t="shared" si="69"/>
        <v>41235.054560185185</v>
      </c>
      <c r="T759" s="13">
        <f t="shared" si="70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3">
        <f t="shared" si="69"/>
        <v>40429.836435185185</v>
      </c>
      <c r="T760" s="13">
        <f t="shared" si="70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3">
        <f t="shared" si="69"/>
        <v>41789.330312500002</v>
      </c>
      <c r="T761" s="13">
        <f t="shared" si="70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3">
        <f t="shared" si="69"/>
        <v>42670.764039351852</v>
      </c>
      <c r="T762" s="13">
        <f t="shared" si="70"/>
        <v>42700.805706018524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3">
        <f t="shared" si="69"/>
        <v>41642.751458333332</v>
      </c>
      <c r="T763" s="13">
        <f t="shared" si="70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3">
        <f t="shared" si="69"/>
        <v>42690.858449074076</v>
      </c>
      <c r="T764" s="13">
        <f t="shared" si="70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71"/>
        <v>fiction</v>
      </c>
      <c r="S765" s="13">
        <f t="shared" si="69"/>
        <v>41471.446851851855</v>
      </c>
      <c r="T765" s="13">
        <f t="shared" si="70"/>
        <v>41501.446851851855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3">
        <f t="shared" si="69"/>
        <v>42227.173159722224</v>
      </c>
      <c r="T766" s="13">
        <f t="shared" si="70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3">
        <f t="shared" si="69"/>
        <v>41901.542638888888</v>
      </c>
      <c r="T767" s="13">
        <f t="shared" si="70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3">
        <f t="shared" si="69"/>
        <v>42021.783368055556</v>
      </c>
      <c r="T768" s="13">
        <f t="shared" si="70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71"/>
        <v>fiction</v>
      </c>
      <c r="S769" s="13">
        <f t="shared" si="69"/>
        <v>42115.143634259264</v>
      </c>
      <c r="T769" s="13">
        <f t="shared" si="70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3">
        <f t="shared" si="69"/>
        <v>41594.207060185188</v>
      </c>
      <c r="T770" s="13">
        <f t="shared" si="70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si="71"/>
        <v>fiction</v>
      </c>
      <c r="S771" s="13">
        <f t="shared" ref="S771:S834" si="75">(J771/86400)+DATE(1970,1,1)</f>
        <v>41604.996458333335</v>
      </c>
      <c r="T771" s="13">
        <f t="shared" ref="T771:T834" si="76">(I771/86400)+DATE(1970,1,1)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ref="R772:R835" si="77">RIGHT(N772, (LEN(N772) - FIND("/", N772)))</f>
        <v>fiction</v>
      </c>
      <c r="S772" s="13">
        <f t="shared" si="75"/>
        <v>41289.9996412037</v>
      </c>
      <c r="T772" s="13">
        <f t="shared" si="76"/>
        <v>41329.9996412037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7"/>
        <v>fiction</v>
      </c>
      <c r="S773" s="13">
        <f t="shared" si="75"/>
        <v>42349.824097222227</v>
      </c>
      <c r="T773" s="13">
        <f t="shared" si="76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7"/>
        <v>fiction</v>
      </c>
      <c r="S774" s="13">
        <f t="shared" si="75"/>
        <v>40068.056932870371</v>
      </c>
      <c r="T774" s="13">
        <f t="shared" si="76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7"/>
        <v>fiction</v>
      </c>
      <c r="S775" s="13">
        <f t="shared" si="75"/>
        <v>42100.735937500001</v>
      </c>
      <c r="T775" s="13">
        <f t="shared" si="76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7"/>
        <v>fiction</v>
      </c>
      <c r="S776" s="13">
        <f t="shared" si="75"/>
        <v>41663.780300925922</v>
      </c>
      <c r="T776" s="13">
        <f t="shared" si="76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7"/>
        <v>fiction</v>
      </c>
      <c r="S777" s="13">
        <f t="shared" si="75"/>
        <v>40863.060127314813</v>
      </c>
      <c r="T777" s="13">
        <f t="shared" si="76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3">
        <f t="shared" si="75"/>
        <v>42250.685706018514</v>
      </c>
      <c r="T778" s="13">
        <f t="shared" si="76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7"/>
        <v>fiction</v>
      </c>
      <c r="S779" s="13">
        <f t="shared" si="75"/>
        <v>41456.981215277774</v>
      </c>
      <c r="T779" s="13">
        <f t="shared" si="76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7"/>
        <v>fiction</v>
      </c>
      <c r="S780" s="13">
        <f t="shared" si="75"/>
        <v>41729.702314814815</v>
      </c>
      <c r="T780" s="13">
        <f t="shared" si="76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3">
        <f t="shared" si="75"/>
        <v>40436.68408564815</v>
      </c>
      <c r="T781" s="13">
        <f t="shared" si="76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3">
        <f t="shared" si="75"/>
        <v>40636.673900462964</v>
      </c>
      <c r="T782" s="13">
        <f t="shared" si="76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3">
        <f t="shared" si="75"/>
        <v>41403.000856481478</v>
      </c>
      <c r="T783" s="13">
        <f t="shared" si="76"/>
        <v>41433.000856481478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7"/>
        <v>rock</v>
      </c>
      <c r="S784" s="13">
        <f t="shared" si="75"/>
        <v>41116.758125</v>
      </c>
      <c r="T784" s="13">
        <f t="shared" si="76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3">
        <f t="shared" si="75"/>
        <v>40987.773715277777</v>
      </c>
      <c r="T785" s="13">
        <f t="shared" si="76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7"/>
        <v>rock</v>
      </c>
      <c r="S786" s="13">
        <f t="shared" si="75"/>
        <v>41675.149525462963</v>
      </c>
      <c r="T786" s="13">
        <f t="shared" si="76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3">
        <f t="shared" si="75"/>
        <v>41303.593923611115</v>
      </c>
      <c r="T787" s="13">
        <f t="shared" si="76"/>
        <v>41333.593923611115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3">
        <f t="shared" si="75"/>
        <v>40983.055949074071</v>
      </c>
      <c r="T788" s="13">
        <f t="shared" si="76"/>
        <v>41040.657638888893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3">
        <f t="shared" si="75"/>
        <v>41549.627615740741</v>
      </c>
      <c r="T789" s="13">
        <f t="shared" si="76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3">
        <f t="shared" si="75"/>
        <v>41059.006805555553</v>
      </c>
      <c r="T790" s="13">
        <f t="shared" si="76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3">
        <f t="shared" si="75"/>
        <v>41277.186111111107</v>
      </c>
      <c r="T791" s="13">
        <f t="shared" si="76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3">
        <f t="shared" si="75"/>
        <v>41276.047905092593</v>
      </c>
      <c r="T792" s="13">
        <f t="shared" si="76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7"/>
        <v>rock</v>
      </c>
      <c r="S793" s="13">
        <f t="shared" si="75"/>
        <v>41557.780624999999</v>
      </c>
      <c r="T793" s="13">
        <f t="shared" si="76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3">
        <f t="shared" si="75"/>
        <v>41555.87364583333</v>
      </c>
      <c r="T794" s="13">
        <f t="shared" si="76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3">
        <f t="shared" si="75"/>
        <v>41442.741249999999</v>
      </c>
      <c r="T795" s="13">
        <f t="shared" si="76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3">
        <f t="shared" si="75"/>
        <v>40736.115011574075</v>
      </c>
      <c r="T796" s="13">
        <f t="shared" si="76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3">
        <f t="shared" si="75"/>
        <v>40963.613032407404</v>
      </c>
      <c r="T797" s="13">
        <f t="shared" si="76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3">
        <f t="shared" si="75"/>
        <v>41502.882928240739</v>
      </c>
      <c r="T798" s="13">
        <f t="shared" si="76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3">
        <f t="shared" si="75"/>
        <v>40996.994074074071</v>
      </c>
      <c r="T799" s="13">
        <f t="shared" si="76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3">
        <f t="shared" si="75"/>
        <v>41882.590127314819</v>
      </c>
      <c r="T800" s="13">
        <f t="shared" si="76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3">
        <f t="shared" si="75"/>
        <v>40996.667199074072</v>
      </c>
      <c r="T801" s="13">
        <f t="shared" si="76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7"/>
        <v>rock</v>
      </c>
      <c r="S802" s="13">
        <f t="shared" si="75"/>
        <v>41863.433495370373</v>
      </c>
      <c r="T802" s="13">
        <f t="shared" si="76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3">
        <f t="shared" si="75"/>
        <v>40695.795370370368</v>
      </c>
      <c r="T803" s="13">
        <f t="shared" si="76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3">
        <f t="shared" si="75"/>
        <v>41123.022268518514</v>
      </c>
      <c r="T804" s="13">
        <f t="shared" si="76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3">
        <f t="shared" si="75"/>
        <v>40665.949976851851</v>
      </c>
      <c r="T805" s="13">
        <f t="shared" si="76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3">
        <f t="shared" si="75"/>
        <v>40730.105624999997</v>
      </c>
      <c r="T806" s="13">
        <f t="shared" si="76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3">
        <f t="shared" si="75"/>
        <v>40690.823055555556</v>
      </c>
      <c r="T807" s="13">
        <f t="shared" si="76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3">
        <f t="shared" si="75"/>
        <v>40763.691423611112</v>
      </c>
      <c r="T808" s="13">
        <f t="shared" si="76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3">
        <f t="shared" si="75"/>
        <v>42759.628599537042</v>
      </c>
      <c r="T809" s="13">
        <f t="shared" si="76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3">
        <f t="shared" si="75"/>
        <v>41962.100532407407</v>
      </c>
      <c r="T810" s="13">
        <f t="shared" si="76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3">
        <f t="shared" si="75"/>
        <v>41628.833680555559</v>
      </c>
      <c r="T811" s="13">
        <f t="shared" si="76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3">
        <f t="shared" si="75"/>
        <v>41123.056273148148</v>
      </c>
      <c r="T812" s="13">
        <f t="shared" si="76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3">
        <f t="shared" si="75"/>
        <v>41443.643541666665</v>
      </c>
      <c r="T813" s="13">
        <f t="shared" si="76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3">
        <f t="shared" si="75"/>
        <v>41282.017962962964</v>
      </c>
      <c r="T814" s="13">
        <f t="shared" si="76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3">
        <f t="shared" si="75"/>
        <v>41080.960243055553</v>
      </c>
      <c r="T815" s="13">
        <f t="shared" si="76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3">
        <f t="shared" si="75"/>
        <v>40679.743067129632</v>
      </c>
      <c r="T816" s="13">
        <f t="shared" si="76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3">
        <f t="shared" si="75"/>
        <v>41914.917858796296</v>
      </c>
      <c r="T817" s="13">
        <f t="shared" si="76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7"/>
        <v>rock</v>
      </c>
      <c r="S818" s="13">
        <f t="shared" si="75"/>
        <v>41341.870868055557</v>
      </c>
      <c r="T818" s="13">
        <f t="shared" si="76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3">
        <f t="shared" si="75"/>
        <v>40925.599664351852</v>
      </c>
      <c r="T819" s="13">
        <f t="shared" si="76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3">
        <f t="shared" si="75"/>
        <v>41120.882881944446</v>
      </c>
      <c r="T820" s="13">
        <f t="shared" si="76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3">
        <f t="shared" si="75"/>
        <v>41619.998310185183</v>
      </c>
      <c r="T821" s="13">
        <f t="shared" si="76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3">
        <f t="shared" si="75"/>
        <v>41768.841921296298</v>
      </c>
      <c r="T822" s="13">
        <f t="shared" si="76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3">
        <f t="shared" si="75"/>
        <v>42093.922048611115</v>
      </c>
      <c r="T823" s="13">
        <f t="shared" si="76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3">
        <f t="shared" si="75"/>
        <v>41157.947337962964</v>
      </c>
      <c r="T824" s="13">
        <f t="shared" si="76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3">
        <f t="shared" si="75"/>
        <v>42055.972824074073</v>
      </c>
      <c r="T825" s="13">
        <f t="shared" si="76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3">
        <f t="shared" si="75"/>
        <v>40250.242106481484</v>
      </c>
      <c r="T826" s="13">
        <f t="shared" si="76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3">
        <f t="shared" si="75"/>
        <v>41186.306527777779</v>
      </c>
      <c r="T827" s="13">
        <f t="shared" si="76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3">
        <f t="shared" si="75"/>
        <v>40973.038541666669</v>
      </c>
      <c r="T828" s="13">
        <f t="shared" si="76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3">
        <f t="shared" si="75"/>
        <v>40927.473460648151</v>
      </c>
      <c r="T829" s="13">
        <f t="shared" si="76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3">
        <f t="shared" si="75"/>
        <v>41073.050717592589</v>
      </c>
      <c r="T830" s="13">
        <f t="shared" si="76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7"/>
        <v>rock</v>
      </c>
      <c r="S831" s="13">
        <f t="shared" si="75"/>
        <v>42504.801388888889</v>
      </c>
      <c r="T831" s="13">
        <f t="shared" si="76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7"/>
        <v>rock</v>
      </c>
      <c r="S832" s="13">
        <f t="shared" si="75"/>
        <v>41325.525752314818</v>
      </c>
      <c r="T832" s="13">
        <f t="shared" si="76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7"/>
        <v>rock</v>
      </c>
      <c r="S833" s="13">
        <f t="shared" si="75"/>
        <v>40996.646921296298</v>
      </c>
      <c r="T833" s="13">
        <f t="shared" si="76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3">
        <f t="shared" si="75"/>
        <v>40869.675173611111</v>
      </c>
      <c r="T834" s="13">
        <f t="shared" si="76"/>
        <v>40929.342361111107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si="77"/>
        <v>rock</v>
      </c>
      <c r="S835" s="13">
        <f t="shared" ref="S835:S898" si="81">(J835/86400)+DATE(1970,1,1)</f>
        <v>41718.878182870372</v>
      </c>
      <c r="T835" s="13">
        <f t="shared" ref="T835:T898" si="82">(I835/86400)+DATE(1970,1,1)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ref="R836:R899" si="83">RIGHT(N836, (LEN(N836) - FIND("/", N836)))</f>
        <v>rock</v>
      </c>
      <c r="S836" s="13">
        <f t="shared" si="81"/>
        <v>41422.822824074072</v>
      </c>
      <c r="T836" s="13">
        <f t="shared" si="82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3"/>
        <v>rock</v>
      </c>
      <c r="S837" s="13">
        <f t="shared" si="81"/>
        <v>41005.45784722222</v>
      </c>
      <c r="T837" s="13">
        <f t="shared" si="82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3">
        <f t="shared" si="81"/>
        <v>41524.056921296295</v>
      </c>
      <c r="T838" s="13">
        <f t="shared" si="82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3">
        <f t="shared" si="81"/>
        <v>41730.998402777775</v>
      </c>
      <c r="T839" s="13">
        <f t="shared" si="82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3">
        <f t="shared" si="81"/>
        <v>40895.897974537038</v>
      </c>
      <c r="T840" s="13">
        <f t="shared" si="82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3">
        <f t="shared" si="81"/>
        <v>41144.763379629629</v>
      </c>
      <c r="T841" s="13">
        <f t="shared" si="82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3">
        <f t="shared" si="81"/>
        <v>42607.226701388892</v>
      </c>
      <c r="T842" s="13">
        <f t="shared" si="82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3">
        <f t="shared" si="81"/>
        <v>41923.838692129633</v>
      </c>
      <c r="T843" s="13">
        <f t="shared" si="82"/>
        <v>41953.880358796298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3">
        <f t="shared" si="81"/>
        <v>41526.59239583333</v>
      </c>
      <c r="T844" s="13">
        <f t="shared" si="82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3">
        <f t="shared" si="81"/>
        <v>42695.257870370369</v>
      </c>
      <c r="T845" s="13">
        <f t="shared" si="82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3">
        <f t="shared" si="81"/>
        <v>41905.684629629628</v>
      </c>
      <c r="T846" s="13">
        <f t="shared" si="82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3">
        <f t="shared" si="81"/>
        <v>42578.205972222218</v>
      </c>
      <c r="T847" s="13">
        <f t="shared" si="82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3">
        <f t="shared" si="81"/>
        <v>41694.391840277778</v>
      </c>
      <c r="T848" s="13">
        <f t="shared" si="82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3"/>
        <v>metal</v>
      </c>
      <c r="S849" s="13">
        <f t="shared" si="81"/>
        <v>42165.798333333332</v>
      </c>
      <c r="T849" s="13">
        <f t="shared" si="82"/>
        <v>42195.798333333332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3"/>
        <v>metal</v>
      </c>
      <c r="S850" s="13">
        <f t="shared" si="81"/>
        <v>42078.792048611111</v>
      </c>
      <c r="T850" s="13">
        <f t="shared" si="82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3">
        <f t="shared" si="81"/>
        <v>42051.148888888885</v>
      </c>
      <c r="T851" s="13">
        <f t="shared" si="82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3">
        <f t="shared" si="81"/>
        <v>42452.827743055561</v>
      </c>
      <c r="T852" s="13">
        <f t="shared" si="82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3">
        <f t="shared" si="81"/>
        <v>42522.880243055552</v>
      </c>
      <c r="T853" s="13">
        <f t="shared" si="82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3">
        <f t="shared" si="81"/>
        <v>42656.805497685185</v>
      </c>
      <c r="T854" s="13">
        <f t="shared" si="82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3"/>
        <v>metal</v>
      </c>
      <c r="S855" s="13">
        <f t="shared" si="81"/>
        <v>42021.832280092596</v>
      </c>
      <c r="T855" s="13">
        <f t="shared" si="82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3">
        <f t="shared" si="81"/>
        <v>42702.212337962963</v>
      </c>
      <c r="T856" s="13">
        <f t="shared" si="82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3">
        <f t="shared" si="81"/>
        <v>42545.125196759254</v>
      </c>
      <c r="T857" s="13">
        <f t="shared" si="82"/>
        <v>42575.125196759254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3">
        <f t="shared" si="81"/>
        <v>42609.311990740738</v>
      </c>
      <c r="T858" s="13">
        <f t="shared" si="82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3"/>
        <v>metal</v>
      </c>
      <c r="S859" s="13">
        <f t="shared" si="81"/>
        <v>42291.581377314811</v>
      </c>
      <c r="T859" s="13">
        <f t="shared" si="82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3">
        <f t="shared" si="81"/>
        <v>42079.745578703703</v>
      </c>
      <c r="T860" s="13">
        <f t="shared" si="82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3">
        <f t="shared" si="81"/>
        <v>42128.820231481484</v>
      </c>
      <c r="T861" s="13">
        <f t="shared" si="82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3">
        <f t="shared" si="81"/>
        <v>41570.482789351852</v>
      </c>
      <c r="T862" s="13">
        <f t="shared" si="82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3"/>
        <v>jazz</v>
      </c>
      <c r="S863" s="13">
        <f t="shared" si="81"/>
        <v>42599.965324074074</v>
      </c>
      <c r="T863" s="13">
        <f t="shared" si="82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3"/>
        <v>jazz</v>
      </c>
      <c r="S864" s="13">
        <f t="shared" si="81"/>
        <v>41559.5549537037</v>
      </c>
      <c r="T864" s="13">
        <f t="shared" si="82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3"/>
        <v>jazz</v>
      </c>
      <c r="S865" s="13">
        <f t="shared" si="81"/>
        <v>40921.117662037039</v>
      </c>
      <c r="T865" s="13">
        <f t="shared" si="82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3">
        <f t="shared" si="81"/>
        <v>41541.106921296298</v>
      </c>
      <c r="T866" s="13">
        <f t="shared" si="82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3"/>
        <v>jazz</v>
      </c>
      <c r="S867" s="13">
        <f t="shared" si="81"/>
        <v>41230.773113425923</v>
      </c>
      <c r="T867" s="13">
        <f t="shared" si="82"/>
        <v>41290.773113425923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3">
        <f t="shared" si="81"/>
        <v>42025.637939814813</v>
      </c>
      <c r="T868" s="13">
        <f t="shared" si="82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3">
        <f t="shared" si="81"/>
        <v>40088.105393518519</v>
      </c>
      <c r="T869" s="13">
        <f t="shared" si="82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3"/>
        <v>jazz</v>
      </c>
      <c r="S870" s="13">
        <f t="shared" si="81"/>
        <v>41616.027754629627</v>
      </c>
      <c r="T870" s="13">
        <f t="shared" si="82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3">
        <f t="shared" si="81"/>
        <v>41342.845567129625</v>
      </c>
      <c r="T871" s="13">
        <f t="shared" si="82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3"/>
        <v>jazz</v>
      </c>
      <c r="S872" s="13">
        <f t="shared" si="81"/>
        <v>41488.022256944445</v>
      </c>
      <c r="T872" s="13">
        <f t="shared" si="82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3">
        <f t="shared" si="81"/>
        <v>41577.561284722222</v>
      </c>
      <c r="T873" s="13">
        <f t="shared" si="82"/>
        <v>41607.602951388893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3"/>
        <v>jazz</v>
      </c>
      <c r="S874" s="13">
        <f t="shared" si="81"/>
        <v>40567.825543981482</v>
      </c>
      <c r="T874" s="13">
        <f t="shared" si="82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3"/>
        <v>jazz</v>
      </c>
      <c r="S875" s="13">
        <f t="shared" si="81"/>
        <v>41184.167129629626</v>
      </c>
      <c r="T875" s="13">
        <f t="shared" si="82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3">
        <f t="shared" si="81"/>
        <v>41368.583726851852</v>
      </c>
      <c r="T876" s="13">
        <f t="shared" si="82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3"/>
        <v>jazz</v>
      </c>
      <c r="S877" s="13">
        <f t="shared" si="81"/>
        <v>42248.723738425921</v>
      </c>
      <c r="T877" s="13">
        <f t="shared" si="82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3">
        <f t="shared" si="81"/>
        <v>41276.496840277774</v>
      </c>
      <c r="T878" s="13">
        <f t="shared" si="82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3">
        <f t="shared" si="81"/>
        <v>41597.788888888885</v>
      </c>
      <c r="T879" s="13">
        <f t="shared" si="82"/>
        <v>41627.788888888885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3"/>
        <v>jazz</v>
      </c>
      <c r="S880" s="13">
        <f t="shared" si="81"/>
        <v>40505.232916666668</v>
      </c>
      <c r="T880" s="13">
        <f t="shared" si="82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3">
        <f t="shared" si="81"/>
        <v>41037.829918981479</v>
      </c>
      <c r="T881" s="13">
        <f t="shared" si="82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3"/>
        <v>indie rock</v>
      </c>
      <c r="S882" s="13">
        <f t="shared" si="81"/>
        <v>41179.32104166667</v>
      </c>
      <c r="T882" s="13">
        <f t="shared" si="82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3"/>
        <v>indie rock</v>
      </c>
      <c r="S883" s="13">
        <f t="shared" si="81"/>
        <v>40877.25099537037</v>
      </c>
      <c r="T883" s="13">
        <f t="shared" si="82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3">
        <f t="shared" si="81"/>
        <v>40759.860532407409</v>
      </c>
      <c r="T884" s="13">
        <f t="shared" si="82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3"/>
        <v>indie rock</v>
      </c>
      <c r="S885" s="13">
        <f t="shared" si="81"/>
        <v>42371.935590277775</v>
      </c>
      <c r="T885" s="13">
        <f t="shared" si="82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3"/>
        <v>indie rock</v>
      </c>
      <c r="S886" s="13">
        <f t="shared" si="81"/>
        <v>40981.802615740744</v>
      </c>
      <c r="T886" s="13">
        <f t="shared" si="82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3">
        <f t="shared" si="81"/>
        <v>42713.941099537042</v>
      </c>
      <c r="T887" s="13">
        <f t="shared" si="82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3">
        <f t="shared" si="81"/>
        <v>42603.870520833334</v>
      </c>
      <c r="T888" s="13">
        <f t="shared" si="82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3">
        <f t="shared" si="81"/>
        <v>41026.958969907406</v>
      </c>
      <c r="T889" s="13">
        <f t="shared" si="82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3"/>
        <v>indie rock</v>
      </c>
      <c r="S890" s="13">
        <f t="shared" si="81"/>
        <v>40751.753298611111</v>
      </c>
      <c r="T890" s="13">
        <f t="shared" si="82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3">
        <f t="shared" si="81"/>
        <v>41887.784062500003</v>
      </c>
      <c r="T891" s="13">
        <f t="shared" si="82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3"/>
        <v>indie rock</v>
      </c>
      <c r="S892" s="13">
        <f t="shared" si="81"/>
        <v>41569.698831018519</v>
      </c>
      <c r="T892" s="13">
        <f t="shared" si="82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3">
        <f t="shared" si="81"/>
        <v>41842.031597222223</v>
      </c>
      <c r="T893" s="13">
        <f t="shared" si="82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3">
        <f t="shared" si="81"/>
        <v>40304.20003472222</v>
      </c>
      <c r="T894" s="13">
        <f t="shared" si="82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3"/>
        <v>indie rock</v>
      </c>
      <c r="S895" s="13">
        <f t="shared" si="81"/>
        <v>42065.897719907407</v>
      </c>
      <c r="T895" s="13">
        <f t="shared" si="82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3">
        <f t="shared" si="81"/>
        <v>42496.98159722222</v>
      </c>
      <c r="T896" s="13">
        <f t="shared" si="82"/>
        <v>42526.98159722222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3">
        <f t="shared" si="81"/>
        <v>40431.127650462964</v>
      </c>
      <c r="T897" s="13">
        <f t="shared" si="82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3">
        <f t="shared" si="81"/>
        <v>42218.872986111106</v>
      </c>
      <c r="T898" s="13">
        <f t="shared" si="82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si="83"/>
        <v>indie rock</v>
      </c>
      <c r="S899" s="13">
        <f t="shared" ref="S899:S962" si="87">(J899/86400)+DATE(1970,1,1)</f>
        <v>41211.688750000001</v>
      </c>
      <c r="T899" s="13">
        <f t="shared" ref="T899:T962" si="88">(I899/86400)+DATE(1970,1,1)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ref="R900:R963" si="89">RIGHT(N900, (LEN(N900) - FIND("/", N900)))</f>
        <v>indie rock</v>
      </c>
      <c r="S900" s="13">
        <f t="shared" si="87"/>
        <v>40878.758217592593</v>
      </c>
      <c r="T900" s="13">
        <f t="shared" si="88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9"/>
        <v>indie rock</v>
      </c>
      <c r="S901" s="13">
        <f t="shared" si="87"/>
        <v>40646.099097222221</v>
      </c>
      <c r="T901" s="13">
        <f t="shared" si="88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9"/>
        <v>jazz</v>
      </c>
      <c r="S902" s="13">
        <f t="shared" si="87"/>
        <v>42429.84956018519</v>
      </c>
      <c r="T902" s="13">
        <f t="shared" si="88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9"/>
        <v>jazz</v>
      </c>
      <c r="S903" s="13">
        <f t="shared" si="87"/>
        <v>40291.81150462963</v>
      </c>
      <c r="T903" s="13">
        <f t="shared" si="88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9"/>
        <v>jazz</v>
      </c>
      <c r="S904" s="13">
        <f t="shared" si="87"/>
        <v>41829.965532407405</v>
      </c>
      <c r="T904" s="13">
        <f t="shared" si="88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9"/>
        <v>jazz</v>
      </c>
      <c r="S905" s="13">
        <f t="shared" si="87"/>
        <v>41149.796064814815</v>
      </c>
      <c r="T905" s="13">
        <f t="shared" si="88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3">
        <f t="shared" si="87"/>
        <v>42342.080289351856</v>
      </c>
      <c r="T906" s="13">
        <f t="shared" si="88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3">
        <f t="shared" si="87"/>
        <v>40507.239884259259</v>
      </c>
      <c r="T907" s="13">
        <f t="shared" si="88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9"/>
        <v>jazz</v>
      </c>
      <c r="S908" s="13">
        <f t="shared" si="87"/>
        <v>41681.189699074072</v>
      </c>
      <c r="T908" s="13">
        <f t="shared" si="88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9"/>
        <v>jazz</v>
      </c>
      <c r="S909" s="13">
        <f t="shared" si="87"/>
        <v>40767.192395833335</v>
      </c>
      <c r="T909" s="13">
        <f t="shared" si="88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9"/>
        <v>jazz</v>
      </c>
      <c r="S910" s="13">
        <f t="shared" si="87"/>
        <v>40340.801562499997</v>
      </c>
      <c r="T910" s="13">
        <f t="shared" si="88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9"/>
        <v>jazz</v>
      </c>
      <c r="S911" s="13">
        <f t="shared" si="87"/>
        <v>41081.69027777778</v>
      </c>
      <c r="T911" s="13">
        <f t="shared" si="88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9"/>
        <v>jazz</v>
      </c>
      <c r="S912" s="13">
        <f t="shared" si="87"/>
        <v>42737.545358796298</v>
      </c>
      <c r="T912" s="13">
        <f t="shared" si="88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9"/>
        <v>jazz</v>
      </c>
      <c r="S913" s="13">
        <f t="shared" si="87"/>
        <v>41642.005150462966</v>
      </c>
      <c r="T913" s="13">
        <f t="shared" si="88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9"/>
        <v>jazz</v>
      </c>
      <c r="S914" s="13">
        <f t="shared" si="87"/>
        <v>41194.109340277777</v>
      </c>
      <c r="T914" s="13">
        <f t="shared" si="88"/>
        <v>41254.151006944448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3">
        <f t="shared" si="87"/>
        <v>41004.139108796298</v>
      </c>
      <c r="T915" s="13">
        <f t="shared" si="88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9"/>
        <v>jazz</v>
      </c>
      <c r="S916" s="13">
        <f t="shared" si="87"/>
        <v>41116.763275462959</v>
      </c>
      <c r="T916" s="13">
        <f t="shared" si="88"/>
        <v>41146.763275462959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3">
        <f t="shared" si="87"/>
        <v>40937.679560185185</v>
      </c>
      <c r="T917" s="13">
        <f t="shared" si="88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9"/>
        <v>jazz</v>
      </c>
      <c r="S918" s="13">
        <f t="shared" si="87"/>
        <v>40434.853402777779</v>
      </c>
      <c r="T918" s="13">
        <f t="shared" si="88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9"/>
        <v>jazz</v>
      </c>
      <c r="S919" s="13">
        <f t="shared" si="87"/>
        <v>41802.94363425926</v>
      </c>
      <c r="T919" s="13">
        <f t="shared" si="88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3">
        <f t="shared" si="87"/>
        <v>41944.916215277779</v>
      </c>
      <c r="T920" s="13">
        <f t="shared" si="88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9"/>
        <v>jazz</v>
      </c>
      <c r="S921" s="13">
        <f t="shared" si="87"/>
        <v>41227.641724537039</v>
      </c>
      <c r="T921" s="13">
        <f t="shared" si="88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9"/>
        <v>jazz</v>
      </c>
      <c r="S922" s="13">
        <f t="shared" si="87"/>
        <v>41562.671550925923</v>
      </c>
      <c r="T922" s="13">
        <f t="shared" si="88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9"/>
        <v>jazz</v>
      </c>
      <c r="S923" s="13">
        <f t="shared" si="87"/>
        <v>40847.171018518522</v>
      </c>
      <c r="T923" s="13">
        <f t="shared" si="88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3">
        <f t="shared" si="87"/>
        <v>41878.530011574076</v>
      </c>
      <c r="T924" s="13">
        <f t="shared" si="88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9"/>
        <v>jazz</v>
      </c>
      <c r="S925" s="13">
        <f t="shared" si="87"/>
        <v>41934.959756944445</v>
      </c>
      <c r="T925" s="13">
        <f t="shared" si="88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9"/>
        <v>jazz</v>
      </c>
      <c r="S926" s="13">
        <f t="shared" si="87"/>
        <v>41288.942928240736</v>
      </c>
      <c r="T926" s="13">
        <f t="shared" si="88"/>
        <v>41318.942928240736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9"/>
        <v>jazz</v>
      </c>
      <c r="S927" s="13">
        <f t="shared" si="87"/>
        <v>41575.880914351852</v>
      </c>
      <c r="T927" s="13">
        <f t="shared" si="88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9"/>
        <v>jazz</v>
      </c>
      <c r="S928" s="13">
        <f t="shared" si="87"/>
        <v>40338.02002314815</v>
      </c>
      <c r="T928" s="13">
        <f t="shared" si="88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9"/>
        <v>jazz</v>
      </c>
      <c r="S929" s="13">
        <f t="shared" si="87"/>
        <v>41013.822858796295</v>
      </c>
      <c r="T929" s="13">
        <f t="shared" si="88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9"/>
        <v>jazz</v>
      </c>
      <c r="S930" s="13">
        <f t="shared" si="87"/>
        <v>41180.86241898148</v>
      </c>
      <c r="T930" s="13">
        <f t="shared" si="88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9"/>
        <v>jazz</v>
      </c>
      <c r="S931" s="13">
        <f t="shared" si="87"/>
        <v>40978.238067129627</v>
      </c>
      <c r="T931" s="13">
        <f t="shared" si="88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9"/>
        <v>jazz</v>
      </c>
      <c r="S932" s="13">
        <f t="shared" si="87"/>
        <v>40312.915578703702</v>
      </c>
      <c r="T932" s="13">
        <f t="shared" si="88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3">
        <f t="shared" si="87"/>
        <v>41680.359976851854</v>
      </c>
      <c r="T933" s="13">
        <f t="shared" si="88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3">
        <f t="shared" si="87"/>
        <v>41310.969270833331</v>
      </c>
      <c r="T934" s="13">
        <f t="shared" si="88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9"/>
        <v>jazz</v>
      </c>
      <c r="S935" s="13">
        <f t="shared" si="87"/>
        <v>41711.169085648144</v>
      </c>
      <c r="T935" s="13">
        <f t="shared" si="88"/>
        <v>41771.169085648144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3">
        <f t="shared" si="87"/>
        <v>41733.737083333333</v>
      </c>
      <c r="T936" s="13">
        <f t="shared" si="88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9"/>
        <v>jazz</v>
      </c>
      <c r="S937" s="13">
        <f t="shared" si="87"/>
        <v>42368.333668981482</v>
      </c>
      <c r="T937" s="13">
        <f t="shared" si="88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9"/>
        <v>jazz</v>
      </c>
      <c r="S938" s="13">
        <f t="shared" si="87"/>
        <v>40883.024178240739</v>
      </c>
      <c r="T938" s="13">
        <f t="shared" si="88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9"/>
        <v>jazz</v>
      </c>
      <c r="S939" s="13">
        <f t="shared" si="87"/>
        <v>41551.798113425924</v>
      </c>
      <c r="T939" s="13">
        <f t="shared" si="88"/>
        <v>41581.839780092589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9"/>
        <v>jazz</v>
      </c>
      <c r="S940" s="13">
        <f t="shared" si="87"/>
        <v>41124.479722222226</v>
      </c>
      <c r="T940" s="13">
        <f t="shared" si="88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9"/>
        <v>jazz</v>
      </c>
      <c r="S941" s="13">
        <f t="shared" si="87"/>
        <v>41416.763171296298</v>
      </c>
      <c r="T941" s="13">
        <f t="shared" si="88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3">
        <f t="shared" si="87"/>
        <v>42182.008402777778</v>
      </c>
      <c r="T942" s="13">
        <f t="shared" si="88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3">
        <f t="shared" si="87"/>
        <v>42746.096585648149</v>
      </c>
      <c r="T943" s="13">
        <f t="shared" si="88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3">
        <f t="shared" si="87"/>
        <v>42382.843287037038</v>
      </c>
      <c r="T944" s="13">
        <f t="shared" si="88"/>
        <v>42418.843287037038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3">
        <f t="shared" si="87"/>
        <v>42673.66788194445</v>
      </c>
      <c r="T945" s="13">
        <f t="shared" si="88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3">
        <f t="shared" si="87"/>
        <v>42444.583912037036</v>
      </c>
      <c r="T946" s="13">
        <f t="shared" si="88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3">
        <f t="shared" si="87"/>
        <v>42732.872986111106</v>
      </c>
      <c r="T947" s="13">
        <f t="shared" si="88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9"/>
        <v>wearables</v>
      </c>
      <c r="S948" s="13">
        <f t="shared" si="87"/>
        <v>42592.750555555554</v>
      </c>
      <c r="T948" s="13">
        <f t="shared" si="88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3">
        <f t="shared" si="87"/>
        <v>42491.781319444446</v>
      </c>
      <c r="T949" s="13">
        <f t="shared" si="88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9"/>
        <v>wearables</v>
      </c>
      <c r="S950" s="13">
        <f t="shared" si="87"/>
        <v>42411.828287037039</v>
      </c>
      <c r="T950" s="13">
        <f t="shared" si="88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9"/>
        <v>wearables</v>
      </c>
      <c r="S951" s="13">
        <f t="shared" si="87"/>
        <v>42361.043703703705</v>
      </c>
      <c r="T951" s="13">
        <f t="shared" si="88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3">
        <f t="shared" si="87"/>
        <v>42356.750706018516</v>
      </c>
      <c r="T952" s="13">
        <f t="shared" si="88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3">
        <f t="shared" si="87"/>
        <v>42480.653611111113</v>
      </c>
      <c r="T953" s="13">
        <f t="shared" si="88"/>
        <v>42525.653611111113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3">
        <f t="shared" si="87"/>
        <v>42662.613564814819</v>
      </c>
      <c r="T954" s="13">
        <f t="shared" si="88"/>
        <v>42692.655231481476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9"/>
        <v>wearables</v>
      </c>
      <c r="S955" s="13">
        <f t="shared" si="87"/>
        <v>41999.164340277777</v>
      </c>
      <c r="T955" s="13">
        <f t="shared" si="88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3">
        <f t="shared" si="87"/>
        <v>42194.833784722221</v>
      </c>
      <c r="T956" s="13">
        <f t="shared" si="88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3">
        <f t="shared" si="87"/>
        <v>42586.295138888891</v>
      </c>
      <c r="T957" s="13">
        <f t="shared" si="88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3">
        <f t="shared" si="87"/>
        <v>42060.913877314815</v>
      </c>
      <c r="T958" s="13">
        <f t="shared" si="88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3">
        <f t="shared" si="87"/>
        <v>42660.552465277782</v>
      </c>
      <c r="T959" s="13">
        <f t="shared" si="88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3">
        <f t="shared" si="87"/>
        <v>42082.802812499998</v>
      </c>
      <c r="T960" s="13">
        <f t="shared" si="88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3">
        <f t="shared" si="87"/>
        <v>41993.174363425926</v>
      </c>
      <c r="T961" s="13">
        <f t="shared" si="88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3">
        <f t="shared" si="87"/>
        <v>42766.626793981486</v>
      </c>
      <c r="T962" s="13">
        <f t="shared" si="88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si="89"/>
        <v>wearables</v>
      </c>
      <c r="S963" s="13">
        <f t="shared" ref="S963:S1026" si="93">(J963/86400)+DATE(1970,1,1)</f>
        <v>42740.693692129629</v>
      </c>
      <c r="T963" s="13">
        <f t="shared" ref="T963:T1026" si="94">(I963/86400)+DATE(1970,1,1)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ref="R964:R1027" si="95">RIGHT(N964, (LEN(N964) - FIND("/", N964)))</f>
        <v>wearables</v>
      </c>
      <c r="S964" s="13">
        <f t="shared" si="93"/>
        <v>42373.712418981479</v>
      </c>
      <c r="T964" s="13">
        <f t="shared" si="94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3">
        <f t="shared" si="93"/>
        <v>42625.635636574079</v>
      </c>
      <c r="T965" s="13">
        <f t="shared" si="94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3">
        <f t="shared" si="93"/>
        <v>42208.628692129627</v>
      </c>
      <c r="T966" s="13">
        <f t="shared" si="94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3">
        <f t="shared" si="93"/>
        <v>42637.016736111109</v>
      </c>
      <c r="T967" s="13">
        <f t="shared" si="94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5"/>
        <v>wearables</v>
      </c>
      <c r="S968" s="13">
        <f t="shared" si="93"/>
        <v>42619.635787037041</v>
      </c>
      <c r="T968" s="13">
        <f t="shared" si="94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3">
        <f t="shared" si="93"/>
        <v>42422.254328703704</v>
      </c>
      <c r="T969" s="13">
        <f t="shared" si="94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5"/>
        <v>wearables</v>
      </c>
      <c r="S970" s="13">
        <f t="shared" si="93"/>
        <v>41836.847615740742</v>
      </c>
      <c r="T970" s="13">
        <f t="shared" si="94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3">
        <f t="shared" si="93"/>
        <v>42742.30332175926</v>
      </c>
      <c r="T971" s="13">
        <f t="shared" si="94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5"/>
        <v>wearables</v>
      </c>
      <c r="S972" s="13">
        <f t="shared" si="93"/>
        <v>42721.220520833333</v>
      </c>
      <c r="T972" s="13">
        <f t="shared" si="94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5"/>
        <v>wearables</v>
      </c>
      <c r="S973" s="13">
        <f t="shared" si="93"/>
        <v>42111.709027777775</v>
      </c>
      <c r="T973" s="13">
        <f t="shared" si="94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3">
        <f t="shared" si="93"/>
        <v>41856.865717592591</v>
      </c>
      <c r="T974" s="13">
        <f t="shared" si="94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3">
        <f t="shared" si="93"/>
        <v>42257.014965277776</v>
      </c>
      <c r="T975" s="13">
        <f t="shared" si="94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3">
        <f t="shared" si="93"/>
        <v>42424.749490740738</v>
      </c>
      <c r="T976" s="13">
        <f t="shared" si="94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3">
        <f t="shared" si="93"/>
        <v>42489.696585648147</v>
      </c>
      <c r="T977" s="13">
        <f t="shared" si="94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3">
        <f t="shared" si="93"/>
        <v>42185.058993055558</v>
      </c>
      <c r="T978" s="13">
        <f t="shared" si="94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3">
        <f t="shared" si="93"/>
        <v>42391.942094907412</v>
      </c>
      <c r="T979" s="13">
        <f t="shared" si="94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3">
        <f t="shared" si="93"/>
        <v>42395.309039351851</v>
      </c>
      <c r="T980" s="13">
        <f t="shared" si="94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3">
        <f t="shared" si="93"/>
        <v>42506.416990740741</v>
      </c>
      <c r="T981" s="13">
        <f t="shared" si="94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3">
        <f t="shared" si="93"/>
        <v>41928.904189814813</v>
      </c>
      <c r="T982" s="13">
        <f t="shared" si="94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5"/>
        <v>wearables</v>
      </c>
      <c r="S983" s="13">
        <f t="shared" si="93"/>
        <v>41830.947013888886</v>
      </c>
      <c r="T983" s="13">
        <f t="shared" si="94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5"/>
        <v>wearables</v>
      </c>
      <c r="S984" s="13">
        <f t="shared" si="93"/>
        <v>42615.753310185188</v>
      </c>
      <c r="T984" s="13">
        <f t="shared" si="94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3">
        <f t="shared" si="93"/>
        <v>42574.667650462958</v>
      </c>
      <c r="T985" s="13">
        <f t="shared" si="94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3">
        <f t="shared" si="93"/>
        <v>42061.11583333333</v>
      </c>
      <c r="T986" s="13">
        <f t="shared" si="94"/>
        <v>42091.074166666665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3">
        <f t="shared" si="93"/>
        <v>42339.967708333337</v>
      </c>
      <c r="T987" s="13">
        <f t="shared" si="94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3">
        <f t="shared" si="93"/>
        <v>42324.767361111109</v>
      </c>
      <c r="T988" s="13">
        <f t="shared" si="94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3">
        <f t="shared" si="93"/>
        <v>41773.294560185182</v>
      </c>
      <c r="T989" s="13">
        <f t="shared" si="94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3">
        <f t="shared" si="93"/>
        <v>42614.356770833328</v>
      </c>
      <c r="T990" s="13">
        <f t="shared" si="94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3">
        <f t="shared" si="93"/>
        <v>42611.933969907404</v>
      </c>
      <c r="T991" s="13">
        <f t="shared" si="94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5"/>
        <v>wearables</v>
      </c>
      <c r="S992" s="13">
        <f t="shared" si="93"/>
        <v>41855.784305555557</v>
      </c>
      <c r="T992" s="13">
        <f t="shared" si="94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3">
        <f t="shared" si="93"/>
        <v>42538.75680555556</v>
      </c>
      <c r="T993" s="13">
        <f t="shared" si="94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3">
        <f t="shared" si="93"/>
        <v>42437.924988425926</v>
      </c>
      <c r="T994" s="13">
        <f t="shared" si="94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3">
        <f t="shared" si="93"/>
        <v>42652.964907407411</v>
      </c>
      <c r="T995" s="13">
        <f t="shared" si="94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3">
        <f t="shared" si="93"/>
        <v>41921.263078703705</v>
      </c>
      <c r="T996" s="13">
        <f t="shared" si="94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3">
        <f t="shared" si="93"/>
        <v>41947.940740740742</v>
      </c>
      <c r="T997" s="13">
        <f t="shared" si="94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5"/>
        <v>wearables</v>
      </c>
      <c r="S998" s="13">
        <f t="shared" si="93"/>
        <v>41817.866435185184</v>
      </c>
      <c r="T998" s="13">
        <f t="shared" si="94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3">
        <f t="shared" si="93"/>
        <v>41941.10297453704</v>
      </c>
      <c r="T999" s="13">
        <f t="shared" si="94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3">
        <f t="shared" si="93"/>
        <v>42282.168993055559</v>
      </c>
      <c r="T1000" s="13">
        <f t="shared" si="94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3">
        <f t="shared" si="93"/>
        <v>41926.29965277778</v>
      </c>
      <c r="T1001" s="13">
        <f t="shared" si="94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3">
        <f t="shared" si="93"/>
        <v>42749.05972222222</v>
      </c>
      <c r="T1002" s="13">
        <f t="shared" si="94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3">
        <f t="shared" si="93"/>
        <v>42720.720057870371</v>
      </c>
      <c r="T1003" s="13">
        <f t="shared" si="94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3">
        <f t="shared" si="93"/>
        <v>42325.684189814812</v>
      </c>
      <c r="T1004" s="13">
        <f t="shared" si="94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3">
        <f t="shared" si="93"/>
        <v>42780.709039351852</v>
      </c>
      <c r="T1005" s="13">
        <f t="shared" si="94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3">
        <f t="shared" si="93"/>
        <v>42388.708645833336</v>
      </c>
      <c r="T1006" s="13">
        <f t="shared" si="94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3">
        <f t="shared" si="93"/>
        <v>42276.624803240746</v>
      </c>
      <c r="T1007" s="13">
        <f t="shared" si="94"/>
        <v>42307.624803240746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3">
        <f t="shared" si="93"/>
        <v>41977.040185185186</v>
      </c>
      <c r="T1008" s="13">
        <f t="shared" si="94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3">
        <f t="shared" si="93"/>
        <v>42676.583599537036</v>
      </c>
      <c r="T1009" s="13">
        <f t="shared" si="94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3">
        <f t="shared" si="93"/>
        <v>42702.809201388889</v>
      </c>
      <c r="T1010" s="13">
        <f t="shared" si="94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3">
        <f t="shared" si="93"/>
        <v>42510.604699074072</v>
      </c>
      <c r="T1011" s="13">
        <f t="shared" si="94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3">
        <f t="shared" si="93"/>
        <v>42561.829421296294</v>
      </c>
      <c r="T1012" s="13">
        <f t="shared" si="94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3">
        <f t="shared" si="93"/>
        <v>41946.898090277777</v>
      </c>
      <c r="T1013" s="13">
        <f t="shared" si="94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3">
        <f t="shared" si="93"/>
        <v>42714.440416666665</v>
      </c>
      <c r="T1014" s="13">
        <f t="shared" si="94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3">
        <f t="shared" si="93"/>
        <v>42339.833981481483</v>
      </c>
      <c r="T1015" s="13">
        <f t="shared" si="94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3">
        <f t="shared" si="93"/>
        <v>41955.002488425926</v>
      </c>
      <c r="T1016" s="13">
        <f t="shared" si="94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3">
        <f t="shared" si="93"/>
        <v>42303.878414351857</v>
      </c>
      <c r="T1017" s="13">
        <f t="shared" si="94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3">
        <f t="shared" si="93"/>
        <v>42422.107129629629</v>
      </c>
      <c r="T1018" s="13">
        <f t="shared" si="94"/>
        <v>42467.065462962964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3">
        <f t="shared" si="93"/>
        <v>42289.675173611111</v>
      </c>
      <c r="T1019" s="13">
        <f t="shared" si="94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3">
        <f t="shared" si="93"/>
        <v>42535.492280092592</v>
      </c>
      <c r="T1020" s="13">
        <f t="shared" si="94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3">
        <f t="shared" si="93"/>
        <v>42009.973946759259</v>
      </c>
      <c r="T1021" s="13">
        <f t="shared" si="94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3">
        <f t="shared" si="93"/>
        <v>42127.069548611107</v>
      </c>
      <c r="T1022" s="13">
        <f t="shared" si="94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3">
        <f t="shared" si="93"/>
        <v>42271.251979166671</v>
      </c>
      <c r="T1023" s="13">
        <f t="shared" si="94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3">
        <f t="shared" si="93"/>
        <v>42111.646724537037</v>
      </c>
      <c r="T1024" s="13">
        <f t="shared" si="94"/>
        <v>42141.646724537037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3">
        <f t="shared" si="93"/>
        <v>42145.919687500005</v>
      </c>
      <c r="T1025" s="13">
        <f t="shared" si="94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3">
        <f t="shared" si="93"/>
        <v>42370.580590277779</v>
      </c>
      <c r="T1026" s="13">
        <f t="shared" si="94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si="95"/>
        <v>electronic music</v>
      </c>
      <c r="S1027" s="13">
        <f t="shared" ref="S1027:S1090" si="99">(J1027/86400)+DATE(1970,1,1)</f>
        <v>42049.833761574075</v>
      </c>
      <c r="T1027" s="13">
        <f t="shared" ref="T1027:T1090" si="100">(I1027/86400)+DATE(1970,1,1)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ref="R1028:R1091" si="101">RIGHT(N1028, (LEN(N1028) - FIND("/", N1028)))</f>
        <v>electronic music</v>
      </c>
      <c r="S1028" s="13">
        <f t="shared" si="99"/>
        <v>42426.407592592594</v>
      </c>
      <c r="T1028" s="13">
        <f t="shared" si="100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3">
        <f t="shared" si="99"/>
        <v>41905.034108796295</v>
      </c>
      <c r="T1029" s="13">
        <f t="shared" si="100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3">
        <f t="shared" si="99"/>
        <v>42755.627372685187</v>
      </c>
      <c r="T1030" s="13">
        <f t="shared" si="100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3">
        <f t="shared" si="99"/>
        <v>42044.711886574078</v>
      </c>
      <c r="T1031" s="13">
        <f t="shared" si="100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3">
        <f t="shared" si="99"/>
        <v>42611.483206018514</v>
      </c>
      <c r="T1032" s="13">
        <f t="shared" si="100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3">
        <f t="shared" si="99"/>
        <v>42324.764004629629</v>
      </c>
      <c r="T1033" s="13">
        <f t="shared" si="100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3">
        <f t="shared" si="99"/>
        <v>42514.666956018518</v>
      </c>
      <c r="T1034" s="13">
        <f t="shared" si="100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3">
        <f t="shared" si="99"/>
        <v>42688.732407407406</v>
      </c>
      <c r="T1035" s="13">
        <f t="shared" si="100"/>
        <v>42716.732407407406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3">
        <f t="shared" si="99"/>
        <v>42555.166712962964</v>
      </c>
      <c r="T1036" s="13">
        <f t="shared" si="100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3">
        <f t="shared" si="99"/>
        <v>42016.641435185185</v>
      </c>
      <c r="T1037" s="13">
        <f t="shared" si="100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3">
        <f t="shared" si="99"/>
        <v>41249.448958333334</v>
      </c>
      <c r="T1038" s="13">
        <f t="shared" si="100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3">
        <f t="shared" si="99"/>
        <v>42119.822476851856</v>
      </c>
      <c r="T1039" s="13">
        <f t="shared" si="100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3">
        <f t="shared" si="99"/>
        <v>42418.231747685189</v>
      </c>
      <c r="T1040" s="13">
        <f t="shared" si="100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3">
        <f t="shared" si="99"/>
        <v>42692.109328703707</v>
      </c>
      <c r="T1041" s="13">
        <f t="shared" si="100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101"/>
        <v>audio</v>
      </c>
      <c r="S1042" s="13">
        <f t="shared" si="99"/>
        <v>42579.708437499998</v>
      </c>
      <c r="T1042" s="13">
        <f t="shared" si="100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3">
        <f t="shared" si="99"/>
        <v>41831.06009259259</v>
      </c>
      <c r="T1043" s="13">
        <f t="shared" si="100"/>
        <v>41851.06009259259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101"/>
        <v>audio</v>
      </c>
      <c r="S1044" s="13">
        <f t="shared" si="99"/>
        <v>41851.696157407408</v>
      </c>
      <c r="T1044" s="13">
        <f t="shared" si="100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3">
        <f t="shared" si="99"/>
        <v>42114.252951388888</v>
      </c>
      <c r="T1045" s="13">
        <f t="shared" si="100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101"/>
        <v>audio</v>
      </c>
      <c r="S1046" s="13">
        <f t="shared" si="99"/>
        <v>42011.925937499997</v>
      </c>
      <c r="T1046" s="13">
        <f t="shared" si="100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3">
        <f t="shared" si="99"/>
        <v>41844.874421296292</v>
      </c>
      <c r="T1047" s="13">
        <f t="shared" si="100"/>
        <v>41874.874421296292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3">
        <f t="shared" si="99"/>
        <v>42319.851388888885</v>
      </c>
      <c r="T1048" s="13">
        <f t="shared" si="100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101"/>
        <v>audio</v>
      </c>
      <c r="S1049" s="13">
        <f t="shared" si="99"/>
        <v>41918.818460648152</v>
      </c>
      <c r="T1049" s="13">
        <f t="shared" si="100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101"/>
        <v>audio</v>
      </c>
      <c r="S1050" s="13">
        <f t="shared" si="99"/>
        <v>42598.053113425922</v>
      </c>
      <c r="T1050" s="13">
        <f t="shared" si="100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3">
        <f t="shared" si="99"/>
        <v>42382.431076388893</v>
      </c>
      <c r="T1051" s="13">
        <f t="shared" si="100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3">
        <f t="shared" si="99"/>
        <v>42231.7971875</v>
      </c>
      <c r="T1052" s="13">
        <f t="shared" si="100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3">
        <f t="shared" si="99"/>
        <v>41850.014178240745</v>
      </c>
      <c r="T1053" s="13">
        <f t="shared" si="100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3">
        <f t="shared" si="99"/>
        <v>42483.797395833331</v>
      </c>
      <c r="T1054" s="13">
        <f t="shared" si="100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101"/>
        <v>audio</v>
      </c>
      <c r="S1055" s="13">
        <f t="shared" si="99"/>
        <v>42775.172824074078</v>
      </c>
      <c r="T1055" s="13">
        <f t="shared" si="100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3">
        <f t="shared" si="99"/>
        <v>41831.851840277777</v>
      </c>
      <c r="T1056" s="13">
        <f t="shared" si="100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3">
        <f t="shared" si="99"/>
        <v>42406.992418981477</v>
      </c>
      <c r="T1057" s="13">
        <f t="shared" si="100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3">
        <f t="shared" si="99"/>
        <v>42058.719641203701</v>
      </c>
      <c r="T1058" s="13">
        <f t="shared" si="100"/>
        <v>42118.677974537037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3">
        <f t="shared" si="99"/>
        <v>42678.871331018519</v>
      </c>
      <c r="T1059" s="13">
        <f t="shared" si="100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3">
        <f t="shared" si="99"/>
        <v>42047.900960648149</v>
      </c>
      <c r="T1060" s="13">
        <f t="shared" si="100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3">
        <f t="shared" si="99"/>
        <v>42046.79</v>
      </c>
      <c r="T1061" s="13">
        <f t="shared" si="100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101"/>
        <v>audio</v>
      </c>
      <c r="S1062" s="13">
        <f t="shared" si="99"/>
        <v>42079.913113425922</v>
      </c>
      <c r="T1062" s="13">
        <f t="shared" si="100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3">
        <f t="shared" si="99"/>
        <v>42432.276712962965</v>
      </c>
      <c r="T1063" s="13">
        <f t="shared" si="100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101"/>
        <v>audio</v>
      </c>
      <c r="S1064" s="13">
        <f t="shared" si="99"/>
        <v>42556.807187500002</v>
      </c>
      <c r="T1064" s="13">
        <f t="shared" si="100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3">
        <f t="shared" si="99"/>
        <v>42583.030810185184</v>
      </c>
      <c r="T1065" s="13">
        <f t="shared" si="100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3">
        <f t="shared" si="99"/>
        <v>41417.228043981479</v>
      </c>
      <c r="T1066" s="13">
        <f t="shared" si="100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3">
        <f t="shared" si="99"/>
        <v>41661.381041666667</v>
      </c>
      <c r="T1067" s="13">
        <f t="shared" si="100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3">
        <f t="shared" si="99"/>
        <v>41445.962754629625</v>
      </c>
      <c r="T1068" s="13">
        <f t="shared" si="100"/>
        <v>41490.962754629625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101"/>
        <v>video games</v>
      </c>
      <c r="S1069" s="13">
        <f t="shared" si="99"/>
        <v>41599.855682870373</v>
      </c>
      <c r="T1069" s="13">
        <f t="shared" si="100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3">
        <f t="shared" si="99"/>
        <v>42440.371111111112</v>
      </c>
      <c r="T1070" s="13">
        <f t="shared" si="100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3">
        <f t="shared" si="99"/>
        <v>41572.229849537034</v>
      </c>
      <c r="T1071" s="13">
        <f t="shared" si="100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101"/>
        <v>video games</v>
      </c>
      <c r="S1072" s="13">
        <f t="shared" si="99"/>
        <v>41163.011828703704</v>
      </c>
      <c r="T1072" s="13">
        <f t="shared" si="100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3">
        <f t="shared" si="99"/>
        <v>42295.753391203703</v>
      </c>
      <c r="T1073" s="13">
        <f t="shared" si="100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3">
        <f t="shared" si="99"/>
        <v>41645.832141203704</v>
      </c>
      <c r="T1074" s="13">
        <f t="shared" si="100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101"/>
        <v>video games</v>
      </c>
      <c r="S1075" s="13">
        <f t="shared" si="99"/>
        <v>40802.964594907404</v>
      </c>
      <c r="T1075" s="13">
        <f t="shared" si="100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3">
        <f t="shared" si="99"/>
        <v>41613.172974537039</v>
      </c>
      <c r="T1076" s="13">
        <f t="shared" si="100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101"/>
        <v>video games</v>
      </c>
      <c r="S1077" s="13">
        <f t="shared" si="99"/>
        <v>41005.904120370367</v>
      </c>
      <c r="T1077" s="13">
        <f t="shared" si="100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3">
        <f t="shared" si="99"/>
        <v>41838.377893518518</v>
      </c>
      <c r="T1078" s="13">
        <f t="shared" si="100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3">
        <f t="shared" si="99"/>
        <v>42353.16679398148</v>
      </c>
      <c r="T1079" s="13">
        <f t="shared" si="100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101"/>
        <v>video games</v>
      </c>
      <c r="S1080" s="13">
        <f t="shared" si="99"/>
        <v>40701.195844907408</v>
      </c>
      <c r="T1080" s="13">
        <f t="shared" si="100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3">
        <f t="shared" si="99"/>
        <v>42479.566388888888</v>
      </c>
      <c r="T1081" s="13">
        <f t="shared" si="100"/>
        <v>42504.566388888888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3">
        <f t="shared" si="99"/>
        <v>41740.138113425928</v>
      </c>
      <c r="T1082" s="13">
        <f t="shared" si="100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101"/>
        <v>video games</v>
      </c>
      <c r="S1083" s="13">
        <f t="shared" si="99"/>
        <v>42002.926990740743</v>
      </c>
      <c r="T1083" s="13">
        <f t="shared" si="100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3">
        <f t="shared" si="99"/>
        <v>41101.906111111108</v>
      </c>
      <c r="T1084" s="13">
        <f t="shared" si="100"/>
        <v>41131.906111111108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101"/>
        <v>video games</v>
      </c>
      <c r="S1085" s="13">
        <f t="shared" si="99"/>
        <v>41793.659525462965</v>
      </c>
      <c r="T1085" s="13">
        <f t="shared" si="100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3">
        <f t="shared" si="99"/>
        <v>41829.912083333329</v>
      </c>
      <c r="T1086" s="13">
        <f t="shared" si="100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101"/>
        <v>video games</v>
      </c>
      <c r="S1087" s="13">
        <f t="shared" si="99"/>
        <v>42413.671006944445</v>
      </c>
      <c r="T1087" s="13">
        <f t="shared" si="100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101"/>
        <v>video games</v>
      </c>
      <c r="S1088" s="13">
        <f t="shared" si="99"/>
        <v>41845.866793981484</v>
      </c>
      <c r="T1088" s="13">
        <f t="shared" si="100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3">
        <f t="shared" si="99"/>
        <v>41775.713969907403</v>
      </c>
      <c r="T1089" s="13">
        <f t="shared" si="100"/>
        <v>41805.713969907403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3">
        <f t="shared" si="99"/>
        <v>41723.799386574072</v>
      </c>
      <c r="T1090" s="13">
        <f t="shared" si="100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si="101"/>
        <v>video games</v>
      </c>
      <c r="S1091" s="13">
        <f t="shared" ref="S1091:S1154" si="105">(J1091/86400)+DATE(1970,1,1)</f>
        <v>42151.189525462964</v>
      </c>
      <c r="T1091" s="13">
        <f t="shared" ref="T1091:T1154" si="106">(I1091/86400)+DATE(1970,1,1)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ref="R1092:R1155" si="107">RIGHT(N1092, (LEN(N1092) - FIND("/", N1092)))</f>
        <v>video games</v>
      </c>
      <c r="S1092" s="13">
        <f t="shared" si="105"/>
        <v>42123.185798611114</v>
      </c>
      <c r="T1092" s="13">
        <f t="shared" si="106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3">
        <f t="shared" si="105"/>
        <v>42440.820277777777</v>
      </c>
      <c r="T1093" s="13">
        <f t="shared" si="106"/>
        <v>42470.778611111113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7"/>
        <v>video games</v>
      </c>
      <c r="S1094" s="13">
        <f t="shared" si="105"/>
        <v>41250.025902777779</v>
      </c>
      <c r="T1094" s="13">
        <f t="shared" si="106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3">
        <f t="shared" si="105"/>
        <v>42396.973807870367</v>
      </c>
      <c r="T1095" s="13">
        <f t="shared" si="106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3">
        <f t="shared" si="105"/>
        <v>40795.71334490741</v>
      </c>
      <c r="T1096" s="13">
        <f t="shared" si="106"/>
        <v>40825.71334490741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3">
        <f t="shared" si="105"/>
        <v>41486.537268518521</v>
      </c>
      <c r="T1097" s="13">
        <f t="shared" si="106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3">
        <f t="shared" si="105"/>
        <v>41885.51798611111</v>
      </c>
      <c r="T1098" s="13">
        <f t="shared" si="106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3">
        <f t="shared" si="105"/>
        <v>41660.792557870373</v>
      </c>
      <c r="T1099" s="13">
        <f t="shared" si="106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3">
        <f t="shared" si="105"/>
        <v>41712.762673611112</v>
      </c>
      <c r="T1100" s="13">
        <f t="shared" si="106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3">
        <f t="shared" si="105"/>
        <v>42107.836435185185</v>
      </c>
      <c r="T1101" s="13">
        <f t="shared" si="106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3">
        <f t="shared" si="105"/>
        <v>42384.110775462963</v>
      </c>
      <c r="T1102" s="13">
        <f t="shared" si="106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3">
        <f t="shared" si="105"/>
        <v>42538.77243055556</v>
      </c>
      <c r="T1103" s="13">
        <f t="shared" si="106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3">
        <f t="shared" si="105"/>
        <v>41577.045428240745</v>
      </c>
      <c r="T1104" s="13">
        <f t="shared" si="106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3">
        <f t="shared" si="105"/>
        <v>42479.22210648148</v>
      </c>
      <c r="T1105" s="13">
        <f t="shared" si="106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3">
        <f t="shared" si="105"/>
        <v>41771.40996527778</v>
      </c>
      <c r="T1106" s="13">
        <f t="shared" si="106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3">
        <f t="shared" si="105"/>
        <v>41692.135729166665</v>
      </c>
      <c r="T1107" s="13">
        <f t="shared" si="106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3">
        <f t="shared" si="105"/>
        <v>40973.740451388891</v>
      </c>
      <c r="T1108" s="13">
        <f t="shared" si="106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3">
        <f t="shared" si="105"/>
        <v>41813.861388888887</v>
      </c>
      <c r="T1109" s="13">
        <f t="shared" si="106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3">
        <f t="shared" si="105"/>
        <v>40952.636979166666</v>
      </c>
      <c r="T1110" s="13">
        <f t="shared" si="106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3">
        <f t="shared" si="105"/>
        <v>42662.752199074079</v>
      </c>
      <c r="T1111" s="13">
        <f t="shared" si="106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3">
        <f t="shared" si="105"/>
        <v>41220.933124999996</v>
      </c>
      <c r="T1112" s="13">
        <f t="shared" si="106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7"/>
        <v>video games</v>
      </c>
      <c r="S1113" s="13">
        <f t="shared" si="105"/>
        <v>42347.203587962962</v>
      </c>
      <c r="T1113" s="13">
        <f t="shared" si="106"/>
        <v>42377.203587962962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3">
        <f t="shared" si="105"/>
        <v>41963.759386574078</v>
      </c>
      <c r="T1114" s="13">
        <f t="shared" si="106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7"/>
        <v>video games</v>
      </c>
      <c r="S1115" s="13">
        <f t="shared" si="105"/>
        <v>41835.977083333331</v>
      </c>
      <c r="T1115" s="13">
        <f t="shared" si="106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3">
        <f t="shared" si="105"/>
        <v>41526.345914351856</v>
      </c>
      <c r="T1116" s="13">
        <f t="shared" si="106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3">
        <f t="shared" si="105"/>
        <v>42429.695543981477</v>
      </c>
      <c r="T1117" s="13">
        <f t="shared" si="106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3">
        <f t="shared" si="105"/>
        <v>41009.847314814819</v>
      </c>
      <c r="T1118" s="13">
        <f t="shared" si="106"/>
        <v>41069.847314814819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3">
        <f t="shared" si="105"/>
        <v>42333.598530092597</v>
      </c>
      <c r="T1119" s="13">
        <f t="shared" si="106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3">
        <f t="shared" si="105"/>
        <v>41704.16642361111</v>
      </c>
      <c r="T1120" s="13">
        <f t="shared" si="106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7"/>
        <v>video games</v>
      </c>
      <c r="S1121" s="13">
        <f t="shared" si="105"/>
        <v>41722.792407407411</v>
      </c>
      <c r="T1121" s="13">
        <f t="shared" si="106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3">
        <f t="shared" si="105"/>
        <v>40799.872685185182</v>
      </c>
      <c r="T1122" s="13">
        <f t="shared" si="106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3">
        <f t="shared" si="105"/>
        <v>42412.934212962966</v>
      </c>
      <c r="T1123" s="13">
        <f t="shared" si="106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3">
        <f t="shared" si="105"/>
        <v>41410.703993055555</v>
      </c>
      <c r="T1124" s="13">
        <f t="shared" si="106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3">
        <f t="shared" si="105"/>
        <v>41718.5237037037</v>
      </c>
      <c r="T1125" s="13">
        <f t="shared" si="106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3">
        <f t="shared" si="105"/>
        <v>42094.667256944449</v>
      </c>
      <c r="T1126" s="13">
        <f t="shared" si="106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3">
        <f t="shared" si="105"/>
        <v>42212.624189814815</v>
      </c>
      <c r="T1127" s="13">
        <f t="shared" si="106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3">
        <f t="shared" si="105"/>
        <v>42535.327476851853</v>
      </c>
      <c r="T1128" s="13">
        <f t="shared" si="106"/>
        <v>42565.327476851853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3">
        <f t="shared" si="105"/>
        <v>41926.854166666664</v>
      </c>
      <c r="T1129" s="13">
        <f t="shared" si="106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3">
        <f t="shared" si="105"/>
        <v>41828.649502314816</v>
      </c>
      <c r="T1130" s="13">
        <f t="shared" si="106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3">
        <f t="shared" si="105"/>
        <v>42496.264965277776</v>
      </c>
      <c r="T1131" s="13">
        <f t="shared" si="106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3">
        <f t="shared" si="105"/>
        <v>41908.996527777781</v>
      </c>
      <c r="T1132" s="13">
        <f t="shared" si="106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3">
        <f t="shared" si="105"/>
        <v>42332.908194444448</v>
      </c>
      <c r="T1133" s="13">
        <f t="shared" si="106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3">
        <f t="shared" si="105"/>
        <v>42706.115405092598</v>
      </c>
      <c r="T1134" s="13">
        <f t="shared" si="106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3">
        <f t="shared" si="105"/>
        <v>41821.407187500001</v>
      </c>
      <c r="T1135" s="13">
        <f t="shared" si="106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3">
        <f t="shared" si="105"/>
        <v>41958.285046296296</v>
      </c>
      <c r="T1136" s="13">
        <f t="shared" si="106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3">
        <f t="shared" si="105"/>
        <v>42558.98951388889</v>
      </c>
      <c r="T1137" s="13">
        <f t="shared" si="106"/>
        <v>42588.98951388889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3">
        <f t="shared" si="105"/>
        <v>42327.671631944446</v>
      </c>
      <c r="T1138" s="13">
        <f t="shared" si="106"/>
        <v>42357.671631944446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3">
        <f t="shared" si="105"/>
        <v>42453.819687499999</v>
      </c>
      <c r="T1139" s="13">
        <f t="shared" si="106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3">
        <f t="shared" si="105"/>
        <v>42736.9066087963</v>
      </c>
      <c r="T1140" s="13">
        <f t="shared" si="106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3">
        <f t="shared" si="105"/>
        <v>41975.34752314815</v>
      </c>
      <c r="T1141" s="13">
        <f t="shared" si="106"/>
        <v>42005.34752314815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3">
        <f t="shared" si="105"/>
        <v>42192.462048611109</v>
      </c>
      <c r="T1142" s="13">
        <f t="shared" si="106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3">
        <f t="shared" si="105"/>
        <v>42164.699652777781</v>
      </c>
      <c r="T1143" s="13">
        <f t="shared" si="106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3">
        <f t="shared" si="105"/>
        <v>42022.006099537037</v>
      </c>
      <c r="T1144" s="13">
        <f t="shared" si="106"/>
        <v>42052.006099537037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3">
        <f t="shared" si="105"/>
        <v>42325.19358796296</v>
      </c>
      <c r="T1145" s="13">
        <f t="shared" si="106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3">
        <f t="shared" si="105"/>
        <v>42093.181944444441</v>
      </c>
      <c r="T1146" s="13">
        <f t="shared" si="106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3">
        <f t="shared" si="105"/>
        <v>41854.74759259259</v>
      </c>
      <c r="T1147" s="13">
        <f t="shared" si="106"/>
        <v>41914.74759259259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3">
        <f t="shared" si="105"/>
        <v>41723.9533912037</v>
      </c>
      <c r="T1148" s="13">
        <f t="shared" si="106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3">
        <f t="shared" si="105"/>
        <v>41871.972025462965</v>
      </c>
      <c r="T1149" s="13">
        <f t="shared" si="106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3">
        <f t="shared" si="105"/>
        <v>42675.171076388884</v>
      </c>
      <c r="T1150" s="13">
        <f t="shared" si="106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3">
        <f t="shared" si="105"/>
        <v>42507.71025462963</v>
      </c>
      <c r="T1151" s="13">
        <f t="shared" si="106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7"/>
        <v>food trucks</v>
      </c>
      <c r="S1152" s="13">
        <f t="shared" si="105"/>
        <v>42317.954571759255</v>
      </c>
      <c r="T1152" s="13">
        <f t="shared" si="106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3">
        <f t="shared" si="105"/>
        <v>42224.102581018524</v>
      </c>
      <c r="T1153" s="13">
        <f t="shared" si="106"/>
        <v>42254.102581018524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3">
        <f t="shared" si="105"/>
        <v>42109.709629629629</v>
      </c>
      <c r="T1154" s="13">
        <f t="shared" si="106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si="107"/>
        <v>food trucks</v>
      </c>
      <c r="S1155" s="13">
        <f t="shared" ref="S1155:S1218" si="111">(J1155/86400)+DATE(1970,1,1)</f>
        <v>42143.714178240742</v>
      </c>
      <c r="T1155" s="13">
        <f t="shared" ref="T1155:T1218" si="112">(I1155/86400)+DATE(1970,1,1)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ref="R1156:R1219" si="113">RIGHT(N1156, (LEN(N1156) - FIND("/", N1156)))</f>
        <v>food trucks</v>
      </c>
      <c r="S1156" s="13">
        <f t="shared" si="111"/>
        <v>42223.108865740738</v>
      </c>
      <c r="T1156" s="13">
        <f t="shared" si="112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3">
        <f t="shared" si="111"/>
        <v>41835.763981481483</v>
      </c>
      <c r="T1157" s="13">
        <f t="shared" si="112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3">
        <f t="shared" si="111"/>
        <v>42029.07131944444</v>
      </c>
      <c r="T1158" s="13">
        <f t="shared" si="112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3">
        <f t="shared" si="111"/>
        <v>41918.628240740742</v>
      </c>
      <c r="T1159" s="13">
        <f t="shared" si="112"/>
        <v>41978.669907407406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3">
        <f t="shared" si="111"/>
        <v>41952.09175925926</v>
      </c>
      <c r="T1160" s="13">
        <f t="shared" si="112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3">
        <f t="shared" si="111"/>
        <v>42154.726446759261</v>
      </c>
      <c r="T1161" s="13">
        <f t="shared" si="112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3">
        <f t="shared" si="111"/>
        <v>42061.154930555553</v>
      </c>
      <c r="T1162" s="13">
        <f t="shared" si="112"/>
        <v>42091.113263888888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3">
        <f t="shared" si="111"/>
        <v>42122.629502314812</v>
      </c>
      <c r="T1163" s="13">
        <f t="shared" si="112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3">
        <f t="shared" si="111"/>
        <v>41876.683611111112</v>
      </c>
      <c r="T1164" s="13">
        <f t="shared" si="112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3">
        <f t="shared" si="111"/>
        <v>41830.723611111112</v>
      </c>
      <c r="T1165" s="13">
        <f t="shared" si="112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3">
        <f t="shared" si="111"/>
        <v>42509.724328703705</v>
      </c>
      <c r="T1166" s="13">
        <f t="shared" si="112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3">
        <f t="shared" si="111"/>
        <v>41792.214467592596</v>
      </c>
      <c r="T1167" s="13">
        <f t="shared" si="112"/>
        <v>41826.214467592596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3">
        <f t="shared" si="111"/>
        <v>42150.485439814816</v>
      </c>
      <c r="T1168" s="13">
        <f t="shared" si="112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3">
        <f t="shared" si="111"/>
        <v>41863.734895833331</v>
      </c>
      <c r="T1169" s="13">
        <f t="shared" si="112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3">
        <f t="shared" si="111"/>
        <v>42605.053993055553</v>
      </c>
      <c r="T1170" s="13">
        <f t="shared" si="112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3">
        <f t="shared" si="111"/>
        <v>42027.353738425925</v>
      </c>
      <c r="T1171" s="13">
        <f t="shared" si="112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3"/>
        <v>food trucks</v>
      </c>
      <c r="S1172" s="13">
        <f t="shared" si="111"/>
        <v>42124.893182870372</v>
      </c>
      <c r="T1172" s="13">
        <f t="shared" si="112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3"/>
        <v>food trucks</v>
      </c>
      <c r="S1173" s="13">
        <f t="shared" si="111"/>
        <v>41938.804710648146</v>
      </c>
      <c r="T1173" s="13">
        <f t="shared" si="112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3">
        <f t="shared" si="111"/>
        <v>41841.682314814811</v>
      </c>
      <c r="T1174" s="13">
        <f t="shared" si="112"/>
        <v>41871.682314814811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3"/>
        <v>food trucks</v>
      </c>
      <c r="S1175" s="13">
        <f t="shared" si="111"/>
        <v>42184.185844907406</v>
      </c>
      <c r="T1175" s="13">
        <f t="shared" si="112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3">
        <f t="shared" si="111"/>
        <v>42468.84174768519</v>
      </c>
      <c r="T1176" s="13">
        <f t="shared" si="112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3"/>
        <v>food trucks</v>
      </c>
      <c r="S1177" s="13">
        <f t="shared" si="111"/>
        <v>42170.728460648148</v>
      </c>
      <c r="T1177" s="13">
        <f t="shared" si="112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3"/>
        <v>food trucks</v>
      </c>
      <c r="S1178" s="13">
        <f t="shared" si="111"/>
        <v>42746.019652777773</v>
      </c>
      <c r="T1178" s="13">
        <f t="shared" si="112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3">
        <f t="shared" si="111"/>
        <v>41897.660833333335</v>
      </c>
      <c r="T1179" s="13">
        <f t="shared" si="112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3"/>
        <v>food trucks</v>
      </c>
      <c r="S1180" s="13">
        <f t="shared" si="111"/>
        <v>41837.905694444446</v>
      </c>
      <c r="T1180" s="13">
        <f t="shared" si="112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3">
        <f t="shared" si="111"/>
        <v>42275.720219907409</v>
      </c>
      <c r="T1181" s="13">
        <f t="shared" si="112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3">
        <f t="shared" si="111"/>
        <v>41781.806875000002</v>
      </c>
      <c r="T1182" s="13">
        <f t="shared" si="112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3">
        <f t="shared" si="111"/>
        <v>42034.339363425926</v>
      </c>
      <c r="T1183" s="13">
        <f t="shared" si="112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3">
        <f t="shared" si="111"/>
        <v>42728.827407407407</v>
      </c>
      <c r="T1184" s="13">
        <f t="shared" si="112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3">
        <f t="shared" si="111"/>
        <v>42656.86137731481</v>
      </c>
      <c r="T1185" s="13">
        <f t="shared" si="112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3">
        <f t="shared" si="111"/>
        <v>42741.599664351852</v>
      </c>
      <c r="T1186" s="13">
        <f t="shared" si="112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3">
        <f t="shared" si="111"/>
        <v>42130.865150462967</v>
      </c>
      <c r="T1187" s="13">
        <f t="shared" si="112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3">
        <f t="shared" si="111"/>
        <v>42123.86336805555</v>
      </c>
      <c r="T1188" s="13">
        <f t="shared" si="112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3">
        <f t="shared" si="111"/>
        <v>42109.894942129627</v>
      </c>
      <c r="T1189" s="13">
        <f t="shared" si="112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3">
        <f t="shared" si="111"/>
        <v>42711.700694444444</v>
      </c>
      <c r="T1190" s="13">
        <f t="shared" si="112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3">
        <f t="shared" si="111"/>
        <v>42529.979108796295</v>
      </c>
      <c r="T1191" s="13">
        <f t="shared" si="112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3">
        <f t="shared" si="111"/>
        <v>41852.665798611109</v>
      </c>
      <c r="T1192" s="13">
        <f t="shared" si="112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3">
        <f t="shared" si="111"/>
        <v>42419.603703703702</v>
      </c>
      <c r="T1193" s="13">
        <f t="shared" si="112"/>
        <v>42449.562037037038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3">
        <f t="shared" si="111"/>
        <v>42747.506689814814</v>
      </c>
      <c r="T1194" s="13">
        <f t="shared" si="112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3">
        <f t="shared" si="111"/>
        <v>42409.776076388887</v>
      </c>
      <c r="T1195" s="13">
        <f t="shared" si="112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3">
        <f t="shared" si="111"/>
        <v>42072.488182870366</v>
      </c>
      <c r="T1196" s="13">
        <f t="shared" si="112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3">
        <f t="shared" si="111"/>
        <v>42298.34783564815</v>
      </c>
      <c r="T1197" s="13">
        <f t="shared" si="112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3">
        <f t="shared" si="111"/>
        <v>42326.818738425922</v>
      </c>
      <c r="T1198" s="13">
        <f t="shared" si="112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3">
        <f t="shared" si="111"/>
        <v>42503.66474537037</v>
      </c>
      <c r="T1199" s="13">
        <f t="shared" si="112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3">
        <f t="shared" si="111"/>
        <v>42333.619050925925</v>
      </c>
      <c r="T1200" s="13">
        <f t="shared" si="112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3">
        <f t="shared" si="111"/>
        <v>42161.770833333328</v>
      </c>
      <c r="T1201" s="13">
        <f t="shared" si="112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3">
        <f t="shared" si="111"/>
        <v>42089.477500000001</v>
      </c>
      <c r="T1202" s="13">
        <f t="shared" si="112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3">
        <f t="shared" si="111"/>
        <v>42536.60701388889</v>
      </c>
      <c r="T1203" s="13">
        <f t="shared" si="112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3">
        <f t="shared" si="111"/>
        <v>42152.288819444446</v>
      </c>
      <c r="T1204" s="13">
        <f t="shared" si="112"/>
        <v>42182.288819444446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3">
        <f t="shared" si="111"/>
        <v>42125.614895833336</v>
      </c>
      <c r="T1205" s="13">
        <f t="shared" si="112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3">
        <f t="shared" si="111"/>
        <v>42297.748067129629</v>
      </c>
      <c r="T1206" s="13">
        <f t="shared" si="112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3">
        <f t="shared" si="111"/>
        <v>42138.506377314814</v>
      </c>
      <c r="T1207" s="13">
        <f t="shared" si="112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3">
        <f t="shared" si="111"/>
        <v>42772.776076388887</v>
      </c>
      <c r="T1208" s="13">
        <f t="shared" si="112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3">
        <f t="shared" si="111"/>
        <v>42430.430243055554</v>
      </c>
      <c r="T1209" s="13">
        <f t="shared" si="112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3">
        <f t="shared" si="111"/>
        <v>42423.709074074075</v>
      </c>
      <c r="T1210" s="13">
        <f t="shared" si="112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3">
        <f t="shared" si="111"/>
        <v>42761.846122685187</v>
      </c>
      <c r="T1211" s="13">
        <f t="shared" si="112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3">
        <f t="shared" si="111"/>
        <v>42132.941805555558</v>
      </c>
      <c r="T1212" s="13">
        <f t="shared" si="112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3">
        <f t="shared" si="111"/>
        <v>42515.866446759261</v>
      </c>
      <c r="T1213" s="13">
        <f t="shared" si="112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3">
        <f t="shared" si="111"/>
        <v>42318.950173611112</v>
      </c>
      <c r="T1214" s="13">
        <f t="shared" si="112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3">
        <f t="shared" si="111"/>
        <v>42731.755787037036</v>
      </c>
      <c r="T1215" s="13">
        <f t="shared" si="112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3">
        <f t="shared" si="111"/>
        <v>42104.840335648143</v>
      </c>
      <c r="T1216" s="13">
        <f t="shared" si="112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3">
        <f t="shared" si="111"/>
        <v>41759.923101851848</v>
      </c>
      <c r="T1217" s="13">
        <f t="shared" si="112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3">
        <f t="shared" si="111"/>
        <v>42247.616400462968</v>
      </c>
      <c r="T1218" s="13">
        <f t="shared" si="112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si="113"/>
        <v>photobooks</v>
      </c>
      <c r="S1219" s="13">
        <f t="shared" ref="S1219:S1282" si="117">(J1219/86400)+DATE(1970,1,1)</f>
        <v>42535.809490740736</v>
      </c>
      <c r="T1219" s="13">
        <f t="shared" ref="T1219:T1282" si="118">(I1219/86400)+DATE(1970,1,1)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ref="R1220:R1283" si="119">RIGHT(N1220, (LEN(N1220) - FIND("/", N1220)))</f>
        <v>photobooks</v>
      </c>
      <c r="S1220" s="13">
        <f t="shared" si="117"/>
        <v>42278.662037037036</v>
      </c>
      <c r="T1220" s="13">
        <f t="shared" si="118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3">
        <f t="shared" si="117"/>
        <v>42633.461956018524</v>
      </c>
      <c r="T1221" s="13">
        <f t="shared" si="118"/>
        <v>42663.461956018524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3">
        <f t="shared" si="117"/>
        <v>42211.628611111111</v>
      </c>
      <c r="T1222" s="13">
        <f t="shared" si="118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3">
        <f t="shared" si="117"/>
        <v>42680.47555555556</v>
      </c>
      <c r="T1223" s="13">
        <f t="shared" si="118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3">
        <f t="shared" si="117"/>
        <v>42430.720451388886</v>
      </c>
      <c r="T1224" s="13">
        <f t="shared" si="118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3">
        <f t="shared" si="117"/>
        <v>42654.177187499998</v>
      </c>
      <c r="T1225" s="13">
        <f t="shared" si="118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3">
        <f t="shared" si="117"/>
        <v>41736.549791666665</v>
      </c>
      <c r="T1226" s="13">
        <f t="shared" si="118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3">
        <f t="shared" si="117"/>
        <v>41509.905995370369</v>
      </c>
      <c r="T1227" s="13">
        <f t="shared" si="118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3">
        <f t="shared" si="117"/>
        <v>41715.874780092592</v>
      </c>
      <c r="T1228" s="13">
        <f t="shared" si="118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3">
        <f t="shared" si="117"/>
        <v>41827.919166666667</v>
      </c>
      <c r="T1229" s="13">
        <f t="shared" si="118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3">
        <f t="shared" si="117"/>
        <v>40754.729259259257</v>
      </c>
      <c r="T1230" s="13">
        <f t="shared" si="118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3">
        <f t="shared" si="117"/>
        <v>40985.459803240738</v>
      </c>
      <c r="T1231" s="13">
        <f t="shared" si="118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3">
        <f t="shared" si="117"/>
        <v>40568.972569444442</v>
      </c>
      <c r="T1232" s="13">
        <f t="shared" si="118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3">
        <f t="shared" si="117"/>
        <v>42193.941759259258</v>
      </c>
      <c r="T1233" s="13">
        <f t="shared" si="118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3">
        <f t="shared" si="117"/>
        <v>41506.848032407404</v>
      </c>
      <c r="T1234" s="13">
        <f t="shared" si="118"/>
        <v>41553.848032407404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3">
        <f t="shared" si="117"/>
        <v>40939.948773148149</v>
      </c>
      <c r="T1235" s="13">
        <f t="shared" si="118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3">
        <f t="shared" si="117"/>
        <v>42007.788680555561</v>
      </c>
      <c r="T1236" s="13">
        <f t="shared" si="118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3">
        <f t="shared" si="117"/>
        <v>41583.135405092595</v>
      </c>
      <c r="T1237" s="13">
        <f t="shared" si="118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3">
        <f t="shared" si="117"/>
        <v>41110.680138888885</v>
      </c>
      <c r="T1238" s="13">
        <f t="shared" si="118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3">
        <f t="shared" si="117"/>
        <v>41125.283159722225</v>
      </c>
      <c r="T1239" s="13">
        <f t="shared" si="118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3">
        <f t="shared" si="117"/>
        <v>40731.61037037037</v>
      </c>
      <c r="T1240" s="13">
        <f t="shared" si="118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3">
        <f t="shared" si="117"/>
        <v>40883.962581018517</v>
      </c>
      <c r="T1241" s="13">
        <f t="shared" si="118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3">
        <f t="shared" si="117"/>
        <v>41409.040011574078</v>
      </c>
      <c r="T1242" s="13">
        <f t="shared" si="118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3">
        <f t="shared" si="117"/>
        <v>41923.837731481479</v>
      </c>
      <c r="T1243" s="13">
        <f t="shared" si="118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9"/>
        <v>world music</v>
      </c>
      <c r="S1244" s="13">
        <f t="shared" si="117"/>
        <v>40782.165532407409</v>
      </c>
      <c r="T1244" s="13">
        <f t="shared" si="118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3">
        <f t="shared" si="117"/>
        <v>40671.879293981481</v>
      </c>
      <c r="T1245" s="13">
        <f t="shared" si="118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3">
        <f t="shared" si="117"/>
        <v>41355.825497685189</v>
      </c>
      <c r="T1246" s="13">
        <f t="shared" si="118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3">
        <f t="shared" si="117"/>
        <v>41774.59993055556</v>
      </c>
      <c r="T1247" s="13">
        <f t="shared" si="118"/>
        <v>41804.59993055556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3">
        <f t="shared" si="117"/>
        <v>40838.043391203704</v>
      </c>
      <c r="T1248" s="13">
        <f t="shared" si="118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9"/>
        <v>rock</v>
      </c>
      <c r="S1249" s="13">
        <f t="shared" si="117"/>
        <v>41370.292303240742</v>
      </c>
      <c r="T1249" s="13">
        <f t="shared" si="118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3">
        <f t="shared" si="117"/>
        <v>41767.656863425924</v>
      </c>
      <c r="T1250" s="13">
        <f t="shared" si="118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3">
        <f t="shared" si="117"/>
        <v>41067.740868055553</v>
      </c>
      <c r="T1251" s="13">
        <f t="shared" si="118"/>
        <v>41097.740868055553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3">
        <f t="shared" si="117"/>
        <v>41843.64271990741</v>
      </c>
      <c r="T1252" s="13">
        <f t="shared" si="118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3">
        <f t="shared" si="117"/>
        <v>40751.814432870371</v>
      </c>
      <c r="T1253" s="13">
        <f t="shared" si="118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3">
        <f t="shared" si="117"/>
        <v>41543.988067129627</v>
      </c>
      <c r="T1254" s="13">
        <f t="shared" si="118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3">
        <f t="shared" si="117"/>
        <v>41855.783645833333</v>
      </c>
      <c r="T1255" s="13">
        <f t="shared" si="118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3">
        <f t="shared" si="117"/>
        <v>40487.621365740742</v>
      </c>
      <c r="T1256" s="13">
        <f t="shared" si="118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3">
        <f t="shared" si="117"/>
        <v>41579.845509259263</v>
      </c>
      <c r="T1257" s="13">
        <f t="shared" si="118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3">
        <f t="shared" si="117"/>
        <v>40921.919340277775</v>
      </c>
      <c r="T1258" s="13">
        <f t="shared" si="118"/>
        <v>40951.919340277775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3">
        <f t="shared" si="117"/>
        <v>40587.085532407407</v>
      </c>
      <c r="T1259" s="13">
        <f t="shared" si="118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3">
        <f t="shared" si="117"/>
        <v>41487.611250000002</v>
      </c>
      <c r="T1260" s="13">
        <f t="shared" si="118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3">
        <f t="shared" si="117"/>
        <v>41766.970648148148</v>
      </c>
      <c r="T1261" s="13">
        <f t="shared" si="118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3">
        <f t="shared" si="117"/>
        <v>41666.842824074076</v>
      </c>
      <c r="T1262" s="13">
        <f t="shared" si="118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3">
        <f t="shared" si="117"/>
        <v>41638.342905092592</v>
      </c>
      <c r="T1263" s="13">
        <f t="shared" si="118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3">
        <f t="shared" si="117"/>
        <v>41656.762638888889</v>
      </c>
      <c r="T1264" s="13">
        <f t="shared" si="118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3">
        <f t="shared" si="117"/>
        <v>41692.084143518521</v>
      </c>
      <c r="T1265" s="13">
        <f t="shared" si="118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3">
        <f t="shared" si="117"/>
        <v>41547.662997685184</v>
      </c>
      <c r="T1266" s="13">
        <f t="shared" si="118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3">
        <f t="shared" si="117"/>
        <v>40465.655266203699</v>
      </c>
      <c r="T1267" s="13">
        <f t="shared" si="118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9"/>
        <v>rock</v>
      </c>
      <c r="S1268" s="13">
        <f t="shared" si="117"/>
        <v>41620.87667824074</v>
      </c>
      <c r="T1268" s="13">
        <f t="shared" si="118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3">
        <f t="shared" si="117"/>
        <v>41449.585162037038</v>
      </c>
      <c r="T1269" s="13">
        <f t="shared" si="118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3">
        <f t="shared" si="117"/>
        <v>41507.845451388886</v>
      </c>
      <c r="T1270" s="13">
        <f t="shared" si="118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3">
        <f t="shared" si="117"/>
        <v>42445.823055555556</v>
      </c>
      <c r="T1271" s="13">
        <f t="shared" si="118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3">
        <f t="shared" si="117"/>
        <v>40933.85696759259</v>
      </c>
      <c r="T1272" s="13">
        <f t="shared" si="118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3">
        <f t="shared" si="117"/>
        <v>41561.683553240742</v>
      </c>
      <c r="T1273" s="13">
        <f t="shared" si="118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3">
        <f t="shared" si="117"/>
        <v>40274.745127314818</v>
      </c>
      <c r="T1274" s="13">
        <f t="shared" si="118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3">
        <f t="shared" si="117"/>
        <v>41852.730219907404</v>
      </c>
      <c r="T1275" s="13">
        <f t="shared" si="118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3">
        <f t="shared" si="117"/>
        <v>41116.690104166664</v>
      </c>
      <c r="T1276" s="13">
        <f t="shared" si="118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3">
        <f t="shared" si="117"/>
        <v>41458.867905092593</v>
      </c>
      <c r="T1277" s="13">
        <f t="shared" si="118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3">
        <f t="shared" si="117"/>
        <v>40007.704247685186</v>
      </c>
      <c r="T1278" s="13">
        <f t="shared" si="118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3">
        <f t="shared" si="117"/>
        <v>41121.561886574076</v>
      </c>
      <c r="T1279" s="13">
        <f t="shared" si="118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3">
        <f t="shared" si="117"/>
        <v>41786.555162037039</v>
      </c>
      <c r="T1280" s="13">
        <f t="shared" si="118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3">
        <f t="shared" si="117"/>
        <v>41682.099189814813</v>
      </c>
      <c r="T1281" s="13">
        <f t="shared" si="118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3">
        <f t="shared" si="117"/>
        <v>40513.757569444446</v>
      </c>
      <c r="T1282" s="13">
        <f t="shared" si="118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si="119"/>
        <v>rock</v>
      </c>
      <c r="S1283" s="13">
        <f t="shared" ref="S1283:S1346" si="123">(J1283/86400)+DATE(1970,1,1)</f>
        <v>41463.743472222224</v>
      </c>
      <c r="T1283" s="13">
        <f t="shared" ref="T1283:T1346" si="124">(I1283/86400)+DATE(1970,1,1)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ref="R1284:R1347" si="125">RIGHT(N1284, (LEN(N1284) - FIND("/", N1284)))</f>
        <v>rock</v>
      </c>
      <c r="S1284" s="13">
        <f t="shared" si="123"/>
        <v>41586.475173611107</v>
      </c>
      <c r="T1284" s="13">
        <f t="shared" si="124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3">
        <f t="shared" si="123"/>
        <v>41320.717465277776</v>
      </c>
      <c r="T1285" s="13">
        <f t="shared" si="124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3">
        <f t="shared" si="123"/>
        <v>42712.23474537037</v>
      </c>
      <c r="T1286" s="13">
        <f t="shared" si="124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3">
        <f t="shared" si="123"/>
        <v>42160.583043981482</v>
      </c>
      <c r="T1287" s="13">
        <f t="shared" si="124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5"/>
        <v>plays</v>
      </c>
      <c r="S1288" s="13">
        <f t="shared" si="123"/>
        <v>42039.384571759263</v>
      </c>
      <c r="T1288" s="13">
        <f t="shared" si="124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5"/>
        <v>plays</v>
      </c>
      <c r="S1289" s="13">
        <f t="shared" si="123"/>
        <v>42107.621018518519</v>
      </c>
      <c r="T1289" s="13">
        <f t="shared" si="124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3">
        <f t="shared" si="123"/>
        <v>42561.154664351852</v>
      </c>
      <c r="T1290" s="13">
        <f t="shared" si="124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3">
        <f t="shared" si="123"/>
        <v>42709.134780092594</v>
      </c>
      <c r="T1291" s="13">
        <f t="shared" si="124"/>
        <v>42739.134780092594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3">
        <f t="shared" si="123"/>
        <v>42086.614942129629</v>
      </c>
      <c r="T1292" s="13">
        <f t="shared" si="124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3">
        <f t="shared" si="123"/>
        <v>42064.652673611112</v>
      </c>
      <c r="T1293" s="13">
        <f t="shared" si="124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3">
        <f t="shared" si="123"/>
        <v>42256.764212962968</v>
      </c>
      <c r="T1294" s="13">
        <f t="shared" si="124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3">
        <f t="shared" si="123"/>
        <v>42292.701053240744</v>
      </c>
      <c r="T1295" s="13">
        <f t="shared" si="124"/>
        <v>42322.742719907408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3">
        <f t="shared" si="123"/>
        <v>42278.453668981485</v>
      </c>
      <c r="T1296" s="13">
        <f t="shared" si="124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3">
        <f t="shared" si="123"/>
        <v>42184.572881944448</v>
      </c>
      <c r="T1297" s="13">
        <f t="shared" si="124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3">
        <f t="shared" si="123"/>
        <v>42423.050613425927</v>
      </c>
      <c r="T1298" s="13">
        <f t="shared" si="124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3">
        <f t="shared" si="123"/>
        <v>42461.747199074074</v>
      </c>
      <c r="T1299" s="13">
        <f t="shared" si="124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3">
        <f t="shared" si="123"/>
        <v>42458.680925925924</v>
      </c>
      <c r="T1300" s="13">
        <f t="shared" si="124"/>
        <v>42488.680925925924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3">
        <f t="shared" si="123"/>
        <v>42169.814340277779</v>
      </c>
      <c r="T1301" s="13">
        <f t="shared" si="124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3">
        <f t="shared" si="123"/>
        <v>42483.675208333334</v>
      </c>
      <c r="T1302" s="13">
        <f t="shared" si="124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3">
        <f t="shared" si="123"/>
        <v>42195.749745370369</v>
      </c>
      <c r="T1303" s="13">
        <f t="shared" si="124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5"/>
        <v>plays</v>
      </c>
      <c r="S1304" s="13">
        <f t="shared" si="123"/>
        <v>42675.057997685188</v>
      </c>
      <c r="T1304" s="13">
        <f t="shared" si="124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3">
        <f t="shared" si="123"/>
        <v>42566.441203703704</v>
      </c>
      <c r="T1305" s="13">
        <f t="shared" si="124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3">
        <f t="shared" si="123"/>
        <v>42747.194502314815</v>
      </c>
      <c r="T1306" s="13">
        <f t="shared" si="124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3">
        <f t="shared" si="123"/>
        <v>42543.665601851855</v>
      </c>
      <c r="T1307" s="13">
        <f t="shared" si="124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3">
        <f t="shared" si="123"/>
        <v>41947.457569444443</v>
      </c>
      <c r="T1308" s="13">
        <f t="shared" si="124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3">
        <f t="shared" si="123"/>
        <v>42387.503229166672</v>
      </c>
      <c r="T1309" s="13">
        <f t="shared" si="124"/>
        <v>42417.503229166672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3">
        <f t="shared" si="123"/>
        <v>42611.613564814819</v>
      </c>
      <c r="T1310" s="13">
        <f t="shared" si="124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3">
        <f t="shared" si="123"/>
        <v>42257.882731481484</v>
      </c>
      <c r="T1311" s="13">
        <f t="shared" si="124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3">
        <f t="shared" si="123"/>
        <v>42556.667245370365</v>
      </c>
      <c r="T1312" s="13">
        <f t="shared" si="124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3">
        <f t="shared" si="123"/>
        <v>42669.802303240736</v>
      </c>
      <c r="T1313" s="13">
        <f t="shared" si="124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3">
        <f t="shared" si="123"/>
        <v>42082.702800925923</v>
      </c>
      <c r="T1314" s="13">
        <f t="shared" si="124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3">
        <f t="shared" si="123"/>
        <v>42402.709652777776</v>
      </c>
      <c r="T1315" s="13">
        <f t="shared" si="124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3">
        <f t="shared" si="123"/>
        <v>42604.669675925921</v>
      </c>
      <c r="T1316" s="13">
        <f t="shared" si="124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3">
        <f t="shared" si="123"/>
        <v>42278.498240740737</v>
      </c>
      <c r="T1317" s="13">
        <f t="shared" si="124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3">
        <f t="shared" si="123"/>
        <v>42393.961909722224</v>
      </c>
      <c r="T1318" s="13">
        <f t="shared" si="124"/>
        <v>42428.961909722224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3">
        <f t="shared" si="123"/>
        <v>42520.235486111109</v>
      </c>
      <c r="T1319" s="13">
        <f t="shared" si="124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3">
        <f t="shared" si="123"/>
        <v>41985.043657407412</v>
      </c>
      <c r="T1320" s="13">
        <f t="shared" si="124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3">
        <f t="shared" si="123"/>
        <v>41816.812094907407</v>
      </c>
      <c r="T1321" s="13">
        <f t="shared" si="124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3">
        <f t="shared" si="123"/>
        <v>42705.690347222218</v>
      </c>
      <c r="T1322" s="13">
        <f t="shared" si="124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3">
        <f t="shared" si="123"/>
        <v>42697.74927083333</v>
      </c>
      <c r="T1323" s="13">
        <f t="shared" si="124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3">
        <f t="shared" si="123"/>
        <v>42115.656539351854</v>
      </c>
      <c r="T1324" s="13">
        <f t="shared" si="124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3">
        <f t="shared" si="123"/>
        <v>42451.698449074072</v>
      </c>
      <c r="T1325" s="13">
        <f t="shared" si="124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3">
        <f t="shared" si="123"/>
        <v>42626.633703703701</v>
      </c>
      <c r="T1326" s="13">
        <f t="shared" si="124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3">
        <f t="shared" si="123"/>
        <v>42704.086053240739</v>
      </c>
      <c r="T1327" s="13">
        <f t="shared" si="124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3">
        <f t="shared" si="123"/>
        <v>41974.791990740741</v>
      </c>
      <c r="T1328" s="13">
        <f t="shared" si="124"/>
        <v>42019.791990740741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3">
        <f t="shared" si="123"/>
        <v>42123.678645833337</v>
      </c>
      <c r="T1329" s="13">
        <f t="shared" si="124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3">
        <f t="shared" si="123"/>
        <v>42612.642754629633</v>
      </c>
      <c r="T1330" s="13">
        <f t="shared" si="124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3">
        <f t="shared" si="123"/>
        <v>41935.221585648149</v>
      </c>
      <c r="T1331" s="13">
        <f t="shared" si="124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3">
        <f t="shared" si="123"/>
        <v>42522.276724537034</v>
      </c>
      <c r="T1332" s="13">
        <f t="shared" si="124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3">
        <f t="shared" si="123"/>
        <v>42569.50409722222</v>
      </c>
      <c r="T1333" s="13">
        <f t="shared" si="124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3">
        <f t="shared" si="123"/>
        <v>42732.060277777782</v>
      </c>
      <c r="T1334" s="13">
        <f t="shared" si="124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3">
        <f t="shared" si="123"/>
        <v>41806.106770833336</v>
      </c>
      <c r="T1335" s="13">
        <f t="shared" si="124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3">
        <f t="shared" si="123"/>
        <v>42410.774155092593</v>
      </c>
      <c r="T1336" s="13">
        <f t="shared" si="124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3">
        <f t="shared" si="123"/>
        <v>42313.936365740738</v>
      </c>
      <c r="T1337" s="13">
        <f t="shared" si="124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3">
        <f t="shared" si="123"/>
        <v>41955.863750000004</v>
      </c>
      <c r="T1338" s="13">
        <f t="shared" si="124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3">
        <f t="shared" si="123"/>
        <v>42767.577303240745</v>
      </c>
      <c r="T1339" s="13">
        <f t="shared" si="124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3">
        <f t="shared" si="123"/>
        <v>42188.803622685184</v>
      </c>
      <c r="T1340" s="13">
        <f t="shared" si="124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3">
        <f t="shared" si="123"/>
        <v>41936.647164351853</v>
      </c>
      <c r="T1341" s="13">
        <f t="shared" si="124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3">
        <f t="shared" si="123"/>
        <v>41836.595520833333</v>
      </c>
      <c r="T1342" s="13">
        <f t="shared" si="124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3">
        <f t="shared" si="123"/>
        <v>42612.624039351853</v>
      </c>
      <c r="T1343" s="13">
        <f t="shared" si="124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3">
        <f t="shared" si="123"/>
        <v>42172.816423611112</v>
      </c>
      <c r="T1344" s="13">
        <f t="shared" si="124"/>
        <v>42202.816423611112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3">
        <f t="shared" si="123"/>
        <v>42542.526423611111</v>
      </c>
      <c r="T1345" s="13">
        <f t="shared" si="124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3">
        <f t="shared" si="123"/>
        <v>42522.789803240739</v>
      </c>
      <c r="T1346" s="13">
        <f t="shared" si="124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si="125"/>
        <v>nonfiction</v>
      </c>
      <c r="S1347" s="13">
        <f t="shared" ref="S1347:S1410" si="129">(J1347/86400)+DATE(1970,1,1)</f>
        <v>41799.814340277779</v>
      </c>
      <c r="T1347" s="13">
        <f t="shared" ref="T1347:T1410" si="130">(I1347/86400)+DATE(1970,1,1)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ref="R1348:R1411" si="131">RIGHT(N1348, (LEN(N1348) - FIND("/", N1348)))</f>
        <v>nonfiction</v>
      </c>
      <c r="S1348" s="13">
        <f t="shared" si="129"/>
        <v>41422.075821759259</v>
      </c>
      <c r="T1348" s="13">
        <f t="shared" si="130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3">
        <f t="shared" si="129"/>
        <v>42040.638020833328</v>
      </c>
      <c r="T1349" s="13">
        <f t="shared" si="130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3">
        <f t="shared" si="129"/>
        <v>41963.506168981483</v>
      </c>
      <c r="T1350" s="13">
        <f t="shared" si="130"/>
        <v>41991.506168981483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3">
        <f t="shared" si="129"/>
        <v>42317.33258101852</v>
      </c>
      <c r="T1351" s="13">
        <f t="shared" si="130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3">
        <f t="shared" si="129"/>
        <v>42334.013124999998</v>
      </c>
      <c r="T1352" s="13">
        <f t="shared" si="130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3">
        <f t="shared" si="129"/>
        <v>42382.74009259259</v>
      </c>
      <c r="T1353" s="13">
        <f t="shared" si="130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3">
        <f t="shared" si="129"/>
        <v>42200.578310185185</v>
      </c>
      <c r="T1354" s="13">
        <f t="shared" si="130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3">
        <f t="shared" si="129"/>
        <v>41309.11791666667</v>
      </c>
      <c r="T1355" s="13">
        <f t="shared" si="130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3">
        <f t="shared" si="129"/>
        <v>42502.807627314818</v>
      </c>
      <c r="T1356" s="13">
        <f t="shared" si="130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3">
        <f t="shared" si="129"/>
        <v>41213.254687499997</v>
      </c>
      <c r="T1357" s="13">
        <f t="shared" si="130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3">
        <f t="shared" si="129"/>
        <v>41430.038888888885</v>
      </c>
      <c r="T1358" s="13">
        <f t="shared" si="130"/>
        <v>41460.038888888885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3">
        <f t="shared" si="129"/>
        <v>41304.962233796294</v>
      </c>
      <c r="T1359" s="13">
        <f t="shared" si="130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3">
        <f t="shared" si="129"/>
        <v>40689.570868055554</v>
      </c>
      <c r="T1360" s="13">
        <f t="shared" si="130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3">
        <f t="shared" si="129"/>
        <v>40668.814699074072</v>
      </c>
      <c r="T1361" s="13">
        <f t="shared" si="130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3">
        <f t="shared" si="129"/>
        <v>41095.900694444441</v>
      </c>
      <c r="T1362" s="13">
        <f t="shared" si="130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3">
        <f t="shared" si="129"/>
        <v>41781.717268518521</v>
      </c>
      <c r="T1363" s="13">
        <f t="shared" si="130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3">
        <f t="shared" si="129"/>
        <v>41464.934386574074</v>
      </c>
      <c r="T1364" s="13">
        <f t="shared" si="130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3">
        <f t="shared" si="129"/>
        <v>42396.8440625</v>
      </c>
      <c r="T1365" s="13">
        <f t="shared" si="130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3">
        <f t="shared" si="129"/>
        <v>41951.6956712963</v>
      </c>
      <c r="T1366" s="13">
        <f t="shared" si="130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3">
        <f t="shared" si="129"/>
        <v>42049.733240740738</v>
      </c>
      <c r="T1367" s="13">
        <f t="shared" si="130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3">
        <f t="shared" si="129"/>
        <v>41924.996099537035</v>
      </c>
      <c r="T1368" s="13">
        <f t="shared" si="130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3">
        <f t="shared" si="129"/>
        <v>42292.002893518518</v>
      </c>
      <c r="T1369" s="13">
        <f t="shared" si="130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3">
        <f t="shared" si="129"/>
        <v>42146.190902777773</v>
      </c>
      <c r="T1370" s="13">
        <f t="shared" si="130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3">
        <f t="shared" si="129"/>
        <v>41710.594282407408</v>
      </c>
      <c r="T1371" s="13">
        <f t="shared" si="130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31"/>
        <v>rock</v>
      </c>
      <c r="S1372" s="13">
        <f t="shared" si="129"/>
        <v>41548.00335648148</v>
      </c>
      <c r="T1372" s="13">
        <f t="shared" si="130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3">
        <f t="shared" si="129"/>
        <v>42101.758587962962</v>
      </c>
      <c r="T1373" s="13">
        <f t="shared" si="130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31"/>
        <v>rock</v>
      </c>
      <c r="S1374" s="13">
        <f t="shared" si="129"/>
        <v>41072.739953703705</v>
      </c>
      <c r="T1374" s="13">
        <f t="shared" si="130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3">
        <f t="shared" si="129"/>
        <v>42704.95177083333</v>
      </c>
      <c r="T1375" s="13">
        <f t="shared" si="130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3">
        <f t="shared" si="129"/>
        <v>42424.161898148144</v>
      </c>
      <c r="T1376" s="13">
        <f t="shared" si="130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3">
        <f t="shared" si="129"/>
        <v>42720.066192129627</v>
      </c>
      <c r="T1377" s="13">
        <f t="shared" si="130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3">
        <f t="shared" si="129"/>
        <v>42677.669050925921</v>
      </c>
      <c r="T1378" s="13">
        <f t="shared" si="130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3">
        <f t="shared" si="129"/>
        <v>42747.219560185185</v>
      </c>
      <c r="T1379" s="13">
        <f t="shared" si="130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3">
        <f t="shared" si="129"/>
        <v>42568.759375000001</v>
      </c>
      <c r="T1380" s="13">
        <f t="shared" si="130"/>
        <v>42583.759375000001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3">
        <f t="shared" si="129"/>
        <v>42130.491620370369</v>
      </c>
      <c r="T1381" s="13">
        <f t="shared" si="130"/>
        <v>42160.491620370369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31"/>
        <v>rock</v>
      </c>
      <c r="S1382" s="13">
        <f t="shared" si="129"/>
        <v>42141.762800925921</v>
      </c>
      <c r="T1382" s="13">
        <f t="shared" si="130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3">
        <f t="shared" si="129"/>
        <v>42703.214409722219</v>
      </c>
      <c r="T1383" s="13">
        <f t="shared" si="130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3">
        <f t="shared" si="129"/>
        <v>41370.800185185188</v>
      </c>
      <c r="T1384" s="13">
        <f t="shared" si="130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3">
        <f t="shared" si="129"/>
        <v>42707.074976851851</v>
      </c>
      <c r="T1385" s="13">
        <f t="shared" si="130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3">
        <f t="shared" si="129"/>
        <v>42160.735208333332</v>
      </c>
      <c r="T1386" s="13">
        <f t="shared" si="130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3">
        <f t="shared" si="129"/>
        <v>42433.688900462963</v>
      </c>
      <c r="T1387" s="13">
        <f t="shared" si="130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31"/>
        <v>rock</v>
      </c>
      <c r="S1388" s="13">
        <f t="shared" si="129"/>
        <v>42184.646863425922</v>
      </c>
      <c r="T1388" s="13">
        <f t="shared" si="130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3">
        <f t="shared" si="129"/>
        <v>42126.92123842593</v>
      </c>
      <c r="T1389" s="13">
        <f t="shared" si="130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3">
        <f t="shared" si="129"/>
        <v>42634.614780092597</v>
      </c>
      <c r="T1390" s="13">
        <f t="shared" si="130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3">
        <f t="shared" si="129"/>
        <v>42565.480983796297</v>
      </c>
      <c r="T1391" s="13">
        <f t="shared" si="130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3">
        <f t="shared" si="129"/>
        <v>42087.803310185191</v>
      </c>
      <c r="T1392" s="13">
        <f t="shared" si="130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3">
        <f t="shared" si="129"/>
        <v>42193.650671296295</v>
      </c>
      <c r="T1393" s="13">
        <f t="shared" si="130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3">
        <f t="shared" si="129"/>
        <v>42401.154930555553</v>
      </c>
      <c r="T1394" s="13">
        <f t="shared" si="130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3">
        <f t="shared" si="129"/>
        <v>42553.681979166664</v>
      </c>
      <c r="T1395" s="13">
        <f t="shared" si="130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3">
        <f t="shared" si="129"/>
        <v>42752.144976851851</v>
      </c>
      <c r="T1396" s="13">
        <f t="shared" si="130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3">
        <f t="shared" si="129"/>
        <v>42719.90834490741</v>
      </c>
      <c r="T1397" s="13">
        <f t="shared" si="130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3">
        <f t="shared" si="129"/>
        <v>42018.99863425926</v>
      </c>
      <c r="T1398" s="13">
        <f t="shared" si="130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3">
        <f t="shared" si="129"/>
        <v>42640.917939814812</v>
      </c>
      <c r="T1399" s="13">
        <f t="shared" si="130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3">
        <f t="shared" si="129"/>
        <v>42526.874236111107</v>
      </c>
      <c r="T1400" s="13">
        <f t="shared" si="130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3">
        <f t="shared" si="129"/>
        <v>41889.004317129627</v>
      </c>
      <c r="T1401" s="13">
        <f t="shared" si="130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3">
        <f t="shared" si="129"/>
        <v>42498.341122685189</v>
      </c>
      <c r="T1402" s="13">
        <f t="shared" si="130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3">
        <f t="shared" si="129"/>
        <v>41399.99622685185</v>
      </c>
      <c r="T1403" s="13">
        <f t="shared" si="130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3">
        <f t="shared" si="129"/>
        <v>42065.053368055553</v>
      </c>
      <c r="T1404" s="13">
        <f t="shared" si="130"/>
        <v>42125.011701388888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3">
        <f t="shared" si="129"/>
        <v>41451.062905092593</v>
      </c>
      <c r="T1405" s="13">
        <f t="shared" si="130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3">
        <f t="shared" si="129"/>
        <v>42032.510243055556</v>
      </c>
      <c r="T1406" s="13">
        <f t="shared" si="130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3">
        <f t="shared" si="129"/>
        <v>41941.680567129632</v>
      </c>
      <c r="T1407" s="13">
        <f t="shared" si="130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3">
        <f t="shared" si="129"/>
        <v>42297.432951388888</v>
      </c>
      <c r="T1408" s="13">
        <f t="shared" si="130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3">
        <f t="shared" si="129"/>
        <v>41838.536782407406</v>
      </c>
      <c r="T1409" s="13">
        <f t="shared" si="130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3">
        <f t="shared" si="129"/>
        <v>42291.872175925921</v>
      </c>
      <c r="T1410" s="13">
        <f t="shared" si="130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si="131"/>
        <v>translations</v>
      </c>
      <c r="S1411" s="13">
        <f t="shared" ref="S1411:S1474" si="135">(J1411/86400)+DATE(1970,1,1)</f>
        <v>41945.133506944447</v>
      </c>
      <c r="T1411" s="13">
        <f t="shared" ref="T1411:T1474" si="136">(I1411/86400)+DATE(1970,1,1)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ref="R1412:R1475" si="137">RIGHT(N1412, (LEN(N1412) - FIND("/", N1412)))</f>
        <v>translations</v>
      </c>
      <c r="S1412" s="13">
        <f t="shared" si="135"/>
        <v>42479.318518518514</v>
      </c>
      <c r="T1412" s="13">
        <f t="shared" si="136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3">
        <f t="shared" si="135"/>
        <v>42013.059027777781</v>
      </c>
      <c r="T1413" s="13">
        <f t="shared" si="136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3">
        <f t="shared" si="135"/>
        <v>41947.063645833332</v>
      </c>
      <c r="T1414" s="13">
        <f t="shared" si="136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3">
        <f t="shared" si="135"/>
        <v>42360.437152777777</v>
      </c>
      <c r="T1415" s="13">
        <f t="shared" si="136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3">
        <f t="shared" si="135"/>
        <v>42708.25309027778</v>
      </c>
      <c r="T1416" s="13">
        <f t="shared" si="136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3">
        <f t="shared" si="135"/>
        <v>42192.675821759258</v>
      </c>
      <c r="T1417" s="13">
        <f t="shared" si="136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3">
        <f t="shared" si="135"/>
        <v>42299.926145833335</v>
      </c>
      <c r="T1418" s="13">
        <f t="shared" si="136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3">
        <f t="shared" si="135"/>
        <v>42232.15016203704</v>
      </c>
      <c r="T1419" s="13">
        <f t="shared" si="136"/>
        <v>42262.46597222222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3">
        <f t="shared" si="135"/>
        <v>42395.456412037034</v>
      </c>
      <c r="T1420" s="13">
        <f t="shared" si="136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3">
        <f t="shared" si="135"/>
        <v>42622.456238425926</v>
      </c>
      <c r="T1421" s="13">
        <f t="shared" si="136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3">
        <f t="shared" si="135"/>
        <v>42524.667662037042</v>
      </c>
      <c r="T1422" s="13">
        <f t="shared" si="136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3">
        <f t="shared" si="135"/>
        <v>42013.915613425925</v>
      </c>
      <c r="T1423" s="13">
        <f t="shared" si="136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3">
        <f t="shared" si="135"/>
        <v>42604.239629629628</v>
      </c>
      <c r="T1424" s="13">
        <f t="shared" si="136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3">
        <f t="shared" si="135"/>
        <v>42340.360312500001</v>
      </c>
      <c r="T1425" s="13">
        <f t="shared" si="136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3">
        <f t="shared" si="135"/>
        <v>42676.717615740738</v>
      </c>
      <c r="T1426" s="13">
        <f t="shared" si="136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3">
        <f t="shared" si="135"/>
        <v>42093.131469907406</v>
      </c>
      <c r="T1427" s="13">
        <f t="shared" si="136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3">
        <f t="shared" si="135"/>
        <v>42180.390277777777</v>
      </c>
      <c r="T1428" s="13">
        <f t="shared" si="136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3">
        <f t="shared" si="135"/>
        <v>42601.851678240739</v>
      </c>
      <c r="T1429" s="13">
        <f t="shared" si="136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3">
        <f t="shared" si="135"/>
        <v>42432.379826388889</v>
      </c>
      <c r="T1430" s="13">
        <f t="shared" si="136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3">
        <f t="shared" si="135"/>
        <v>42074.060671296298</v>
      </c>
      <c r="T1431" s="13">
        <f t="shared" si="136"/>
        <v>42104.060671296298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3">
        <f t="shared" si="135"/>
        <v>41961.813518518524</v>
      </c>
      <c r="T1432" s="13">
        <f t="shared" si="136"/>
        <v>41992.813518518524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3">
        <f t="shared" si="135"/>
        <v>42304.210833333331</v>
      </c>
      <c r="T1433" s="13">
        <f t="shared" si="136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3">
        <f t="shared" si="135"/>
        <v>42175.780416666668</v>
      </c>
      <c r="T1434" s="13">
        <f t="shared" si="136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3">
        <f t="shared" si="135"/>
        <v>42673.625868055555</v>
      </c>
      <c r="T1435" s="13">
        <f t="shared" si="136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3">
        <f t="shared" si="135"/>
        <v>42142.767106481479</v>
      </c>
      <c r="T1436" s="13">
        <f t="shared" si="136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3">
        <f t="shared" si="135"/>
        <v>42258.780324074076</v>
      </c>
      <c r="T1437" s="13">
        <f t="shared" si="136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3">
        <f t="shared" si="135"/>
        <v>42391.35019675926</v>
      </c>
      <c r="T1438" s="13">
        <f t="shared" si="136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3">
        <f t="shared" si="135"/>
        <v>41796.531701388885</v>
      </c>
      <c r="T1439" s="13">
        <f t="shared" si="136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3">
        <f t="shared" si="135"/>
        <v>42457.871516203704</v>
      </c>
      <c r="T1440" s="13">
        <f t="shared" si="136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3">
        <f t="shared" si="135"/>
        <v>42040.829872685186</v>
      </c>
      <c r="T1441" s="13">
        <f t="shared" si="136"/>
        <v>42070.829872685186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3">
        <f t="shared" si="135"/>
        <v>42486.748414351852</v>
      </c>
      <c r="T1442" s="13">
        <f t="shared" si="136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3">
        <f t="shared" si="135"/>
        <v>42198.765844907408</v>
      </c>
      <c r="T1443" s="13">
        <f t="shared" si="136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3">
        <f t="shared" si="135"/>
        <v>42485.64534722222</v>
      </c>
      <c r="T1444" s="13">
        <f t="shared" si="136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3">
        <f t="shared" si="135"/>
        <v>42707.926030092596</v>
      </c>
      <c r="T1445" s="13">
        <f t="shared" si="136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3">
        <f t="shared" si="135"/>
        <v>42199.873402777783</v>
      </c>
      <c r="T1446" s="13">
        <f t="shared" si="136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3">
        <f t="shared" si="135"/>
        <v>42139.542303240742</v>
      </c>
      <c r="T1447" s="13">
        <f t="shared" si="136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3">
        <f t="shared" si="135"/>
        <v>42461.447662037041</v>
      </c>
      <c r="T1448" s="13">
        <f t="shared" si="136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3">
        <f t="shared" si="135"/>
        <v>42529.730717592596</v>
      </c>
      <c r="T1449" s="13">
        <f t="shared" si="136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3">
        <f t="shared" si="135"/>
        <v>42115.936550925922</v>
      </c>
      <c r="T1450" s="13">
        <f t="shared" si="136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3">
        <f t="shared" si="135"/>
        <v>42086.811400462961</v>
      </c>
      <c r="T1451" s="13">
        <f t="shared" si="136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3">
        <f t="shared" si="135"/>
        <v>42390.171261574069</v>
      </c>
      <c r="T1452" s="13">
        <f t="shared" si="136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3">
        <f t="shared" si="135"/>
        <v>41931.959016203706</v>
      </c>
      <c r="T1453" s="13">
        <f t="shared" si="136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3">
        <f t="shared" si="135"/>
        <v>41818.703275462962</v>
      </c>
      <c r="T1454" s="13">
        <f t="shared" si="136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3">
        <f t="shared" si="135"/>
        <v>42795.696145833332</v>
      </c>
      <c r="T1455" s="13">
        <f t="shared" si="136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3">
        <f t="shared" si="135"/>
        <v>42463.866666666669</v>
      </c>
      <c r="T1456" s="13">
        <f t="shared" si="136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3">
        <f t="shared" si="135"/>
        <v>41832.672685185185</v>
      </c>
      <c r="T1457" s="13">
        <f t="shared" si="136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3">
        <f t="shared" si="135"/>
        <v>42708.668576388889</v>
      </c>
      <c r="T1458" s="13">
        <f t="shared" si="136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3">
        <f t="shared" si="135"/>
        <v>42289.89634259259</v>
      </c>
      <c r="T1459" s="13">
        <f t="shared" si="136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3">
        <f t="shared" si="135"/>
        <v>41831.705555555556</v>
      </c>
      <c r="T1460" s="13">
        <f t="shared" si="136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3">
        <f t="shared" si="135"/>
        <v>42312.204814814817</v>
      </c>
      <c r="T1461" s="13">
        <f t="shared" si="136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3">
        <f t="shared" si="135"/>
        <v>41915.896967592591</v>
      </c>
      <c r="T1462" s="13">
        <f t="shared" si="136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3">
        <f t="shared" si="135"/>
        <v>41899.645300925928</v>
      </c>
      <c r="T1463" s="13">
        <f t="shared" si="136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3">
        <f t="shared" si="135"/>
        <v>41344.662858796299</v>
      </c>
      <c r="T1464" s="13">
        <f t="shared" si="136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3">
        <f t="shared" si="135"/>
        <v>41326.911319444444</v>
      </c>
      <c r="T1465" s="13">
        <f t="shared" si="136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3">
        <f t="shared" si="135"/>
        <v>41291.661550925928</v>
      </c>
      <c r="T1466" s="13">
        <f t="shared" si="136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3">
        <f t="shared" si="135"/>
        <v>40959.734398148146</v>
      </c>
      <c r="T1467" s="13">
        <f t="shared" si="136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3">
        <f t="shared" si="135"/>
        <v>42340.172060185185</v>
      </c>
      <c r="T1468" s="13">
        <f t="shared" si="136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3">
        <f t="shared" si="135"/>
        <v>40933.80190972222</v>
      </c>
      <c r="T1469" s="13">
        <f t="shared" si="136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3">
        <f t="shared" si="135"/>
        <v>40646.014456018514</v>
      </c>
      <c r="T1470" s="13">
        <f t="shared" si="136"/>
        <v>40706.014456018514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3">
        <f t="shared" si="135"/>
        <v>41290.598483796297</v>
      </c>
      <c r="T1471" s="13">
        <f t="shared" si="136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3">
        <f t="shared" si="135"/>
        <v>41250.827118055553</v>
      </c>
      <c r="T1472" s="13">
        <f t="shared" si="136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3">
        <f t="shared" si="135"/>
        <v>42073.957569444443</v>
      </c>
      <c r="T1473" s="13">
        <f t="shared" si="136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3">
        <f t="shared" si="135"/>
        <v>41533.542858796296</v>
      </c>
      <c r="T1474" s="13">
        <f t="shared" si="136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si="137"/>
        <v>radio &amp; podcasts</v>
      </c>
      <c r="S1475" s="13">
        <f t="shared" ref="S1475:S1538" si="141">(J1475/86400)+DATE(1970,1,1)</f>
        <v>40939.979618055557</v>
      </c>
      <c r="T1475" s="13">
        <f t="shared" ref="T1475:T1538" si="142">(I1475/86400)+DATE(1970,1,1)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ref="R1476:R1539" si="143">RIGHT(N1476, (LEN(N1476) - FIND("/", N1476)))</f>
        <v>radio &amp; podcasts</v>
      </c>
      <c r="S1476" s="13">
        <f t="shared" si="141"/>
        <v>41500.72791666667</v>
      </c>
      <c r="T1476" s="13">
        <f t="shared" si="142"/>
        <v>41530.72791666667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3">
        <f t="shared" si="141"/>
        <v>41960.722951388889</v>
      </c>
      <c r="T1477" s="13">
        <f t="shared" si="142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3">
        <f t="shared" si="141"/>
        <v>40766.041921296295</v>
      </c>
      <c r="T1478" s="13">
        <f t="shared" si="142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3">
        <f t="shared" si="141"/>
        <v>40840.615787037037</v>
      </c>
      <c r="T1479" s="13">
        <f t="shared" si="142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3">
        <f t="shared" si="141"/>
        <v>41394.871678240743</v>
      </c>
      <c r="T1480" s="13">
        <f t="shared" si="142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3">
        <f t="shared" si="141"/>
        <v>41754.745243055557</v>
      </c>
      <c r="T1481" s="13">
        <f t="shared" si="142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3">
        <f t="shared" si="141"/>
        <v>41464.934016203704</v>
      </c>
      <c r="T1482" s="13">
        <f t="shared" si="142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3">
        <f t="shared" si="141"/>
        <v>41550.922974537039</v>
      </c>
      <c r="T1483" s="13">
        <f t="shared" si="142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3">
        <f t="shared" si="141"/>
        <v>41136.858055555553</v>
      </c>
      <c r="T1484" s="13">
        <f t="shared" si="142"/>
        <v>41159.327083333337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3">
        <f t="shared" si="141"/>
        <v>42548.192997685182</v>
      </c>
      <c r="T1485" s="13">
        <f t="shared" si="142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3">
        <f t="shared" si="141"/>
        <v>41053.200960648144</v>
      </c>
      <c r="T1486" s="13">
        <f t="shared" si="142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3">
        <f t="shared" si="141"/>
        <v>42130.795983796299</v>
      </c>
      <c r="T1487" s="13">
        <f t="shared" si="142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3">
        <f t="shared" si="141"/>
        <v>42032.168530092589</v>
      </c>
      <c r="T1488" s="13">
        <f t="shared" si="142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3">
        <f t="shared" si="141"/>
        <v>42554.917488425926</v>
      </c>
      <c r="T1489" s="13">
        <f t="shared" si="142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3">
        <f t="shared" si="141"/>
        <v>41614.563194444447</v>
      </c>
      <c r="T1490" s="13">
        <f t="shared" si="142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3">
        <f t="shared" si="141"/>
        <v>41198.611712962964</v>
      </c>
      <c r="T1491" s="13">
        <f t="shared" si="142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3">
        <f t="shared" si="141"/>
        <v>41520.561041666668</v>
      </c>
      <c r="T1492" s="13">
        <f t="shared" si="142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3">
        <f t="shared" si="141"/>
        <v>41991.713460648149</v>
      </c>
      <c r="T1493" s="13">
        <f t="shared" si="142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3">
        <f t="shared" si="141"/>
        <v>40682.884791666671</v>
      </c>
      <c r="T1494" s="13">
        <f t="shared" si="142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3">
        <f t="shared" si="141"/>
        <v>41411.866608796292</v>
      </c>
      <c r="T1495" s="13">
        <f t="shared" si="142"/>
        <v>41441.866608796292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3">
        <f t="shared" si="141"/>
        <v>42067.722372685181</v>
      </c>
      <c r="T1496" s="13">
        <f t="shared" si="142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3">
        <f t="shared" si="141"/>
        <v>40752.789710648147</v>
      </c>
      <c r="T1497" s="13">
        <f t="shared" si="142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3">
        <f t="shared" si="141"/>
        <v>41838.475219907406</v>
      </c>
      <c r="T1498" s="13">
        <f t="shared" si="142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3">
        <f t="shared" si="141"/>
        <v>41444.64261574074</v>
      </c>
      <c r="T1499" s="13">
        <f t="shared" si="142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3">
        <f t="shared" si="141"/>
        <v>41840.983541666668</v>
      </c>
      <c r="T1500" s="13">
        <f t="shared" si="142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3">
        <f t="shared" si="141"/>
        <v>42527.007326388892</v>
      </c>
      <c r="T1501" s="13">
        <f t="shared" si="142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3">
        <f t="shared" si="141"/>
        <v>41365.904594907406</v>
      </c>
      <c r="T1502" s="13">
        <f t="shared" si="142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3">
        <f t="shared" si="141"/>
        <v>42163.583599537036</v>
      </c>
      <c r="T1503" s="13">
        <f t="shared" si="142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3">
        <f t="shared" si="141"/>
        <v>42426.542592592596</v>
      </c>
      <c r="T1504" s="13">
        <f t="shared" si="142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3">
        <f t="shared" si="141"/>
        <v>42606.347233796296</v>
      </c>
      <c r="T1505" s="13">
        <f t="shared" si="142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3">
        <f t="shared" si="141"/>
        <v>41772.657685185186</v>
      </c>
      <c r="T1506" s="13">
        <f t="shared" si="142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3">
        <f t="shared" si="141"/>
        <v>42414.44332175926</v>
      </c>
      <c r="T1507" s="13">
        <f t="shared" si="142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3">
        <f t="shared" si="141"/>
        <v>41814.785925925928</v>
      </c>
      <c r="T1508" s="13">
        <f t="shared" si="142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3">
        <f t="shared" si="141"/>
        <v>40254.450335648144</v>
      </c>
      <c r="T1509" s="13">
        <f t="shared" si="142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3">
        <f t="shared" si="141"/>
        <v>41786.614363425928</v>
      </c>
      <c r="T1510" s="13">
        <f t="shared" si="142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3">
        <f t="shared" si="141"/>
        <v>42751.533391203702</v>
      </c>
      <c r="T1511" s="13">
        <f t="shared" si="142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3">
        <f t="shared" si="141"/>
        <v>41809.385162037041</v>
      </c>
      <c r="T1512" s="13">
        <f t="shared" si="142"/>
        <v>41839.385162037041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3">
        <f t="shared" si="141"/>
        <v>42296.583379629628</v>
      </c>
      <c r="T1513" s="13">
        <f t="shared" si="142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3">
        <f t="shared" si="141"/>
        <v>42741.684479166666</v>
      </c>
      <c r="T1514" s="13">
        <f t="shared" si="142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3">
        <f t="shared" si="141"/>
        <v>41806.637337962966</v>
      </c>
      <c r="T1515" s="13">
        <f t="shared" si="142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3">
        <f t="shared" si="141"/>
        <v>42234.597685185188</v>
      </c>
      <c r="T1516" s="13">
        <f t="shared" si="142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3">
        <f t="shared" si="141"/>
        <v>42415.253437499996</v>
      </c>
      <c r="T1517" s="13">
        <f t="shared" si="142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3">
        <f t="shared" si="141"/>
        <v>42619.466342592597</v>
      </c>
      <c r="T1518" s="13">
        <f t="shared" si="142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3">
        <f t="shared" si="141"/>
        <v>41948.56658564815</v>
      </c>
      <c r="T1519" s="13">
        <f t="shared" si="142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3">
        <f t="shared" si="141"/>
        <v>41760.8200462963</v>
      </c>
      <c r="T1520" s="13">
        <f t="shared" si="142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3">
        <f t="shared" si="141"/>
        <v>41782.741701388892</v>
      </c>
      <c r="T1521" s="13">
        <f t="shared" si="142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3">
        <f t="shared" si="141"/>
        <v>41955.857789351852</v>
      </c>
      <c r="T1522" s="13">
        <f t="shared" si="142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3">
        <f t="shared" si="141"/>
        <v>42493.167719907404</v>
      </c>
      <c r="T1523" s="13">
        <f t="shared" si="142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3">
        <f t="shared" si="141"/>
        <v>41899.830312500002</v>
      </c>
      <c r="T1524" s="13">
        <f t="shared" si="142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3">
        <f t="shared" si="141"/>
        <v>41964.751342592594</v>
      </c>
      <c r="T1525" s="13">
        <f t="shared" si="142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3">
        <f t="shared" si="141"/>
        <v>42756.501041666663</v>
      </c>
      <c r="T1526" s="13">
        <f t="shared" si="142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3">
        <f t="shared" si="141"/>
        <v>42570.702986111108</v>
      </c>
      <c r="T1527" s="13">
        <f t="shared" si="142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3">
        <f t="shared" si="141"/>
        <v>42339.276006944448</v>
      </c>
      <c r="T1528" s="13">
        <f t="shared" si="142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3">
        <f t="shared" si="141"/>
        <v>42780.600532407407</v>
      </c>
      <c r="T1529" s="13">
        <f t="shared" si="142"/>
        <v>42808.558865740742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3">
        <f t="shared" si="141"/>
        <v>42736.732893518521</v>
      </c>
      <c r="T1530" s="13">
        <f t="shared" si="142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3">
        <f t="shared" si="141"/>
        <v>42052.628703703704</v>
      </c>
      <c r="T1531" s="13">
        <f t="shared" si="142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3">
        <f t="shared" si="141"/>
        <v>42275.76730324074</v>
      </c>
      <c r="T1532" s="13">
        <f t="shared" si="142"/>
        <v>42300.76730324074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3">
        <f t="shared" si="141"/>
        <v>41941.802384259259</v>
      </c>
      <c r="T1533" s="13">
        <f t="shared" si="142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3">
        <f t="shared" si="141"/>
        <v>42391.475289351853</v>
      </c>
      <c r="T1534" s="13">
        <f t="shared" si="142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3">
        <f t="shared" si="141"/>
        <v>42443.00204861111</v>
      </c>
      <c r="T1535" s="13">
        <f t="shared" si="142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3">
        <f t="shared" si="141"/>
        <v>42221.674328703702</v>
      </c>
      <c r="T1536" s="13">
        <f t="shared" si="142"/>
        <v>42251.674328703702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3">
        <f t="shared" si="141"/>
        <v>42484.829062500001</v>
      </c>
      <c r="T1537" s="13">
        <f t="shared" si="142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3">
        <f t="shared" si="141"/>
        <v>42213.802199074074</v>
      </c>
      <c r="T1538" s="13">
        <f t="shared" si="142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si="143"/>
        <v>photobooks</v>
      </c>
      <c r="S1539" s="13">
        <f t="shared" ref="S1539:S1602" si="147">(J1539/86400)+DATE(1970,1,1)</f>
        <v>42552.315127314811</v>
      </c>
      <c r="T1539" s="13">
        <f t="shared" ref="T1539:T1602" si="148">(I1539/86400)+DATE(1970,1,1)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ref="R1540:R1603" si="149">RIGHT(N1540, (LEN(N1540) - FIND("/", N1540)))</f>
        <v>photobooks</v>
      </c>
      <c r="S1540" s="13">
        <f t="shared" si="147"/>
        <v>41981.782060185185</v>
      </c>
      <c r="T1540" s="13">
        <f t="shared" si="148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3">
        <f t="shared" si="147"/>
        <v>42705.91920138889</v>
      </c>
      <c r="T1541" s="13">
        <f t="shared" si="148"/>
        <v>42738.91920138889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3">
        <f t="shared" si="147"/>
        <v>41939.00712962963</v>
      </c>
      <c r="T1542" s="13">
        <f t="shared" si="148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3">
        <f t="shared" si="147"/>
        <v>41974.712245370371</v>
      </c>
      <c r="T1543" s="13">
        <f t="shared" si="148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3">
        <f t="shared" si="147"/>
        <v>42170.996527777781</v>
      </c>
      <c r="T1544" s="13">
        <f t="shared" si="148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3">
        <f t="shared" si="147"/>
        <v>41935.509652777779</v>
      </c>
      <c r="T1545" s="13">
        <f t="shared" si="148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3">
        <f t="shared" si="147"/>
        <v>42053.051203703704</v>
      </c>
      <c r="T1546" s="13">
        <f t="shared" si="148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3">
        <f t="shared" si="147"/>
        <v>42031.884652777779</v>
      </c>
      <c r="T1547" s="13">
        <f t="shared" si="148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3">
        <f t="shared" si="147"/>
        <v>41839.212951388887</v>
      </c>
      <c r="T1548" s="13">
        <f t="shared" si="148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3">
        <f t="shared" si="147"/>
        <v>42782.426875000005</v>
      </c>
      <c r="T1549" s="13">
        <f t="shared" si="148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3">
        <f t="shared" si="147"/>
        <v>42286.88217592593</v>
      </c>
      <c r="T1550" s="13">
        <f t="shared" si="148"/>
        <v>42316.923842592594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3">
        <f t="shared" si="147"/>
        <v>42281.136099537034</v>
      </c>
      <c r="T1551" s="13">
        <f t="shared" si="148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3">
        <f t="shared" si="147"/>
        <v>42472.449467592596</v>
      </c>
      <c r="T1552" s="13">
        <f t="shared" si="148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3">
        <f t="shared" si="147"/>
        <v>42121.824525462958</v>
      </c>
      <c r="T1553" s="13">
        <f t="shared" si="148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3">
        <f t="shared" si="147"/>
        <v>41892.688750000001</v>
      </c>
      <c r="T1554" s="13">
        <f t="shared" si="148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3">
        <f t="shared" si="147"/>
        <v>42219.282951388886</v>
      </c>
      <c r="T1555" s="13">
        <f t="shared" si="148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3">
        <f t="shared" si="147"/>
        <v>42188.252199074079</v>
      </c>
      <c r="T1556" s="13">
        <f t="shared" si="148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3">
        <f t="shared" si="147"/>
        <v>42241.613796296297</v>
      </c>
      <c r="T1557" s="13">
        <f t="shared" si="148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3">
        <f t="shared" si="147"/>
        <v>42525.153055555551</v>
      </c>
      <c r="T1558" s="13">
        <f t="shared" si="148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3">
        <f t="shared" si="147"/>
        <v>41871.65315972222</v>
      </c>
      <c r="T1559" s="13">
        <f t="shared" si="148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3">
        <f t="shared" si="147"/>
        <v>42185.397673611107</v>
      </c>
      <c r="T1560" s="13">
        <f t="shared" si="148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3">
        <f t="shared" si="147"/>
        <v>42108.053229166668</v>
      </c>
      <c r="T1561" s="13">
        <f t="shared" si="148"/>
        <v>42123.053229166668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3">
        <f t="shared" si="147"/>
        <v>41936.020752314813</v>
      </c>
      <c r="T1562" s="13">
        <f t="shared" si="148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3">
        <f t="shared" si="147"/>
        <v>41555.041701388887</v>
      </c>
      <c r="T1563" s="13">
        <f t="shared" si="148"/>
        <v>41585.083368055552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3">
        <f t="shared" si="147"/>
        <v>40079.566157407404</v>
      </c>
      <c r="T1564" s="13">
        <f t="shared" si="148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3">
        <f t="shared" si="147"/>
        <v>41652.742488425924</v>
      </c>
      <c r="T1565" s="13">
        <f t="shared" si="148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3">
        <f t="shared" si="147"/>
        <v>42121.367002314815</v>
      </c>
      <c r="T1566" s="13">
        <f t="shared" si="148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3">
        <f t="shared" si="147"/>
        <v>40672.729872685188</v>
      </c>
      <c r="T1567" s="13">
        <f t="shared" si="148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3">
        <f t="shared" si="147"/>
        <v>42549.916712962964</v>
      </c>
      <c r="T1568" s="13">
        <f t="shared" si="148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3">
        <f t="shared" si="147"/>
        <v>41671.93686342593</v>
      </c>
      <c r="T1569" s="13">
        <f t="shared" si="148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3">
        <f t="shared" si="147"/>
        <v>41962.062326388885</v>
      </c>
      <c r="T1570" s="13">
        <f t="shared" si="148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3">
        <f t="shared" si="147"/>
        <v>41389.679560185185</v>
      </c>
      <c r="T1571" s="13">
        <f t="shared" si="148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3">
        <f t="shared" si="147"/>
        <v>42438.813449074078</v>
      </c>
      <c r="T1572" s="13">
        <f t="shared" si="148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3">
        <f t="shared" si="147"/>
        <v>42144.769479166665</v>
      </c>
      <c r="T1573" s="13">
        <f t="shared" si="148"/>
        <v>42174.769479166665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3">
        <f t="shared" si="147"/>
        <v>42404.033090277779</v>
      </c>
      <c r="T1574" s="13">
        <f t="shared" si="148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3">
        <f t="shared" si="147"/>
        <v>42786.000023148154</v>
      </c>
      <c r="T1575" s="13">
        <f t="shared" si="148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3">
        <f t="shared" si="147"/>
        <v>42017.927418981482</v>
      </c>
      <c r="T1576" s="13">
        <f t="shared" si="148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3">
        <f t="shared" si="147"/>
        <v>41799.524259259255</v>
      </c>
      <c r="T1577" s="13">
        <f t="shared" si="148"/>
        <v>41829.524259259255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3">
        <f t="shared" si="147"/>
        <v>42140.879259259258</v>
      </c>
      <c r="T1578" s="13">
        <f t="shared" si="148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3">
        <f t="shared" si="147"/>
        <v>41054.847777777773</v>
      </c>
      <c r="T1579" s="13">
        <f t="shared" si="148"/>
        <v>41114.847777777773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3">
        <f t="shared" si="147"/>
        <v>40399.065868055557</v>
      </c>
      <c r="T1580" s="13">
        <f t="shared" si="148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3">
        <f t="shared" si="147"/>
        <v>41481.996423611112</v>
      </c>
      <c r="T1581" s="13">
        <f t="shared" si="148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3">
        <f t="shared" si="147"/>
        <v>40990.050069444442</v>
      </c>
      <c r="T1582" s="13">
        <f t="shared" si="148"/>
        <v>41050.050069444442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3">
        <f t="shared" si="147"/>
        <v>42325.448958333334</v>
      </c>
      <c r="T1583" s="13">
        <f t="shared" si="148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3">
        <f t="shared" si="147"/>
        <v>42246.789965277778</v>
      </c>
      <c r="T1584" s="13">
        <f t="shared" si="148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3">
        <f t="shared" si="147"/>
        <v>41877.904988425929</v>
      </c>
      <c r="T1585" s="13">
        <f t="shared" si="148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3">
        <f t="shared" si="147"/>
        <v>41779.649317129632</v>
      </c>
      <c r="T1586" s="13">
        <f t="shared" si="148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3">
        <f t="shared" si="147"/>
        <v>42707.895462962959</v>
      </c>
      <c r="T1587" s="13">
        <f t="shared" si="148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3">
        <f t="shared" si="147"/>
        <v>42069.104421296295</v>
      </c>
      <c r="T1588" s="13">
        <f t="shared" si="148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3">
        <f t="shared" si="147"/>
        <v>41956.950983796298</v>
      </c>
      <c r="T1589" s="13">
        <f t="shared" si="148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3">
        <f t="shared" si="147"/>
        <v>42005.24998842593</v>
      </c>
      <c r="T1590" s="13">
        <f t="shared" si="148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3">
        <f t="shared" si="147"/>
        <v>42256.984791666662</v>
      </c>
      <c r="T1591" s="13">
        <f t="shared" si="148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3">
        <f t="shared" si="147"/>
        <v>42240.857222222221</v>
      </c>
      <c r="T1592" s="13">
        <f t="shared" si="148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3">
        <f t="shared" si="147"/>
        <v>42433.726168981477</v>
      </c>
      <c r="T1593" s="13">
        <f t="shared" si="148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3">
        <f t="shared" si="147"/>
        <v>42046.072743055556</v>
      </c>
      <c r="T1594" s="13">
        <f t="shared" si="148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3">
        <f t="shared" si="147"/>
        <v>42033.845543981486</v>
      </c>
      <c r="T1595" s="13">
        <f t="shared" si="148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3">
        <f t="shared" si="147"/>
        <v>42445.712754629625</v>
      </c>
      <c r="T1596" s="13">
        <f t="shared" si="148"/>
        <v>42505.681250000001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3">
        <f t="shared" si="147"/>
        <v>41780.050092592595</v>
      </c>
      <c r="T1597" s="13">
        <f t="shared" si="148"/>
        <v>41808.842361111107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3">
        <f t="shared" si="147"/>
        <v>41941.430196759262</v>
      </c>
      <c r="T1598" s="13">
        <f t="shared" si="148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3">
        <f t="shared" si="147"/>
        <v>42603.354131944448</v>
      </c>
      <c r="T1599" s="13">
        <f t="shared" si="148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3">
        <f t="shared" si="147"/>
        <v>42151.667337962965</v>
      </c>
      <c r="T1600" s="13">
        <f t="shared" si="148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3">
        <f t="shared" si="147"/>
        <v>42438.53907407407</v>
      </c>
      <c r="T1601" s="13">
        <f t="shared" si="148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3">
        <f t="shared" si="147"/>
        <v>41791.057314814811</v>
      </c>
      <c r="T1602" s="13">
        <f t="shared" si="148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si="149"/>
        <v>rock</v>
      </c>
      <c r="S1603" s="13">
        <f t="shared" ref="S1603:S1666" si="153">(J1603/86400)+DATE(1970,1,1)</f>
        <v>40638.092974537038</v>
      </c>
      <c r="T1603" s="13">
        <f t="shared" ref="T1603:T1666" si="154">(I1603/86400)+DATE(1970,1,1)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ref="R1604:R1667" si="155">RIGHT(N1604, (LEN(N1604) - FIND("/", N1604)))</f>
        <v>rock</v>
      </c>
      <c r="S1604" s="13">
        <f t="shared" si="153"/>
        <v>40788.297650462962</v>
      </c>
      <c r="T1604" s="13">
        <f t="shared" si="154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3">
        <f t="shared" si="153"/>
        <v>40876.169664351852</v>
      </c>
      <c r="T1605" s="13">
        <f t="shared" si="154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3">
        <f t="shared" si="153"/>
        <v>40945.845312500001</v>
      </c>
      <c r="T1606" s="13">
        <f t="shared" si="154"/>
        <v>40985.803645833337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3">
        <f t="shared" si="153"/>
        <v>40747.012881944444</v>
      </c>
      <c r="T1607" s="13">
        <f t="shared" si="154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3">
        <f t="shared" si="153"/>
        <v>40536.111550925925</v>
      </c>
      <c r="T1608" s="13">
        <f t="shared" si="154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3">
        <f t="shared" si="153"/>
        <v>41053.80846064815</v>
      </c>
      <c r="T1609" s="13">
        <f t="shared" si="154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3">
        <f t="shared" si="153"/>
        <v>41607.83085648148</v>
      </c>
      <c r="T1610" s="13">
        <f t="shared" si="154"/>
        <v>41640.226388888885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5"/>
        <v>rock</v>
      </c>
      <c r="S1611" s="13">
        <f t="shared" si="153"/>
        <v>40796.001261574071</v>
      </c>
      <c r="T1611" s="13">
        <f t="shared" si="154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3">
        <f t="shared" si="153"/>
        <v>41228.924884259257</v>
      </c>
      <c r="T1612" s="13">
        <f t="shared" si="154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3">
        <f t="shared" si="153"/>
        <v>41409.00037037037</v>
      </c>
      <c r="T1613" s="13">
        <f t="shared" si="154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5"/>
        <v>rock</v>
      </c>
      <c r="S1614" s="13">
        <f t="shared" si="153"/>
        <v>41246.874814814815</v>
      </c>
      <c r="T1614" s="13">
        <f t="shared" si="154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3">
        <f t="shared" si="153"/>
        <v>41082.069467592592</v>
      </c>
      <c r="T1615" s="13">
        <f t="shared" si="154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3">
        <f t="shared" si="153"/>
        <v>41794.981122685189</v>
      </c>
      <c r="T1616" s="13">
        <f t="shared" si="154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3">
        <f t="shared" si="153"/>
        <v>40845.050879629627</v>
      </c>
      <c r="T1617" s="13">
        <f t="shared" si="154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3">
        <f t="shared" si="153"/>
        <v>41194.715520833335</v>
      </c>
      <c r="T1618" s="13">
        <f t="shared" si="154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3">
        <f t="shared" si="153"/>
        <v>41546.664212962962</v>
      </c>
      <c r="T1619" s="13">
        <f t="shared" si="154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3">
        <f t="shared" si="153"/>
        <v>41301.654340277775</v>
      </c>
      <c r="T1620" s="13">
        <f t="shared" si="154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3">
        <f t="shared" si="153"/>
        <v>41876.186180555553</v>
      </c>
      <c r="T1621" s="13">
        <f t="shared" si="154"/>
        <v>41897.186180555553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3">
        <f t="shared" si="153"/>
        <v>41321.339583333334</v>
      </c>
      <c r="T1622" s="13">
        <f t="shared" si="154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3">
        <f t="shared" si="153"/>
        <v>41003.60665509259</v>
      </c>
      <c r="T1623" s="13">
        <f t="shared" si="154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3">
        <f t="shared" si="153"/>
        <v>41950.294837962967</v>
      </c>
      <c r="T1624" s="13">
        <f t="shared" si="154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3">
        <f t="shared" si="153"/>
        <v>41453.688530092593</v>
      </c>
      <c r="T1625" s="13">
        <f t="shared" si="154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5"/>
        <v>rock</v>
      </c>
      <c r="S1626" s="13">
        <f t="shared" si="153"/>
        <v>41243.367303240739</v>
      </c>
      <c r="T1626" s="13">
        <f t="shared" si="154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3">
        <f t="shared" si="153"/>
        <v>41135.699687500004</v>
      </c>
      <c r="T1627" s="13">
        <f t="shared" si="154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3">
        <f t="shared" si="153"/>
        <v>41579.847997685181</v>
      </c>
      <c r="T1628" s="13">
        <f t="shared" si="154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3">
        <f t="shared" si="153"/>
        <v>41205.707048611112</v>
      </c>
      <c r="T1629" s="13">
        <f t="shared" si="154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5"/>
        <v>rock</v>
      </c>
      <c r="S1630" s="13">
        <f t="shared" si="153"/>
        <v>41774.737060185187</v>
      </c>
      <c r="T1630" s="13">
        <f t="shared" si="154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3">
        <f t="shared" si="153"/>
        <v>41645.867280092592</v>
      </c>
      <c r="T1631" s="13">
        <f t="shared" si="154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3">
        <f t="shared" si="153"/>
        <v>40939.837673611109</v>
      </c>
      <c r="T1632" s="13">
        <f t="shared" si="154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3">
        <f t="shared" si="153"/>
        <v>41164.859502314815</v>
      </c>
      <c r="T1633" s="13">
        <f t="shared" si="154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3">
        <f t="shared" si="153"/>
        <v>40750.340902777782</v>
      </c>
      <c r="T1634" s="13">
        <f t="shared" si="154"/>
        <v>40810.340902777782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3">
        <f t="shared" si="153"/>
        <v>40896.883750000001</v>
      </c>
      <c r="T1635" s="13">
        <f t="shared" si="154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5"/>
        <v>rock</v>
      </c>
      <c r="S1636" s="13">
        <f t="shared" si="153"/>
        <v>40658.189826388887</v>
      </c>
      <c r="T1636" s="13">
        <f t="shared" si="154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3">
        <f t="shared" si="153"/>
        <v>42502.868761574078</v>
      </c>
      <c r="T1637" s="13">
        <f t="shared" si="154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3">
        <f t="shared" si="153"/>
        <v>40663.08666666667</v>
      </c>
      <c r="T1638" s="13">
        <f t="shared" si="154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5"/>
        <v>rock</v>
      </c>
      <c r="S1639" s="13">
        <f t="shared" si="153"/>
        <v>40122.751620370371</v>
      </c>
      <c r="T1639" s="13">
        <f t="shared" si="154"/>
        <v>40178.985416666663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3">
        <f t="shared" si="153"/>
        <v>41288.68712962963</v>
      </c>
      <c r="T1640" s="13">
        <f t="shared" si="154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3">
        <f t="shared" si="153"/>
        <v>40941.652372685188</v>
      </c>
      <c r="T1641" s="13">
        <f t="shared" si="154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3">
        <f t="shared" si="153"/>
        <v>40379.23096064815</v>
      </c>
      <c r="T1642" s="13">
        <f t="shared" si="154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5"/>
        <v>pop</v>
      </c>
      <c r="S1643" s="13">
        <f t="shared" si="153"/>
        <v>41962.596574074079</v>
      </c>
      <c r="T1643" s="13">
        <f t="shared" si="154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3">
        <f t="shared" si="153"/>
        <v>40688.024618055555</v>
      </c>
      <c r="T1644" s="13">
        <f t="shared" si="154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3">
        <f t="shared" si="153"/>
        <v>41146.824212962965</v>
      </c>
      <c r="T1645" s="13">
        <f t="shared" si="154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5"/>
        <v>pop</v>
      </c>
      <c r="S1646" s="13">
        <f t="shared" si="153"/>
        <v>41175.05972222222</v>
      </c>
      <c r="T1646" s="13">
        <f t="shared" si="154"/>
        <v>41235.101388888885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5"/>
        <v>pop</v>
      </c>
      <c r="S1647" s="13">
        <f t="shared" si="153"/>
        <v>41521.617361111115</v>
      </c>
      <c r="T1647" s="13">
        <f t="shared" si="154"/>
        <v>41535.617361111115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3">
        <f t="shared" si="153"/>
        <v>41833.450266203705</v>
      </c>
      <c r="T1648" s="13">
        <f t="shared" si="154"/>
        <v>41865.757638888885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3">
        <f t="shared" si="153"/>
        <v>41039.409456018519</v>
      </c>
      <c r="T1649" s="13">
        <f t="shared" si="154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3">
        <f t="shared" si="153"/>
        <v>40592.704652777778</v>
      </c>
      <c r="T1650" s="13">
        <f t="shared" si="154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3">
        <f t="shared" si="153"/>
        <v>41737.684664351851</v>
      </c>
      <c r="T1651" s="13">
        <f t="shared" si="154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5"/>
        <v>pop</v>
      </c>
      <c r="S1652" s="13">
        <f t="shared" si="153"/>
        <v>41526.435613425929</v>
      </c>
      <c r="T1652" s="13">
        <f t="shared" si="154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5"/>
        <v>pop</v>
      </c>
      <c r="S1653" s="13">
        <f t="shared" si="153"/>
        <v>40625.900694444441</v>
      </c>
      <c r="T1653" s="13">
        <f t="shared" si="154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3">
        <f t="shared" si="153"/>
        <v>41572.492974537039</v>
      </c>
      <c r="T1654" s="13">
        <f t="shared" si="154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3">
        <f t="shared" si="153"/>
        <v>40626.834444444445</v>
      </c>
      <c r="T1655" s="13">
        <f t="shared" si="154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3">
        <f t="shared" si="153"/>
        <v>40987.890740740739</v>
      </c>
      <c r="T1656" s="13">
        <f t="shared" si="154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3">
        <f t="shared" si="153"/>
        <v>40974.791898148149</v>
      </c>
      <c r="T1657" s="13">
        <f t="shared" si="154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3">
        <f t="shared" si="153"/>
        <v>41226.928842592592</v>
      </c>
      <c r="T1658" s="13">
        <f t="shared" si="154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3">
        <f t="shared" si="153"/>
        <v>41023.782037037039</v>
      </c>
      <c r="T1659" s="13">
        <f t="shared" si="154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3">
        <f t="shared" si="153"/>
        <v>41223.22184027778</v>
      </c>
      <c r="T1660" s="13">
        <f t="shared" si="154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3">
        <f t="shared" si="153"/>
        <v>41596.913437499999</v>
      </c>
      <c r="T1661" s="13">
        <f t="shared" si="154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3">
        <f t="shared" si="153"/>
        <v>42459.693865740745</v>
      </c>
      <c r="T1662" s="13">
        <f t="shared" si="154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3">
        <f t="shared" si="153"/>
        <v>42343.998043981483</v>
      </c>
      <c r="T1663" s="13">
        <f t="shared" si="154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3">
        <f t="shared" si="153"/>
        <v>40848.198333333334</v>
      </c>
      <c r="T1664" s="13">
        <f t="shared" si="154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5"/>
        <v>pop</v>
      </c>
      <c r="S1665" s="13">
        <f t="shared" si="153"/>
        <v>42006.02207175926</v>
      </c>
      <c r="T1665" s="13">
        <f t="shared" si="154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3">
        <f t="shared" si="153"/>
        <v>40939.761782407411</v>
      </c>
      <c r="T1666" s="13">
        <f t="shared" si="154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si="155"/>
        <v>pop</v>
      </c>
      <c r="S1667" s="13">
        <f t="shared" ref="S1667:S1730" si="159">(J1667/86400)+DATE(1970,1,1)</f>
        <v>40564.649456018517</v>
      </c>
      <c r="T1667" s="13">
        <f t="shared" ref="T1667:T1730" si="160">(I1667/86400)+DATE(1970,1,1)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ref="R1668:R1731" si="161">RIGHT(N1668, (LEN(N1668) - FIND("/", N1668)))</f>
        <v>pop</v>
      </c>
      <c r="S1668" s="13">
        <f t="shared" si="159"/>
        <v>41331.253159722226</v>
      </c>
      <c r="T1668" s="13">
        <f t="shared" si="160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3">
        <f t="shared" si="159"/>
        <v>41682.0705787037</v>
      </c>
      <c r="T1669" s="13">
        <f t="shared" si="160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3">
        <f t="shared" si="159"/>
        <v>40845.149756944447</v>
      </c>
      <c r="T1670" s="13">
        <f t="shared" si="160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61"/>
        <v>pop</v>
      </c>
      <c r="S1671" s="13">
        <f t="shared" si="159"/>
        <v>42461.885138888887</v>
      </c>
      <c r="T1671" s="13">
        <f t="shared" si="160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3">
        <f t="shared" si="159"/>
        <v>40313.930543981478</v>
      </c>
      <c r="T1672" s="13">
        <f t="shared" si="160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3">
        <f t="shared" si="159"/>
        <v>42553.54414351852</v>
      </c>
      <c r="T1673" s="13">
        <f t="shared" si="160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3">
        <f t="shared" si="159"/>
        <v>41034.656597222223</v>
      </c>
      <c r="T1674" s="13">
        <f t="shared" si="160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3">
        <f t="shared" si="159"/>
        <v>42039.878379629634</v>
      </c>
      <c r="T1675" s="13">
        <f t="shared" si="160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3">
        <f t="shared" si="159"/>
        <v>42569.605393518519</v>
      </c>
      <c r="T1676" s="13">
        <f t="shared" si="160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3">
        <f t="shared" si="159"/>
        <v>40802.733101851853</v>
      </c>
      <c r="T1677" s="13">
        <f t="shared" si="160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3">
        <f t="shared" si="159"/>
        <v>40973.726238425923</v>
      </c>
      <c r="T1678" s="13">
        <f t="shared" si="160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3">
        <f t="shared" si="159"/>
        <v>42416.407129629632</v>
      </c>
      <c r="T1679" s="13">
        <f t="shared" si="160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3">
        <f t="shared" si="159"/>
        <v>41662.854988425926</v>
      </c>
      <c r="T1680" s="13">
        <f t="shared" si="160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61"/>
        <v>pop</v>
      </c>
      <c r="S1681" s="13">
        <f t="shared" si="159"/>
        <v>40723.068807870368</v>
      </c>
      <c r="T1681" s="13">
        <f t="shared" si="160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61"/>
        <v>pop</v>
      </c>
      <c r="S1682" s="13">
        <f t="shared" si="159"/>
        <v>41802.757719907408</v>
      </c>
      <c r="T1682" s="13">
        <f t="shared" si="160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3">
        <f t="shared" si="159"/>
        <v>42774.121342592596</v>
      </c>
      <c r="T1683" s="13">
        <f t="shared" si="160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3">
        <f t="shared" si="159"/>
        <v>42779.21365740741</v>
      </c>
      <c r="T1684" s="13">
        <f t="shared" si="160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61"/>
        <v>faith</v>
      </c>
      <c r="S1685" s="13">
        <f t="shared" si="159"/>
        <v>42808.781689814816</v>
      </c>
      <c r="T1685" s="13">
        <f t="shared" si="160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3">
        <f t="shared" si="159"/>
        <v>42783.815289351856</v>
      </c>
      <c r="T1686" s="13">
        <f t="shared" si="160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61"/>
        <v>faith</v>
      </c>
      <c r="S1687" s="13">
        <f t="shared" si="159"/>
        <v>42788.2502662037</v>
      </c>
      <c r="T1687" s="13">
        <f t="shared" si="160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61"/>
        <v>faith</v>
      </c>
      <c r="S1688" s="13">
        <f t="shared" si="159"/>
        <v>42792.843969907408</v>
      </c>
      <c r="T1688" s="13">
        <f t="shared" si="160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3">
        <f t="shared" si="159"/>
        <v>42802.046817129631</v>
      </c>
      <c r="T1689" s="13">
        <f t="shared" si="160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3">
        <f t="shared" si="159"/>
        <v>42804.534652777773</v>
      </c>
      <c r="T1690" s="13">
        <f t="shared" si="160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3">
        <f t="shared" si="159"/>
        <v>42780.942476851851</v>
      </c>
      <c r="T1691" s="13">
        <f t="shared" si="160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3">
        <f t="shared" si="159"/>
        <v>42801.43104166667</v>
      </c>
      <c r="T1692" s="13">
        <f t="shared" si="160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3">
        <f t="shared" si="159"/>
        <v>42795.701481481483</v>
      </c>
      <c r="T1693" s="13">
        <f t="shared" si="160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3">
        <f t="shared" si="159"/>
        <v>42788.151238425926</v>
      </c>
      <c r="T1694" s="13">
        <f t="shared" si="160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61"/>
        <v>faith</v>
      </c>
      <c r="S1695" s="13">
        <f t="shared" si="159"/>
        <v>42803.920277777783</v>
      </c>
      <c r="T1695" s="13">
        <f t="shared" si="160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61"/>
        <v>faith</v>
      </c>
      <c r="S1696" s="13">
        <f t="shared" si="159"/>
        <v>42791.669837962967</v>
      </c>
      <c r="T1696" s="13">
        <f t="shared" si="160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3">
        <f t="shared" si="159"/>
        <v>42801.031412037039</v>
      </c>
      <c r="T1697" s="13">
        <f t="shared" si="160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3">
        <f t="shared" si="159"/>
        <v>42796.069571759261</v>
      </c>
      <c r="T1698" s="13">
        <f t="shared" si="160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3">
        <f t="shared" si="159"/>
        <v>42805.032962962963</v>
      </c>
      <c r="T1699" s="13">
        <f t="shared" si="160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3">
        <f t="shared" si="159"/>
        <v>42796.207870370374</v>
      </c>
      <c r="T1700" s="13">
        <f t="shared" si="160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61"/>
        <v>faith</v>
      </c>
      <c r="S1701" s="13">
        <f t="shared" si="159"/>
        <v>42806.863946759258</v>
      </c>
      <c r="T1701" s="13">
        <f t="shared" si="160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3">
        <f t="shared" si="159"/>
        <v>42796.071643518517</v>
      </c>
      <c r="T1702" s="13">
        <f t="shared" si="160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61"/>
        <v>faith</v>
      </c>
      <c r="S1703" s="13">
        <f t="shared" si="159"/>
        <v>41989.664409722223</v>
      </c>
      <c r="T1703" s="13">
        <f t="shared" si="160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61"/>
        <v>faith</v>
      </c>
      <c r="S1704" s="13">
        <f t="shared" si="159"/>
        <v>42063.869791666672</v>
      </c>
      <c r="T1704" s="13">
        <f t="shared" si="160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61"/>
        <v>faith</v>
      </c>
      <c r="S1705" s="13">
        <f t="shared" si="159"/>
        <v>42187.281678240739</v>
      </c>
      <c r="T1705" s="13">
        <f t="shared" si="160"/>
        <v>42247.281678240739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3">
        <f t="shared" si="159"/>
        <v>42021.139733796299</v>
      </c>
      <c r="T1706" s="13">
        <f t="shared" si="160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3">
        <f t="shared" si="159"/>
        <v>42245.016736111109</v>
      </c>
      <c r="T1707" s="13">
        <f t="shared" si="160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3">
        <f t="shared" si="159"/>
        <v>42179.306388888886</v>
      </c>
      <c r="T1708" s="13">
        <f t="shared" si="160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3">
        <f t="shared" si="159"/>
        <v>42427.721006944441</v>
      </c>
      <c r="T1709" s="13">
        <f t="shared" si="160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3">
        <f t="shared" si="159"/>
        <v>42451.866967592592</v>
      </c>
      <c r="T1710" s="13">
        <f t="shared" si="160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61"/>
        <v>faith</v>
      </c>
      <c r="S1711" s="13">
        <f t="shared" si="159"/>
        <v>41841.563819444447</v>
      </c>
      <c r="T1711" s="13">
        <f t="shared" si="160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61"/>
        <v>faith</v>
      </c>
      <c r="S1712" s="13">
        <f t="shared" si="159"/>
        <v>42341.591296296298</v>
      </c>
      <c r="T1712" s="13">
        <f t="shared" si="160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61"/>
        <v>faith</v>
      </c>
      <c r="S1713" s="13">
        <f t="shared" si="159"/>
        <v>41852.646226851852</v>
      </c>
      <c r="T1713" s="13">
        <f t="shared" si="160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3">
        <f t="shared" si="159"/>
        <v>42125.913807870369</v>
      </c>
      <c r="T1714" s="13">
        <f t="shared" si="160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61"/>
        <v>faith</v>
      </c>
      <c r="S1715" s="13">
        <f t="shared" si="159"/>
        <v>41887.801064814819</v>
      </c>
      <c r="T1715" s="13">
        <f t="shared" si="160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3">
        <f t="shared" si="159"/>
        <v>42095.918530092589</v>
      </c>
      <c r="T1716" s="13">
        <f t="shared" si="160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61"/>
        <v>faith</v>
      </c>
      <c r="S1717" s="13">
        <f t="shared" si="159"/>
        <v>42064.217418981483</v>
      </c>
      <c r="T1717" s="13">
        <f t="shared" si="160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61"/>
        <v>faith</v>
      </c>
      <c r="S1718" s="13">
        <f t="shared" si="159"/>
        <v>42673.577534722222</v>
      </c>
      <c r="T1718" s="13">
        <f t="shared" si="160"/>
        <v>42713.619201388894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3">
        <f t="shared" si="159"/>
        <v>42460.981921296298</v>
      </c>
      <c r="T1719" s="13">
        <f t="shared" si="160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61"/>
        <v>faith</v>
      </c>
      <c r="S1720" s="13">
        <f t="shared" si="159"/>
        <v>42460.610520833332</v>
      </c>
      <c r="T1720" s="13">
        <f t="shared" si="160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3">
        <f t="shared" si="159"/>
        <v>41869.534618055557</v>
      </c>
      <c r="T1721" s="13">
        <f t="shared" si="160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61"/>
        <v>faith</v>
      </c>
      <c r="S1722" s="13">
        <f t="shared" si="159"/>
        <v>41922.783229166671</v>
      </c>
      <c r="T1722" s="13">
        <f t="shared" si="160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3">
        <f t="shared" si="159"/>
        <v>42319.461377314816</v>
      </c>
      <c r="T1723" s="13">
        <f t="shared" si="160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61"/>
        <v>faith</v>
      </c>
      <c r="S1724" s="13">
        <f t="shared" si="159"/>
        <v>42425.960983796293</v>
      </c>
      <c r="T1724" s="13">
        <f t="shared" si="160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3">
        <f t="shared" si="159"/>
        <v>42129.82540509259</v>
      </c>
      <c r="T1725" s="13">
        <f t="shared" si="160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61"/>
        <v>faith</v>
      </c>
      <c r="S1726" s="13">
        <f t="shared" si="159"/>
        <v>41912.932430555556</v>
      </c>
      <c r="T1726" s="13">
        <f t="shared" si="160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3">
        <f t="shared" si="159"/>
        <v>41845.968159722222</v>
      </c>
      <c r="T1727" s="13">
        <f t="shared" si="160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61"/>
        <v>faith</v>
      </c>
      <c r="S1728" s="13">
        <f t="shared" si="159"/>
        <v>41788.919722222221</v>
      </c>
      <c r="T1728" s="13">
        <f t="shared" si="160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61"/>
        <v>faith</v>
      </c>
      <c r="S1729" s="13">
        <f t="shared" si="159"/>
        <v>42044.927974537037</v>
      </c>
      <c r="T1729" s="13">
        <f t="shared" si="160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3">
        <f t="shared" si="159"/>
        <v>42268.625856481478</v>
      </c>
      <c r="T1730" s="13">
        <f t="shared" si="160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si="161"/>
        <v>faith</v>
      </c>
      <c r="S1731" s="13">
        <f t="shared" ref="S1731:S1794" si="165">(J1731/86400)+DATE(1970,1,1)</f>
        <v>42471.052152777775</v>
      </c>
      <c r="T1731" s="13">
        <f t="shared" ref="T1731:T1794" si="166">(I1731/86400)+DATE(1970,1,1)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ref="R1732:R1795" si="167">RIGHT(N1732, (LEN(N1732) - FIND("/", N1732)))</f>
        <v>faith</v>
      </c>
      <c r="S1732" s="13">
        <f t="shared" si="165"/>
        <v>42272.087766203702</v>
      </c>
      <c r="T1732" s="13">
        <f t="shared" si="166"/>
        <v>42302.087766203702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3">
        <f t="shared" si="165"/>
        <v>42152.906851851847</v>
      </c>
      <c r="T1733" s="13">
        <f t="shared" si="166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3">
        <f t="shared" si="165"/>
        <v>42325.683807870373</v>
      </c>
      <c r="T1734" s="13">
        <f t="shared" si="166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3">
        <f t="shared" si="165"/>
        <v>42614.675625000003</v>
      </c>
      <c r="T1735" s="13">
        <f t="shared" si="166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7"/>
        <v>faith</v>
      </c>
      <c r="S1736" s="13">
        <f t="shared" si="165"/>
        <v>42102.036527777775</v>
      </c>
      <c r="T1736" s="13">
        <f t="shared" si="166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7"/>
        <v>faith</v>
      </c>
      <c r="S1737" s="13">
        <f t="shared" si="165"/>
        <v>42559.81417824074</v>
      </c>
      <c r="T1737" s="13">
        <f t="shared" si="166"/>
        <v>42589.81417824074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7"/>
        <v>faith</v>
      </c>
      <c r="S1738" s="13">
        <f t="shared" si="165"/>
        <v>42286.861493055556</v>
      </c>
      <c r="T1738" s="13">
        <f t="shared" si="166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3">
        <f t="shared" si="165"/>
        <v>42175.948981481481</v>
      </c>
      <c r="T1739" s="13">
        <f t="shared" si="166"/>
        <v>42205.948981481481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7"/>
        <v>faith</v>
      </c>
      <c r="S1740" s="13">
        <f t="shared" si="165"/>
        <v>41884.874328703707</v>
      </c>
      <c r="T1740" s="13">
        <f t="shared" si="166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7"/>
        <v>faith</v>
      </c>
      <c r="S1741" s="13">
        <f t="shared" si="165"/>
        <v>42435.874212962968</v>
      </c>
      <c r="T1741" s="13">
        <f t="shared" si="166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3">
        <f t="shared" si="165"/>
        <v>42171.817384259259</v>
      </c>
      <c r="T1742" s="13">
        <f t="shared" si="166"/>
        <v>42201.817384259259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3">
        <f t="shared" si="165"/>
        <v>42120.628136574072</v>
      </c>
      <c r="T1743" s="13">
        <f t="shared" si="166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3">
        <f t="shared" si="165"/>
        <v>42710.876967592594</v>
      </c>
      <c r="T1744" s="13">
        <f t="shared" si="166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3">
        <f t="shared" si="165"/>
        <v>42586.925636574073</v>
      </c>
      <c r="T1745" s="13">
        <f t="shared" si="166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3">
        <f t="shared" si="165"/>
        <v>42026.605057870373</v>
      </c>
      <c r="T1746" s="13">
        <f t="shared" si="166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3">
        <f t="shared" si="165"/>
        <v>42690.259699074071</v>
      </c>
      <c r="T1747" s="13">
        <f t="shared" si="166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3">
        <f t="shared" si="165"/>
        <v>42668.176701388889</v>
      </c>
      <c r="T1748" s="13">
        <f t="shared" si="166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3">
        <f t="shared" si="165"/>
        <v>42292.435532407406</v>
      </c>
      <c r="T1749" s="13">
        <f t="shared" si="166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3">
        <f t="shared" si="165"/>
        <v>42219.950729166667</v>
      </c>
      <c r="T1750" s="13">
        <f t="shared" si="166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3">
        <f t="shared" si="165"/>
        <v>42758.975937499999</v>
      </c>
      <c r="T1751" s="13">
        <f t="shared" si="166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3">
        <f t="shared" si="165"/>
        <v>42454.836851851855</v>
      </c>
      <c r="T1752" s="13">
        <f t="shared" si="166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3">
        <f t="shared" si="165"/>
        <v>42052.7815162037</v>
      </c>
      <c r="T1753" s="13">
        <f t="shared" si="166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3">
        <f t="shared" si="165"/>
        <v>42627.253263888888</v>
      </c>
      <c r="T1754" s="13">
        <f t="shared" si="166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3">
        <f t="shared" si="165"/>
        <v>42420.74962962963</v>
      </c>
      <c r="T1755" s="13">
        <f t="shared" si="166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3">
        <f t="shared" si="165"/>
        <v>42067.876770833333</v>
      </c>
      <c r="T1756" s="13">
        <f t="shared" si="166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3">
        <f t="shared" si="165"/>
        <v>42252.788900462961</v>
      </c>
      <c r="T1757" s="13">
        <f t="shared" si="166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3">
        <f t="shared" si="165"/>
        <v>42571.167465277773</v>
      </c>
      <c r="T1758" s="13">
        <f t="shared" si="166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3">
        <f t="shared" si="165"/>
        <v>42733.827349537038</v>
      </c>
      <c r="T1759" s="13">
        <f t="shared" si="166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3">
        <f t="shared" si="165"/>
        <v>42505.955925925926</v>
      </c>
      <c r="T1760" s="13">
        <f t="shared" si="166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3">
        <f t="shared" si="165"/>
        <v>42068.829039351855</v>
      </c>
      <c r="T1761" s="13">
        <f t="shared" si="166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3">
        <f t="shared" si="165"/>
        <v>42405.67260416667</v>
      </c>
      <c r="T1762" s="13">
        <f t="shared" si="166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3">
        <f t="shared" si="165"/>
        <v>42209.567824074074</v>
      </c>
      <c r="T1763" s="13">
        <f t="shared" si="166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3">
        <f t="shared" si="165"/>
        <v>42410.982002314813</v>
      </c>
      <c r="T1764" s="13">
        <f t="shared" si="166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3">
        <f t="shared" si="165"/>
        <v>42636.868518518517</v>
      </c>
      <c r="T1765" s="13">
        <f t="shared" si="166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3">
        <f t="shared" si="165"/>
        <v>41825.485868055555</v>
      </c>
      <c r="T1766" s="13">
        <f t="shared" si="166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3">
        <f t="shared" si="165"/>
        <v>41834.980462962965</v>
      </c>
      <c r="T1767" s="13">
        <f t="shared" si="166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3">
        <f t="shared" si="165"/>
        <v>41855.859814814816</v>
      </c>
      <c r="T1768" s="13">
        <f t="shared" si="166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3">
        <f t="shared" si="165"/>
        <v>41824.658379629633</v>
      </c>
      <c r="T1769" s="13">
        <f t="shared" si="166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3">
        <f t="shared" si="165"/>
        <v>41849.560694444444</v>
      </c>
      <c r="T1770" s="13">
        <f t="shared" si="166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3">
        <f t="shared" si="165"/>
        <v>41987.818969907406</v>
      </c>
      <c r="T1771" s="13">
        <f t="shared" si="166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3">
        <f t="shared" si="165"/>
        <v>41891.780023148152</v>
      </c>
      <c r="T1772" s="13">
        <f t="shared" si="166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3">
        <f t="shared" si="165"/>
        <v>41905.979629629626</v>
      </c>
      <c r="T1773" s="13">
        <f t="shared" si="166"/>
        <v>41935.979629629626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3">
        <f t="shared" si="165"/>
        <v>41766.718009259261</v>
      </c>
      <c r="T1774" s="13">
        <f t="shared" si="166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3">
        <f t="shared" si="165"/>
        <v>41978.760393518518</v>
      </c>
      <c r="T1775" s="13">
        <f t="shared" si="166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3">
        <f t="shared" si="165"/>
        <v>41930.218657407408</v>
      </c>
      <c r="T1776" s="13">
        <f t="shared" si="166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3">
        <f t="shared" si="165"/>
        <v>41891.976388888885</v>
      </c>
      <c r="T1777" s="13">
        <f t="shared" si="166"/>
        <v>41936.976388888885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3">
        <f t="shared" si="165"/>
        <v>41905.95684027778</v>
      </c>
      <c r="T1778" s="13">
        <f t="shared" si="166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3">
        <f t="shared" si="165"/>
        <v>42025.357094907406</v>
      </c>
      <c r="T1779" s="13">
        <f t="shared" si="166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3">
        <f t="shared" si="165"/>
        <v>42045.86336805555</v>
      </c>
      <c r="T1780" s="13">
        <f t="shared" si="166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3">
        <f t="shared" si="165"/>
        <v>42585.691898148143</v>
      </c>
      <c r="T1781" s="13">
        <f t="shared" si="166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3">
        <f t="shared" si="165"/>
        <v>42493.600810185184</v>
      </c>
      <c r="T1782" s="13">
        <f t="shared" si="166"/>
        <v>42553.600810185184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3">
        <f t="shared" si="165"/>
        <v>42597.617418981477</v>
      </c>
      <c r="T1783" s="13">
        <f t="shared" si="166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3">
        <f t="shared" si="165"/>
        <v>42388.575104166666</v>
      </c>
      <c r="T1784" s="13">
        <f t="shared" si="166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3">
        <f t="shared" si="165"/>
        <v>42115.949976851851</v>
      </c>
      <c r="T1785" s="13">
        <f t="shared" si="166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3">
        <f t="shared" si="165"/>
        <v>42003.655555555553</v>
      </c>
      <c r="T1786" s="13">
        <f t="shared" si="166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3">
        <f t="shared" si="165"/>
        <v>41897.134895833333</v>
      </c>
      <c r="T1787" s="13">
        <f t="shared" si="166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3">
        <f t="shared" si="165"/>
        <v>41958.550659722227</v>
      </c>
      <c r="T1788" s="13">
        <f t="shared" si="166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3">
        <f t="shared" si="165"/>
        <v>42068.65552083333</v>
      </c>
      <c r="T1789" s="13">
        <f t="shared" si="166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3">
        <f t="shared" si="165"/>
        <v>41913.94840277778</v>
      </c>
      <c r="T1790" s="13">
        <f t="shared" si="166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3">
        <f t="shared" si="165"/>
        <v>41956.250034722223</v>
      </c>
      <c r="T1791" s="13">
        <f t="shared" si="166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3">
        <f t="shared" si="165"/>
        <v>42010.674513888887</v>
      </c>
      <c r="T1792" s="13">
        <f t="shared" si="166"/>
        <v>42040.674513888887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3">
        <f t="shared" si="165"/>
        <v>41973.740335648152</v>
      </c>
      <c r="T1793" s="13">
        <f t="shared" si="166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3">
        <f t="shared" si="165"/>
        <v>42189.031041666662</v>
      </c>
      <c r="T1794" s="13">
        <f t="shared" si="166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si="167"/>
        <v>photobooks</v>
      </c>
      <c r="S1795" s="13">
        <f t="shared" ref="S1795:S1858" si="171">(J1795/86400)+DATE(1970,1,1)</f>
        <v>41940.891666666663</v>
      </c>
      <c r="T1795" s="13">
        <f t="shared" ref="T1795:T1858" si="172">(I1795/86400)+DATE(1970,1,1)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ref="R1796:R1859" si="173">RIGHT(N1796, (LEN(N1796) - FIND("/", N1796)))</f>
        <v>photobooks</v>
      </c>
      <c r="S1796" s="13">
        <f t="shared" si="171"/>
        <v>42011.551180555558</v>
      </c>
      <c r="T1796" s="13">
        <f t="shared" si="172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3">
        <f t="shared" si="171"/>
        <v>42628.288668981477</v>
      </c>
      <c r="T1797" s="13">
        <f t="shared" si="172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3">
        <f t="shared" si="171"/>
        <v>42515.439421296294</v>
      </c>
      <c r="T1798" s="13">
        <f t="shared" si="172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3">
        <f t="shared" si="171"/>
        <v>42689.56931712963</v>
      </c>
      <c r="T1799" s="13">
        <f t="shared" si="172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3">
        <f t="shared" si="171"/>
        <v>42344.32677083333</v>
      </c>
      <c r="T1800" s="13">
        <f t="shared" si="172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3">
        <f t="shared" si="171"/>
        <v>41934.842685185184</v>
      </c>
      <c r="T1801" s="13">
        <f t="shared" si="172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3">
        <f t="shared" si="171"/>
        <v>42623.606134259258</v>
      </c>
      <c r="T1802" s="13">
        <f t="shared" si="172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3">
        <f t="shared" si="171"/>
        <v>42321.660509259258</v>
      </c>
      <c r="T1803" s="13">
        <f t="shared" si="172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3">
        <f t="shared" si="171"/>
        <v>42159.47256944445</v>
      </c>
      <c r="T1804" s="13">
        <f t="shared" si="172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3">
        <f t="shared" si="171"/>
        <v>42018.071550925924</v>
      </c>
      <c r="T1805" s="13">
        <f t="shared" si="172"/>
        <v>42049.071550925924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3">
        <f t="shared" si="171"/>
        <v>42282.678287037037</v>
      </c>
      <c r="T1806" s="13">
        <f t="shared" si="172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3">
        <f t="shared" si="171"/>
        <v>42247.803912037038</v>
      </c>
      <c r="T1807" s="13">
        <f t="shared" si="172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3">
        <f t="shared" si="171"/>
        <v>41877.638298611113</v>
      </c>
      <c r="T1808" s="13">
        <f t="shared" si="172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3">
        <f t="shared" si="171"/>
        <v>41880.068437499998</v>
      </c>
      <c r="T1809" s="13">
        <f t="shared" si="172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3">
        <f t="shared" si="171"/>
        <v>42742.680902777778</v>
      </c>
      <c r="T1810" s="13">
        <f t="shared" si="172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3">
        <f t="shared" si="171"/>
        <v>42029.907858796301</v>
      </c>
      <c r="T1811" s="13">
        <f t="shared" si="172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3">
        <f t="shared" si="171"/>
        <v>41860.91002314815</v>
      </c>
      <c r="T1812" s="13">
        <f t="shared" si="172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3">
        <f t="shared" si="171"/>
        <v>41876.433680555558</v>
      </c>
      <c r="T1813" s="13">
        <f t="shared" si="172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3">
        <f t="shared" si="171"/>
        <v>42524.318703703699</v>
      </c>
      <c r="T1814" s="13">
        <f t="shared" si="172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3">
        <f t="shared" si="171"/>
        <v>41829.889027777775</v>
      </c>
      <c r="T1815" s="13">
        <f t="shared" si="172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3">
        <f t="shared" si="171"/>
        <v>42033.314074074078</v>
      </c>
      <c r="T1816" s="13">
        <f t="shared" si="172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3">
        <f t="shared" si="171"/>
        <v>42172.906678240739</v>
      </c>
      <c r="T1817" s="13">
        <f t="shared" si="172"/>
        <v>42186.906678240739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3">
        <f t="shared" si="171"/>
        <v>42548.876192129625</v>
      </c>
      <c r="T1818" s="13">
        <f t="shared" si="172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3">
        <f t="shared" si="171"/>
        <v>42705.662118055552</v>
      </c>
      <c r="T1819" s="13">
        <f t="shared" si="172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3">
        <f t="shared" si="171"/>
        <v>42067.234375</v>
      </c>
      <c r="T1820" s="13">
        <f t="shared" si="172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3">
        <f t="shared" si="171"/>
        <v>41820.752268518518</v>
      </c>
      <c r="T1821" s="13">
        <f t="shared" si="172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3">
        <f t="shared" si="171"/>
        <v>42065.084374999999</v>
      </c>
      <c r="T1822" s="13">
        <f t="shared" si="172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3">
        <f t="shared" si="171"/>
        <v>40926.319062499999</v>
      </c>
      <c r="T1823" s="13">
        <f t="shared" si="172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3">
        <f t="shared" si="171"/>
        <v>41634.797013888892</v>
      </c>
      <c r="T1824" s="13">
        <f t="shared" si="172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3">
        <f t="shared" si="171"/>
        <v>41176.684907407405</v>
      </c>
      <c r="T1825" s="13">
        <f t="shared" si="172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3"/>
        <v>rock</v>
      </c>
      <c r="S1826" s="13">
        <f t="shared" si="171"/>
        <v>41626.916284722218</v>
      </c>
      <c r="T1826" s="13">
        <f t="shared" si="172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3"/>
        <v>rock</v>
      </c>
      <c r="S1827" s="13">
        <f t="shared" si="171"/>
        <v>41443.83452546296</v>
      </c>
      <c r="T1827" s="13">
        <f t="shared" si="172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3">
        <f t="shared" si="171"/>
        <v>41657.923807870371</v>
      </c>
      <c r="T1828" s="13">
        <f t="shared" si="172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3">
        <f t="shared" si="171"/>
        <v>40555.325937499998</v>
      </c>
      <c r="T1829" s="13">
        <f t="shared" si="172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3">
        <f t="shared" si="171"/>
        <v>41736.899652777778</v>
      </c>
      <c r="T1830" s="13">
        <f t="shared" si="172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3">
        <f t="shared" si="171"/>
        <v>40516.087627314817</v>
      </c>
      <c r="T1831" s="13">
        <f t="shared" si="172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3">
        <f t="shared" si="171"/>
        <v>41664.684108796297</v>
      </c>
      <c r="T1832" s="13">
        <f t="shared" si="172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3">
        <f t="shared" si="171"/>
        <v>41026.996099537035</v>
      </c>
      <c r="T1833" s="13">
        <f t="shared" si="172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3"/>
        <v>rock</v>
      </c>
      <c r="S1834" s="13">
        <f t="shared" si="171"/>
        <v>40576.539664351854</v>
      </c>
      <c r="T1834" s="13">
        <f t="shared" si="172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3"/>
        <v>rock</v>
      </c>
      <c r="S1835" s="13">
        <f t="shared" si="171"/>
        <v>41303.044016203705</v>
      </c>
      <c r="T1835" s="13">
        <f t="shared" si="172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3">
        <f t="shared" si="171"/>
        <v>41988.964062500003</v>
      </c>
      <c r="T1836" s="13">
        <f t="shared" si="172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3">
        <f t="shared" si="171"/>
        <v>42430.702210648145</v>
      </c>
      <c r="T1837" s="13">
        <f t="shared" si="172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3">
        <f t="shared" si="171"/>
        <v>41305.809363425928</v>
      </c>
      <c r="T1838" s="13">
        <f t="shared" si="172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3">
        <f t="shared" si="171"/>
        <v>40926.047858796301</v>
      </c>
      <c r="T1839" s="13">
        <f t="shared" si="172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3">
        <f t="shared" si="171"/>
        <v>40788.786539351851</v>
      </c>
      <c r="T1840" s="13">
        <f t="shared" si="172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3">
        <f t="shared" si="171"/>
        <v>42614.722013888888</v>
      </c>
      <c r="T1841" s="13">
        <f t="shared" si="172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3">
        <f t="shared" si="171"/>
        <v>41382.096180555556</v>
      </c>
      <c r="T1842" s="13">
        <f t="shared" si="172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3"/>
        <v>rock</v>
      </c>
      <c r="S1843" s="13">
        <f t="shared" si="171"/>
        <v>41745.84542824074</v>
      </c>
      <c r="T1843" s="13">
        <f t="shared" si="172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3">
        <f t="shared" si="171"/>
        <v>42031.631724537037</v>
      </c>
      <c r="T1844" s="13">
        <f t="shared" si="172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3">
        <f t="shared" si="171"/>
        <v>40564.994837962964</v>
      </c>
      <c r="T1845" s="13">
        <f t="shared" si="172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3"/>
        <v>rock</v>
      </c>
      <c r="S1846" s="13">
        <f t="shared" si="171"/>
        <v>40666.973541666666</v>
      </c>
      <c r="T1846" s="13">
        <f t="shared" si="172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3">
        <f t="shared" si="171"/>
        <v>42523.333310185189</v>
      </c>
      <c r="T1847" s="13">
        <f t="shared" si="172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3">
        <f t="shared" si="171"/>
        <v>41228.650196759263</v>
      </c>
      <c r="T1848" s="13">
        <f t="shared" si="172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3">
        <f t="shared" si="171"/>
        <v>42094.236481481479</v>
      </c>
      <c r="T1849" s="13">
        <f t="shared" si="172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3">
        <f t="shared" si="171"/>
        <v>40691.788055555553</v>
      </c>
      <c r="T1850" s="13">
        <f t="shared" si="172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3"/>
        <v>rock</v>
      </c>
      <c r="S1851" s="13">
        <f t="shared" si="171"/>
        <v>41169.845590277779</v>
      </c>
      <c r="T1851" s="13">
        <f t="shared" si="172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3">
        <f t="shared" si="171"/>
        <v>41800.959490740745</v>
      </c>
      <c r="T1852" s="13">
        <f t="shared" si="172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3">
        <f t="shared" si="171"/>
        <v>41827.906689814816</v>
      </c>
      <c r="T1853" s="13">
        <f t="shared" si="172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3">
        <f t="shared" si="171"/>
        <v>42081.77143518519</v>
      </c>
      <c r="T1854" s="13">
        <f t="shared" si="172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3">
        <f t="shared" si="171"/>
        <v>41177.060381944444</v>
      </c>
      <c r="T1855" s="13">
        <f t="shared" si="172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3">
        <f t="shared" si="171"/>
        <v>41388.021261574075</v>
      </c>
      <c r="T1856" s="13">
        <f t="shared" si="172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3">
        <f t="shared" si="171"/>
        <v>41600.538657407407</v>
      </c>
      <c r="T1857" s="13">
        <f t="shared" si="172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3">
        <f t="shared" si="171"/>
        <v>41817.854999999996</v>
      </c>
      <c r="T1858" s="13">
        <f t="shared" si="172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si="173"/>
        <v>rock</v>
      </c>
      <c r="S1859" s="13">
        <f t="shared" ref="S1859:S1922" si="177">(J1859/86400)+DATE(1970,1,1)</f>
        <v>41864.76866898148</v>
      </c>
      <c r="T1859" s="13">
        <f t="shared" ref="T1859:T1922" si="178">(I1859/86400)+DATE(1970,1,1)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ref="R1860:R1923" si="179">RIGHT(N1860, (LEN(N1860) - FIND("/", N1860)))</f>
        <v>rock</v>
      </c>
      <c r="S1860" s="13">
        <f t="shared" si="177"/>
        <v>40833.200474537036</v>
      </c>
      <c r="T1860" s="13">
        <f t="shared" si="178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9"/>
        <v>rock</v>
      </c>
      <c r="S1861" s="13">
        <f t="shared" si="177"/>
        <v>40778.770011574074</v>
      </c>
      <c r="T1861" s="13">
        <f t="shared" si="178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3">
        <f t="shared" si="177"/>
        <v>41655.70930555556</v>
      </c>
      <c r="T1862" s="13">
        <f t="shared" si="178"/>
        <v>41676.70930555556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3">
        <f t="shared" si="177"/>
        <v>42000.300243055557</v>
      </c>
      <c r="T1863" s="13">
        <f t="shared" si="178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3">
        <f t="shared" si="177"/>
        <v>42755.492754629631</v>
      </c>
      <c r="T1864" s="13">
        <f t="shared" si="178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3">
        <f t="shared" si="177"/>
        <v>41772.797280092593</v>
      </c>
      <c r="T1865" s="13">
        <f t="shared" si="178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3">
        <f t="shared" si="177"/>
        <v>41733.716435185182</v>
      </c>
      <c r="T1866" s="13">
        <f t="shared" si="178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3">
        <f t="shared" si="177"/>
        <v>42645.367442129631</v>
      </c>
      <c r="T1867" s="13">
        <f t="shared" si="178"/>
        <v>42680.409108796295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3">
        <f t="shared" si="177"/>
        <v>42742.246493055558</v>
      </c>
      <c r="T1868" s="13">
        <f t="shared" si="178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3">
        <f t="shared" si="177"/>
        <v>42649.924907407403</v>
      </c>
      <c r="T1869" s="13">
        <f t="shared" si="178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3">
        <f t="shared" si="177"/>
        <v>42328.779224537036</v>
      </c>
      <c r="T1870" s="13">
        <f t="shared" si="178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3">
        <f t="shared" si="177"/>
        <v>42709.002881944441</v>
      </c>
      <c r="T1871" s="13">
        <f t="shared" si="178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3">
        <f t="shared" si="177"/>
        <v>42371.355729166666</v>
      </c>
      <c r="T1872" s="13">
        <f t="shared" si="178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3">
        <f t="shared" si="177"/>
        <v>41923.783576388887</v>
      </c>
      <c r="T1873" s="13">
        <f t="shared" si="178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3">
        <f t="shared" si="177"/>
        <v>42155.129652777774</v>
      </c>
      <c r="T1874" s="13">
        <f t="shared" si="178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3">
        <f t="shared" si="177"/>
        <v>42164.615856481483</v>
      </c>
      <c r="T1875" s="13">
        <f t="shared" si="178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3">
        <f t="shared" si="177"/>
        <v>42529.969131944439</v>
      </c>
      <c r="T1876" s="13">
        <f t="shared" si="178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3">
        <f t="shared" si="177"/>
        <v>42528.899398148147</v>
      </c>
      <c r="T1877" s="13">
        <f t="shared" si="178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3">
        <f t="shared" si="177"/>
        <v>41776.284780092596</v>
      </c>
      <c r="T1878" s="13">
        <f t="shared" si="178"/>
        <v>41806.284780092596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3">
        <f t="shared" si="177"/>
        <v>42035.029224537036</v>
      </c>
      <c r="T1879" s="13">
        <f t="shared" si="178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3">
        <f t="shared" si="177"/>
        <v>41773.008738425924</v>
      </c>
      <c r="T1880" s="13">
        <f t="shared" si="178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3">
        <f t="shared" si="177"/>
        <v>42413.649641203709</v>
      </c>
      <c r="T1881" s="13">
        <f t="shared" si="178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3">
        <f t="shared" si="177"/>
        <v>42430.566898148143</v>
      </c>
      <c r="T1882" s="13">
        <f t="shared" si="178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3">
        <f t="shared" si="177"/>
        <v>42043.152650462958</v>
      </c>
      <c r="T1883" s="13">
        <f t="shared" si="178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3">
        <f t="shared" si="177"/>
        <v>41067.949212962965</v>
      </c>
      <c r="T1884" s="13">
        <f t="shared" si="178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3">
        <f t="shared" si="177"/>
        <v>40977.948009259257</v>
      </c>
      <c r="T1885" s="13">
        <f t="shared" si="178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3">
        <f t="shared" si="177"/>
        <v>41205.198321759257</v>
      </c>
      <c r="T1886" s="13">
        <f t="shared" si="178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3">
        <f t="shared" si="177"/>
        <v>41099.093865740739</v>
      </c>
      <c r="T1887" s="13">
        <f t="shared" si="178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3">
        <f t="shared" si="177"/>
        <v>41925.906689814816</v>
      </c>
      <c r="T1888" s="13">
        <f t="shared" si="178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3">
        <f t="shared" si="177"/>
        <v>42323.800138888888</v>
      </c>
      <c r="T1889" s="13">
        <f t="shared" si="178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3">
        <f t="shared" si="177"/>
        <v>40299.239953703705</v>
      </c>
      <c r="T1890" s="13">
        <f t="shared" si="178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3">
        <f t="shared" si="177"/>
        <v>41299.793356481481</v>
      </c>
      <c r="T1891" s="13">
        <f t="shared" si="178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3">
        <f t="shared" si="177"/>
        <v>41228.786203703705</v>
      </c>
      <c r="T1892" s="13">
        <f t="shared" si="178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3">
        <f t="shared" si="177"/>
        <v>40335.798078703701</v>
      </c>
      <c r="T1893" s="13">
        <f t="shared" si="178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3">
        <f t="shared" si="177"/>
        <v>40671.637511574074</v>
      </c>
      <c r="T1894" s="13">
        <f t="shared" si="178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3">
        <f t="shared" si="177"/>
        <v>40632.94195601852</v>
      </c>
      <c r="T1895" s="13">
        <f t="shared" si="178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3">
        <f t="shared" si="177"/>
        <v>40920.90489583333</v>
      </c>
      <c r="T1896" s="13">
        <f t="shared" si="178"/>
        <v>40951.90489583333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3">
        <f t="shared" si="177"/>
        <v>42267.746782407412</v>
      </c>
      <c r="T1897" s="13">
        <f t="shared" si="178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9"/>
        <v>indie rock</v>
      </c>
      <c r="S1898" s="13">
        <f t="shared" si="177"/>
        <v>40981.710243055553</v>
      </c>
      <c r="T1898" s="13">
        <f t="shared" si="178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3">
        <f t="shared" si="177"/>
        <v>41680.583402777775</v>
      </c>
      <c r="T1899" s="13">
        <f t="shared" si="178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3">
        <f t="shared" si="177"/>
        <v>42366.192974537036</v>
      </c>
      <c r="T1900" s="13">
        <f t="shared" si="178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3">
        <f t="shared" si="177"/>
        <v>42058.941736111112</v>
      </c>
      <c r="T1901" s="13">
        <f t="shared" si="178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3">
        <f t="shared" si="177"/>
        <v>41160.871886574074</v>
      </c>
      <c r="T1902" s="13">
        <f t="shared" si="178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3">
        <f t="shared" si="177"/>
        <v>42116.54315972222</v>
      </c>
      <c r="T1903" s="13">
        <f t="shared" si="178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3">
        <f t="shared" si="177"/>
        <v>42037.789895833332</v>
      </c>
      <c r="T1904" s="13">
        <f t="shared" si="178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3">
        <f t="shared" si="177"/>
        <v>42702.770729166667</v>
      </c>
      <c r="T1905" s="13">
        <f t="shared" si="178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3">
        <f t="shared" si="177"/>
        <v>42326.685428240744</v>
      </c>
      <c r="T1906" s="13">
        <f t="shared" si="178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3">
        <f t="shared" si="177"/>
        <v>41859.925856481481</v>
      </c>
      <c r="T1907" s="13">
        <f t="shared" si="178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3">
        <f t="shared" si="177"/>
        <v>42514.671099537038</v>
      </c>
      <c r="T1908" s="13">
        <f t="shared" si="178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3">
        <f t="shared" si="177"/>
        <v>41767.587094907409</v>
      </c>
      <c r="T1909" s="13">
        <f t="shared" si="178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3">
        <f t="shared" si="177"/>
        <v>42703.917824074073</v>
      </c>
      <c r="T1910" s="13">
        <f t="shared" si="178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3">
        <f t="shared" si="177"/>
        <v>41905.429155092592</v>
      </c>
      <c r="T1911" s="13">
        <f t="shared" si="178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3">
        <f t="shared" si="177"/>
        <v>42264.963159722218</v>
      </c>
      <c r="T1912" s="13">
        <f t="shared" si="178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3">
        <f t="shared" si="177"/>
        <v>41830.033958333333</v>
      </c>
      <c r="T1913" s="13">
        <f t="shared" si="178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3">
        <f t="shared" si="177"/>
        <v>42129.226388888885</v>
      </c>
      <c r="T1914" s="13">
        <f t="shared" si="178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3">
        <f t="shared" si="177"/>
        <v>41890.511319444442</v>
      </c>
      <c r="T1915" s="13">
        <f t="shared" si="178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3">
        <f t="shared" si="177"/>
        <v>41929.174456018518</v>
      </c>
      <c r="T1916" s="13">
        <f t="shared" si="178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3">
        <f t="shared" si="177"/>
        <v>41864.04886574074</v>
      </c>
      <c r="T1917" s="13">
        <f t="shared" si="178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3">
        <f t="shared" si="177"/>
        <v>42656.717303240745</v>
      </c>
      <c r="T1918" s="13">
        <f t="shared" si="178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3">
        <f t="shared" si="177"/>
        <v>42746.270057870366</v>
      </c>
      <c r="T1919" s="13">
        <f t="shared" si="178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3">
        <f t="shared" si="177"/>
        <v>41828.789942129632</v>
      </c>
      <c r="T1920" s="13">
        <f t="shared" si="178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3">
        <f t="shared" si="177"/>
        <v>42113.875567129631</v>
      </c>
      <c r="T1921" s="13">
        <f t="shared" si="178"/>
        <v>42143.875567129631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3">
        <f t="shared" si="177"/>
        <v>42270.875706018516</v>
      </c>
      <c r="T1922" s="13">
        <f t="shared" si="178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si="179"/>
        <v>indie rock</v>
      </c>
      <c r="S1923" s="13">
        <f t="shared" ref="S1923:S1986" si="183">(J1923/86400)+DATE(1970,1,1)</f>
        <v>41074.221562500003</v>
      </c>
      <c r="T1923" s="13">
        <f t="shared" ref="T1923:T1986" si="184">(I1923/86400)+DATE(1970,1,1)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ref="R1924:R1987" si="185">RIGHT(N1924, (LEN(N1924) - FIND("/", N1924)))</f>
        <v>indie rock</v>
      </c>
      <c r="S1924" s="13">
        <f t="shared" si="183"/>
        <v>41590.255868055552</v>
      </c>
      <c r="T1924" s="13">
        <f t="shared" si="184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3">
        <f t="shared" si="183"/>
        <v>40772.848749999997</v>
      </c>
      <c r="T1925" s="13">
        <f t="shared" si="184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3">
        <f t="shared" si="183"/>
        <v>41626.761053240742</v>
      </c>
      <c r="T1926" s="13">
        <f t="shared" si="184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3">
        <f t="shared" si="183"/>
        <v>41535.90148148148</v>
      </c>
      <c r="T1927" s="13">
        <f t="shared" si="184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3">
        <f t="shared" si="183"/>
        <v>40456.954351851848</v>
      </c>
      <c r="T1928" s="13">
        <f t="shared" si="184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3">
        <f t="shared" si="183"/>
        <v>40960.861562500002</v>
      </c>
      <c r="T1929" s="13">
        <f t="shared" si="184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3">
        <f t="shared" si="183"/>
        <v>41371.6480787037</v>
      </c>
      <c r="T1930" s="13">
        <f t="shared" si="184"/>
        <v>41401.6480787037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3">
        <f t="shared" si="183"/>
        <v>40687.021597222221</v>
      </c>
      <c r="T1931" s="13">
        <f t="shared" si="184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3">
        <f t="shared" si="183"/>
        <v>41402.558819444443</v>
      </c>
      <c r="T1932" s="13">
        <f t="shared" si="184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3">
        <f t="shared" si="183"/>
        <v>41037.892465277779</v>
      </c>
      <c r="T1933" s="13">
        <f t="shared" si="184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3">
        <f t="shared" si="183"/>
        <v>40911.809872685189</v>
      </c>
      <c r="T1934" s="13">
        <f t="shared" si="184"/>
        <v>40932.809872685189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3">
        <f t="shared" si="183"/>
        <v>41879.130868055552</v>
      </c>
      <c r="T1935" s="13">
        <f t="shared" si="184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3">
        <f t="shared" si="183"/>
        <v>40865.867141203707</v>
      </c>
      <c r="T1936" s="13">
        <f t="shared" si="184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3">
        <f t="shared" si="183"/>
        <v>41773.932534722218</v>
      </c>
      <c r="T1937" s="13">
        <f t="shared" si="184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3">
        <f t="shared" si="183"/>
        <v>40852.889699074076</v>
      </c>
      <c r="T1938" s="13">
        <f t="shared" si="184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3">
        <f t="shared" si="183"/>
        <v>41059.118993055556</v>
      </c>
      <c r="T1939" s="13">
        <f t="shared" si="184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3">
        <f t="shared" si="183"/>
        <v>41426.259618055556</v>
      </c>
      <c r="T1940" s="13">
        <f t="shared" si="184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3">
        <f t="shared" si="183"/>
        <v>41313.985046296293</v>
      </c>
      <c r="T1941" s="13">
        <f t="shared" si="184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3">
        <f t="shared" si="183"/>
        <v>40670.507326388892</v>
      </c>
      <c r="T1942" s="13">
        <f t="shared" si="184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3">
        <f t="shared" si="183"/>
        <v>41744.290868055556</v>
      </c>
      <c r="T1943" s="13">
        <f t="shared" si="184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3">
        <f t="shared" si="183"/>
        <v>40638.828009259261</v>
      </c>
      <c r="T1944" s="13">
        <f t="shared" si="184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3">
        <f t="shared" si="183"/>
        <v>42548.269861111112</v>
      </c>
      <c r="T1945" s="13">
        <f t="shared" si="184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3">
        <f t="shared" si="183"/>
        <v>41730.584374999999</v>
      </c>
      <c r="T1946" s="13">
        <f t="shared" si="184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3">
        <f t="shared" si="183"/>
        <v>42157.251828703702</v>
      </c>
      <c r="T1947" s="13">
        <f t="shared" si="184"/>
        <v>42197.251828703702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3">
        <f t="shared" si="183"/>
        <v>41689.150011574078</v>
      </c>
      <c r="T1948" s="13">
        <f t="shared" si="184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3">
        <f t="shared" si="183"/>
        <v>40102.918055555558</v>
      </c>
      <c r="T1949" s="13">
        <f t="shared" si="184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3">
        <f t="shared" si="183"/>
        <v>42473.604270833333</v>
      </c>
      <c r="T1950" s="13">
        <f t="shared" si="184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3">
        <f t="shared" si="183"/>
        <v>41800.423043981486</v>
      </c>
      <c r="T1951" s="13">
        <f t="shared" si="184"/>
        <v>41830.423043981486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3">
        <f t="shared" si="183"/>
        <v>40624.181400462963</v>
      </c>
      <c r="T1952" s="13">
        <f t="shared" si="184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3">
        <f t="shared" si="183"/>
        <v>42651.420567129629</v>
      </c>
      <c r="T1953" s="13">
        <f t="shared" si="184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3">
        <f t="shared" si="183"/>
        <v>41526.60665509259</v>
      </c>
      <c r="T1954" s="13">
        <f t="shared" si="184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3">
        <f t="shared" si="183"/>
        <v>40941.199826388889</v>
      </c>
      <c r="T1955" s="13">
        <f t="shared" si="184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3">
        <f t="shared" si="183"/>
        <v>42394.580740740741</v>
      </c>
      <c r="T1956" s="13">
        <f t="shared" si="184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3">
        <f t="shared" si="183"/>
        <v>41020.271770833337</v>
      </c>
      <c r="T1957" s="13">
        <f t="shared" si="184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3">
        <f t="shared" si="183"/>
        <v>42067.923668981486</v>
      </c>
      <c r="T1958" s="13">
        <f t="shared" si="184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3">
        <f t="shared" si="183"/>
        <v>41179.098530092597</v>
      </c>
      <c r="T1959" s="13">
        <f t="shared" si="184"/>
        <v>41209.098530092597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3">
        <f t="shared" si="183"/>
        <v>41326.987974537034</v>
      </c>
      <c r="T1960" s="13">
        <f t="shared" si="184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3">
        <f t="shared" si="183"/>
        <v>41871.845601851848</v>
      </c>
      <c r="T1961" s="13">
        <f t="shared" si="184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3">
        <f t="shared" si="183"/>
        <v>41964.362743055557</v>
      </c>
      <c r="T1962" s="13">
        <f t="shared" si="184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3">
        <f t="shared" si="183"/>
        <v>41148.194641203707</v>
      </c>
      <c r="T1963" s="13">
        <f t="shared" si="184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3">
        <f t="shared" si="183"/>
        <v>41742.780509259261</v>
      </c>
      <c r="T1964" s="13">
        <f t="shared" si="184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3">
        <f t="shared" si="183"/>
        <v>41863.429791666669</v>
      </c>
      <c r="T1965" s="13">
        <f t="shared" si="184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3">
        <f t="shared" si="183"/>
        <v>42452.272824074069</v>
      </c>
      <c r="T1966" s="13">
        <f t="shared" si="184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3">
        <f t="shared" si="183"/>
        <v>40898.089236111111</v>
      </c>
      <c r="T1967" s="13">
        <f t="shared" si="184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3">
        <f t="shared" si="183"/>
        <v>41835.540486111109</v>
      </c>
      <c r="T1968" s="13">
        <f t="shared" si="184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3">
        <f t="shared" si="183"/>
        <v>41730.663530092592</v>
      </c>
      <c r="T1969" s="13">
        <f t="shared" si="184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3">
        <f t="shared" si="183"/>
        <v>42676.586979166663</v>
      </c>
      <c r="T1970" s="13">
        <f t="shared" si="184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3">
        <f t="shared" si="183"/>
        <v>42557.792453703703</v>
      </c>
      <c r="T1971" s="13">
        <f t="shared" si="184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3">
        <f t="shared" si="183"/>
        <v>41324.193298611113</v>
      </c>
      <c r="T1972" s="13">
        <f t="shared" si="184"/>
        <v>41384.151631944442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3">
        <f t="shared" si="183"/>
        <v>41561.500706018516</v>
      </c>
      <c r="T1973" s="13">
        <f t="shared" si="184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3">
        <f t="shared" si="183"/>
        <v>41201.012083333335</v>
      </c>
      <c r="T1974" s="13">
        <f t="shared" si="184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3">
        <f t="shared" si="183"/>
        <v>42549.722962962958</v>
      </c>
      <c r="T1975" s="13">
        <f t="shared" si="184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3">
        <f t="shared" si="183"/>
        <v>41445.334131944444</v>
      </c>
      <c r="T1976" s="13">
        <f t="shared" si="184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3">
        <f t="shared" si="183"/>
        <v>41313.755219907405</v>
      </c>
      <c r="T1977" s="13">
        <f t="shared" si="184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3">
        <f t="shared" si="183"/>
        <v>41438.899594907409</v>
      </c>
      <c r="T1978" s="13">
        <f t="shared" si="184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3">
        <f t="shared" si="183"/>
        <v>42311.216898148152</v>
      </c>
      <c r="T1979" s="13">
        <f t="shared" si="184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3">
        <f t="shared" si="183"/>
        <v>41039.225601851853</v>
      </c>
      <c r="T1980" s="13">
        <f t="shared" si="184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3">
        <f t="shared" si="183"/>
        <v>42290.460023148145</v>
      </c>
      <c r="T1981" s="13">
        <f t="shared" si="184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3">
        <f t="shared" si="183"/>
        <v>42423.542384259257</v>
      </c>
      <c r="T1982" s="13">
        <f t="shared" si="184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3">
        <f t="shared" si="183"/>
        <v>41799.725289351853</v>
      </c>
      <c r="T1983" s="13">
        <f t="shared" si="184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3">
        <f t="shared" si="183"/>
        <v>42678.586655092593</v>
      </c>
      <c r="T1984" s="13">
        <f t="shared" si="184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3">
        <f t="shared" si="183"/>
        <v>42593.011782407411</v>
      </c>
      <c r="T1985" s="13">
        <f t="shared" si="184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3">
        <f t="shared" si="183"/>
        <v>41913.790289351848</v>
      </c>
      <c r="T1986" s="13">
        <f t="shared" si="184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si="185"/>
        <v>people</v>
      </c>
      <c r="S1987" s="13">
        <f t="shared" ref="S1987:S2050" si="189">(J1987/86400)+DATE(1970,1,1)</f>
        <v>42555.698738425926</v>
      </c>
      <c r="T1987" s="13">
        <f t="shared" ref="T1987:T2050" si="190">(I1987/86400)+DATE(1970,1,1)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ref="R1988:R2051" si="191">RIGHT(N1988, (LEN(N1988) - FIND("/", N1988)))</f>
        <v>people</v>
      </c>
      <c r="S1988" s="13">
        <f t="shared" si="189"/>
        <v>42413.433831018519</v>
      </c>
      <c r="T1988" s="13">
        <f t="shared" si="190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3">
        <f t="shared" si="189"/>
        <v>42034.639768518522</v>
      </c>
      <c r="T1989" s="13">
        <f t="shared" si="190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3">
        <f t="shared" si="189"/>
        <v>42206.763217592597</v>
      </c>
      <c r="T1990" s="13">
        <f t="shared" si="190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3">
        <f t="shared" si="189"/>
        <v>42685.680648148147</v>
      </c>
      <c r="T1991" s="13">
        <f t="shared" si="190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3">
        <f t="shared" si="189"/>
        <v>42398.195972222224</v>
      </c>
      <c r="T1992" s="13">
        <f t="shared" si="190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3">
        <f t="shared" si="189"/>
        <v>42167.89335648148</v>
      </c>
      <c r="T1993" s="13">
        <f t="shared" si="190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3">
        <f t="shared" si="189"/>
        <v>42023.143414351856</v>
      </c>
      <c r="T1994" s="13">
        <f t="shared" si="190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3">
        <f t="shared" si="189"/>
        <v>42329.588391203702</v>
      </c>
      <c r="T1995" s="13">
        <f t="shared" si="190"/>
        <v>42359.588391203702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3">
        <f t="shared" si="189"/>
        <v>42651.006273148145</v>
      </c>
      <c r="T1996" s="13">
        <f t="shared" si="190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3">
        <f t="shared" si="189"/>
        <v>42181.902037037042</v>
      </c>
      <c r="T1997" s="13">
        <f t="shared" si="190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3">
        <f t="shared" si="189"/>
        <v>41800.819571759261</v>
      </c>
      <c r="T1998" s="13">
        <f t="shared" si="190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3">
        <f t="shared" si="189"/>
        <v>41847.930694444447</v>
      </c>
      <c r="T1999" s="13">
        <f t="shared" si="190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3">
        <f t="shared" si="189"/>
        <v>41807.118495370371</v>
      </c>
      <c r="T2000" s="13">
        <f t="shared" si="190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3">
        <f t="shared" si="189"/>
        <v>41926.482731481483</v>
      </c>
      <c r="T2001" s="13">
        <f t="shared" si="190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3">
        <f t="shared" si="189"/>
        <v>42345.951539351852</v>
      </c>
      <c r="T2002" s="13">
        <f t="shared" si="190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3">
        <f t="shared" si="189"/>
        <v>42136.209675925929</v>
      </c>
      <c r="T2003" s="13">
        <f t="shared" si="190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3">
        <f t="shared" si="189"/>
        <v>42728.71230324074</v>
      </c>
      <c r="T2004" s="13">
        <f t="shared" si="190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3">
        <f t="shared" si="189"/>
        <v>40347.125601851854</v>
      </c>
      <c r="T2005" s="13">
        <f t="shared" si="190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3">
        <f t="shared" si="189"/>
        <v>41800.604895833334</v>
      </c>
      <c r="T2006" s="13">
        <f t="shared" si="190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3">
        <f t="shared" si="189"/>
        <v>41535.812708333331</v>
      </c>
      <c r="T2007" s="13">
        <f t="shared" si="190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3">
        <f t="shared" si="189"/>
        <v>41941.500520833331</v>
      </c>
      <c r="T2008" s="13">
        <f t="shared" si="190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3">
        <f t="shared" si="189"/>
        <v>40347.837800925925</v>
      </c>
      <c r="T2009" s="13">
        <f t="shared" si="190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3">
        <f t="shared" si="189"/>
        <v>40761.604421296295</v>
      </c>
      <c r="T2010" s="13">
        <f t="shared" si="190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3">
        <f t="shared" si="189"/>
        <v>42661.323414351849</v>
      </c>
      <c r="T2011" s="13">
        <f t="shared" si="190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3">
        <f t="shared" si="189"/>
        <v>42570.996423611112</v>
      </c>
      <c r="T2012" s="13">
        <f t="shared" si="190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3">
        <f t="shared" si="189"/>
        <v>42347.358483796299</v>
      </c>
      <c r="T2013" s="13">
        <f t="shared" si="190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3">
        <f t="shared" si="189"/>
        <v>42010.822233796294</v>
      </c>
      <c r="T2014" s="13">
        <f t="shared" si="190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3">
        <f t="shared" si="189"/>
        <v>42499.960810185185</v>
      </c>
      <c r="T2015" s="13">
        <f t="shared" si="190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3">
        <f t="shared" si="189"/>
        <v>41324.214571759258</v>
      </c>
      <c r="T2016" s="13">
        <f t="shared" si="190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3">
        <f t="shared" si="189"/>
        <v>40765.876886574071</v>
      </c>
      <c r="T2017" s="13">
        <f t="shared" si="190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3">
        <f t="shared" si="189"/>
        <v>41312.880775462967</v>
      </c>
      <c r="T2018" s="13">
        <f t="shared" si="190"/>
        <v>41342.880775462967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3">
        <f t="shared" si="189"/>
        <v>40961.057349537034</v>
      </c>
      <c r="T2019" s="13">
        <f t="shared" si="190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3">
        <f t="shared" si="189"/>
        <v>42199.365844907406</v>
      </c>
      <c r="T2020" s="13">
        <f t="shared" si="190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3">
        <f t="shared" si="189"/>
        <v>42605.70857638889</v>
      </c>
      <c r="T2021" s="13">
        <f t="shared" si="190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3">
        <f t="shared" si="189"/>
        <v>41737.097500000003</v>
      </c>
      <c r="T2022" s="13">
        <f t="shared" si="190"/>
        <v>41773.961111111115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3">
        <f t="shared" si="189"/>
        <v>41861.070567129631</v>
      </c>
      <c r="T2023" s="13">
        <f t="shared" si="190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3">
        <f t="shared" si="189"/>
        <v>42502.569120370375</v>
      </c>
      <c r="T2024" s="13">
        <f t="shared" si="190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3">
        <f t="shared" si="189"/>
        <v>42136.420752314814</v>
      </c>
      <c r="T2025" s="13">
        <f t="shared" si="190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3">
        <f t="shared" si="189"/>
        <v>41099.966944444444</v>
      </c>
      <c r="T2026" s="13">
        <f t="shared" si="190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3">
        <f t="shared" si="189"/>
        <v>42136.184560185182</v>
      </c>
      <c r="T2027" s="13">
        <f t="shared" si="190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3">
        <f t="shared" si="189"/>
        <v>41704.735937500001</v>
      </c>
      <c r="T2028" s="13">
        <f t="shared" si="190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3">
        <f t="shared" si="189"/>
        <v>42048.813877314809</v>
      </c>
      <c r="T2029" s="13">
        <f t="shared" si="190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3">
        <f t="shared" si="189"/>
        <v>40215.919050925928</v>
      </c>
      <c r="T2030" s="13">
        <f t="shared" si="190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3">
        <f t="shared" si="189"/>
        <v>41848.021770833337</v>
      </c>
      <c r="T2031" s="13">
        <f t="shared" si="190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3">
        <f t="shared" si="189"/>
        <v>41212.996481481481</v>
      </c>
      <c r="T2032" s="13">
        <f t="shared" si="190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3">
        <f t="shared" si="189"/>
        <v>41975.329317129625</v>
      </c>
      <c r="T2033" s="13">
        <f t="shared" si="190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3">
        <f t="shared" si="189"/>
        <v>42689.565671296295</v>
      </c>
      <c r="T2034" s="13">
        <f t="shared" si="190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3">
        <f t="shared" si="189"/>
        <v>41725.082384259258</v>
      </c>
      <c r="T2035" s="13">
        <f t="shared" si="190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3">
        <f t="shared" si="189"/>
        <v>42076.130011574074</v>
      </c>
      <c r="T2036" s="13">
        <f t="shared" si="190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3">
        <f t="shared" si="189"/>
        <v>42311.625081018516</v>
      </c>
      <c r="T2037" s="13">
        <f t="shared" si="190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3">
        <f t="shared" si="189"/>
        <v>41738.864803240736</v>
      </c>
      <c r="T2038" s="13">
        <f t="shared" si="190"/>
        <v>41768.864803240736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3">
        <f t="shared" si="189"/>
        <v>41578.210104166668</v>
      </c>
      <c r="T2039" s="13">
        <f t="shared" si="190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3">
        <f t="shared" si="189"/>
        <v>41424.27107638889</v>
      </c>
      <c r="T2040" s="13">
        <f t="shared" si="190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3">
        <f t="shared" si="189"/>
        <v>42675.438946759255</v>
      </c>
      <c r="T2041" s="13">
        <f t="shared" si="190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3">
        <f t="shared" si="189"/>
        <v>41578.927118055552</v>
      </c>
      <c r="T2042" s="13">
        <f t="shared" si="190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3">
        <f t="shared" si="189"/>
        <v>42654.525775462964</v>
      </c>
      <c r="T2043" s="13">
        <f t="shared" si="190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3">
        <f t="shared" si="189"/>
        <v>42331.708032407405</v>
      </c>
      <c r="T2044" s="13">
        <f t="shared" si="190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3">
        <f t="shared" si="189"/>
        <v>42661.176817129628</v>
      </c>
      <c r="T2045" s="13">
        <f t="shared" si="190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3">
        <f t="shared" si="189"/>
        <v>42138.684189814812</v>
      </c>
      <c r="T2046" s="13">
        <f t="shared" si="190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3">
        <f t="shared" si="189"/>
        <v>41069.088506944448</v>
      </c>
      <c r="T2047" s="13">
        <f t="shared" si="190"/>
        <v>41099.088506944448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3">
        <f t="shared" si="189"/>
        <v>41387.171805555554</v>
      </c>
      <c r="T2048" s="13">
        <f t="shared" si="190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3">
        <f t="shared" si="189"/>
        <v>42081.903587962966</v>
      </c>
      <c r="T2049" s="13">
        <f t="shared" si="190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3">
        <f t="shared" si="189"/>
        <v>41387.651516203703</v>
      </c>
      <c r="T2050" s="13">
        <f t="shared" si="190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si="191"/>
        <v>hardware</v>
      </c>
      <c r="S2051" s="13">
        <f t="shared" ref="S2051:S2114" si="195">(J2051/86400)+DATE(1970,1,1)</f>
        <v>41575.527349537035</v>
      </c>
      <c r="T2051" s="13">
        <f t="shared" ref="T2051:T2114" si="196">(I2051/86400)+DATE(1970,1,1)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ref="R2052:R2115" si="197">RIGHT(N2052, (LEN(N2052) - FIND("/", N2052)))</f>
        <v>hardware</v>
      </c>
      <c r="S2052" s="13">
        <f t="shared" si="195"/>
        <v>42115.071504629625</v>
      </c>
      <c r="T2052" s="13">
        <f t="shared" si="196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3">
        <f t="shared" si="195"/>
        <v>41604.022418981483</v>
      </c>
      <c r="T2053" s="13">
        <f t="shared" si="196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3">
        <f t="shared" si="195"/>
        <v>42375.08394675926</v>
      </c>
      <c r="T2054" s="13">
        <f t="shared" si="196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3">
        <f t="shared" si="195"/>
        <v>42303.617488425924</v>
      </c>
      <c r="T2055" s="13">
        <f t="shared" si="196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3">
        <f t="shared" si="195"/>
        <v>41731.520949074074</v>
      </c>
      <c r="T2056" s="13">
        <f t="shared" si="196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3">
        <f t="shared" si="195"/>
        <v>41946.674108796295</v>
      </c>
      <c r="T2057" s="13">
        <f t="shared" si="196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3">
        <f t="shared" si="195"/>
        <v>41351.76090277778</v>
      </c>
      <c r="T2058" s="13">
        <f t="shared" si="196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3">
        <f t="shared" si="195"/>
        <v>42396.494583333333</v>
      </c>
      <c r="T2059" s="13">
        <f t="shared" si="196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3">
        <f t="shared" si="195"/>
        <v>42026.370717592596</v>
      </c>
      <c r="T2060" s="13">
        <f t="shared" si="196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3">
        <f t="shared" si="195"/>
        <v>42361.602476851855</v>
      </c>
      <c r="T2061" s="13">
        <f t="shared" si="196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3">
        <f t="shared" si="195"/>
        <v>41783.642939814818</v>
      </c>
      <c r="T2062" s="13">
        <f t="shared" si="196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3">
        <f t="shared" si="195"/>
        <v>42705.764513888891</v>
      </c>
      <c r="T2063" s="13">
        <f t="shared" si="196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3">
        <f t="shared" si="195"/>
        <v>42423.3830787037</v>
      </c>
      <c r="T2064" s="13">
        <f t="shared" si="196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3">
        <f t="shared" si="195"/>
        <v>42472.73265046296</v>
      </c>
      <c r="T2065" s="13">
        <f t="shared" si="196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3">
        <f t="shared" si="195"/>
        <v>41389.364849537036</v>
      </c>
      <c r="T2066" s="13">
        <f t="shared" si="196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3">
        <f t="shared" si="195"/>
        <v>41603.333668981482</v>
      </c>
      <c r="T2067" s="13">
        <f t="shared" si="196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3">
        <f t="shared" si="195"/>
        <v>41844.771793981483</v>
      </c>
      <c r="T2068" s="13">
        <f t="shared" si="196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3">
        <f t="shared" si="195"/>
        <v>42115.853888888887</v>
      </c>
      <c r="T2069" s="13">
        <f t="shared" si="196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3">
        <f t="shared" si="195"/>
        <v>42633.841608796298</v>
      </c>
      <c r="T2070" s="13">
        <f t="shared" si="196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3">
        <f t="shared" si="195"/>
        <v>42340.972118055557</v>
      </c>
      <c r="T2071" s="13">
        <f t="shared" si="196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3">
        <f t="shared" si="195"/>
        <v>42519.6565162037</v>
      </c>
      <c r="T2072" s="13">
        <f t="shared" si="196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3">
        <f t="shared" si="195"/>
        <v>42600.278749999998</v>
      </c>
      <c r="T2073" s="13">
        <f t="shared" si="196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3">
        <f t="shared" si="195"/>
        <v>42467.581388888888</v>
      </c>
      <c r="T2074" s="13">
        <f t="shared" si="196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3">
        <f t="shared" si="195"/>
        <v>42087.668032407411</v>
      </c>
      <c r="T2075" s="13">
        <f t="shared" si="196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3">
        <f t="shared" si="195"/>
        <v>42466.826180555552</v>
      </c>
      <c r="T2076" s="13">
        <f t="shared" si="196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3">
        <f t="shared" si="195"/>
        <v>41450.681574074071</v>
      </c>
      <c r="T2077" s="13">
        <f t="shared" si="196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3">
        <f t="shared" si="195"/>
        <v>41803.880659722221</v>
      </c>
      <c r="T2078" s="13">
        <f t="shared" si="196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3">
        <f t="shared" si="195"/>
        <v>42103.042546296296</v>
      </c>
      <c r="T2079" s="13">
        <f t="shared" si="196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3">
        <f t="shared" si="195"/>
        <v>42692.771493055552</v>
      </c>
      <c r="T2080" s="13">
        <f t="shared" si="196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3">
        <f t="shared" si="195"/>
        <v>42150.71056712963</v>
      </c>
      <c r="T2081" s="13">
        <f t="shared" si="196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3">
        <f t="shared" si="195"/>
        <v>42289.957175925927</v>
      </c>
      <c r="T2082" s="13">
        <f t="shared" si="196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3">
        <f t="shared" si="195"/>
        <v>41004.15688657407</v>
      </c>
      <c r="T2083" s="13">
        <f t="shared" si="196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3">
        <f t="shared" si="195"/>
        <v>40811.120324074072</v>
      </c>
      <c r="T2084" s="13">
        <f t="shared" si="196"/>
        <v>40871.161990740744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7"/>
        <v>indie rock</v>
      </c>
      <c r="S2085" s="13">
        <f t="shared" si="195"/>
        <v>41034.72216435185</v>
      </c>
      <c r="T2085" s="13">
        <f t="shared" si="196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3">
        <f t="shared" si="195"/>
        <v>41731.833124999997</v>
      </c>
      <c r="T2086" s="13">
        <f t="shared" si="196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3">
        <f t="shared" si="195"/>
        <v>41075.835497685184</v>
      </c>
      <c r="T2087" s="13">
        <f t="shared" si="196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3">
        <f t="shared" si="195"/>
        <v>40860.67050925926</v>
      </c>
      <c r="T2088" s="13">
        <f t="shared" si="196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3">
        <f t="shared" si="195"/>
        <v>40764.204375000001</v>
      </c>
      <c r="T2089" s="13">
        <f t="shared" si="196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3">
        <f t="shared" si="195"/>
        <v>40395.714722222227</v>
      </c>
      <c r="T2090" s="13">
        <f t="shared" si="196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3">
        <f t="shared" si="195"/>
        <v>41453.076319444444</v>
      </c>
      <c r="T2091" s="13">
        <f t="shared" si="196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3">
        <f t="shared" si="195"/>
        <v>41299.381423611107</v>
      </c>
      <c r="T2092" s="13">
        <f t="shared" si="196"/>
        <v>41329.381423611107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3">
        <f t="shared" si="195"/>
        <v>40555.322662037041</v>
      </c>
      <c r="T2093" s="13">
        <f t="shared" si="196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3">
        <f t="shared" si="195"/>
        <v>40763.707546296297</v>
      </c>
      <c r="T2094" s="13">
        <f t="shared" si="196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3">
        <f t="shared" si="195"/>
        <v>41205.854537037041</v>
      </c>
      <c r="T2095" s="13">
        <f t="shared" si="196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3">
        <f t="shared" si="195"/>
        <v>40939.02002314815</v>
      </c>
      <c r="T2096" s="13">
        <f t="shared" si="196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3">
        <f t="shared" si="195"/>
        <v>40758.733483796299</v>
      </c>
      <c r="T2097" s="13">
        <f t="shared" si="196"/>
        <v>40818.733483796299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3">
        <f t="shared" si="195"/>
        <v>41192.758506944447</v>
      </c>
      <c r="T2098" s="13">
        <f t="shared" si="196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3">
        <f t="shared" si="195"/>
        <v>40818.584895833337</v>
      </c>
      <c r="T2099" s="13">
        <f t="shared" si="196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3">
        <f t="shared" si="195"/>
        <v>40946.11383101852</v>
      </c>
      <c r="T2100" s="13">
        <f t="shared" si="196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3">
        <f t="shared" si="195"/>
        <v>42173.746342592596</v>
      </c>
      <c r="T2101" s="13">
        <f t="shared" si="196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3">
        <f t="shared" si="195"/>
        <v>41074.834965277776</v>
      </c>
      <c r="T2102" s="13">
        <f t="shared" si="196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3">
        <f t="shared" si="195"/>
        <v>40892.149467592593</v>
      </c>
      <c r="T2103" s="13">
        <f t="shared" si="196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3">
        <f t="shared" si="195"/>
        <v>40638.868611111109</v>
      </c>
      <c r="T2104" s="13">
        <f t="shared" si="196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3">
        <f t="shared" si="195"/>
        <v>41192.754942129628</v>
      </c>
      <c r="T2105" s="13">
        <f t="shared" si="196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7"/>
        <v>indie rock</v>
      </c>
      <c r="S2106" s="13">
        <f t="shared" si="195"/>
        <v>41394.074467592596</v>
      </c>
      <c r="T2106" s="13">
        <f t="shared" si="196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3">
        <f t="shared" si="195"/>
        <v>41951.788807870369</v>
      </c>
      <c r="T2107" s="13">
        <f t="shared" si="196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3">
        <f t="shared" si="195"/>
        <v>41270.21497685185</v>
      </c>
      <c r="T2108" s="13">
        <f t="shared" si="196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3">
        <f t="shared" si="195"/>
        <v>41934.71056712963</v>
      </c>
      <c r="T2109" s="13">
        <f t="shared" si="196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3">
        <f t="shared" si="195"/>
        <v>41135.175694444442</v>
      </c>
      <c r="T2110" s="13">
        <f t="shared" si="196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3">
        <f t="shared" si="195"/>
        <v>42160.708530092597</v>
      </c>
      <c r="T2111" s="13">
        <f t="shared" si="196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3">
        <f t="shared" si="195"/>
        <v>41759.670937499999</v>
      </c>
      <c r="T2112" s="13">
        <f t="shared" si="196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3">
        <f t="shared" si="195"/>
        <v>40703.197048611109</v>
      </c>
      <c r="T2113" s="13">
        <f t="shared" si="196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3">
        <f t="shared" si="195"/>
        <v>41365.928159722222</v>
      </c>
      <c r="T2114" s="13">
        <f t="shared" si="196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si="197"/>
        <v>indie rock</v>
      </c>
      <c r="S2115" s="13">
        <f t="shared" ref="S2115:S2178" si="201">(J2115/86400)+DATE(1970,1,1)</f>
        <v>41870.86546296296</v>
      </c>
      <c r="T2115" s="13">
        <f t="shared" ref="T2115:T2178" si="202">(I2115/86400)+DATE(1970,1,1)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ref="R2116:R2179" si="203">RIGHT(N2116, (LEN(N2116) - FIND("/", N2116)))</f>
        <v>indie rock</v>
      </c>
      <c r="S2116" s="13">
        <f t="shared" si="201"/>
        <v>40458.815625000003</v>
      </c>
      <c r="T2116" s="13">
        <f t="shared" si="202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3">
        <f t="shared" si="201"/>
        <v>40564.081030092595</v>
      </c>
      <c r="T2117" s="13">
        <f t="shared" si="202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3">
        <f t="shared" si="201"/>
        <v>41136.777812500004</v>
      </c>
      <c r="T2118" s="13">
        <f t="shared" si="202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3">
        <f t="shared" si="201"/>
        <v>42290.059594907405</v>
      </c>
      <c r="T2119" s="13">
        <f t="shared" si="202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3">
        <f t="shared" si="201"/>
        <v>40718.839537037034</v>
      </c>
      <c r="T2120" s="13">
        <f t="shared" si="202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3">
        <f t="shared" si="201"/>
        <v>41107.130150462966</v>
      </c>
      <c r="T2121" s="13">
        <f t="shared" si="202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3">
        <f t="shared" si="201"/>
        <v>41591.964537037034</v>
      </c>
      <c r="T2122" s="13">
        <f t="shared" si="202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3">
        <f t="shared" si="201"/>
        <v>42716.7424537037</v>
      </c>
      <c r="T2123" s="13">
        <f t="shared" si="202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3">
        <f t="shared" si="201"/>
        <v>42712.300567129627</v>
      </c>
      <c r="T2124" s="13">
        <f t="shared" si="202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3">
        <f t="shared" si="201"/>
        <v>40198.424849537041</v>
      </c>
      <c r="T2125" s="13">
        <f t="shared" si="202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3">
        <f t="shared" si="201"/>
        <v>40464.028182870374</v>
      </c>
      <c r="T2126" s="13">
        <f t="shared" si="202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3">
        <f t="shared" si="201"/>
        <v>42191.023530092592</v>
      </c>
      <c r="T2127" s="13">
        <f t="shared" si="202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3"/>
        <v>video games</v>
      </c>
      <c r="S2128" s="13">
        <f t="shared" si="201"/>
        <v>41951.973229166666</v>
      </c>
      <c r="T2128" s="13">
        <f t="shared" si="202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3">
        <f t="shared" si="201"/>
        <v>42045.505358796298</v>
      </c>
      <c r="T2129" s="13">
        <f t="shared" si="202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3">
        <f t="shared" si="201"/>
        <v>41843.772789351853</v>
      </c>
      <c r="T2130" s="13">
        <f t="shared" si="202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3">
        <f t="shared" si="201"/>
        <v>42409.024305555555</v>
      </c>
      <c r="T2131" s="13">
        <f t="shared" si="202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3">
        <f t="shared" si="201"/>
        <v>41832.086377314816</v>
      </c>
      <c r="T2132" s="13">
        <f t="shared" si="202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3">
        <f t="shared" si="201"/>
        <v>42167.207071759258</v>
      </c>
      <c r="T2133" s="13">
        <f t="shared" si="202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3">
        <f t="shared" si="201"/>
        <v>41643.487175925926</v>
      </c>
      <c r="T2134" s="13">
        <f t="shared" si="202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3">
        <f t="shared" si="201"/>
        <v>40619.097210648149</v>
      </c>
      <c r="T2135" s="13">
        <f t="shared" si="202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3">
        <f t="shared" si="201"/>
        <v>41361.886469907404</v>
      </c>
      <c r="T2136" s="13">
        <f t="shared" si="202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3">
        <f t="shared" si="201"/>
        <v>41156.96334490741</v>
      </c>
      <c r="T2137" s="13">
        <f t="shared" si="202"/>
        <v>41186.96334490741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3">
        <f t="shared" si="201"/>
        <v>41536.509097222224</v>
      </c>
      <c r="T2138" s="13">
        <f t="shared" si="202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3">
        <f t="shared" si="201"/>
        <v>41948.771168981482</v>
      </c>
      <c r="T2139" s="13">
        <f t="shared" si="202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3">
        <f t="shared" si="201"/>
        <v>41557.013182870374</v>
      </c>
      <c r="T2140" s="13">
        <f t="shared" si="202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3">
        <f t="shared" si="201"/>
        <v>42647.750092592592</v>
      </c>
      <c r="T2141" s="13">
        <f t="shared" si="202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3">
        <f t="shared" si="201"/>
        <v>41255.833611111113</v>
      </c>
      <c r="T2142" s="13">
        <f t="shared" si="202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3">
        <f t="shared" si="201"/>
        <v>41927.235636574071</v>
      </c>
      <c r="T2143" s="13">
        <f t="shared" si="202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3">
        <f t="shared" si="201"/>
        <v>42340.701504629629</v>
      </c>
      <c r="T2144" s="13">
        <f t="shared" si="202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3">
        <f t="shared" si="201"/>
        <v>40332.886712962965</v>
      </c>
      <c r="T2145" s="13">
        <f t="shared" si="202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3">
        <f t="shared" si="201"/>
        <v>41499.546759259261</v>
      </c>
      <c r="T2146" s="13">
        <f t="shared" si="202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3">
        <f t="shared" si="201"/>
        <v>41575.237430555557</v>
      </c>
      <c r="T2147" s="13">
        <f t="shared" si="202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3"/>
        <v>video games</v>
      </c>
      <c r="S2148" s="13">
        <f t="shared" si="201"/>
        <v>42397.679513888885</v>
      </c>
      <c r="T2148" s="13">
        <f t="shared" si="202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3">
        <f t="shared" si="201"/>
        <v>41927.295694444445</v>
      </c>
      <c r="T2149" s="13">
        <f t="shared" si="202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3"/>
        <v>video games</v>
      </c>
      <c r="S2150" s="13">
        <f t="shared" si="201"/>
        <v>42066.733587962968</v>
      </c>
      <c r="T2150" s="13">
        <f t="shared" si="202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3">
        <f t="shared" si="201"/>
        <v>40355.024953703702</v>
      </c>
      <c r="T2151" s="13">
        <f t="shared" si="202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3">
        <f t="shared" si="201"/>
        <v>42534.284710648149</v>
      </c>
      <c r="T2152" s="13">
        <f t="shared" si="202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3">
        <f t="shared" si="201"/>
        <v>42520.847384259258</v>
      </c>
      <c r="T2153" s="13">
        <f t="shared" si="202"/>
        <v>42550.847384259258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3">
        <f t="shared" si="201"/>
        <v>41683.832280092596</v>
      </c>
      <c r="T2154" s="13">
        <f t="shared" si="202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3">
        <f t="shared" si="201"/>
        <v>41974.911087962959</v>
      </c>
      <c r="T2155" s="13">
        <f t="shared" si="202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3"/>
        <v>video games</v>
      </c>
      <c r="S2156" s="13">
        <f t="shared" si="201"/>
        <v>41647.632256944446</v>
      </c>
      <c r="T2156" s="13">
        <f t="shared" si="202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3">
        <f t="shared" si="201"/>
        <v>42430.747511574074</v>
      </c>
      <c r="T2157" s="13">
        <f t="shared" si="202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3">
        <f t="shared" si="201"/>
        <v>41488.85423611111</v>
      </c>
      <c r="T2158" s="13">
        <f t="shared" si="202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3">
        <f t="shared" si="201"/>
        <v>42694.98128472222</v>
      </c>
      <c r="T2159" s="13">
        <f t="shared" si="202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3">
        <f t="shared" si="201"/>
        <v>41264.853865740741</v>
      </c>
      <c r="T2160" s="13">
        <f t="shared" si="202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3">
        <f t="shared" si="201"/>
        <v>40710.731180555558</v>
      </c>
      <c r="T2161" s="13">
        <f t="shared" si="202"/>
        <v>40740.731180555558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3">
        <f t="shared" si="201"/>
        <v>41018.711863425924</v>
      </c>
      <c r="T2162" s="13">
        <f t="shared" si="202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3">
        <f t="shared" si="201"/>
        <v>42240.852534722224</v>
      </c>
      <c r="T2163" s="13">
        <f t="shared" si="202"/>
        <v>42270.852534722224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3">
        <f t="shared" si="201"/>
        <v>41813.766099537039</v>
      </c>
      <c r="T2164" s="13">
        <f t="shared" si="202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3">
        <f t="shared" si="201"/>
        <v>42111.899537037039</v>
      </c>
      <c r="T2165" s="13">
        <f t="shared" si="202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3">
        <f t="shared" si="201"/>
        <v>42515.71775462963</v>
      </c>
      <c r="T2166" s="13">
        <f t="shared" si="202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3">
        <f t="shared" si="201"/>
        <v>42438.667071759264</v>
      </c>
      <c r="T2167" s="13">
        <f t="shared" si="202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3"/>
        <v>rock</v>
      </c>
      <c r="S2168" s="13">
        <f t="shared" si="201"/>
        <v>41933.838171296295</v>
      </c>
      <c r="T2168" s="13">
        <f t="shared" si="202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3"/>
        <v>rock</v>
      </c>
      <c r="S2169" s="13">
        <f t="shared" si="201"/>
        <v>41153.066400462965</v>
      </c>
      <c r="T2169" s="13">
        <f t="shared" si="202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3">
        <f t="shared" si="201"/>
        <v>42745.600243055553</v>
      </c>
      <c r="T2170" s="13">
        <f t="shared" si="202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3">
        <f t="shared" si="201"/>
        <v>42793.700821759259</v>
      </c>
      <c r="T2171" s="13">
        <f t="shared" si="202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3">
        <f t="shared" si="201"/>
        <v>42198.750254629631</v>
      </c>
      <c r="T2172" s="13">
        <f t="shared" si="202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3">
        <f t="shared" si="201"/>
        <v>42141.95711805555</v>
      </c>
      <c r="T2173" s="13">
        <f t="shared" si="202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3">
        <f t="shared" si="201"/>
        <v>42082.580092592594</v>
      </c>
      <c r="T2174" s="13">
        <f t="shared" si="202"/>
        <v>42112.580092592594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3">
        <f t="shared" si="201"/>
        <v>41495.692627314813</v>
      </c>
      <c r="T2175" s="13">
        <f t="shared" si="202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3">
        <f t="shared" si="201"/>
        <v>42465.542905092589</v>
      </c>
      <c r="T2176" s="13">
        <f t="shared" si="202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3">
        <f t="shared" si="201"/>
        <v>42565.009097222224</v>
      </c>
      <c r="T2177" s="13">
        <f t="shared" si="202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3">
        <f t="shared" si="201"/>
        <v>42096.633206018523</v>
      </c>
      <c r="T2178" s="13">
        <f t="shared" si="202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si="203"/>
        <v>rock</v>
      </c>
      <c r="S2179" s="13">
        <f t="shared" ref="S2179:S2242" si="207">(J2179/86400)+DATE(1970,1,1)</f>
        <v>42502.250775462962</v>
      </c>
      <c r="T2179" s="13">
        <f t="shared" ref="T2179:T2242" si="208">(I2179/86400)+DATE(1970,1,1)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ref="R2180:R2243" si="209">RIGHT(N2180, (LEN(N2180) - FIND("/", N2180)))</f>
        <v>rock</v>
      </c>
      <c r="S2180" s="13">
        <f t="shared" si="207"/>
        <v>42723.63653935185</v>
      </c>
      <c r="T2180" s="13">
        <f t="shared" si="208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3">
        <f t="shared" si="207"/>
        <v>42075.171203703707</v>
      </c>
      <c r="T2181" s="13">
        <f t="shared" si="208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3">
        <f t="shared" si="207"/>
        <v>42279.669768518521</v>
      </c>
      <c r="T2182" s="13">
        <f t="shared" si="208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3">
        <f t="shared" si="207"/>
        <v>42773.005243055552</v>
      </c>
      <c r="T2183" s="13">
        <f t="shared" si="208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3">
        <f t="shared" si="207"/>
        <v>41879.900752314818</v>
      </c>
      <c r="T2184" s="13">
        <f t="shared" si="208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3">
        <f t="shared" si="207"/>
        <v>42745.365474537037</v>
      </c>
      <c r="T2185" s="13">
        <f t="shared" si="208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3">
        <f t="shared" si="207"/>
        <v>42380.690289351856</v>
      </c>
      <c r="T2186" s="13">
        <f t="shared" si="208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3">
        <f t="shared" si="207"/>
        <v>41319.349988425922</v>
      </c>
      <c r="T2187" s="13">
        <f t="shared" si="208"/>
        <v>41359.349988425922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3">
        <f t="shared" si="207"/>
        <v>42583.615081018521</v>
      </c>
      <c r="T2188" s="13">
        <f t="shared" si="208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3">
        <f t="shared" si="207"/>
        <v>42068.209097222221</v>
      </c>
      <c r="T2189" s="13">
        <f t="shared" si="208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3">
        <f t="shared" si="207"/>
        <v>42633.586122685185</v>
      </c>
      <c r="T2190" s="13">
        <f t="shared" si="208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3">
        <f t="shared" si="207"/>
        <v>42467.788194444445</v>
      </c>
      <c r="T2191" s="13">
        <f t="shared" si="208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3">
        <f t="shared" si="207"/>
        <v>42417.625046296293</v>
      </c>
      <c r="T2192" s="13">
        <f t="shared" si="208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3">
        <f t="shared" si="207"/>
        <v>42768.833645833336</v>
      </c>
      <c r="T2193" s="13">
        <f t="shared" si="208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3">
        <f t="shared" si="207"/>
        <v>42691.8512037037</v>
      </c>
      <c r="T2194" s="13">
        <f t="shared" si="208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3">
        <f t="shared" si="207"/>
        <v>42664.405925925923</v>
      </c>
      <c r="T2195" s="13">
        <f t="shared" si="208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3">
        <f t="shared" si="207"/>
        <v>42425.757986111115</v>
      </c>
      <c r="T2196" s="13">
        <f t="shared" si="208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3">
        <f t="shared" si="207"/>
        <v>42197.771990740745</v>
      </c>
      <c r="T2197" s="13">
        <f t="shared" si="208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3">
        <f t="shared" si="207"/>
        <v>42675.487291666665</v>
      </c>
      <c r="T2198" s="13">
        <f t="shared" si="208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3">
        <f t="shared" si="207"/>
        <v>42033.584016203706</v>
      </c>
      <c r="T2199" s="13">
        <f t="shared" si="208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3">
        <f t="shared" si="207"/>
        <v>42292.513888888891</v>
      </c>
      <c r="T2200" s="13">
        <f t="shared" si="208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3">
        <f t="shared" si="207"/>
        <v>42262.416643518518</v>
      </c>
      <c r="T2201" s="13">
        <f t="shared" si="208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3">
        <f t="shared" si="207"/>
        <v>42163.625787037032</v>
      </c>
      <c r="T2202" s="13">
        <f t="shared" si="208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3">
        <f t="shared" si="207"/>
        <v>41276.846817129626</v>
      </c>
      <c r="T2203" s="13">
        <f t="shared" si="208"/>
        <v>41290.846817129626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3">
        <f t="shared" si="207"/>
        <v>41184.849166666667</v>
      </c>
      <c r="T2204" s="13">
        <f t="shared" si="208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3">
        <f t="shared" si="207"/>
        <v>42241.85974537037</v>
      </c>
      <c r="T2205" s="13">
        <f t="shared" si="208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3">
        <f t="shared" si="207"/>
        <v>41312.311562499999</v>
      </c>
      <c r="T2206" s="13">
        <f t="shared" si="208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3">
        <f t="shared" si="207"/>
        <v>41031.821631944447</v>
      </c>
      <c r="T2207" s="13">
        <f t="shared" si="208"/>
        <v>41061.821631944447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3">
        <f t="shared" si="207"/>
        <v>40997.257222222222</v>
      </c>
      <c r="T2208" s="13">
        <f t="shared" si="208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3">
        <f t="shared" si="207"/>
        <v>41564.194131944445</v>
      </c>
      <c r="T2209" s="13">
        <f t="shared" si="208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3">
        <f t="shared" si="207"/>
        <v>40946.882245370369</v>
      </c>
      <c r="T2210" s="13">
        <f t="shared" si="208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3">
        <f t="shared" si="207"/>
        <v>41732.479675925926</v>
      </c>
      <c r="T2211" s="13">
        <f t="shared" si="208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3">
        <f t="shared" si="207"/>
        <v>40956.066087962965</v>
      </c>
      <c r="T2212" s="13">
        <f t="shared" si="208"/>
        <v>41013.733333333337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3">
        <f t="shared" si="207"/>
        <v>41716.785011574073</v>
      </c>
      <c r="T2213" s="13">
        <f t="shared" si="208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3">
        <f t="shared" si="207"/>
        <v>41548.747418981482</v>
      </c>
      <c r="T2214" s="13">
        <f t="shared" si="208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3">
        <f t="shared" si="207"/>
        <v>42109.826145833329</v>
      </c>
      <c r="T2215" s="13">
        <f t="shared" si="208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3">
        <f t="shared" si="207"/>
        <v>41646.792222222226</v>
      </c>
      <c r="T2216" s="13">
        <f t="shared" si="208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3">
        <f t="shared" si="207"/>
        <v>40958.717268518521</v>
      </c>
      <c r="T2217" s="13">
        <f t="shared" si="208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3">
        <f t="shared" si="207"/>
        <v>42194.75167824074</v>
      </c>
      <c r="T2218" s="13">
        <f t="shared" si="208"/>
        <v>42208.75167824074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3">
        <f t="shared" si="207"/>
        <v>42299.776770833334</v>
      </c>
      <c r="T2219" s="13">
        <f t="shared" si="208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3">
        <f t="shared" si="207"/>
        <v>41127.812303240738</v>
      </c>
      <c r="T2220" s="13">
        <f t="shared" si="208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3">
        <f t="shared" si="207"/>
        <v>42205.718888888892</v>
      </c>
      <c r="T2221" s="13">
        <f t="shared" si="208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3">
        <f t="shared" si="207"/>
        <v>41452.060601851852</v>
      </c>
      <c r="T2222" s="13">
        <f t="shared" si="208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3">
        <f t="shared" si="207"/>
        <v>42452.666770833333</v>
      </c>
      <c r="T2223" s="13">
        <f t="shared" si="208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3">
        <f t="shared" si="207"/>
        <v>40906.787581018521</v>
      </c>
      <c r="T2224" s="13">
        <f t="shared" si="208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3">
        <f t="shared" si="207"/>
        <v>42152.640833333338</v>
      </c>
      <c r="T2225" s="13">
        <f t="shared" si="208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3">
        <f t="shared" si="207"/>
        <v>42644.667534722219</v>
      </c>
      <c r="T2226" s="13">
        <f t="shared" si="208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3">
        <f t="shared" si="207"/>
        <v>41873.79184027778</v>
      </c>
      <c r="T2227" s="13">
        <f t="shared" si="208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3">
        <f t="shared" si="207"/>
        <v>42381.79886574074</v>
      </c>
      <c r="T2228" s="13">
        <f t="shared" si="208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3">
        <f t="shared" si="207"/>
        <v>41561.807349537034</v>
      </c>
      <c r="T2229" s="13">
        <f t="shared" si="208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3">
        <f t="shared" si="207"/>
        <v>42202.278194444443</v>
      </c>
      <c r="T2230" s="13">
        <f t="shared" si="208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3">
        <f t="shared" si="207"/>
        <v>41484.664247685185</v>
      </c>
      <c r="T2231" s="13">
        <f t="shared" si="208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3">
        <f t="shared" si="207"/>
        <v>41724.881099537037</v>
      </c>
      <c r="T2232" s="13">
        <f t="shared" si="208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3">
        <f t="shared" si="207"/>
        <v>41423.910891203705</v>
      </c>
      <c r="T2233" s="13">
        <f t="shared" si="208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3">
        <f t="shared" si="207"/>
        <v>41806.794074074074</v>
      </c>
      <c r="T2234" s="13">
        <f t="shared" si="208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3">
        <f t="shared" si="207"/>
        <v>42331.378923611112</v>
      </c>
      <c r="T2235" s="13">
        <f t="shared" si="208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3">
        <f t="shared" si="207"/>
        <v>42710.824618055558</v>
      </c>
      <c r="T2236" s="13">
        <f t="shared" si="208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3">
        <f t="shared" si="207"/>
        <v>42062.022118055553</v>
      </c>
      <c r="T2237" s="13">
        <f t="shared" si="208"/>
        <v>42091.980451388888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3">
        <f t="shared" si="207"/>
        <v>42371.617164351846</v>
      </c>
      <c r="T2238" s="13">
        <f t="shared" si="208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3">
        <f t="shared" si="207"/>
        <v>41915.003275462965</v>
      </c>
      <c r="T2239" s="13">
        <f t="shared" si="208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3">
        <f t="shared" si="207"/>
        <v>42774.621712962966</v>
      </c>
      <c r="T2240" s="13">
        <f t="shared" si="208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3">
        <f t="shared" si="207"/>
        <v>41572.958495370374</v>
      </c>
      <c r="T2241" s="13">
        <f t="shared" si="208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3">
        <f t="shared" si="207"/>
        <v>42452.825740740736</v>
      </c>
      <c r="T2242" s="13">
        <f t="shared" si="208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si="209"/>
        <v>tabletop games</v>
      </c>
      <c r="S2243" s="13">
        <f t="shared" ref="S2243:S2306" si="213">(J2243/86400)+DATE(1970,1,1)</f>
        <v>42766.827546296292</v>
      </c>
      <c r="T2243" s="13">
        <f t="shared" ref="T2243:T2306" si="214">(I2243/86400)+DATE(1970,1,1)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ref="R2244:R2307" si="215">RIGHT(N2244, (LEN(N2244) - FIND("/", N2244)))</f>
        <v>tabletop games</v>
      </c>
      <c r="S2244" s="13">
        <f t="shared" si="213"/>
        <v>41569.575613425928</v>
      </c>
      <c r="T2244" s="13">
        <f t="shared" si="214"/>
        <v>41605.126388888893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3">
        <f t="shared" si="213"/>
        <v>42800.751041666663</v>
      </c>
      <c r="T2245" s="13">
        <f t="shared" si="214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3">
        <f t="shared" si="213"/>
        <v>42647.818819444445</v>
      </c>
      <c r="T2246" s="13">
        <f t="shared" si="214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3">
        <f t="shared" si="213"/>
        <v>41660.70853009259</v>
      </c>
      <c r="T2247" s="13">
        <f t="shared" si="214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3">
        <f t="shared" si="213"/>
        <v>42221.79178240741</v>
      </c>
      <c r="T2248" s="13">
        <f t="shared" si="214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3">
        <f t="shared" si="213"/>
        <v>42200.666261574079</v>
      </c>
      <c r="T2249" s="13">
        <f t="shared" si="214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3">
        <f t="shared" si="213"/>
        <v>42688.875902777778</v>
      </c>
      <c r="T2250" s="13">
        <f t="shared" si="214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3">
        <f t="shared" si="213"/>
        <v>41336.703298611115</v>
      </c>
      <c r="T2251" s="13">
        <f t="shared" si="214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3">
        <f t="shared" si="213"/>
        <v>42677.005474537036</v>
      </c>
      <c r="T2252" s="13">
        <f t="shared" si="214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3">
        <f t="shared" si="213"/>
        <v>41846.34579861111</v>
      </c>
      <c r="T2253" s="13">
        <f t="shared" si="214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3">
        <f t="shared" si="213"/>
        <v>42573.327986111108</v>
      </c>
      <c r="T2254" s="13">
        <f t="shared" si="214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3">
        <f t="shared" si="213"/>
        <v>42296.631331018521</v>
      </c>
      <c r="T2255" s="13">
        <f t="shared" si="214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3">
        <f t="shared" si="213"/>
        <v>42752.647777777776</v>
      </c>
      <c r="T2256" s="13">
        <f t="shared" si="214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3">
        <f t="shared" si="213"/>
        <v>42467.951979166668</v>
      </c>
      <c r="T2257" s="13">
        <f t="shared" si="214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3">
        <f t="shared" si="213"/>
        <v>42682.451921296291</v>
      </c>
      <c r="T2258" s="13">
        <f t="shared" si="214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3">
        <f t="shared" si="213"/>
        <v>42505.936678240745</v>
      </c>
      <c r="T2259" s="13">
        <f t="shared" si="214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3">
        <f t="shared" si="213"/>
        <v>42136.75100694444</v>
      </c>
      <c r="T2260" s="13">
        <f t="shared" si="214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3">
        <f t="shared" si="213"/>
        <v>42702.804814814815</v>
      </c>
      <c r="T2261" s="13">
        <f t="shared" si="214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3">
        <f t="shared" si="213"/>
        <v>41695.016782407409</v>
      </c>
      <c r="T2262" s="13">
        <f t="shared" si="214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3">
        <f t="shared" si="213"/>
        <v>42759.724768518514</v>
      </c>
      <c r="T2263" s="13">
        <f t="shared" si="214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3">
        <f t="shared" si="213"/>
        <v>41926.585162037038</v>
      </c>
      <c r="T2264" s="13">
        <f t="shared" si="214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3">
        <f t="shared" si="213"/>
        <v>42014.832326388889</v>
      </c>
      <c r="T2265" s="13">
        <f t="shared" si="214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3">
        <f t="shared" si="213"/>
        <v>42496.582337962958</v>
      </c>
      <c r="T2266" s="13">
        <f t="shared" si="214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3">
        <f t="shared" si="213"/>
        <v>42689.853090277778</v>
      </c>
      <c r="T2267" s="13">
        <f t="shared" si="214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3">
        <f t="shared" si="213"/>
        <v>42469.874907407408</v>
      </c>
      <c r="T2268" s="13">
        <f t="shared" si="214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3">
        <f t="shared" si="213"/>
        <v>41968.829826388886</v>
      </c>
      <c r="T2269" s="13">
        <f t="shared" si="214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3">
        <f t="shared" si="213"/>
        <v>42776.082349537042</v>
      </c>
      <c r="T2270" s="13">
        <f t="shared" si="214"/>
        <v>42806.082349537042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3">
        <f t="shared" si="213"/>
        <v>42776.704432870371</v>
      </c>
      <c r="T2271" s="13">
        <f t="shared" si="214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3">
        <f t="shared" si="213"/>
        <v>42725.869363425925</v>
      </c>
      <c r="T2272" s="13">
        <f t="shared" si="214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3">
        <f t="shared" si="213"/>
        <v>42684.000046296293</v>
      </c>
      <c r="T2273" s="13">
        <f t="shared" si="214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3">
        <f t="shared" si="213"/>
        <v>42315.699490740742</v>
      </c>
      <c r="T2274" s="13">
        <f t="shared" si="214"/>
        <v>42345.699490740742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3">
        <f t="shared" si="213"/>
        <v>42781.549097222218</v>
      </c>
      <c r="T2275" s="13">
        <f t="shared" si="214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3">
        <f t="shared" si="213"/>
        <v>41663.500659722224</v>
      </c>
      <c r="T2276" s="13">
        <f t="shared" si="214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3">
        <f t="shared" si="213"/>
        <v>41965.616655092592</v>
      </c>
      <c r="T2277" s="13">
        <f t="shared" si="214"/>
        <v>41995.616655092592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3">
        <f t="shared" si="213"/>
        <v>41614.651493055557</v>
      </c>
      <c r="T2278" s="13">
        <f t="shared" si="214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3">
        <f t="shared" si="213"/>
        <v>40936.678506944445</v>
      </c>
      <c r="T2279" s="13">
        <f t="shared" si="214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3">
        <f t="shared" si="213"/>
        <v>42338.709108796298</v>
      </c>
      <c r="T2280" s="13">
        <f t="shared" si="214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3">
        <f t="shared" si="213"/>
        <v>42020.806701388894</v>
      </c>
      <c r="T2281" s="13">
        <f t="shared" si="214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3">
        <f t="shared" si="213"/>
        <v>42234.624895833331</v>
      </c>
      <c r="T2282" s="13">
        <f t="shared" si="214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3">
        <f t="shared" si="213"/>
        <v>40687.285844907405</v>
      </c>
      <c r="T2283" s="13">
        <f t="shared" si="214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3">
        <f t="shared" si="213"/>
        <v>42323.17460648148</v>
      </c>
      <c r="T2284" s="13">
        <f t="shared" si="214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3">
        <f t="shared" si="213"/>
        <v>40978.125046296293</v>
      </c>
      <c r="T2285" s="13">
        <f t="shared" si="214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3">
        <f t="shared" si="213"/>
        <v>40585.796817129631</v>
      </c>
      <c r="T2286" s="13">
        <f t="shared" si="214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3">
        <f t="shared" si="213"/>
        <v>41059.185682870375</v>
      </c>
      <c r="T2287" s="13">
        <f t="shared" si="214"/>
        <v>41089.185682870375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3">
        <f t="shared" si="213"/>
        <v>41494.963587962964</v>
      </c>
      <c r="T2288" s="13">
        <f t="shared" si="214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3">
        <f t="shared" si="213"/>
        <v>41792.667361111111</v>
      </c>
      <c r="T2289" s="13">
        <f t="shared" si="214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5"/>
        <v>rock</v>
      </c>
      <c r="S2290" s="13">
        <f t="shared" si="213"/>
        <v>41067.827418981484</v>
      </c>
      <c r="T2290" s="13">
        <f t="shared" si="214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5"/>
        <v>rock</v>
      </c>
      <c r="S2291" s="13">
        <f t="shared" si="213"/>
        <v>41571.998379629629</v>
      </c>
      <c r="T2291" s="13">
        <f t="shared" si="214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3">
        <f t="shared" si="213"/>
        <v>40070.253819444442</v>
      </c>
      <c r="T2292" s="13">
        <f t="shared" si="214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3">
        <f t="shared" si="213"/>
        <v>40987.977060185185</v>
      </c>
      <c r="T2293" s="13">
        <f t="shared" si="214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3">
        <f t="shared" si="213"/>
        <v>40987.697638888887</v>
      </c>
      <c r="T2294" s="13">
        <f t="shared" si="214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3">
        <f t="shared" si="213"/>
        <v>41151.708321759259</v>
      </c>
      <c r="T2295" s="13">
        <f t="shared" si="214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3">
        <f t="shared" si="213"/>
        <v>41264.72314814815</v>
      </c>
      <c r="T2296" s="13">
        <f t="shared" si="214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3">
        <f t="shared" si="213"/>
        <v>41270.954351851848</v>
      </c>
      <c r="T2297" s="13">
        <f t="shared" si="214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3">
        <f t="shared" si="213"/>
        <v>40927.731782407405</v>
      </c>
      <c r="T2298" s="13">
        <f t="shared" si="214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3">
        <f t="shared" si="213"/>
        <v>40948.042233796295</v>
      </c>
      <c r="T2299" s="13">
        <f t="shared" si="214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3">
        <f t="shared" si="213"/>
        <v>41694.84065972222</v>
      </c>
      <c r="T2300" s="13">
        <f t="shared" si="214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3">
        <f t="shared" si="213"/>
        <v>40565.032511574071</v>
      </c>
      <c r="T2301" s="13">
        <f t="shared" si="214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3">
        <f t="shared" si="213"/>
        <v>41074.727037037039</v>
      </c>
      <c r="T2302" s="13">
        <f t="shared" si="214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3">
        <f t="shared" si="213"/>
        <v>41416.146944444445</v>
      </c>
      <c r="T2303" s="13">
        <f t="shared" si="214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3">
        <f t="shared" si="213"/>
        <v>41605.868449074071</v>
      </c>
      <c r="T2304" s="13">
        <f t="shared" si="214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3">
        <f t="shared" si="213"/>
        <v>40850.111064814817</v>
      </c>
      <c r="T2305" s="13">
        <f t="shared" si="214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3">
        <f t="shared" si="213"/>
        <v>40502.815868055557</v>
      </c>
      <c r="T2306" s="13">
        <f t="shared" si="214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si="215"/>
        <v>indie rock</v>
      </c>
      <c r="S2307" s="13">
        <f t="shared" ref="S2307:S2370" si="219">(J2307/86400)+DATE(1970,1,1)</f>
        <v>41834.695277777777</v>
      </c>
      <c r="T2307" s="13">
        <f t="shared" ref="T2307:T2370" si="220">(I2307/86400)+DATE(1970,1,1)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ref="R2308:R2371" si="221">RIGHT(N2308, (LEN(N2308) - FIND("/", N2308)))</f>
        <v>indie rock</v>
      </c>
      <c r="S2308" s="13">
        <f t="shared" si="219"/>
        <v>40948.16815972222</v>
      </c>
      <c r="T2308" s="13">
        <f t="shared" si="220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3">
        <f t="shared" si="219"/>
        <v>41004.802465277782</v>
      </c>
      <c r="T2309" s="13">
        <f t="shared" si="220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3">
        <f t="shared" si="219"/>
        <v>41851.962916666671</v>
      </c>
      <c r="T2310" s="13">
        <f t="shared" si="220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3">
        <f t="shared" si="219"/>
        <v>41307.987696759257</v>
      </c>
      <c r="T2311" s="13">
        <f t="shared" si="220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3">
        <f t="shared" si="219"/>
        <v>41324.79415509259</v>
      </c>
      <c r="T2312" s="13">
        <f t="shared" si="220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3">
        <f t="shared" si="219"/>
        <v>41736.004502314812</v>
      </c>
      <c r="T2313" s="13">
        <f t="shared" si="220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3">
        <f t="shared" si="219"/>
        <v>41716.632847222223</v>
      </c>
      <c r="T2314" s="13">
        <f t="shared" si="220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3">
        <f t="shared" si="219"/>
        <v>41002.958634259259</v>
      </c>
      <c r="T2315" s="13">
        <f t="shared" si="220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3">
        <f t="shared" si="219"/>
        <v>41037.551585648151</v>
      </c>
      <c r="T2316" s="13">
        <f t="shared" si="220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3">
        <f t="shared" si="219"/>
        <v>41004.72619212963</v>
      </c>
      <c r="T2317" s="13">
        <f t="shared" si="220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3">
        <f t="shared" si="219"/>
        <v>40079.725115740745</v>
      </c>
      <c r="T2318" s="13">
        <f t="shared" si="220"/>
        <v>40156.766666666663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3">
        <f t="shared" si="219"/>
        <v>40192.542233796295</v>
      </c>
      <c r="T2319" s="13">
        <f t="shared" si="220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3">
        <f t="shared" si="219"/>
        <v>40050.643680555557</v>
      </c>
      <c r="T2320" s="13">
        <f t="shared" si="220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3">
        <f t="shared" si="219"/>
        <v>41593.082002314812</v>
      </c>
      <c r="T2321" s="13">
        <f t="shared" si="220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3">
        <f t="shared" si="219"/>
        <v>41696.817129629628</v>
      </c>
      <c r="T2322" s="13">
        <f t="shared" si="220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3">
        <f t="shared" si="219"/>
        <v>42799.260428240741</v>
      </c>
      <c r="T2323" s="13">
        <f t="shared" si="220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3">
        <f t="shared" si="219"/>
        <v>42804.895474537036</v>
      </c>
      <c r="T2324" s="13">
        <f t="shared" si="220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21"/>
        <v>small batch</v>
      </c>
      <c r="S2325" s="13">
        <f t="shared" si="219"/>
        <v>42807.755173611113</v>
      </c>
      <c r="T2325" s="13">
        <f t="shared" si="220"/>
        <v>42814.755173611113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3">
        <f t="shared" si="219"/>
        <v>42790.885243055556</v>
      </c>
      <c r="T2326" s="13">
        <f t="shared" si="220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3">
        <f t="shared" si="219"/>
        <v>42794.022349537037</v>
      </c>
      <c r="T2327" s="13">
        <f t="shared" si="220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3">
        <f t="shared" si="219"/>
        <v>42804.034120370372</v>
      </c>
      <c r="T2328" s="13">
        <f t="shared" si="220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3">
        <f t="shared" si="219"/>
        <v>41842.917129629626</v>
      </c>
      <c r="T2329" s="13">
        <f t="shared" si="220"/>
        <v>41877.917129629626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3">
        <f t="shared" si="219"/>
        <v>42139.781678240739</v>
      </c>
      <c r="T2330" s="13">
        <f t="shared" si="220"/>
        <v>42169.781678240739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3">
        <f t="shared" si="219"/>
        <v>41807.624374999999</v>
      </c>
      <c r="T2331" s="13">
        <f t="shared" si="220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3">
        <f t="shared" si="219"/>
        <v>42332.89980324074</v>
      </c>
      <c r="T2332" s="13">
        <f t="shared" si="220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3">
        <f t="shared" si="219"/>
        <v>41839.005671296298</v>
      </c>
      <c r="T2333" s="13">
        <f t="shared" si="220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3">
        <f t="shared" si="219"/>
        <v>42011.628136574072</v>
      </c>
      <c r="T2334" s="13">
        <f t="shared" si="220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3">
        <f t="shared" si="219"/>
        <v>41767.650347222225</v>
      </c>
      <c r="T2335" s="13">
        <f t="shared" si="220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3">
        <f t="shared" si="219"/>
        <v>41918.670115740737</v>
      </c>
      <c r="T2336" s="13">
        <f t="shared" si="220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3">
        <f t="shared" si="219"/>
        <v>41771.572256944448</v>
      </c>
      <c r="T2337" s="13">
        <f t="shared" si="220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3">
        <f t="shared" si="219"/>
        <v>41666.924710648149</v>
      </c>
      <c r="T2338" s="13">
        <f t="shared" si="220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3">
        <f t="shared" si="219"/>
        <v>41786.640543981484</v>
      </c>
      <c r="T2339" s="13">
        <f t="shared" si="220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3">
        <f t="shared" si="219"/>
        <v>41789.89680555556</v>
      </c>
      <c r="T2340" s="13">
        <f t="shared" si="220"/>
        <v>41819.89680555556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3">
        <f t="shared" si="219"/>
        <v>42692.79987268518</v>
      </c>
      <c r="T2341" s="13">
        <f t="shared" si="220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3">
        <f t="shared" si="219"/>
        <v>42643.642800925925</v>
      </c>
      <c r="T2342" s="13">
        <f t="shared" si="220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3">
        <f t="shared" si="219"/>
        <v>42167.813703703709</v>
      </c>
      <c r="T2343" s="13">
        <f t="shared" si="220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3">
        <f t="shared" si="219"/>
        <v>41897.702199074076</v>
      </c>
      <c r="T2344" s="13">
        <f t="shared" si="220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21"/>
        <v>web</v>
      </c>
      <c r="S2345" s="13">
        <f t="shared" si="219"/>
        <v>42327.825289351851</v>
      </c>
      <c r="T2345" s="13">
        <f t="shared" si="220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21"/>
        <v>web</v>
      </c>
      <c r="S2346" s="13">
        <f t="shared" si="219"/>
        <v>42515.727650462963</v>
      </c>
      <c r="T2346" s="13">
        <f t="shared" si="220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3">
        <f t="shared" si="219"/>
        <v>42060.001805555556</v>
      </c>
      <c r="T2347" s="13">
        <f t="shared" si="220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21"/>
        <v>web</v>
      </c>
      <c r="S2348" s="13">
        <f t="shared" si="219"/>
        <v>42615.79896990741</v>
      </c>
      <c r="T2348" s="13">
        <f t="shared" si="220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21"/>
        <v>web</v>
      </c>
      <c r="S2349" s="13">
        <f t="shared" si="219"/>
        <v>42577.607361111106</v>
      </c>
      <c r="T2349" s="13">
        <f t="shared" si="220"/>
        <v>42607.607361111106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21"/>
        <v>web</v>
      </c>
      <c r="S2350" s="13">
        <f t="shared" si="219"/>
        <v>42360.932152777779</v>
      </c>
      <c r="T2350" s="13">
        <f t="shared" si="220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3">
        <f t="shared" si="219"/>
        <v>42198.775787037041</v>
      </c>
      <c r="T2351" s="13">
        <f t="shared" si="220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3">
        <f t="shared" si="219"/>
        <v>42708.842245370368</v>
      </c>
      <c r="T2352" s="13">
        <f t="shared" si="220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3">
        <f t="shared" si="219"/>
        <v>42094.101145833338</v>
      </c>
      <c r="T2353" s="13">
        <f t="shared" si="220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3">
        <f t="shared" si="219"/>
        <v>42101.633703703701</v>
      </c>
      <c r="T2354" s="13">
        <f t="shared" si="220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3">
        <f t="shared" si="219"/>
        <v>42103.676180555558</v>
      </c>
      <c r="T2355" s="13">
        <f t="shared" si="220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21"/>
        <v>web</v>
      </c>
      <c r="S2356" s="13">
        <f t="shared" si="219"/>
        <v>41954.722916666666</v>
      </c>
      <c r="T2356" s="13">
        <f t="shared" si="220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21"/>
        <v>web</v>
      </c>
      <c r="S2357" s="13">
        <f t="shared" si="219"/>
        <v>42096.918240740742</v>
      </c>
      <c r="T2357" s="13">
        <f t="shared" si="220"/>
        <v>42126.918240740742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3">
        <f t="shared" si="219"/>
        <v>42130.78361111111</v>
      </c>
      <c r="T2358" s="13">
        <f t="shared" si="220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3">
        <f t="shared" si="219"/>
        <v>42264.620115740741</v>
      </c>
      <c r="T2359" s="13">
        <f t="shared" si="220"/>
        <v>42294.620115740741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3">
        <f t="shared" si="219"/>
        <v>41978.930972222224</v>
      </c>
      <c r="T2360" s="13">
        <f t="shared" si="220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21"/>
        <v>web</v>
      </c>
      <c r="S2361" s="13">
        <f t="shared" si="219"/>
        <v>42159.649583333332</v>
      </c>
      <c r="T2361" s="13">
        <f t="shared" si="220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21"/>
        <v>web</v>
      </c>
      <c r="S2362" s="13">
        <f t="shared" si="219"/>
        <v>42377.70694444445</v>
      </c>
      <c r="T2362" s="13">
        <f t="shared" si="220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3">
        <f t="shared" si="219"/>
        <v>42466.858888888892</v>
      </c>
      <c r="T2363" s="13">
        <f t="shared" si="220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21"/>
        <v>web</v>
      </c>
      <c r="S2364" s="13">
        <f t="shared" si="219"/>
        <v>41954.688310185185</v>
      </c>
      <c r="T2364" s="13">
        <f t="shared" si="220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3">
        <f t="shared" si="219"/>
        <v>42322.011574074073</v>
      </c>
      <c r="T2365" s="13">
        <f t="shared" si="220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3">
        <f t="shared" si="219"/>
        <v>42248.934675925921</v>
      </c>
      <c r="T2366" s="13">
        <f t="shared" si="220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3">
        <f t="shared" si="219"/>
        <v>42346.736400462964</v>
      </c>
      <c r="T2367" s="13">
        <f t="shared" si="220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3">
        <f t="shared" si="219"/>
        <v>42268.531631944439</v>
      </c>
      <c r="T2368" s="13">
        <f t="shared" si="220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3">
        <f t="shared" si="219"/>
        <v>42425.970092592594</v>
      </c>
      <c r="T2369" s="13">
        <f t="shared" si="220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21"/>
        <v>web</v>
      </c>
      <c r="S2370" s="13">
        <f t="shared" si="219"/>
        <v>42063.721817129626</v>
      </c>
      <c r="T2370" s="13">
        <f t="shared" si="220"/>
        <v>42108.680150462962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si="221"/>
        <v>web</v>
      </c>
      <c r="S2371" s="13">
        <f t="shared" ref="S2371:S2434" si="225">(J2371/86400)+DATE(1970,1,1)</f>
        <v>42380.812627314815</v>
      </c>
      <c r="T2371" s="13">
        <f t="shared" ref="T2371:T2434" si="226">(I2371/86400)+DATE(1970,1,1)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ref="R2372:R2435" si="227">RIGHT(N2372, (LEN(N2372) - FIND("/", N2372)))</f>
        <v>web</v>
      </c>
      <c r="S2372" s="13">
        <f t="shared" si="225"/>
        <v>41961.18913194444</v>
      </c>
      <c r="T2372" s="13">
        <f t="shared" si="226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3">
        <f t="shared" si="225"/>
        <v>42150.777731481481</v>
      </c>
      <c r="T2373" s="13">
        <f t="shared" si="226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7"/>
        <v>web</v>
      </c>
      <c r="S2374" s="13">
        <f t="shared" si="225"/>
        <v>42088.069108796291</v>
      </c>
      <c r="T2374" s="13">
        <f t="shared" si="226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7"/>
        <v>web</v>
      </c>
      <c r="S2375" s="13">
        <f t="shared" si="225"/>
        <v>42215.662314814814</v>
      </c>
      <c r="T2375" s="13">
        <f t="shared" si="226"/>
        <v>42245.662314814814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7"/>
        <v>web</v>
      </c>
      <c r="S2376" s="13">
        <f t="shared" si="225"/>
        <v>42017.843287037038</v>
      </c>
      <c r="T2376" s="13">
        <f t="shared" si="226"/>
        <v>42047.843287037038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3">
        <f t="shared" si="225"/>
        <v>42592.836076388892</v>
      </c>
      <c r="T2377" s="13">
        <f t="shared" si="226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3">
        <f t="shared" si="225"/>
        <v>42318.925532407404</v>
      </c>
      <c r="T2378" s="13">
        <f t="shared" si="226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3">
        <f t="shared" si="225"/>
        <v>42669.870173611111</v>
      </c>
      <c r="T2379" s="13">
        <f t="shared" si="226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3">
        <f t="shared" si="225"/>
        <v>42213.013078703705</v>
      </c>
      <c r="T2380" s="13">
        <f t="shared" si="226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3">
        <f t="shared" si="225"/>
        <v>42237.016388888893</v>
      </c>
      <c r="T2381" s="13">
        <f t="shared" si="226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3">
        <f t="shared" si="225"/>
        <v>42248.793310185181</v>
      </c>
      <c r="T2382" s="13">
        <f t="shared" si="226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3">
        <f t="shared" si="225"/>
        <v>42074.935740740737</v>
      </c>
      <c r="T2383" s="13">
        <f t="shared" si="226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7"/>
        <v>web</v>
      </c>
      <c r="S2384" s="13">
        <f t="shared" si="225"/>
        <v>42195.187534722223</v>
      </c>
      <c r="T2384" s="13">
        <f t="shared" si="226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7"/>
        <v>web</v>
      </c>
      <c r="S2385" s="13">
        <f t="shared" si="225"/>
        <v>42027.056793981479</v>
      </c>
      <c r="T2385" s="13">
        <f t="shared" si="226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7"/>
        <v>web</v>
      </c>
      <c r="S2386" s="13">
        <f t="shared" si="225"/>
        <v>41927.067627314813</v>
      </c>
      <c r="T2386" s="13">
        <f t="shared" si="226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3">
        <f t="shared" si="225"/>
        <v>42191.70175925926</v>
      </c>
      <c r="T2387" s="13">
        <f t="shared" si="226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3">
        <f t="shared" si="225"/>
        <v>41954.838240740741</v>
      </c>
      <c r="T2388" s="13">
        <f t="shared" si="226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7"/>
        <v>web</v>
      </c>
      <c r="S2389" s="13">
        <f t="shared" si="225"/>
        <v>42528.626620370371</v>
      </c>
      <c r="T2389" s="13">
        <f t="shared" si="226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3">
        <f t="shared" si="225"/>
        <v>41989.853692129633</v>
      </c>
      <c r="T2390" s="13">
        <f t="shared" si="226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7"/>
        <v>web</v>
      </c>
      <c r="S2391" s="13">
        <f t="shared" si="225"/>
        <v>42179.653379629628</v>
      </c>
      <c r="T2391" s="13">
        <f t="shared" si="226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3">
        <f t="shared" si="225"/>
        <v>41968.262314814812</v>
      </c>
      <c r="T2392" s="13">
        <f t="shared" si="226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7"/>
        <v>web</v>
      </c>
      <c r="S2393" s="13">
        <f t="shared" si="225"/>
        <v>42064.794490740736</v>
      </c>
      <c r="T2393" s="13">
        <f t="shared" si="226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3">
        <f t="shared" si="225"/>
        <v>42276.120636574073</v>
      </c>
      <c r="T2394" s="13">
        <f t="shared" si="226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7"/>
        <v>web</v>
      </c>
      <c r="S2395" s="13">
        <f t="shared" si="225"/>
        <v>42194.648344907408</v>
      </c>
      <c r="T2395" s="13">
        <f t="shared" si="226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7"/>
        <v>web</v>
      </c>
      <c r="S2396" s="13">
        <f t="shared" si="225"/>
        <v>42031.362187499995</v>
      </c>
      <c r="T2396" s="13">
        <f t="shared" si="226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3">
        <f t="shared" si="225"/>
        <v>42717.121377314819</v>
      </c>
      <c r="T2397" s="13">
        <f t="shared" si="226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7"/>
        <v>web</v>
      </c>
      <c r="S2398" s="13">
        <f t="shared" si="225"/>
        <v>42262.849050925928</v>
      </c>
      <c r="T2398" s="13">
        <f t="shared" si="226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3">
        <f t="shared" si="225"/>
        <v>41976.88490740741</v>
      </c>
      <c r="T2399" s="13">
        <f t="shared" si="226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3">
        <f t="shared" si="225"/>
        <v>42157.916481481487</v>
      </c>
      <c r="T2400" s="13">
        <f t="shared" si="226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3">
        <f t="shared" si="225"/>
        <v>41956.853078703702</v>
      </c>
      <c r="T2401" s="13">
        <f t="shared" si="226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3">
        <f t="shared" si="225"/>
        <v>42444.268101851849</v>
      </c>
      <c r="T2402" s="13">
        <f t="shared" si="226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3">
        <f t="shared" si="225"/>
        <v>42374.822870370372</v>
      </c>
      <c r="T2403" s="13">
        <f t="shared" si="226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7"/>
        <v>food trucks</v>
      </c>
      <c r="S2404" s="13">
        <f t="shared" si="225"/>
        <v>42107.679756944446</v>
      </c>
      <c r="T2404" s="13">
        <f t="shared" si="226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3">
        <f t="shared" si="225"/>
        <v>42399.882615740746</v>
      </c>
      <c r="T2405" s="13">
        <f t="shared" si="226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3">
        <f t="shared" si="225"/>
        <v>42342.03943287037</v>
      </c>
      <c r="T2406" s="13">
        <f t="shared" si="226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3">
        <f t="shared" si="225"/>
        <v>42595.585358796292</v>
      </c>
      <c r="T2407" s="13">
        <f t="shared" si="226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3">
        <f t="shared" si="225"/>
        <v>41983.110995370371</v>
      </c>
      <c r="T2408" s="13">
        <f t="shared" si="226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3">
        <f t="shared" si="225"/>
        <v>42082.575555555552</v>
      </c>
      <c r="T2409" s="13">
        <f t="shared" si="226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7"/>
        <v>food trucks</v>
      </c>
      <c r="S2410" s="13">
        <f t="shared" si="225"/>
        <v>41919.140706018516</v>
      </c>
      <c r="T2410" s="13">
        <f t="shared" si="226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3">
        <f t="shared" si="225"/>
        <v>42204.875868055555</v>
      </c>
      <c r="T2411" s="13">
        <f t="shared" si="226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3">
        <f t="shared" si="225"/>
        <v>42224.408275462964</v>
      </c>
      <c r="T2412" s="13">
        <f t="shared" si="226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3">
        <f t="shared" si="225"/>
        <v>42211.732430555552</v>
      </c>
      <c r="T2413" s="13">
        <f t="shared" si="226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3">
        <f t="shared" si="225"/>
        <v>42655.736956018518</v>
      </c>
      <c r="T2414" s="13">
        <f t="shared" si="226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3">
        <f t="shared" si="225"/>
        <v>41760.10974537037</v>
      </c>
      <c r="T2415" s="13">
        <f t="shared" si="226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3">
        <f t="shared" si="225"/>
        <v>42198.695138888885</v>
      </c>
      <c r="T2416" s="13">
        <f t="shared" si="226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3">
        <f t="shared" si="225"/>
        <v>42536.862800925926</v>
      </c>
      <c r="T2417" s="13">
        <f t="shared" si="226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7"/>
        <v>food trucks</v>
      </c>
      <c r="S2418" s="13">
        <f t="shared" si="225"/>
        <v>42019.737766203703</v>
      </c>
      <c r="T2418" s="13">
        <f t="shared" si="226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3">
        <f t="shared" si="225"/>
        <v>41831.884108796294</v>
      </c>
      <c r="T2419" s="13">
        <f t="shared" si="226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7"/>
        <v>food trucks</v>
      </c>
      <c r="S2420" s="13">
        <f t="shared" si="225"/>
        <v>42027.856990740736</v>
      </c>
      <c r="T2420" s="13">
        <f t="shared" si="226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3">
        <f t="shared" si="225"/>
        <v>41993.738298611112</v>
      </c>
      <c r="T2421" s="13">
        <f t="shared" si="226"/>
        <v>42053.738298611112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3">
        <f t="shared" si="225"/>
        <v>41893.028877314813</v>
      </c>
      <c r="T2422" s="13">
        <f t="shared" si="226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7"/>
        <v>food trucks</v>
      </c>
      <c r="S2423" s="13">
        <f t="shared" si="225"/>
        <v>42026.687453703707</v>
      </c>
      <c r="T2423" s="13">
        <f t="shared" si="226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7"/>
        <v>food trucks</v>
      </c>
      <c r="S2424" s="13">
        <f t="shared" si="225"/>
        <v>42044.724953703699</v>
      </c>
      <c r="T2424" s="13">
        <f t="shared" si="226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7"/>
        <v>food trucks</v>
      </c>
      <c r="S2425" s="13">
        <f t="shared" si="225"/>
        <v>41974.704745370371</v>
      </c>
      <c r="T2425" s="13">
        <f t="shared" si="226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3">
        <f t="shared" si="225"/>
        <v>41909.892453703702</v>
      </c>
      <c r="T2426" s="13">
        <f t="shared" si="226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7"/>
        <v>food trucks</v>
      </c>
      <c r="S2427" s="13">
        <f t="shared" si="225"/>
        <v>42502.913761574076</v>
      </c>
      <c r="T2427" s="13">
        <f t="shared" si="226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3">
        <f t="shared" si="225"/>
        <v>42164.170046296298</v>
      </c>
      <c r="T2428" s="13">
        <f t="shared" si="226"/>
        <v>42224.170046296298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7"/>
        <v>food trucks</v>
      </c>
      <c r="S2429" s="13">
        <f t="shared" si="225"/>
        <v>42412.318668981483</v>
      </c>
      <c r="T2429" s="13">
        <f t="shared" si="226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7"/>
        <v>food trucks</v>
      </c>
      <c r="S2430" s="13">
        <f t="shared" si="225"/>
        <v>42045.784155092595</v>
      </c>
      <c r="T2430" s="13">
        <f t="shared" si="226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3">
        <f t="shared" si="225"/>
        <v>42734.879236111112</v>
      </c>
      <c r="T2431" s="13">
        <f t="shared" si="226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3">
        <f t="shared" si="225"/>
        <v>42382.130833333329</v>
      </c>
      <c r="T2432" s="13">
        <f t="shared" si="226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7"/>
        <v>food trucks</v>
      </c>
      <c r="S2433" s="13">
        <f t="shared" si="225"/>
        <v>42489.099687499998</v>
      </c>
      <c r="T2433" s="13">
        <f t="shared" si="226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7"/>
        <v>food trucks</v>
      </c>
      <c r="S2434" s="13">
        <f t="shared" si="225"/>
        <v>42041.218715277777</v>
      </c>
      <c r="T2434" s="13">
        <f t="shared" si="226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si="227"/>
        <v>food trucks</v>
      </c>
      <c r="S2435" s="13">
        <f t="shared" ref="S2435:S2498" si="231">(J2435/86400)+DATE(1970,1,1)</f>
        <v>42397.89980324074</v>
      </c>
      <c r="T2435" s="13">
        <f t="shared" ref="T2435:T2498" si="232">(I2435/86400)+DATE(1970,1,1)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ref="R2436:R2499" si="233">RIGHT(N2436, (LEN(N2436) - FIND("/", N2436)))</f>
        <v>food trucks</v>
      </c>
      <c r="S2436" s="13">
        <f t="shared" si="231"/>
        <v>42180.186041666668</v>
      </c>
      <c r="T2436" s="13">
        <f t="shared" si="232"/>
        <v>42220.186041666668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3">
        <f t="shared" si="231"/>
        <v>42252.277615740742</v>
      </c>
      <c r="T2437" s="13">
        <f t="shared" si="232"/>
        <v>42282.277615740742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3">
        <f t="shared" si="231"/>
        <v>42338.615393518514</v>
      </c>
      <c r="T2438" s="13">
        <f t="shared" si="232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3">
        <f t="shared" si="231"/>
        <v>42031.965138888889</v>
      </c>
      <c r="T2439" s="13">
        <f t="shared" si="232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3"/>
        <v>food trucks</v>
      </c>
      <c r="S2440" s="13">
        <f t="shared" si="231"/>
        <v>42285.91506944444</v>
      </c>
      <c r="T2440" s="13">
        <f t="shared" si="232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3">
        <f t="shared" si="231"/>
        <v>42265.818622685183</v>
      </c>
      <c r="T2441" s="13">
        <f t="shared" si="232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3"/>
        <v>food trucks</v>
      </c>
      <c r="S2442" s="13">
        <f t="shared" si="231"/>
        <v>42383.899456018524</v>
      </c>
      <c r="T2442" s="13">
        <f t="shared" si="232"/>
        <v>42413.899456018524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3">
        <f t="shared" si="231"/>
        <v>42187.125625000001</v>
      </c>
      <c r="T2443" s="13">
        <f t="shared" si="232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3">
        <f t="shared" si="231"/>
        <v>42052.666990740741</v>
      </c>
      <c r="T2444" s="13">
        <f t="shared" si="232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3">
        <f t="shared" si="231"/>
        <v>41836.625254629631</v>
      </c>
      <c r="T2445" s="13">
        <f t="shared" si="232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3">
        <f t="shared" si="231"/>
        <v>42485.754525462966</v>
      </c>
      <c r="T2446" s="13">
        <f t="shared" si="232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3">
        <f t="shared" si="231"/>
        <v>42243.190057870372</v>
      </c>
      <c r="T2447" s="13">
        <f t="shared" si="232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3">
        <f t="shared" si="231"/>
        <v>42670.602673611109</v>
      </c>
      <c r="T2448" s="13">
        <f t="shared" si="232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3">
        <f t="shared" si="231"/>
        <v>42654.469826388886</v>
      </c>
      <c r="T2449" s="13">
        <f t="shared" si="232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3">
        <f t="shared" si="231"/>
        <v>42607.316122685181</v>
      </c>
      <c r="T2450" s="13">
        <f t="shared" si="232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3"/>
        <v>small batch</v>
      </c>
      <c r="S2451" s="13">
        <f t="shared" si="231"/>
        <v>41943.142534722225</v>
      </c>
      <c r="T2451" s="13">
        <f t="shared" si="232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3">
        <f t="shared" si="231"/>
        <v>41902.07240740741</v>
      </c>
      <c r="T2452" s="13">
        <f t="shared" si="232"/>
        <v>41940.132638888885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3">
        <f t="shared" si="231"/>
        <v>42779.908449074079</v>
      </c>
      <c r="T2453" s="13">
        <f t="shared" si="232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3">
        <f t="shared" si="231"/>
        <v>42338.84375</v>
      </c>
      <c r="T2454" s="13">
        <f t="shared" si="232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3">
        <f t="shared" si="231"/>
        <v>42738.692233796297</v>
      </c>
      <c r="T2455" s="13">
        <f t="shared" si="232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3">
        <f t="shared" si="231"/>
        <v>42770.201481481483</v>
      </c>
      <c r="T2456" s="13">
        <f t="shared" si="232"/>
        <v>42805.201481481483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3">
        <f t="shared" si="231"/>
        <v>42452.781828703708</v>
      </c>
      <c r="T2457" s="13">
        <f t="shared" si="232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3">
        <f t="shared" si="231"/>
        <v>42761.961099537039</v>
      </c>
      <c r="T2458" s="13">
        <f t="shared" si="232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3">
        <f t="shared" si="231"/>
        <v>42423.602500000001</v>
      </c>
      <c r="T2459" s="13">
        <f t="shared" si="232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3">
        <f t="shared" si="231"/>
        <v>42495.871736111112</v>
      </c>
      <c r="T2460" s="13">
        <f t="shared" si="232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3">
        <f t="shared" si="231"/>
        <v>42407.637557870374</v>
      </c>
      <c r="T2461" s="13">
        <f t="shared" si="232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3">
        <f t="shared" si="231"/>
        <v>42704.187118055561</v>
      </c>
      <c r="T2462" s="13">
        <f t="shared" si="232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3">
        <f t="shared" si="231"/>
        <v>40784.012696759259</v>
      </c>
      <c r="T2463" s="13">
        <f t="shared" si="232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3">
        <f t="shared" si="231"/>
        <v>41089.186296296299</v>
      </c>
      <c r="T2464" s="13">
        <f t="shared" si="232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3"/>
        <v>indie rock</v>
      </c>
      <c r="S2465" s="13">
        <f t="shared" si="231"/>
        <v>41341.111400462964</v>
      </c>
      <c r="T2465" s="13">
        <f t="shared" si="232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3">
        <f t="shared" si="231"/>
        <v>42248.90042824074</v>
      </c>
      <c r="T2466" s="13">
        <f t="shared" si="232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3">
        <f t="shared" si="231"/>
        <v>41145.719305555554</v>
      </c>
      <c r="T2467" s="13">
        <f t="shared" si="232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3">
        <f t="shared" si="231"/>
        <v>41373.102465277778</v>
      </c>
      <c r="T2468" s="13">
        <f t="shared" si="232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3">
        <f t="shared" si="231"/>
        <v>41025.874201388891</v>
      </c>
      <c r="T2469" s="13">
        <f t="shared" si="232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3">
        <f t="shared" si="231"/>
        <v>41174.154178240744</v>
      </c>
      <c r="T2470" s="13">
        <f t="shared" si="232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3">
        <f t="shared" si="231"/>
        <v>40557.429733796293</v>
      </c>
      <c r="T2471" s="13">
        <f t="shared" si="232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3">
        <f t="shared" si="231"/>
        <v>41023.07471064815</v>
      </c>
      <c r="T2472" s="13">
        <f t="shared" si="232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3">
        <f t="shared" si="231"/>
        <v>40893.992962962962</v>
      </c>
      <c r="T2473" s="13">
        <f t="shared" si="232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3">
        <f t="shared" si="231"/>
        <v>40354.11550925926</v>
      </c>
      <c r="T2474" s="13">
        <f t="shared" si="232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3">
        <f t="shared" si="231"/>
        <v>41193.748483796298</v>
      </c>
      <c r="T2475" s="13">
        <f t="shared" si="232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3">
        <f t="shared" si="231"/>
        <v>40417.011296296296</v>
      </c>
      <c r="T2476" s="13">
        <f t="shared" si="232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3">
        <f t="shared" si="231"/>
        <v>40310.287673611107</v>
      </c>
      <c r="T2477" s="13">
        <f t="shared" si="232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3">
        <f t="shared" si="231"/>
        <v>41913.328356481477</v>
      </c>
      <c r="T2478" s="13">
        <f t="shared" si="232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3">
        <f t="shared" si="231"/>
        <v>41088.691493055558</v>
      </c>
      <c r="T2479" s="13">
        <f t="shared" si="232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3">
        <f t="shared" si="231"/>
        <v>41257.950381944444</v>
      </c>
      <c r="T2480" s="13">
        <f t="shared" si="232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3">
        <f t="shared" si="231"/>
        <v>41107.726782407408</v>
      </c>
      <c r="T2481" s="13">
        <f t="shared" si="232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3">
        <f t="shared" si="231"/>
        <v>42227.936157407406</v>
      </c>
      <c r="T2482" s="13">
        <f t="shared" si="232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3">
        <f t="shared" si="231"/>
        <v>40999.645925925928</v>
      </c>
      <c r="T2483" s="13">
        <f t="shared" si="232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3">
        <f t="shared" si="231"/>
        <v>40711.782210648147</v>
      </c>
      <c r="T2484" s="13">
        <f t="shared" si="232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3">
        <f t="shared" si="231"/>
        <v>40970.750034722223</v>
      </c>
      <c r="T2485" s="13">
        <f t="shared" si="232"/>
        <v>41030.708368055552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3">
        <f t="shared" si="231"/>
        <v>40771.916701388887</v>
      </c>
      <c r="T2486" s="13">
        <f t="shared" si="232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3">
        <f t="shared" si="231"/>
        <v>40793.998599537037</v>
      </c>
      <c r="T2487" s="13">
        <f t="shared" si="232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3">
        <f t="shared" si="231"/>
        <v>40991.708055555559</v>
      </c>
      <c r="T2488" s="13">
        <f t="shared" si="232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3">
        <f t="shared" si="231"/>
        <v>41026.083298611113</v>
      </c>
      <c r="T2489" s="13">
        <f t="shared" si="232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3">
        <f t="shared" si="231"/>
        <v>40833.633194444446</v>
      </c>
      <c r="T2490" s="13">
        <f t="shared" si="232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3">
        <f t="shared" si="231"/>
        <v>41373.690266203703</v>
      </c>
      <c r="T2491" s="13">
        <f t="shared" si="232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3">
        <f t="shared" si="231"/>
        <v>41023.227731481486</v>
      </c>
      <c r="T2492" s="13">
        <f t="shared" si="232"/>
        <v>41083.227731481486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3">
        <f t="shared" si="231"/>
        <v>40542.839282407411</v>
      </c>
      <c r="T2493" s="13">
        <f t="shared" si="232"/>
        <v>40559.077083333337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3">
        <f t="shared" si="231"/>
        <v>41024.985972222225</v>
      </c>
      <c r="T2494" s="13">
        <f t="shared" si="232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3">
        <f t="shared" si="231"/>
        <v>41348.168287037035</v>
      </c>
      <c r="T2495" s="13">
        <f t="shared" si="232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3">
        <f t="shared" si="231"/>
        <v>41022.645185185189</v>
      </c>
      <c r="T2496" s="13">
        <f t="shared" si="232"/>
        <v>41052.645185185189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3">
        <f t="shared" si="231"/>
        <v>41036.946469907409</v>
      </c>
      <c r="T2497" s="13">
        <f t="shared" si="232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3">
        <f t="shared" si="231"/>
        <v>41327.996435185181</v>
      </c>
      <c r="T2498" s="13">
        <f t="shared" si="232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si="233"/>
        <v>indie rock</v>
      </c>
      <c r="S2499" s="13">
        <f t="shared" ref="S2499:S2562" si="237">(J2499/86400)+DATE(1970,1,1)</f>
        <v>40730.878912037035</v>
      </c>
      <c r="T2499" s="13">
        <f t="shared" ref="T2499:T2562" si="238">(I2499/86400)+DATE(1970,1,1)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ref="R2500:R2563" si="239">RIGHT(N2500, (LEN(N2500) - FIND("/", N2500)))</f>
        <v>indie rock</v>
      </c>
      <c r="S2500" s="13">
        <f t="shared" si="237"/>
        <v>42017.967442129629</v>
      </c>
      <c r="T2500" s="13">
        <f t="shared" si="238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3">
        <f t="shared" si="237"/>
        <v>41226.648576388892</v>
      </c>
      <c r="T2501" s="13">
        <f t="shared" si="238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3">
        <f t="shared" si="237"/>
        <v>41053.772858796292</v>
      </c>
      <c r="T2502" s="13">
        <f t="shared" si="238"/>
        <v>41083.772858796292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3">
        <f t="shared" si="237"/>
        <v>42244.776666666672</v>
      </c>
      <c r="T2503" s="13">
        <f t="shared" si="238"/>
        <v>42274.776666666672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3">
        <f t="shared" si="237"/>
        <v>41858.825439814813</v>
      </c>
      <c r="T2504" s="13">
        <f t="shared" si="238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3">
        <f t="shared" si="237"/>
        <v>42498.899398148147</v>
      </c>
      <c r="T2505" s="13">
        <f t="shared" si="238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3">
        <f t="shared" si="237"/>
        <v>41928.015439814815</v>
      </c>
      <c r="T2506" s="13">
        <f t="shared" si="238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3">
        <f t="shared" si="237"/>
        <v>42047.05574074074</v>
      </c>
      <c r="T2507" s="13">
        <f t="shared" si="238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9"/>
        <v>restaurants</v>
      </c>
      <c r="S2508" s="13">
        <f t="shared" si="237"/>
        <v>42258.297094907408</v>
      </c>
      <c r="T2508" s="13">
        <f t="shared" si="238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3">
        <f t="shared" si="237"/>
        <v>42105.072962962964</v>
      </c>
      <c r="T2509" s="13">
        <f t="shared" si="238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3">
        <f t="shared" si="237"/>
        <v>41835.951782407406</v>
      </c>
      <c r="T2510" s="13">
        <f t="shared" si="238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3">
        <f t="shared" si="237"/>
        <v>42058.809594907405</v>
      </c>
      <c r="T2511" s="13">
        <f t="shared" si="238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3">
        <f t="shared" si="237"/>
        <v>42078.997361111113</v>
      </c>
      <c r="T2512" s="13">
        <f t="shared" si="238"/>
        <v>42138.997361111113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3">
        <f t="shared" si="237"/>
        <v>42371.446909722217</v>
      </c>
      <c r="T2513" s="13">
        <f t="shared" si="238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3">
        <f t="shared" si="237"/>
        <v>41971.876863425925</v>
      </c>
      <c r="T2514" s="13">
        <f t="shared" si="238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3">
        <f t="shared" si="237"/>
        <v>42732.00681712963</v>
      </c>
      <c r="T2515" s="13">
        <f t="shared" si="238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3">
        <f t="shared" si="237"/>
        <v>41854.389780092592</v>
      </c>
      <c r="T2516" s="13">
        <f t="shared" si="238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3">
        <f t="shared" si="237"/>
        <v>42027.839733796296</v>
      </c>
      <c r="T2517" s="13">
        <f t="shared" si="238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3">
        <f t="shared" si="237"/>
        <v>41942.653379629628</v>
      </c>
      <c r="T2518" s="13">
        <f t="shared" si="238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3">
        <f t="shared" si="237"/>
        <v>42052.802430555559</v>
      </c>
      <c r="T2519" s="13">
        <f t="shared" si="238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3">
        <f t="shared" si="237"/>
        <v>41926.680879629632</v>
      </c>
      <c r="T2520" s="13">
        <f t="shared" si="238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3">
        <f t="shared" si="237"/>
        <v>41809.155138888891</v>
      </c>
      <c r="T2521" s="13">
        <f t="shared" si="238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3">
        <f t="shared" si="237"/>
        <v>42612.600520833337</v>
      </c>
      <c r="T2522" s="13">
        <f t="shared" si="238"/>
        <v>42658.806250000001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3">
        <f t="shared" si="237"/>
        <v>42269.967835648145</v>
      </c>
      <c r="T2523" s="13">
        <f t="shared" si="238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3">
        <f t="shared" si="237"/>
        <v>42460.573611111111</v>
      </c>
      <c r="T2524" s="13">
        <f t="shared" si="238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3">
        <f t="shared" si="237"/>
        <v>41930.975601851853</v>
      </c>
      <c r="T2525" s="13">
        <f t="shared" si="238"/>
        <v>41961.017268518517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3">
        <f t="shared" si="237"/>
        <v>41961.807372685187</v>
      </c>
      <c r="T2526" s="13">
        <f t="shared" si="238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3">
        <f t="shared" si="237"/>
        <v>41058.844571759255</v>
      </c>
      <c r="T2527" s="13">
        <f t="shared" si="238"/>
        <v>41088.844571759255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3">
        <f t="shared" si="237"/>
        <v>41953.091134259259</v>
      </c>
      <c r="T2528" s="13">
        <f t="shared" si="238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3">
        <f t="shared" si="237"/>
        <v>41546.75105324074</v>
      </c>
      <c r="T2529" s="13">
        <f t="shared" si="238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3">
        <f t="shared" si="237"/>
        <v>42217.834525462968</v>
      </c>
      <c r="T2530" s="13">
        <f t="shared" si="238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3">
        <f t="shared" si="237"/>
        <v>40948.080729166664</v>
      </c>
      <c r="T2531" s="13">
        <f t="shared" si="238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3">
        <f t="shared" si="237"/>
        <v>42081.864641203705</v>
      </c>
      <c r="T2532" s="13">
        <f t="shared" si="238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3">
        <f t="shared" si="237"/>
        <v>42208.680023148147</v>
      </c>
      <c r="T2533" s="13">
        <f t="shared" si="238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3">
        <f t="shared" si="237"/>
        <v>41107.849143518521</v>
      </c>
      <c r="T2534" s="13">
        <f t="shared" si="238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3">
        <f t="shared" si="237"/>
        <v>41304.751284722224</v>
      </c>
      <c r="T2535" s="13">
        <f t="shared" si="238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3">
        <f t="shared" si="237"/>
        <v>40127.700370370367</v>
      </c>
      <c r="T2536" s="13">
        <f t="shared" si="238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3">
        <f t="shared" si="237"/>
        <v>41943.791030092594</v>
      </c>
      <c r="T2537" s="13">
        <f t="shared" si="238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3">
        <f t="shared" si="237"/>
        <v>41464.106087962966</v>
      </c>
      <c r="T2538" s="13">
        <f t="shared" si="238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3">
        <f t="shared" si="237"/>
        <v>40696.648784722223</v>
      </c>
      <c r="T2539" s="13">
        <f t="shared" si="238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3">
        <f t="shared" si="237"/>
        <v>41298.509965277779</v>
      </c>
      <c r="T2540" s="13">
        <f t="shared" si="238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3">
        <f t="shared" si="237"/>
        <v>41977.902222222227</v>
      </c>
      <c r="T2541" s="13">
        <f t="shared" si="238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3">
        <f t="shared" si="237"/>
        <v>40785.675011574072</v>
      </c>
      <c r="T2542" s="13">
        <f t="shared" si="238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3">
        <f t="shared" si="237"/>
        <v>41483.449282407411</v>
      </c>
      <c r="T2543" s="13">
        <f t="shared" si="238"/>
        <v>41543.449282407411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3">
        <f t="shared" si="237"/>
        <v>41509.426585648151</v>
      </c>
      <c r="T2544" s="13">
        <f t="shared" si="238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3">
        <f t="shared" si="237"/>
        <v>40514.107615740737</v>
      </c>
      <c r="T2545" s="13">
        <f t="shared" si="238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3">
        <f t="shared" si="237"/>
        <v>41068.520474537036</v>
      </c>
      <c r="T2546" s="13">
        <f t="shared" si="238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3">
        <f t="shared" si="237"/>
        <v>42027.138171296298</v>
      </c>
      <c r="T2547" s="13">
        <f t="shared" si="238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3">
        <f t="shared" si="237"/>
        <v>41524.858553240745</v>
      </c>
      <c r="T2548" s="13">
        <f t="shared" si="238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3">
        <f t="shared" si="237"/>
        <v>40973.773182870369</v>
      </c>
      <c r="T2549" s="13">
        <f t="shared" si="238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3">
        <f t="shared" si="237"/>
        <v>42618.625428240739</v>
      </c>
      <c r="T2550" s="13">
        <f t="shared" si="238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3">
        <f t="shared" si="237"/>
        <v>41390.757754629631</v>
      </c>
      <c r="T2551" s="13">
        <f t="shared" si="238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3">
        <f t="shared" si="237"/>
        <v>42228.634328703702</v>
      </c>
      <c r="T2552" s="13">
        <f t="shared" si="238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3">
        <f t="shared" si="237"/>
        <v>40961.252141203702</v>
      </c>
      <c r="T2553" s="13">
        <f t="shared" si="238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3">
        <f t="shared" si="237"/>
        <v>42769.809965277775</v>
      </c>
      <c r="T2554" s="13">
        <f t="shared" si="238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3">
        <f t="shared" si="237"/>
        <v>41113.199155092589</v>
      </c>
      <c r="T2555" s="13">
        <f t="shared" si="238"/>
        <v>41173.199155092589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3">
        <f t="shared" si="237"/>
        <v>42125.078275462962</v>
      </c>
      <c r="T2556" s="13">
        <f t="shared" si="238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3">
        <f t="shared" si="237"/>
        <v>41026.655011574076</v>
      </c>
      <c r="T2557" s="13">
        <f t="shared" si="238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3">
        <f t="shared" si="237"/>
        <v>41222.991400462961</v>
      </c>
      <c r="T2558" s="13">
        <f t="shared" si="238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3">
        <f t="shared" si="237"/>
        <v>41744.745208333334</v>
      </c>
      <c r="T2559" s="13">
        <f t="shared" si="238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3">
        <f t="shared" si="237"/>
        <v>42093.860023148147</v>
      </c>
      <c r="T2560" s="13">
        <f t="shared" si="238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3">
        <f t="shared" si="237"/>
        <v>40829.873657407406</v>
      </c>
      <c r="T2561" s="13">
        <f t="shared" si="238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3">
        <f t="shared" si="237"/>
        <v>42039.951087962967</v>
      </c>
      <c r="T2562" s="13">
        <f t="shared" si="238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si="239"/>
        <v>food trucks</v>
      </c>
      <c r="S2563" s="13">
        <f t="shared" ref="S2563:S2626" si="243">(J2563/86400)+DATE(1970,1,1)</f>
        <v>42260.528807870374</v>
      </c>
      <c r="T2563" s="13">
        <f t="shared" ref="T2563:T2626" si="244">(I2563/86400)+DATE(1970,1,1)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ref="R2564:R2627" si="245">RIGHT(N2564, (LEN(N2564) - FIND("/", N2564)))</f>
        <v>food trucks</v>
      </c>
      <c r="S2564" s="13">
        <f t="shared" si="243"/>
        <v>42594.524756944447</v>
      </c>
      <c r="T2564" s="13">
        <f t="shared" si="244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3">
        <f t="shared" si="243"/>
        <v>42155.139479166668</v>
      </c>
      <c r="T2565" s="13">
        <f t="shared" si="244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3">
        <f t="shared" si="243"/>
        <v>41822.040497685186</v>
      </c>
      <c r="T2566" s="13">
        <f t="shared" si="244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3">
        <f t="shared" si="243"/>
        <v>42440.650335648148</v>
      </c>
      <c r="T2567" s="13">
        <f t="shared" si="244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3">
        <f t="shared" si="243"/>
        <v>41842.980879629627</v>
      </c>
      <c r="T2568" s="13">
        <f t="shared" si="244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5"/>
        <v>food trucks</v>
      </c>
      <c r="S2569" s="13">
        <f t="shared" si="243"/>
        <v>42087.878912037035</v>
      </c>
      <c r="T2569" s="13">
        <f t="shared" si="244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5"/>
        <v>food trucks</v>
      </c>
      <c r="S2570" s="13">
        <f t="shared" si="243"/>
        <v>42584.666597222225</v>
      </c>
      <c r="T2570" s="13">
        <f t="shared" si="244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3">
        <f t="shared" si="243"/>
        <v>42234.105462962965</v>
      </c>
      <c r="T2571" s="13">
        <f t="shared" si="244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3">
        <f t="shared" si="243"/>
        <v>42744.903182870374</v>
      </c>
      <c r="T2572" s="13">
        <f t="shared" si="244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3">
        <f t="shared" si="243"/>
        <v>42449.341678240744</v>
      </c>
      <c r="T2573" s="13">
        <f t="shared" si="244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3">
        <f t="shared" si="243"/>
        <v>42077.119409722218</v>
      </c>
      <c r="T2574" s="13">
        <f t="shared" si="244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3">
        <f t="shared" si="243"/>
        <v>41829.592002314814</v>
      </c>
      <c r="T2575" s="13">
        <f t="shared" si="244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3">
        <f t="shared" si="243"/>
        <v>42487.825752314813</v>
      </c>
      <c r="T2576" s="13">
        <f t="shared" si="244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3">
        <f t="shared" si="243"/>
        <v>41986.108726851853</v>
      </c>
      <c r="T2577" s="13">
        <f t="shared" si="244"/>
        <v>42016.108726851853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3">
        <f t="shared" si="243"/>
        <v>42060.00980324074</v>
      </c>
      <c r="T2578" s="13">
        <f t="shared" si="244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3">
        <f t="shared" si="243"/>
        <v>41830.820567129631</v>
      </c>
      <c r="T2579" s="13">
        <f t="shared" si="244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3">
        <f t="shared" si="243"/>
        <v>42238.022905092592</v>
      </c>
      <c r="T2580" s="13">
        <f t="shared" si="244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3">
        <f t="shared" si="243"/>
        <v>41837.829895833333</v>
      </c>
      <c r="T2581" s="13">
        <f t="shared" si="244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3">
        <f t="shared" si="243"/>
        <v>42110.326423611114</v>
      </c>
      <c r="T2582" s="13">
        <f t="shared" si="244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3">
        <f t="shared" si="243"/>
        <v>42294.628449074073</v>
      </c>
      <c r="T2583" s="13">
        <f t="shared" si="244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5"/>
        <v>food trucks</v>
      </c>
      <c r="S2584" s="13">
        <f t="shared" si="243"/>
        <v>42642.988819444443</v>
      </c>
      <c r="T2584" s="13">
        <f t="shared" si="244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5"/>
        <v>food trucks</v>
      </c>
      <c r="S2585" s="13">
        <f t="shared" si="243"/>
        <v>42019.76944444445</v>
      </c>
      <c r="T2585" s="13">
        <f t="shared" si="244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3">
        <f t="shared" si="243"/>
        <v>42140.173252314809</v>
      </c>
      <c r="T2586" s="13">
        <f t="shared" si="244"/>
        <v>42170.173252314809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5"/>
        <v>food trucks</v>
      </c>
      <c r="S2587" s="13">
        <f t="shared" si="243"/>
        <v>41795.963333333333</v>
      </c>
      <c r="T2587" s="13">
        <f t="shared" si="244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5"/>
        <v>food trucks</v>
      </c>
      <c r="S2588" s="13">
        <f t="shared" si="243"/>
        <v>42333.330277777779</v>
      </c>
      <c r="T2588" s="13">
        <f t="shared" si="244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3">
        <f t="shared" si="243"/>
        <v>42338.675381944442</v>
      </c>
      <c r="T2589" s="13">
        <f t="shared" si="244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3">
        <f t="shared" si="243"/>
        <v>42042.676226851851</v>
      </c>
      <c r="T2590" s="13">
        <f t="shared" si="244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5"/>
        <v>food trucks</v>
      </c>
      <c r="S2591" s="13">
        <f t="shared" si="243"/>
        <v>42422.536192129628</v>
      </c>
      <c r="T2591" s="13">
        <f t="shared" si="244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3">
        <f t="shared" si="243"/>
        <v>42388.589085648149</v>
      </c>
      <c r="T2592" s="13">
        <f t="shared" si="244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5"/>
        <v>food trucks</v>
      </c>
      <c r="S2593" s="13">
        <f t="shared" si="243"/>
        <v>42382.906527777777</v>
      </c>
      <c r="T2593" s="13">
        <f t="shared" si="244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5"/>
        <v>food trucks</v>
      </c>
      <c r="S2594" s="13">
        <f t="shared" si="243"/>
        <v>41887.801168981481</v>
      </c>
      <c r="T2594" s="13">
        <f t="shared" si="244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3">
        <f t="shared" si="243"/>
        <v>42089.845208333332</v>
      </c>
      <c r="T2595" s="13">
        <f t="shared" si="244"/>
        <v>42119.845208333332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5"/>
        <v>food trucks</v>
      </c>
      <c r="S2596" s="13">
        <f t="shared" si="243"/>
        <v>41828.967916666668</v>
      </c>
      <c r="T2596" s="13">
        <f t="shared" si="244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3">
        <f t="shared" si="243"/>
        <v>42760.244212962964</v>
      </c>
      <c r="T2597" s="13">
        <f t="shared" si="244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3">
        <f t="shared" si="243"/>
        <v>41828.664456018516</v>
      </c>
      <c r="T2598" s="13">
        <f t="shared" si="244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3">
        <f t="shared" si="243"/>
        <v>42510.341631944444</v>
      </c>
      <c r="T2599" s="13">
        <f t="shared" si="244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3">
        <f t="shared" si="243"/>
        <v>42240.840289351851</v>
      </c>
      <c r="T2600" s="13">
        <f t="shared" si="244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5"/>
        <v>food trucks</v>
      </c>
      <c r="S2601" s="13">
        <f t="shared" si="243"/>
        <v>41809.754016203704</v>
      </c>
      <c r="T2601" s="13">
        <f t="shared" si="244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3">
        <f t="shared" si="243"/>
        <v>42394.900462962964</v>
      </c>
      <c r="T2602" s="13">
        <f t="shared" si="244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3">
        <f t="shared" si="243"/>
        <v>41150.902187500003</v>
      </c>
      <c r="T2603" s="13">
        <f t="shared" si="244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3">
        <f t="shared" si="243"/>
        <v>41915.747314814813</v>
      </c>
      <c r="T2604" s="13">
        <f t="shared" si="244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3">
        <f t="shared" si="243"/>
        <v>41617.912662037037</v>
      </c>
      <c r="T2605" s="13">
        <f t="shared" si="244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3">
        <f t="shared" si="243"/>
        <v>40998.051192129627</v>
      </c>
      <c r="T2606" s="13">
        <f t="shared" si="244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3">
        <f t="shared" si="243"/>
        <v>42508.541550925926</v>
      </c>
      <c r="T2607" s="13">
        <f t="shared" si="244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3">
        <f t="shared" si="243"/>
        <v>41726.712754629625</v>
      </c>
      <c r="T2608" s="13">
        <f t="shared" si="244"/>
        <v>41758.712754629625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3">
        <f t="shared" si="243"/>
        <v>42184.874675925923</v>
      </c>
      <c r="T2609" s="13">
        <f t="shared" si="244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3">
        <f t="shared" si="243"/>
        <v>42767.801712962959</v>
      </c>
      <c r="T2610" s="13">
        <f t="shared" si="244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3">
        <f t="shared" si="243"/>
        <v>41075.237858796296</v>
      </c>
      <c r="T2611" s="13">
        <f t="shared" si="244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3">
        <f t="shared" si="243"/>
        <v>42564.881076388891</v>
      </c>
      <c r="T2612" s="13">
        <f t="shared" si="244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3">
        <f t="shared" si="243"/>
        <v>42704.335810185185</v>
      </c>
      <c r="T2613" s="13">
        <f t="shared" si="244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3">
        <f t="shared" si="243"/>
        <v>41982.143171296295</v>
      </c>
      <c r="T2614" s="13">
        <f t="shared" si="244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3">
        <f t="shared" si="243"/>
        <v>41143.81821759259</v>
      </c>
      <c r="T2615" s="13">
        <f t="shared" si="244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3">
        <f t="shared" si="243"/>
        <v>41730.708472222221</v>
      </c>
      <c r="T2616" s="13">
        <f t="shared" si="244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3">
        <f t="shared" si="243"/>
        <v>42453.49726851852</v>
      </c>
      <c r="T2617" s="13">
        <f t="shared" si="244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3">
        <f t="shared" si="243"/>
        <v>42211.99454861111</v>
      </c>
      <c r="T2618" s="13">
        <f t="shared" si="244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3">
        <f t="shared" si="243"/>
        <v>41902.874432870369</v>
      </c>
      <c r="T2619" s="13">
        <f t="shared" si="244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3">
        <f t="shared" si="243"/>
        <v>42279.792372685188</v>
      </c>
      <c r="T2620" s="13">
        <f t="shared" si="244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3">
        <f t="shared" si="243"/>
        <v>42273.884305555555</v>
      </c>
      <c r="T2621" s="13">
        <f t="shared" si="244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3">
        <f t="shared" si="243"/>
        <v>42251.16715277778</v>
      </c>
      <c r="T2622" s="13">
        <f t="shared" si="244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3">
        <f t="shared" si="243"/>
        <v>42115.747546296298</v>
      </c>
      <c r="T2623" s="13">
        <f t="shared" si="244"/>
        <v>42145.747546296298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3">
        <f t="shared" si="243"/>
        <v>42689.74324074074</v>
      </c>
      <c r="T2624" s="13">
        <f t="shared" si="244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3">
        <f t="shared" si="243"/>
        <v>42692.256550925929</v>
      </c>
      <c r="T2625" s="13">
        <f t="shared" si="244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3">
        <f t="shared" si="243"/>
        <v>41144.421550925923</v>
      </c>
      <c r="T2626" s="13">
        <f t="shared" si="244"/>
        <v>41165.421550925923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si="245"/>
        <v>space exploration</v>
      </c>
      <c r="S2627" s="13">
        <f t="shared" ref="S2627:S2690" si="249">(J2627/86400)+DATE(1970,1,1)</f>
        <v>42658.810277777782</v>
      </c>
      <c r="T2627" s="13">
        <f t="shared" ref="T2627:T2690" si="250">(I2627/86400)+DATE(1970,1,1)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ref="R2628:R2691" si="251">RIGHT(N2628, (LEN(N2628) - FIND("/", N2628)))</f>
        <v>space exploration</v>
      </c>
      <c r="S2628" s="13">
        <f t="shared" si="249"/>
        <v>42128.628113425926</v>
      </c>
      <c r="T2628" s="13">
        <f t="shared" si="250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3">
        <f t="shared" si="249"/>
        <v>42304.829409722224</v>
      </c>
      <c r="T2629" s="13">
        <f t="shared" si="250"/>
        <v>42334.871076388888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3">
        <f t="shared" si="249"/>
        <v>41953.966053240743</v>
      </c>
      <c r="T2630" s="13">
        <f t="shared" si="250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3">
        <f t="shared" si="249"/>
        <v>42108.538449074069</v>
      </c>
      <c r="T2631" s="13">
        <f t="shared" si="250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3">
        <f t="shared" si="249"/>
        <v>42524.105462962965</v>
      </c>
      <c r="T2632" s="13">
        <f t="shared" si="250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3">
        <f t="shared" si="249"/>
        <v>42218.169293981482</v>
      </c>
      <c r="T2633" s="13">
        <f t="shared" si="250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3">
        <f t="shared" si="249"/>
        <v>42494.061793981484</v>
      </c>
      <c r="T2634" s="13">
        <f t="shared" si="250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3">
        <f t="shared" si="249"/>
        <v>41667.823287037041</v>
      </c>
      <c r="T2635" s="13">
        <f t="shared" si="250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3">
        <f t="shared" si="249"/>
        <v>42612.656493055554</v>
      </c>
      <c r="T2636" s="13">
        <f t="shared" si="250"/>
        <v>42642.656493055554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3">
        <f t="shared" si="249"/>
        <v>42037.950937500005</v>
      </c>
      <c r="T2637" s="13">
        <f t="shared" si="250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3">
        <f t="shared" si="249"/>
        <v>42636.614745370374</v>
      </c>
      <c r="T2638" s="13">
        <f t="shared" si="250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3">
        <f t="shared" si="249"/>
        <v>42639.549479166672</v>
      </c>
      <c r="T2639" s="13">
        <f t="shared" si="250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3">
        <f t="shared" si="249"/>
        <v>41989.913136574076</v>
      </c>
      <c r="T2640" s="13">
        <f t="shared" si="250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3">
        <f t="shared" si="249"/>
        <v>42024.86513888889</v>
      </c>
      <c r="T2641" s="13">
        <f t="shared" si="250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3">
        <f t="shared" si="249"/>
        <v>42103.160578703704</v>
      </c>
      <c r="T2642" s="13">
        <f t="shared" si="250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3">
        <f t="shared" si="249"/>
        <v>41880.827118055553</v>
      </c>
      <c r="T2643" s="13">
        <f t="shared" si="250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3">
        <f t="shared" si="249"/>
        <v>42536.246620370366</v>
      </c>
      <c r="T2644" s="13">
        <f t="shared" si="250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3">
        <f t="shared" si="249"/>
        <v>42689.582349537042</v>
      </c>
      <c r="T2645" s="13">
        <f t="shared" si="250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3">
        <f t="shared" si="249"/>
        <v>42774.792071759264</v>
      </c>
      <c r="T2646" s="13">
        <f t="shared" si="250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3">
        <f t="shared" si="249"/>
        <v>41921.842627314814</v>
      </c>
      <c r="T2647" s="13">
        <f t="shared" si="250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3">
        <f t="shared" si="249"/>
        <v>42226.313298611116</v>
      </c>
      <c r="T2648" s="13">
        <f t="shared" si="250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3">
        <f t="shared" si="249"/>
        <v>42200.261793981481</v>
      </c>
      <c r="T2649" s="13">
        <f t="shared" si="250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3">
        <f t="shared" si="249"/>
        <v>42408.714814814812</v>
      </c>
      <c r="T2650" s="13">
        <f t="shared" si="250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3">
        <f t="shared" si="249"/>
        <v>42341.99700231482</v>
      </c>
      <c r="T2651" s="13">
        <f t="shared" si="250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3">
        <f t="shared" si="249"/>
        <v>42695.624340277776</v>
      </c>
      <c r="T2652" s="13">
        <f t="shared" si="250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3">
        <f t="shared" si="249"/>
        <v>42327.805659722224</v>
      </c>
      <c r="T2653" s="13">
        <f t="shared" si="250"/>
        <v>42355.805659722224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3">
        <f t="shared" si="249"/>
        <v>41953.158854166672</v>
      </c>
      <c r="T2654" s="13">
        <f t="shared" si="250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3">
        <f t="shared" si="249"/>
        <v>41771.651932870373</v>
      </c>
      <c r="T2655" s="13">
        <f t="shared" si="250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3">
        <f t="shared" si="249"/>
        <v>42055.600995370369</v>
      </c>
      <c r="T2656" s="13">
        <f t="shared" si="250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3">
        <f t="shared" si="249"/>
        <v>42381.866284722222</v>
      </c>
      <c r="T2657" s="13">
        <f t="shared" si="250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3">
        <f t="shared" si="249"/>
        <v>42767.688518518524</v>
      </c>
      <c r="T2658" s="13">
        <f t="shared" si="250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3">
        <f t="shared" si="249"/>
        <v>42551.928854166668</v>
      </c>
      <c r="T2659" s="13">
        <f t="shared" si="250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3">
        <f t="shared" si="249"/>
        <v>42551.884189814809</v>
      </c>
      <c r="T2660" s="13">
        <f t="shared" si="250"/>
        <v>42581.884189814809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3">
        <f t="shared" si="249"/>
        <v>42082.069560185184</v>
      </c>
      <c r="T2661" s="13">
        <f t="shared" si="250"/>
        <v>42112.069560185184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3">
        <f t="shared" si="249"/>
        <v>42272.713171296295</v>
      </c>
      <c r="T2662" s="13">
        <f t="shared" si="250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3">
        <f t="shared" si="249"/>
        <v>41542.958449074074</v>
      </c>
      <c r="T2663" s="13">
        <f t="shared" si="250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3">
        <f t="shared" si="249"/>
        <v>42207.746678240743</v>
      </c>
      <c r="T2664" s="13">
        <f t="shared" si="250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3">
        <f t="shared" si="249"/>
        <v>42222.622766203705</v>
      </c>
      <c r="T2665" s="13">
        <f t="shared" si="250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3">
        <f t="shared" si="249"/>
        <v>42313.02542824074</v>
      </c>
      <c r="T2666" s="13">
        <f t="shared" si="250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3">
        <f t="shared" si="249"/>
        <v>42083.895532407405</v>
      </c>
      <c r="T2667" s="13">
        <f t="shared" si="250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3">
        <f t="shared" si="249"/>
        <v>42235.764340277776</v>
      </c>
      <c r="T2668" s="13">
        <f t="shared" si="250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3">
        <f t="shared" si="249"/>
        <v>42380.926111111112</v>
      </c>
      <c r="T2669" s="13">
        <f t="shared" si="250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3">
        <f t="shared" si="249"/>
        <v>42275.58871527778</v>
      </c>
      <c r="T2670" s="13">
        <f t="shared" si="250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3">
        <f t="shared" si="249"/>
        <v>42319.035833333328</v>
      </c>
      <c r="T2671" s="13">
        <f t="shared" si="250"/>
        <v>42379.035833333328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3">
        <f t="shared" si="249"/>
        <v>41821.020601851851</v>
      </c>
      <c r="T2672" s="13">
        <f t="shared" si="250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3">
        <f t="shared" si="249"/>
        <v>41962.749027777776</v>
      </c>
      <c r="T2673" s="13">
        <f t="shared" si="250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3">
        <f t="shared" si="249"/>
        <v>42344.884143518517</v>
      </c>
      <c r="T2674" s="13">
        <f t="shared" si="250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3">
        <f t="shared" si="249"/>
        <v>41912.541655092595</v>
      </c>
      <c r="T2675" s="13">
        <f t="shared" si="250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3">
        <f t="shared" si="249"/>
        <v>42529.632754629631</v>
      </c>
      <c r="T2676" s="13">
        <f t="shared" si="250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3">
        <f t="shared" si="249"/>
        <v>41923.857511574075</v>
      </c>
      <c r="T2677" s="13">
        <f t="shared" si="250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3">
        <f t="shared" si="249"/>
        <v>42482.624699074076</v>
      </c>
      <c r="T2678" s="13">
        <f t="shared" si="250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3">
        <f t="shared" si="249"/>
        <v>41793.029432870375</v>
      </c>
      <c r="T2679" s="13">
        <f t="shared" si="250"/>
        <v>41823.029432870375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3">
        <f t="shared" si="249"/>
        <v>42241.798206018517</v>
      </c>
      <c r="T2680" s="13">
        <f t="shared" si="250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3">
        <f t="shared" si="249"/>
        <v>42033.001087962963</v>
      </c>
      <c r="T2681" s="13">
        <f t="shared" si="250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3">
        <f t="shared" si="249"/>
        <v>42436.211701388893</v>
      </c>
      <c r="T2682" s="13">
        <f t="shared" si="250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3">
        <f t="shared" si="249"/>
        <v>41805.895254629628</v>
      </c>
      <c r="T2683" s="13">
        <f t="shared" si="250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3">
        <f t="shared" si="249"/>
        <v>41932.871990740743</v>
      </c>
      <c r="T2684" s="13">
        <f t="shared" si="250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51"/>
        <v>food trucks</v>
      </c>
      <c r="S2685" s="13">
        <f t="shared" si="249"/>
        <v>42034.75509259259</v>
      </c>
      <c r="T2685" s="13">
        <f t="shared" si="250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3">
        <f t="shared" si="249"/>
        <v>41820.914641203708</v>
      </c>
      <c r="T2686" s="13">
        <f t="shared" si="250"/>
        <v>41860.914641203708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51"/>
        <v>food trucks</v>
      </c>
      <c r="S2687" s="13">
        <f t="shared" si="249"/>
        <v>42061.69594907407</v>
      </c>
      <c r="T2687" s="13">
        <f t="shared" si="250"/>
        <v>42121.654282407406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3">
        <f t="shared" si="249"/>
        <v>41892.974803240737</v>
      </c>
      <c r="T2688" s="13">
        <f t="shared" si="250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3">
        <f t="shared" si="249"/>
        <v>42154.64025462963</v>
      </c>
      <c r="T2689" s="13">
        <f t="shared" si="250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3">
        <f t="shared" si="249"/>
        <v>42028.11886574074</v>
      </c>
      <c r="T2690" s="13">
        <f t="shared" si="250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si="251"/>
        <v>food trucks</v>
      </c>
      <c r="S2691" s="13">
        <f t="shared" ref="S2691:S2754" si="255">(J2691/86400)+DATE(1970,1,1)</f>
        <v>42551.961689814816</v>
      </c>
      <c r="T2691" s="13">
        <f t="shared" ref="T2691:T2754" si="256">(I2691/86400)+DATE(1970,1,1)</f>
        <v>42581.961689814816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ref="R2692:R2755" si="257">RIGHT(N2692, (LEN(N2692) - FIND("/", N2692)))</f>
        <v>food trucks</v>
      </c>
      <c r="S2692" s="13">
        <f t="shared" si="255"/>
        <v>42113.105046296296</v>
      </c>
      <c r="T2692" s="13">
        <f t="shared" si="256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3">
        <f t="shared" si="255"/>
        <v>42089.724039351851</v>
      </c>
      <c r="T2693" s="13">
        <f t="shared" si="256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7"/>
        <v>food trucks</v>
      </c>
      <c r="S2694" s="13">
        <f t="shared" si="255"/>
        <v>42058.334027777775</v>
      </c>
      <c r="T2694" s="13">
        <f t="shared" si="256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3">
        <f t="shared" si="255"/>
        <v>41834.138495370367</v>
      </c>
      <c r="T2695" s="13">
        <f t="shared" si="256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7"/>
        <v>food trucks</v>
      </c>
      <c r="S2696" s="13">
        <f t="shared" si="255"/>
        <v>41878.140497685185</v>
      </c>
      <c r="T2696" s="13">
        <f t="shared" si="256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3">
        <f t="shared" si="255"/>
        <v>42048.181921296295</v>
      </c>
      <c r="T2697" s="13">
        <f t="shared" si="256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3">
        <f t="shared" si="255"/>
        <v>41964.844444444447</v>
      </c>
      <c r="T2698" s="13">
        <f t="shared" si="256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3">
        <f t="shared" si="255"/>
        <v>42187.940081018518</v>
      </c>
      <c r="T2699" s="13">
        <f t="shared" si="256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3">
        <f t="shared" si="255"/>
        <v>41787.898240740738</v>
      </c>
      <c r="T2700" s="13">
        <f t="shared" si="256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3">
        <f t="shared" si="255"/>
        <v>41829.896562499998</v>
      </c>
      <c r="T2701" s="13">
        <f t="shared" si="256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3">
        <f t="shared" si="255"/>
        <v>41870.874675925923</v>
      </c>
      <c r="T2702" s="13">
        <f t="shared" si="256"/>
        <v>41900.874675925923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3">
        <f t="shared" si="255"/>
        <v>42801.774699074071</v>
      </c>
      <c r="T2703" s="13">
        <f t="shared" si="256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3">
        <f t="shared" si="255"/>
        <v>42800.801817129628</v>
      </c>
      <c r="T2704" s="13">
        <f t="shared" si="256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3">
        <f t="shared" si="255"/>
        <v>42756.690162037034</v>
      </c>
      <c r="T2705" s="13">
        <f t="shared" si="256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3">
        <f t="shared" si="255"/>
        <v>42787.862430555557</v>
      </c>
      <c r="T2706" s="13">
        <f t="shared" si="256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3">
        <f t="shared" si="255"/>
        <v>42773.916180555556</v>
      </c>
      <c r="T2707" s="13">
        <f t="shared" si="256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3">
        <f t="shared" si="255"/>
        <v>41899.294942129629</v>
      </c>
      <c r="T2708" s="13">
        <f t="shared" si="256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3">
        <f t="shared" si="255"/>
        <v>41391.782905092594</v>
      </c>
      <c r="T2709" s="13">
        <f t="shared" si="256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3">
        <f t="shared" si="255"/>
        <v>42512.698217592595</v>
      </c>
      <c r="T2710" s="13">
        <f t="shared" si="256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3">
        <f t="shared" si="255"/>
        <v>42612.149780092594</v>
      </c>
      <c r="T2711" s="13">
        <f t="shared" si="256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3">
        <f t="shared" si="255"/>
        <v>41828.229490740741</v>
      </c>
      <c r="T2712" s="13">
        <f t="shared" si="256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3">
        <f t="shared" si="255"/>
        <v>41780.745254629626</v>
      </c>
      <c r="T2713" s="13">
        <f t="shared" si="256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3">
        <f t="shared" si="255"/>
        <v>41432.062037037038</v>
      </c>
      <c r="T2714" s="13">
        <f t="shared" si="256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3">
        <f t="shared" si="255"/>
        <v>42322.653749999998</v>
      </c>
      <c r="T2715" s="13">
        <f t="shared" si="256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3">
        <f t="shared" si="255"/>
        <v>42629.655046296291</v>
      </c>
      <c r="T2716" s="13">
        <f t="shared" si="256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3">
        <f t="shared" si="255"/>
        <v>42387.398472222223</v>
      </c>
      <c r="T2717" s="13">
        <f t="shared" si="256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3">
        <f t="shared" si="255"/>
        <v>42255.333252314813</v>
      </c>
      <c r="T2718" s="13">
        <f t="shared" si="256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3">
        <f t="shared" si="255"/>
        <v>41934.914918981478</v>
      </c>
      <c r="T2719" s="13">
        <f t="shared" si="256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3">
        <f t="shared" si="255"/>
        <v>42465.596585648149</v>
      </c>
      <c r="T2720" s="13">
        <f t="shared" si="256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3">
        <f t="shared" si="255"/>
        <v>42418.031180555554</v>
      </c>
      <c r="T2721" s="13">
        <f t="shared" si="256"/>
        <v>42477.98951388889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3">
        <f t="shared" si="255"/>
        <v>42655.465891203705</v>
      </c>
      <c r="T2722" s="13">
        <f t="shared" si="256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3">
        <f t="shared" si="255"/>
        <v>41493.543958333335</v>
      </c>
      <c r="T2723" s="13">
        <f t="shared" si="256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3">
        <f t="shared" si="255"/>
        <v>42704.857094907406</v>
      </c>
      <c r="T2724" s="13">
        <f t="shared" si="256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3">
        <f t="shared" si="255"/>
        <v>41944.83898148148</v>
      </c>
      <c r="T2725" s="13">
        <f t="shared" si="256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3">
        <f t="shared" si="255"/>
        <v>42199.32707175926</v>
      </c>
      <c r="T2726" s="13">
        <f t="shared" si="256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3">
        <f t="shared" si="255"/>
        <v>42745.744618055556</v>
      </c>
      <c r="T2727" s="13">
        <f t="shared" si="256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3">
        <f t="shared" si="255"/>
        <v>42452.579988425925</v>
      </c>
      <c r="T2728" s="13">
        <f t="shared" si="256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3">
        <f t="shared" si="255"/>
        <v>42198.676655092597</v>
      </c>
      <c r="T2729" s="13">
        <f t="shared" si="256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3">
        <f t="shared" si="255"/>
        <v>42333.59993055556</v>
      </c>
      <c r="T2730" s="13">
        <f t="shared" si="256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3">
        <f t="shared" si="255"/>
        <v>42095.240706018521</v>
      </c>
      <c r="T2731" s="13">
        <f t="shared" si="256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3">
        <f t="shared" si="255"/>
        <v>41351.541377314818</v>
      </c>
      <c r="T2732" s="13">
        <f t="shared" si="256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3">
        <f t="shared" si="255"/>
        <v>41872.525717592594</v>
      </c>
      <c r="T2733" s="13">
        <f t="shared" si="256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3">
        <f t="shared" si="255"/>
        <v>41389.808194444442</v>
      </c>
      <c r="T2734" s="13">
        <f t="shared" si="256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3">
        <f t="shared" si="255"/>
        <v>42044.272847222222</v>
      </c>
      <c r="T2735" s="13">
        <f t="shared" si="256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3">
        <f t="shared" si="255"/>
        <v>42626.668888888889</v>
      </c>
      <c r="T2736" s="13">
        <f t="shared" si="256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3">
        <f t="shared" si="255"/>
        <v>41316.120949074073</v>
      </c>
      <c r="T2737" s="13">
        <f t="shared" si="256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3">
        <f t="shared" si="255"/>
        <v>41722.666354166664</v>
      </c>
      <c r="T2738" s="13">
        <f t="shared" si="256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3">
        <f t="shared" si="255"/>
        <v>41611.917673611111</v>
      </c>
      <c r="T2739" s="13">
        <f t="shared" si="256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3">
        <f t="shared" si="255"/>
        <v>42620.143564814818</v>
      </c>
      <c r="T2740" s="13">
        <f t="shared" si="256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3">
        <f t="shared" si="255"/>
        <v>41719.887928240743</v>
      </c>
      <c r="T2741" s="13">
        <f t="shared" si="256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3">
        <f t="shared" si="255"/>
        <v>42045.031851851847</v>
      </c>
      <c r="T2742" s="13">
        <f t="shared" si="256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3">
        <f t="shared" si="255"/>
        <v>41911.657430555555</v>
      </c>
      <c r="T2743" s="13">
        <f t="shared" si="256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3">
        <f t="shared" si="255"/>
        <v>41030.719756944447</v>
      </c>
      <c r="T2744" s="13">
        <f t="shared" si="256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3">
        <f t="shared" si="255"/>
        <v>42632.328784722224</v>
      </c>
      <c r="T2745" s="13">
        <f t="shared" si="256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3">
        <f t="shared" si="255"/>
        <v>40938.062476851854</v>
      </c>
      <c r="T2746" s="13">
        <f t="shared" si="256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3">
        <f t="shared" si="255"/>
        <v>41044.988055555557</v>
      </c>
      <c r="T2747" s="13">
        <f t="shared" si="256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3">
        <f t="shared" si="255"/>
        <v>41850.781377314815</v>
      </c>
      <c r="T2748" s="13">
        <f t="shared" si="256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3">
        <f t="shared" si="255"/>
        <v>41044.648113425923</v>
      </c>
      <c r="T2749" s="13">
        <f t="shared" si="256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3">
        <f t="shared" si="255"/>
        <v>42585.7106712963</v>
      </c>
      <c r="T2750" s="13">
        <f t="shared" si="256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3">
        <f t="shared" si="255"/>
        <v>42068.799039351856</v>
      </c>
      <c r="T2751" s="13">
        <f t="shared" si="256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3">
        <f t="shared" si="255"/>
        <v>41078.899826388893</v>
      </c>
      <c r="T2752" s="13">
        <f t="shared" si="256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3">
        <f t="shared" si="255"/>
        <v>41747.887060185181</v>
      </c>
      <c r="T2753" s="13">
        <f t="shared" si="256"/>
        <v>41807.887060185181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3">
        <f t="shared" si="255"/>
        <v>40855.765092592592</v>
      </c>
      <c r="T2754" s="13">
        <f t="shared" si="256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si="257"/>
        <v>children's books</v>
      </c>
      <c r="S2755" s="13">
        <f t="shared" ref="S2755:S2818" si="261">(J2755/86400)+DATE(1970,1,1)</f>
        <v>41117.900729166664</v>
      </c>
      <c r="T2755" s="13">
        <f t="shared" ref="T2755:T2818" si="262">(I2755/86400)+DATE(1970,1,1)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ref="R2756:R2819" si="263">RIGHT(N2756, (LEN(N2756) - FIND("/", N2756)))</f>
        <v>children's books</v>
      </c>
      <c r="S2756" s="13">
        <f t="shared" si="261"/>
        <v>41863.636006944442</v>
      </c>
      <c r="T2756" s="13">
        <f t="shared" si="262"/>
        <v>41893.636006944442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3">
        <f t="shared" si="261"/>
        <v>42072.790821759263</v>
      </c>
      <c r="T2757" s="13">
        <f t="shared" si="262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3">
        <f t="shared" si="261"/>
        <v>41620.900474537033</v>
      </c>
      <c r="T2758" s="13">
        <f t="shared" si="262"/>
        <v>41650.900474537033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3">
        <f t="shared" si="261"/>
        <v>42573.65662037037</v>
      </c>
      <c r="T2759" s="13">
        <f t="shared" si="262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3">
        <f t="shared" si="261"/>
        <v>42639.441932870366</v>
      </c>
      <c r="T2760" s="13">
        <f t="shared" si="262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3">
        <f t="shared" si="261"/>
        <v>42524.36650462963</v>
      </c>
      <c r="T2761" s="13">
        <f t="shared" si="262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3">
        <f t="shared" si="261"/>
        <v>41415.461319444446</v>
      </c>
      <c r="T2762" s="13">
        <f t="shared" si="262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3">
        <f t="shared" si="261"/>
        <v>41247.063576388886</v>
      </c>
      <c r="T2763" s="13">
        <f t="shared" si="262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3">
        <f t="shared" si="261"/>
        <v>40927.036979166667</v>
      </c>
      <c r="T2764" s="13">
        <f t="shared" si="262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3">
        <f t="shared" si="261"/>
        <v>41373.579675925925</v>
      </c>
      <c r="T2765" s="13">
        <f t="shared" si="262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3">
        <f t="shared" si="261"/>
        <v>41030.292025462964</v>
      </c>
      <c r="T2766" s="13">
        <f t="shared" si="262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3">
        <f t="shared" si="261"/>
        <v>41194.579027777778</v>
      </c>
      <c r="T2767" s="13">
        <f t="shared" si="262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3">
        <f t="shared" si="261"/>
        <v>40736.668032407411</v>
      </c>
      <c r="T2768" s="13">
        <f t="shared" si="262"/>
        <v>40766.668032407411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3">
        <f t="shared" si="261"/>
        <v>42172.958912037036</v>
      </c>
      <c r="T2769" s="13">
        <f t="shared" si="262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3">
        <f t="shared" si="261"/>
        <v>40967.614849537036</v>
      </c>
      <c r="T2770" s="13">
        <f t="shared" si="262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3">
        <f t="shared" si="261"/>
        <v>41745.826273148152</v>
      </c>
      <c r="T2771" s="13">
        <f t="shared" si="262"/>
        <v>41795.826273148152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3">
        <f t="shared" si="261"/>
        <v>41686.705208333333</v>
      </c>
      <c r="T2772" s="13">
        <f t="shared" si="262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3">
        <f t="shared" si="261"/>
        <v>41257.531712962962</v>
      </c>
      <c r="T2773" s="13">
        <f t="shared" si="262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3">
        <f t="shared" si="261"/>
        <v>41537.869143518517</v>
      </c>
      <c r="T2774" s="13">
        <f t="shared" si="262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3">
        <f t="shared" si="261"/>
        <v>42474.86482638889</v>
      </c>
      <c r="T2775" s="13">
        <f t="shared" si="262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3">
        <f t="shared" si="261"/>
        <v>41311.126481481479</v>
      </c>
      <c r="T2776" s="13">
        <f t="shared" si="262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3">
        <f t="shared" si="261"/>
        <v>40863.013356481482</v>
      </c>
      <c r="T2777" s="13">
        <f t="shared" si="262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3">
        <f t="shared" si="261"/>
        <v>42136.297175925924</v>
      </c>
      <c r="T2778" s="13">
        <f t="shared" si="262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3">
        <f t="shared" si="261"/>
        <v>42172.669027777782</v>
      </c>
      <c r="T2779" s="13">
        <f t="shared" si="262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3">
        <f t="shared" si="261"/>
        <v>41846.978078703702</v>
      </c>
      <c r="T2780" s="13">
        <f t="shared" si="262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3">
        <f t="shared" si="261"/>
        <v>42300.585891203707</v>
      </c>
      <c r="T2781" s="13">
        <f t="shared" si="262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3">
        <f t="shared" si="261"/>
        <v>42774.447777777779</v>
      </c>
      <c r="T2782" s="13">
        <f t="shared" si="262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3"/>
        <v>plays</v>
      </c>
      <c r="S2783" s="13">
        <f t="shared" si="261"/>
        <v>42018.94159722222</v>
      </c>
      <c r="T2783" s="13">
        <f t="shared" si="262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3">
        <f t="shared" si="261"/>
        <v>42026.924976851849</v>
      </c>
      <c r="T2784" s="13">
        <f t="shared" si="262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3">
        <f t="shared" si="261"/>
        <v>42103.535254629634</v>
      </c>
      <c r="T2785" s="13">
        <f t="shared" si="262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3">
        <f t="shared" si="261"/>
        <v>41920.787534722222</v>
      </c>
      <c r="T2786" s="13">
        <f t="shared" si="262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3">
        <f t="shared" si="261"/>
        <v>42558.189432870371</v>
      </c>
      <c r="T2787" s="13">
        <f t="shared" si="262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3">
        <f t="shared" si="261"/>
        <v>41815.569212962961</v>
      </c>
      <c r="T2788" s="13">
        <f t="shared" si="262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3"/>
        <v>plays</v>
      </c>
      <c r="S2789" s="13">
        <f t="shared" si="261"/>
        <v>41808.198518518519</v>
      </c>
      <c r="T2789" s="13">
        <f t="shared" si="262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3"/>
        <v>plays</v>
      </c>
      <c r="S2790" s="13">
        <f t="shared" si="261"/>
        <v>42550.701886574076</v>
      </c>
      <c r="T2790" s="13">
        <f t="shared" si="262"/>
        <v>42580.701886574076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3">
        <f t="shared" si="261"/>
        <v>42056.013124999998</v>
      </c>
      <c r="T2791" s="13">
        <f t="shared" si="262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3">
        <f t="shared" si="261"/>
        <v>42016.938692129625</v>
      </c>
      <c r="T2792" s="13">
        <f t="shared" si="262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3">
        <f t="shared" si="261"/>
        <v>42591.899988425925</v>
      </c>
      <c r="T2793" s="13">
        <f t="shared" si="262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3">
        <f t="shared" si="261"/>
        <v>42183.231006944443</v>
      </c>
      <c r="T2794" s="13">
        <f t="shared" si="262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3">
        <f t="shared" si="261"/>
        <v>42176.419039351851</v>
      </c>
      <c r="T2795" s="13">
        <f t="shared" si="262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3"/>
        <v>plays</v>
      </c>
      <c r="S2796" s="13">
        <f t="shared" si="261"/>
        <v>42416.691655092596</v>
      </c>
      <c r="T2796" s="13">
        <f t="shared" si="262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3"/>
        <v>plays</v>
      </c>
      <c r="S2797" s="13">
        <f t="shared" si="261"/>
        <v>41780.525937500002</v>
      </c>
      <c r="T2797" s="13">
        <f t="shared" si="262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3"/>
        <v>plays</v>
      </c>
      <c r="S2798" s="13">
        <f t="shared" si="261"/>
        <v>41795.528101851851</v>
      </c>
      <c r="T2798" s="13">
        <f t="shared" si="262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3">
        <f t="shared" si="261"/>
        <v>41798.94027777778</v>
      </c>
      <c r="T2799" s="13">
        <f t="shared" si="262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3">
        <f t="shared" si="261"/>
        <v>42201.675011574072</v>
      </c>
      <c r="T2800" s="13">
        <f t="shared" si="262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3">
        <f t="shared" si="261"/>
        <v>42507.264699074076</v>
      </c>
      <c r="T2801" s="13">
        <f t="shared" si="262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3">
        <f t="shared" si="261"/>
        <v>41948.552847222221</v>
      </c>
      <c r="T2802" s="13">
        <f t="shared" si="262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3">
        <f t="shared" si="261"/>
        <v>41900.243159722224</v>
      </c>
      <c r="T2803" s="13">
        <f t="shared" si="262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3">
        <f t="shared" si="261"/>
        <v>42192.64707175926</v>
      </c>
      <c r="T2804" s="13">
        <f t="shared" si="262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3">
        <f t="shared" si="261"/>
        <v>42158.065694444449</v>
      </c>
      <c r="T2805" s="13">
        <f t="shared" si="262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3"/>
        <v>plays</v>
      </c>
      <c r="S2806" s="13">
        <f t="shared" si="261"/>
        <v>41881.453587962962</v>
      </c>
      <c r="T2806" s="13">
        <f t="shared" si="262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3">
        <f t="shared" si="261"/>
        <v>42213.505474537036</v>
      </c>
      <c r="T2807" s="13">
        <f t="shared" si="262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3"/>
        <v>plays</v>
      </c>
      <c r="S2808" s="13">
        <f t="shared" si="261"/>
        <v>42185.267245370371</v>
      </c>
      <c r="T2808" s="13">
        <f t="shared" si="262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3">
        <f t="shared" si="261"/>
        <v>42154.873124999998</v>
      </c>
      <c r="T2809" s="13">
        <f t="shared" si="262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3">
        <f t="shared" si="261"/>
        <v>42208.84646990741</v>
      </c>
      <c r="T2810" s="13">
        <f t="shared" si="262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3">
        <f t="shared" si="261"/>
        <v>42451.496817129635</v>
      </c>
      <c r="T2811" s="13">
        <f t="shared" si="262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3">
        <f t="shared" si="261"/>
        <v>41759.13962962963</v>
      </c>
      <c r="T2812" s="13">
        <f t="shared" si="262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3">
        <f t="shared" si="261"/>
        <v>42028.496562500004</v>
      </c>
      <c r="T2813" s="13">
        <f t="shared" si="262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3">
        <f t="shared" si="261"/>
        <v>42054.74418981481</v>
      </c>
      <c r="T2814" s="13">
        <f t="shared" si="262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3">
        <f t="shared" si="261"/>
        <v>42693.742604166662</v>
      </c>
      <c r="T2815" s="13">
        <f t="shared" si="262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3"/>
        <v>plays</v>
      </c>
      <c r="S2816" s="13">
        <f t="shared" si="261"/>
        <v>42103.399479166663</v>
      </c>
      <c r="T2816" s="13">
        <f t="shared" si="262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3">
        <f t="shared" si="261"/>
        <v>42559.776724537034</v>
      </c>
      <c r="T2817" s="13">
        <f t="shared" si="262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3">
        <f t="shared" si="261"/>
        <v>42188.467499999999</v>
      </c>
      <c r="T2818" s="13">
        <f t="shared" si="262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si="263"/>
        <v>plays</v>
      </c>
      <c r="S2819" s="13">
        <f t="shared" ref="S2819:S2882" si="267">(J2819/86400)+DATE(1970,1,1)</f>
        <v>42023.634976851856</v>
      </c>
      <c r="T2819" s="13">
        <f t="shared" ref="T2819:T2882" si="268">(I2819/86400)+DATE(1970,1,1)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ref="R2820:R2883" si="269">RIGHT(N2820, (LEN(N2820) - FIND("/", N2820)))</f>
        <v>plays</v>
      </c>
      <c r="S2820" s="13">
        <f t="shared" si="267"/>
        <v>42250.598217592589</v>
      </c>
      <c r="T2820" s="13">
        <f t="shared" si="268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3">
        <f t="shared" si="267"/>
        <v>42139.525567129633</v>
      </c>
      <c r="T2821" s="13">
        <f t="shared" si="268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9"/>
        <v>plays</v>
      </c>
      <c r="S2822" s="13">
        <f t="shared" si="267"/>
        <v>42401.610983796301</v>
      </c>
      <c r="T2822" s="13">
        <f t="shared" si="268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3">
        <f t="shared" si="267"/>
        <v>41875.922858796301</v>
      </c>
      <c r="T2823" s="13">
        <f t="shared" si="268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3">
        <f t="shared" si="267"/>
        <v>42060.683935185181</v>
      </c>
      <c r="T2824" s="13">
        <f t="shared" si="268"/>
        <v>42090.642268518517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3">
        <f t="shared" si="267"/>
        <v>42067.011643518519</v>
      </c>
      <c r="T2825" s="13">
        <f t="shared" si="268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3">
        <f t="shared" si="267"/>
        <v>42136.270787037036</v>
      </c>
      <c r="T2826" s="13">
        <f t="shared" si="268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3">
        <f t="shared" si="267"/>
        <v>42312.792662037042</v>
      </c>
      <c r="T2827" s="13">
        <f t="shared" si="268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3">
        <f t="shared" si="267"/>
        <v>42171.034861111111</v>
      </c>
      <c r="T2828" s="13">
        <f t="shared" si="268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3">
        <f t="shared" si="267"/>
        <v>42494.683634259258</v>
      </c>
      <c r="T2829" s="13">
        <f t="shared" si="268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3">
        <f t="shared" si="267"/>
        <v>42254.264687499999</v>
      </c>
      <c r="T2830" s="13">
        <f t="shared" si="268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3">
        <f t="shared" si="267"/>
        <v>42495.434236111112</v>
      </c>
      <c r="T2831" s="13">
        <f t="shared" si="268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3">
        <f t="shared" si="267"/>
        <v>41758.839675925927</v>
      </c>
      <c r="T2832" s="13">
        <f t="shared" si="268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3">
        <f t="shared" si="267"/>
        <v>42171.824884259258</v>
      </c>
      <c r="T2833" s="13">
        <f t="shared" si="268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3">
        <f t="shared" si="267"/>
        <v>41938.709421296298</v>
      </c>
      <c r="T2834" s="13">
        <f t="shared" si="268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3">
        <f t="shared" si="267"/>
        <v>42268.127696759257</v>
      </c>
      <c r="T2835" s="13">
        <f t="shared" si="268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3">
        <f t="shared" si="267"/>
        <v>42019.959837962961</v>
      </c>
      <c r="T2836" s="13">
        <f t="shared" si="268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3">
        <f t="shared" si="267"/>
        <v>42313.703900462962</v>
      </c>
      <c r="T2837" s="13">
        <f t="shared" si="268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3">
        <f t="shared" si="267"/>
        <v>42746.261782407411</v>
      </c>
      <c r="T2838" s="13">
        <f t="shared" si="268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3">
        <f t="shared" si="267"/>
        <v>42307.908379629633</v>
      </c>
      <c r="T2839" s="13">
        <f t="shared" si="268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3">
        <f t="shared" si="267"/>
        <v>41842.607592592591</v>
      </c>
      <c r="T2840" s="13">
        <f t="shared" si="268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3">
        <f t="shared" si="267"/>
        <v>41853.240208333329</v>
      </c>
      <c r="T2841" s="13">
        <f t="shared" si="268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3">
        <f t="shared" si="267"/>
        <v>42060.035636574074</v>
      </c>
      <c r="T2842" s="13">
        <f t="shared" si="268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9"/>
        <v>plays</v>
      </c>
      <c r="S2843" s="13">
        <f t="shared" si="267"/>
        <v>42291.739548611113</v>
      </c>
      <c r="T2843" s="13">
        <f t="shared" si="268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3">
        <f t="shared" si="267"/>
        <v>41784.95248842593</v>
      </c>
      <c r="T2844" s="13">
        <f t="shared" si="268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3">
        <f t="shared" si="267"/>
        <v>42492.737847222219</v>
      </c>
      <c r="T2845" s="13">
        <f t="shared" si="268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9"/>
        <v>plays</v>
      </c>
      <c r="S2846" s="13">
        <f t="shared" si="267"/>
        <v>42709.546064814815</v>
      </c>
      <c r="T2846" s="13">
        <f t="shared" si="268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3">
        <f t="shared" si="267"/>
        <v>42103.016585648147</v>
      </c>
      <c r="T2847" s="13">
        <f t="shared" si="268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3">
        <f t="shared" si="267"/>
        <v>42108.692060185189</v>
      </c>
      <c r="T2848" s="13">
        <f t="shared" si="268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3">
        <f t="shared" si="267"/>
        <v>42453.806307870371</v>
      </c>
      <c r="T2849" s="13">
        <f t="shared" si="268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3">
        <f t="shared" si="267"/>
        <v>42123.648831018523</v>
      </c>
      <c r="T2850" s="13">
        <f t="shared" si="268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9"/>
        <v>plays</v>
      </c>
      <c r="S2851" s="13">
        <f t="shared" si="267"/>
        <v>42453.428240740745</v>
      </c>
      <c r="T2851" s="13">
        <f t="shared" si="268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3">
        <f t="shared" si="267"/>
        <v>41858.007071759261</v>
      </c>
      <c r="T2852" s="13">
        <f t="shared" si="268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3">
        <f t="shared" si="267"/>
        <v>42390.002650462964</v>
      </c>
      <c r="T2853" s="13">
        <f t="shared" si="268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3">
        <f t="shared" si="267"/>
        <v>41781.045173611114</v>
      </c>
      <c r="T2854" s="13">
        <f t="shared" si="268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3">
        <f t="shared" si="267"/>
        <v>41836.190937499996</v>
      </c>
      <c r="T2855" s="13">
        <f t="shared" si="268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3">
        <f t="shared" si="267"/>
        <v>42111.71665509259</v>
      </c>
      <c r="T2856" s="13">
        <f t="shared" si="268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9"/>
        <v>plays</v>
      </c>
      <c r="S2857" s="13">
        <f t="shared" si="267"/>
        <v>42370.007766203707</v>
      </c>
      <c r="T2857" s="13">
        <f t="shared" si="268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3">
        <f t="shared" si="267"/>
        <v>42165.037581018521</v>
      </c>
      <c r="T2858" s="13">
        <f t="shared" si="268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9"/>
        <v>plays</v>
      </c>
      <c r="S2859" s="13">
        <f t="shared" si="267"/>
        <v>42726.920081018514</v>
      </c>
      <c r="T2859" s="13">
        <f t="shared" si="268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3">
        <f t="shared" si="267"/>
        <v>41954.545081018514</v>
      </c>
      <c r="T2860" s="13">
        <f t="shared" si="268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9"/>
        <v>plays</v>
      </c>
      <c r="S2861" s="13">
        <f t="shared" si="267"/>
        <v>42233.362314814818</v>
      </c>
      <c r="T2861" s="13">
        <f t="shared" si="268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3">
        <f t="shared" si="267"/>
        <v>42480.80064814815</v>
      </c>
      <c r="T2862" s="13">
        <f t="shared" si="268"/>
        <v>42540.80064814815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3">
        <f t="shared" si="267"/>
        <v>42257.590833333335</v>
      </c>
      <c r="T2863" s="13">
        <f t="shared" si="268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3">
        <f t="shared" si="267"/>
        <v>41784.789687500001</v>
      </c>
      <c r="T2864" s="13">
        <f t="shared" si="268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9"/>
        <v>plays</v>
      </c>
      <c r="S2865" s="13">
        <f t="shared" si="267"/>
        <v>41831.675034722226</v>
      </c>
      <c r="T2865" s="13">
        <f t="shared" si="268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3">
        <f t="shared" si="267"/>
        <v>42172.613506944443</v>
      </c>
      <c r="T2866" s="13">
        <f t="shared" si="268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3">
        <f t="shared" si="267"/>
        <v>41950.114108796297</v>
      </c>
      <c r="T2867" s="13">
        <f t="shared" si="268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9"/>
        <v>plays</v>
      </c>
      <c r="S2868" s="13">
        <f t="shared" si="267"/>
        <v>42627.955104166671</v>
      </c>
      <c r="T2868" s="13">
        <f t="shared" si="268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9"/>
        <v>plays</v>
      </c>
      <c r="S2869" s="13">
        <f t="shared" si="267"/>
        <v>42531.195277777777</v>
      </c>
      <c r="T2869" s="13">
        <f t="shared" si="268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3">
        <f t="shared" si="267"/>
        <v>42618.827013888891</v>
      </c>
      <c r="T2870" s="13">
        <f t="shared" si="268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9"/>
        <v>plays</v>
      </c>
      <c r="S2871" s="13">
        <f t="shared" si="267"/>
        <v>42540.593530092592</v>
      </c>
      <c r="T2871" s="13">
        <f t="shared" si="268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3">
        <f t="shared" si="267"/>
        <v>41746.189409722225</v>
      </c>
      <c r="T2872" s="13">
        <f t="shared" si="268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3">
        <f t="shared" si="267"/>
        <v>41974.738576388889</v>
      </c>
      <c r="T2873" s="13">
        <f t="shared" si="268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3">
        <f t="shared" si="267"/>
        <v>42115.11618055556</v>
      </c>
      <c r="T2874" s="13">
        <f t="shared" si="268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3">
        <f t="shared" si="267"/>
        <v>42002.817488425921</v>
      </c>
      <c r="T2875" s="13">
        <f t="shared" si="268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3">
        <f t="shared" si="267"/>
        <v>42722.84474537037</v>
      </c>
      <c r="T2876" s="13">
        <f t="shared" si="268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3">
        <f t="shared" si="267"/>
        <v>42465.128391203703</v>
      </c>
      <c r="T2877" s="13">
        <f t="shared" si="268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3">
        <f t="shared" si="267"/>
        <v>42171.743969907402</v>
      </c>
      <c r="T2878" s="13">
        <f t="shared" si="268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3">
        <f t="shared" si="267"/>
        <v>42672.955138888894</v>
      </c>
      <c r="T2879" s="13">
        <f t="shared" si="268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9"/>
        <v>plays</v>
      </c>
      <c r="S2880" s="13">
        <f t="shared" si="267"/>
        <v>42128.615682870368</v>
      </c>
      <c r="T2880" s="13">
        <f t="shared" si="268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9"/>
        <v>plays</v>
      </c>
      <c r="S2881" s="13">
        <f t="shared" si="267"/>
        <v>42359.725243055553</v>
      </c>
      <c r="T2881" s="13">
        <f t="shared" si="268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3">
        <f t="shared" si="267"/>
        <v>42192.905694444446</v>
      </c>
      <c r="T2882" s="13">
        <f t="shared" si="268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si="269"/>
        <v>plays</v>
      </c>
      <c r="S2883" s="13">
        <f t="shared" ref="S2883:S2946" si="273">(J2883/86400)+DATE(1970,1,1)</f>
        <v>41916.597638888888</v>
      </c>
      <c r="T2883" s="13">
        <f t="shared" ref="T2883:T2946" si="274">(I2883/86400)+DATE(1970,1,1)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ref="R2884:R2947" si="275">RIGHT(N2884, (LEN(N2884) - FIND("/", N2884)))</f>
        <v>plays</v>
      </c>
      <c r="S2884" s="13">
        <f t="shared" si="273"/>
        <v>42461.596273148149</v>
      </c>
      <c r="T2884" s="13">
        <f t="shared" si="274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5"/>
        <v>plays</v>
      </c>
      <c r="S2885" s="13">
        <f t="shared" si="273"/>
        <v>42370.90320601852</v>
      </c>
      <c r="T2885" s="13">
        <f t="shared" si="274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5"/>
        <v>plays</v>
      </c>
      <c r="S2886" s="13">
        <f t="shared" si="273"/>
        <v>41948.727256944447</v>
      </c>
      <c r="T2886" s="13">
        <f t="shared" si="274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5"/>
        <v>plays</v>
      </c>
      <c r="S2887" s="13">
        <f t="shared" si="273"/>
        <v>42047.07640046296</v>
      </c>
      <c r="T2887" s="13">
        <f t="shared" si="274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5"/>
        <v>plays</v>
      </c>
      <c r="S2888" s="13">
        <f t="shared" si="273"/>
        <v>42261.632916666669</v>
      </c>
      <c r="T2888" s="13">
        <f t="shared" si="274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5"/>
        <v>plays</v>
      </c>
      <c r="S2889" s="13">
        <f t="shared" si="273"/>
        <v>41985.427361111113</v>
      </c>
      <c r="T2889" s="13">
        <f t="shared" si="274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3">
        <f t="shared" si="273"/>
        <v>41922.535185185188</v>
      </c>
      <c r="T2890" s="13">
        <f t="shared" si="274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3">
        <f t="shared" si="273"/>
        <v>41850.863252314812</v>
      </c>
      <c r="T2891" s="13">
        <f t="shared" si="274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5"/>
        <v>plays</v>
      </c>
      <c r="S2892" s="13">
        <f t="shared" si="273"/>
        <v>41831.742962962962</v>
      </c>
      <c r="T2892" s="13">
        <f t="shared" si="274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5"/>
        <v>plays</v>
      </c>
      <c r="S2893" s="13">
        <f t="shared" si="273"/>
        <v>42415.883425925931</v>
      </c>
      <c r="T2893" s="13">
        <f t="shared" si="274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3">
        <f t="shared" si="273"/>
        <v>41869.714166666665</v>
      </c>
      <c r="T2894" s="13">
        <f t="shared" si="274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5"/>
        <v>plays</v>
      </c>
      <c r="S2895" s="13">
        <f t="shared" si="273"/>
        <v>41953.773090277777</v>
      </c>
      <c r="T2895" s="13">
        <f t="shared" si="274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3">
        <f t="shared" si="273"/>
        <v>42037.986284722225</v>
      </c>
      <c r="T2896" s="13">
        <f t="shared" si="274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5"/>
        <v>plays</v>
      </c>
      <c r="S2897" s="13">
        <f t="shared" si="273"/>
        <v>41811.555462962962</v>
      </c>
      <c r="T2897" s="13">
        <f t="shared" si="274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3">
        <f t="shared" si="273"/>
        <v>42701.908807870372</v>
      </c>
      <c r="T2898" s="13">
        <f t="shared" si="274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3">
        <f t="shared" si="273"/>
        <v>42258.646504629629</v>
      </c>
      <c r="T2899" s="13">
        <f t="shared" si="274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3">
        <f t="shared" si="273"/>
        <v>42278.664965277778</v>
      </c>
      <c r="T2900" s="13">
        <f t="shared" si="274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3">
        <f t="shared" si="273"/>
        <v>42515.078217592592</v>
      </c>
      <c r="T2901" s="13">
        <f t="shared" si="274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3">
        <f t="shared" si="273"/>
        <v>41830.234166666669</v>
      </c>
      <c r="T2902" s="13">
        <f t="shared" si="274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5"/>
        <v>plays</v>
      </c>
      <c r="S2903" s="13">
        <f t="shared" si="273"/>
        <v>41982.904386574075</v>
      </c>
      <c r="T2903" s="13">
        <f t="shared" si="274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5"/>
        <v>plays</v>
      </c>
      <c r="S2904" s="13">
        <f t="shared" si="273"/>
        <v>42210.439768518518</v>
      </c>
      <c r="T2904" s="13">
        <f t="shared" si="274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5"/>
        <v>plays</v>
      </c>
      <c r="S2905" s="13">
        <f t="shared" si="273"/>
        <v>42196.166874999995</v>
      </c>
      <c r="T2905" s="13">
        <f t="shared" si="274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5"/>
        <v>plays</v>
      </c>
      <c r="S2906" s="13">
        <f t="shared" si="273"/>
        <v>41940.967951388891</v>
      </c>
      <c r="T2906" s="13">
        <f t="shared" si="274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3">
        <f t="shared" si="273"/>
        <v>42606.056863425925</v>
      </c>
      <c r="T2907" s="13">
        <f t="shared" si="274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3">
        <f t="shared" si="273"/>
        <v>42199.648912037039</v>
      </c>
      <c r="T2908" s="13">
        <f t="shared" si="274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5"/>
        <v>plays</v>
      </c>
      <c r="S2909" s="13">
        <f t="shared" si="273"/>
        <v>42444.877743055556</v>
      </c>
      <c r="T2909" s="13">
        <f t="shared" si="274"/>
        <v>42504.877743055556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5"/>
        <v>plays</v>
      </c>
      <c r="S2910" s="13">
        <f t="shared" si="273"/>
        <v>42499.73170138889</v>
      </c>
      <c r="T2910" s="13">
        <f t="shared" si="274"/>
        <v>42529.73170138889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5"/>
        <v>plays</v>
      </c>
      <c r="S2911" s="13">
        <f t="shared" si="273"/>
        <v>41929.266215277778</v>
      </c>
      <c r="T2911" s="13">
        <f t="shared" si="274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5"/>
        <v>plays</v>
      </c>
      <c r="S2912" s="13">
        <f t="shared" si="273"/>
        <v>42107.841284722221</v>
      </c>
      <c r="T2912" s="13">
        <f t="shared" si="274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3">
        <f t="shared" si="273"/>
        <v>42142.768819444449</v>
      </c>
      <c r="T2913" s="13">
        <f t="shared" si="274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3">
        <f t="shared" si="273"/>
        <v>42354.131643518514</v>
      </c>
      <c r="T2914" s="13">
        <f t="shared" si="274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5"/>
        <v>plays</v>
      </c>
      <c r="S2915" s="13">
        <f t="shared" si="273"/>
        <v>41828.922905092593</v>
      </c>
      <c r="T2915" s="13">
        <f t="shared" si="274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5"/>
        <v>plays</v>
      </c>
      <c r="S2916" s="13">
        <f t="shared" si="273"/>
        <v>42017.907337962963</v>
      </c>
      <c r="T2916" s="13">
        <f t="shared" si="274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3">
        <f t="shared" si="273"/>
        <v>42415.398032407407</v>
      </c>
      <c r="T2917" s="13">
        <f t="shared" si="274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3">
        <f t="shared" si="273"/>
        <v>41755.476724537039</v>
      </c>
      <c r="T2918" s="13">
        <f t="shared" si="274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3">
        <f t="shared" si="273"/>
        <v>42245.234340277777</v>
      </c>
      <c r="T2919" s="13">
        <f t="shared" si="274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3">
        <f t="shared" si="273"/>
        <v>42278.629710648151</v>
      </c>
      <c r="T2920" s="13">
        <f t="shared" si="274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5"/>
        <v>plays</v>
      </c>
      <c r="S2921" s="13">
        <f t="shared" si="273"/>
        <v>41826.61954861111</v>
      </c>
      <c r="T2921" s="13">
        <f t="shared" si="274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3">
        <f t="shared" si="273"/>
        <v>42058.792476851857</v>
      </c>
      <c r="T2922" s="13">
        <f t="shared" si="274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5"/>
        <v>musical</v>
      </c>
      <c r="S2923" s="13">
        <f t="shared" si="273"/>
        <v>41877.886620370373</v>
      </c>
      <c r="T2923" s="13">
        <f t="shared" si="274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3">
        <f t="shared" si="273"/>
        <v>42097.874155092592</v>
      </c>
      <c r="T2924" s="13">
        <f t="shared" si="274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5"/>
        <v>musical</v>
      </c>
      <c r="S2925" s="13">
        <f t="shared" si="273"/>
        <v>42013.15253472222</v>
      </c>
      <c r="T2925" s="13">
        <f t="shared" si="274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3">
        <f t="shared" si="273"/>
        <v>42103.556828703702</v>
      </c>
      <c r="T2926" s="13">
        <f t="shared" si="274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3">
        <f t="shared" si="273"/>
        <v>41863.584120370375</v>
      </c>
      <c r="T2927" s="13">
        <f t="shared" si="274"/>
        <v>41893.584120370375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5"/>
        <v>musical</v>
      </c>
      <c r="S2928" s="13">
        <f t="shared" si="273"/>
        <v>42044.765960648147</v>
      </c>
      <c r="T2928" s="13">
        <f t="shared" si="274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3">
        <f t="shared" si="273"/>
        <v>41806.669317129628</v>
      </c>
      <c r="T2929" s="13">
        <f t="shared" si="274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3">
        <f t="shared" si="273"/>
        <v>42403.998217592598</v>
      </c>
      <c r="T2930" s="13">
        <f t="shared" si="274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3">
        <f t="shared" si="273"/>
        <v>41754.564328703702</v>
      </c>
      <c r="T2931" s="13">
        <f t="shared" si="274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3">
        <f t="shared" si="273"/>
        <v>42101.584074074075</v>
      </c>
      <c r="T2932" s="13">
        <f t="shared" si="274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3">
        <f t="shared" si="273"/>
        <v>41872.291238425925</v>
      </c>
      <c r="T2933" s="13">
        <f t="shared" si="274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3">
        <f t="shared" si="273"/>
        <v>42025.164780092593</v>
      </c>
      <c r="T2934" s="13">
        <f t="shared" si="274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3">
        <f t="shared" si="273"/>
        <v>42495.956631944442</v>
      </c>
      <c r="T2935" s="13">
        <f t="shared" si="274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3">
        <f t="shared" si="273"/>
        <v>41775.636157407411</v>
      </c>
      <c r="T2936" s="13">
        <f t="shared" si="274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3">
        <f t="shared" si="273"/>
        <v>42553.583425925928</v>
      </c>
      <c r="T2937" s="13">
        <f t="shared" si="274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3">
        <f t="shared" si="273"/>
        <v>41912.650729166664</v>
      </c>
      <c r="T2938" s="13">
        <f t="shared" si="274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3">
        <f t="shared" si="273"/>
        <v>41803.457326388889</v>
      </c>
      <c r="T2939" s="13">
        <f t="shared" si="274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3">
        <f t="shared" si="273"/>
        <v>42004.703865740739</v>
      </c>
      <c r="T2940" s="13">
        <f t="shared" si="274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3">
        <f t="shared" si="273"/>
        <v>41845.809166666666</v>
      </c>
      <c r="T2941" s="13">
        <f t="shared" si="274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3">
        <f t="shared" si="273"/>
        <v>41982.773356481484</v>
      </c>
      <c r="T2942" s="13">
        <f t="shared" si="274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5"/>
        <v>spaces</v>
      </c>
      <c r="S2943" s="13">
        <f t="shared" si="273"/>
        <v>42034.960127314815</v>
      </c>
      <c r="T2943" s="13">
        <f t="shared" si="274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3">
        <f t="shared" si="273"/>
        <v>42334.803923611107</v>
      </c>
      <c r="T2944" s="13">
        <f t="shared" si="274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3">
        <f t="shared" si="273"/>
        <v>42077.129398148143</v>
      </c>
      <c r="T2945" s="13">
        <f t="shared" si="274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5"/>
        <v>spaces</v>
      </c>
      <c r="S2946" s="13">
        <f t="shared" si="273"/>
        <v>42132.9143287037</v>
      </c>
      <c r="T2946" s="13">
        <f t="shared" si="274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si="275"/>
        <v>spaces</v>
      </c>
      <c r="S2947" s="13">
        <f t="shared" ref="S2947:S3010" si="279">(J2947/86400)+DATE(1970,1,1)</f>
        <v>42118.139583333337</v>
      </c>
      <c r="T2947" s="13">
        <f t="shared" ref="T2947:T3010" si="280">(I2947/86400)+DATE(1970,1,1)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ref="R2948:R3011" si="281">RIGHT(N2948, (LEN(N2948) - FIND("/", N2948)))</f>
        <v>spaces</v>
      </c>
      <c r="S2948" s="13">
        <f t="shared" si="279"/>
        <v>42567.531157407408</v>
      </c>
      <c r="T2948" s="13">
        <f t="shared" si="280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3">
        <f t="shared" si="279"/>
        <v>42649.562118055561</v>
      </c>
      <c r="T2949" s="13">
        <f t="shared" si="280"/>
        <v>42698.71597222222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3">
        <f t="shared" si="279"/>
        <v>42097.649224537032</v>
      </c>
      <c r="T2950" s="13">
        <f t="shared" si="280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81"/>
        <v>spaces</v>
      </c>
      <c r="S2951" s="13">
        <f t="shared" si="279"/>
        <v>42297.823113425926</v>
      </c>
      <c r="T2951" s="13">
        <f t="shared" si="280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3">
        <f t="shared" si="279"/>
        <v>42362.36518518519</v>
      </c>
      <c r="T2952" s="13">
        <f t="shared" si="280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3">
        <f t="shared" si="279"/>
        <v>41872.802928240737</v>
      </c>
      <c r="T2953" s="13">
        <f t="shared" si="280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3">
        <f t="shared" si="279"/>
        <v>42628.690266203703</v>
      </c>
      <c r="T2954" s="13">
        <f t="shared" si="280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3">
        <f t="shared" si="279"/>
        <v>42255.791909722218</v>
      </c>
      <c r="T2955" s="13">
        <f t="shared" si="280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3">
        <f t="shared" si="279"/>
        <v>42790.583368055552</v>
      </c>
      <c r="T2956" s="13">
        <f t="shared" si="280"/>
        <v>42810.541701388887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81"/>
        <v>spaces</v>
      </c>
      <c r="S2957" s="13">
        <f t="shared" si="279"/>
        <v>42141.741307870368</v>
      </c>
      <c r="T2957" s="13">
        <f t="shared" si="280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3">
        <f t="shared" si="279"/>
        <v>42464.958912037036</v>
      </c>
      <c r="T2958" s="13">
        <f t="shared" si="280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3">
        <f t="shared" si="279"/>
        <v>42031.011249999996</v>
      </c>
      <c r="T2959" s="13">
        <f t="shared" si="280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3">
        <f t="shared" si="279"/>
        <v>42438.779131944444</v>
      </c>
      <c r="T2960" s="13">
        <f t="shared" si="280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3">
        <f t="shared" si="279"/>
        <v>42498.008391203708</v>
      </c>
      <c r="T2961" s="13">
        <f t="shared" si="280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3">
        <f t="shared" si="279"/>
        <v>41863.757210648146</v>
      </c>
      <c r="T2962" s="13">
        <f t="shared" si="280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81"/>
        <v>plays</v>
      </c>
      <c r="S2963" s="13">
        <f t="shared" si="279"/>
        <v>42061.212488425925</v>
      </c>
      <c r="T2963" s="13">
        <f t="shared" si="280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81"/>
        <v>plays</v>
      </c>
      <c r="S2964" s="13">
        <f t="shared" si="279"/>
        <v>42036.24428240741</v>
      </c>
      <c r="T2964" s="13">
        <f t="shared" si="280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3">
        <f t="shared" si="279"/>
        <v>42157.470185185186</v>
      </c>
      <c r="T2965" s="13">
        <f t="shared" si="280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3">
        <f t="shared" si="279"/>
        <v>41827.909942129627</v>
      </c>
      <c r="T2966" s="13">
        <f t="shared" si="280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3">
        <f t="shared" si="279"/>
        <v>42162.729548611111</v>
      </c>
      <c r="T2967" s="13">
        <f t="shared" si="280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3">
        <f t="shared" si="279"/>
        <v>42233.738564814819</v>
      </c>
      <c r="T2968" s="13">
        <f t="shared" si="280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3">
        <f t="shared" si="279"/>
        <v>42042.197824074072</v>
      </c>
      <c r="T2969" s="13">
        <f t="shared" si="280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3">
        <f t="shared" si="279"/>
        <v>42585.523842592593</v>
      </c>
      <c r="T2970" s="13">
        <f t="shared" si="280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3">
        <f t="shared" si="279"/>
        <v>42097.786493055552</v>
      </c>
      <c r="T2971" s="13">
        <f t="shared" si="280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3">
        <f t="shared" si="279"/>
        <v>41808.669571759259</v>
      </c>
      <c r="T2972" s="13">
        <f t="shared" si="280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3">
        <f t="shared" si="279"/>
        <v>41852.658310185187</v>
      </c>
      <c r="T2973" s="13">
        <f t="shared" si="280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3">
        <f t="shared" si="279"/>
        <v>42694.110185185185</v>
      </c>
      <c r="T2974" s="13">
        <f t="shared" si="280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3">
        <f t="shared" si="279"/>
        <v>42341.818379629629</v>
      </c>
      <c r="T2975" s="13">
        <f t="shared" si="280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3">
        <f t="shared" si="279"/>
        <v>41880.061006944445</v>
      </c>
      <c r="T2976" s="13">
        <f t="shared" si="280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3">
        <f t="shared" si="279"/>
        <v>41941.683865740742</v>
      </c>
      <c r="T2977" s="13">
        <f t="shared" si="280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3">
        <f t="shared" si="279"/>
        <v>42425.730671296296</v>
      </c>
      <c r="T2978" s="13">
        <f t="shared" si="280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3">
        <f t="shared" si="279"/>
        <v>42026.88118055556</v>
      </c>
      <c r="T2979" s="13">
        <f t="shared" si="280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3">
        <f t="shared" si="279"/>
        <v>41922.640590277777</v>
      </c>
      <c r="T2980" s="13">
        <f t="shared" si="280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3">
        <f t="shared" si="279"/>
        <v>41993.824340277773</v>
      </c>
      <c r="T2981" s="13">
        <f t="shared" si="280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3">
        <f t="shared" si="279"/>
        <v>42219.915856481486</v>
      </c>
      <c r="T2982" s="13">
        <f t="shared" si="280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3">
        <f t="shared" si="279"/>
        <v>42225.559675925921</v>
      </c>
      <c r="T2983" s="13">
        <f t="shared" si="280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3">
        <f t="shared" si="279"/>
        <v>42381.686840277776</v>
      </c>
      <c r="T2984" s="13">
        <f t="shared" si="280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3">
        <f t="shared" si="279"/>
        <v>41894.632361111115</v>
      </c>
      <c r="T2985" s="13">
        <f t="shared" si="280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3">
        <f t="shared" si="279"/>
        <v>42576.278715277775</v>
      </c>
      <c r="T2986" s="13">
        <f t="shared" si="280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3">
        <f t="shared" si="279"/>
        <v>42654.973703703705</v>
      </c>
      <c r="T2987" s="13">
        <f t="shared" si="280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3">
        <f t="shared" si="279"/>
        <v>42431.500069444446</v>
      </c>
      <c r="T2988" s="13">
        <f t="shared" si="280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3">
        <f t="shared" si="279"/>
        <v>42627.307303240741</v>
      </c>
      <c r="T2989" s="13">
        <f t="shared" si="280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3">
        <f t="shared" si="279"/>
        <v>42511.36204861111</v>
      </c>
      <c r="T2990" s="13">
        <f t="shared" si="280"/>
        <v>42541.36204861111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3">
        <f t="shared" si="279"/>
        <v>42337.02039351852</v>
      </c>
      <c r="T2991" s="13">
        <f t="shared" si="280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3">
        <f t="shared" si="279"/>
        <v>42341.57430555555</v>
      </c>
      <c r="T2992" s="13">
        <f t="shared" si="280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3">
        <f t="shared" si="279"/>
        <v>42740.837152777778</v>
      </c>
      <c r="T2993" s="13">
        <f t="shared" si="280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3">
        <f t="shared" si="279"/>
        <v>42622.767476851848</v>
      </c>
      <c r="T2994" s="13">
        <f t="shared" si="280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3">
        <f t="shared" si="279"/>
        <v>42390.838738425926</v>
      </c>
      <c r="T2995" s="13">
        <f t="shared" si="280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3">
        <f t="shared" si="279"/>
        <v>41885.478842592594</v>
      </c>
      <c r="T2996" s="13">
        <f t="shared" si="280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3">
        <f t="shared" si="279"/>
        <v>42724.665173611109</v>
      </c>
      <c r="T2997" s="13">
        <f t="shared" si="280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3">
        <f t="shared" si="279"/>
        <v>42090.912499999999</v>
      </c>
      <c r="T2998" s="13">
        <f t="shared" si="280"/>
        <v>42150.912499999999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81"/>
        <v>spaces</v>
      </c>
      <c r="S2999" s="13">
        <f t="shared" si="279"/>
        <v>42775.733715277776</v>
      </c>
      <c r="T2999" s="13">
        <f t="shared" si="280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3">
        <f t="shared" si="279"/>
        <v>41778.193622685183</v>
      </c>
      <c r="T3000" s="13">
        <f t="shared" si="280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3">
        <f t="shared" si="279"/>
        <v>42780.740277777775</v>
      </c>
      <c r="T3001" s="13">
        <f t="shared" si="280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81"/>
        <v>spaces</v>
      </c>
      <c r="S3002" s="13">
        <f t="shared" si="279"/>
        <v>42752.827199074076</v>
      </c>
      <c r="T3002" s="13">
        <f t="shared" si="280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3">
        <f t="shared" si="279"/>
        <v>42534.895625000005</v>
      </c>
      <c r="T3003" s="13">
        <f t="shared" si="280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3">
        <f t="shared" si="279"/>
        <v>41239.83625</v>
      </c>
      <c r="T3004" s="13">
        <f t="shared" si="280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3">
        <f t="shared" si="279"/>
        <v>42398.849259259259</v>
      </c>
      <c r="T3005" s="13">
        <f t="shared" si="280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3">
        <f t="shared" si="279"/>
        <v>41928.881064814814</v>
      </c>
      <c r="T3006" s="13">
        <f t="shared" si="280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3">
        <f t="shared" si="279"/>
        <v>41888.674826388888</v>
      </c>
      <c r="T3007" s="13">
        <f t="shared" si="280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3">
        <f t="shared" si="279"/>
        <v>41957.756840277776</v>
      </c>
      <c r="T3008" s="13">
        <f t="shared" si="280"/>
        <v>41987.756840277776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81"/>
        <v>spaces</v>
      </c>
      <c r="S3009" s="13">
        <f t="shared" si="279"/>
        <v>42098.216238425928</v>
      </c>
      <c r="T3009" s="13">
        <f t="shared" si="280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3">
        <f t="shared" si="279"/>
        <v>42360.212025462963</v>
      </c>
      <c r="T3010" s="13">
        <f t="shared" si="280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si="281"/>
        <v>spaces</v>
      </c>
      <c r="S3011" s="13">
        <f t="shared" ref="S3011:S3074" si="285">(J3011/86400)+DATE(1970,1,1)</f>
        <v>41939.569907407407</v>
      </c>
      <c r="T3011" s="13">
        <f t="shared" ref="T3011:T3074" si="286">(I3011/86400)+DATE(1970,1,1)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ref="R3012:R3075" si="287">RIGHT(N3012, (LEN(N3012) - FIND("/", N3012)))</f>
        <v>spaces</v>
      </c>
      <c r="S3012" s="13">
        <f t="shared" si="285"/>
        <v>41996.832395833335</v>
      </c>
      <c r="T3012" s="13">
        <f t="shared" si="286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3">
        <f t="shared" si="285"/>
        <v>42334.468935185185</v>
      </c>
      <c r="T3013" s="13">
        <f t="shared" si="286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3">
        <f t="shared" si="285"/>
        <v>42024.702893518523</v>
      </c>
      <c r="T3014" s="13">
        <f t="shared" si="286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3">
        <f t="shared" si="285"/>
        <v>42146.836215277777</v>
      </c>
      <c r="T3015" s="13">
        <f t="shared" si="286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3">
        <f t="shared" si="285"/>
        <v>41920.123611111107</v>
      </c>
      <c r="T3016" s="13">
        <f t="shared" si="286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7"/>
        <v>spaces</v>
      </c>
      <c r="S3017" s="13">
        <f t="shared" si="285"/>
        <v>41785.72729166667</v>
      </c>
      <c r="T3017" s="13">
        <f t="shared" si="286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3">
        <f t="shared" si="285"/>
        <v>41778.548055555555</v>
      </c>
      <c r="T3018" s="13">
        <f t="shared" si="286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3">
        <f t="shared" si="285"/>
        <v>41841.850034722222</v>
      </c>
      <c r="T3019" s="13">
        <f t="shared" si="286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3">
        <f t="shared" si="285"/>
        <v>42163.298333333332</v>
      </c>
      <c r="T3020" s="13">
        <f t="shared" si="286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3">
        <f t="shared" si="285"/>
        <v>41758.833564814813</v>
      </c>
      <c r="T3021" s="13">
        <f t="shared" si="286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3">
        <f t="shared" si="285"/>
        <v>42170.846446759257</v>
      </c>
      <c r="T3022" s="13">
        <f t="shared" si="286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3">
        <f t="shared" si="285"/>
        <v>42660.618854166663</v>
      </c>
      <c r="T3023" s="13">
        <f t="shared" si="286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3">
        <f t="shared" si="285"/>
        <v>42564.95380787037</v>
      </c>
      <c r="T3024" s="13">
        <f t="shared" si="286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3">
        <f t="shared" si="285"/>
        <v>42121.675763888888</v>
      </c>
      <c r="T3025" s="13">
        <f t="shared" si="286"/>
        <v>42166.675763888888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3">
        <f t="shared" si="285"/>
        <v>41158.993923611109</v>
      </c>
      <c r="T3026" s="13">
        <f t="shared" si="286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3">
        <f t="shared" si="285"/>
        <v>41761.509409722225</v>
      </c>
      <c r="T3027" s="13">
        <f t="shared" si="286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7"/>
        <v>spaces</v>
      </c>
      <c r="S3028" s="13">
        <f t="shared" si="285"/>
        <v>42783.459398148145</v>
      </c>
      <c r="T3028" s="13">
        <f t="shared" si="286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3">
        <f t="shared" si="285"/>
        <v>42053.704293981486</v>
      </c>
      <c r="T3029" s="13">
        <f t="shared" si="286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3">
        <f t="shared" si="285"/>
        <v>42567.264178240745</v>
      </c>
      <c r="T3030" s="13">
        <f t="shared" si="286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3">
        <f t="shared" si="285"/>
        <v>41932.708877314813</v>
      </c>
      <c r="T3031" s="13">
        <f t="shared" si="286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3">
        <f t="shared" si="285"/>
        <v>42233.747349537036</v>
      </c>
      <c r="T3032" s="13">
        <f t="shared" si="286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3">
        <f t="shared" si="285"/>
        <v>42597.882488425923</v>
      </c>
      <c r="T3033" s="13">
        <f t="shared" si="286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3">
        <f t="shared" si="285"/>
        <v>42228.044664351852</v>
      </c>
      <c r="T3034" s="13">
        <f t="shared" si="286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3">
        <f t="shared" si="285"/>
        <v>42570.110243055555</v>
      </c>
      <c r="T3035" s="13">
        <f t="shared" si="286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3">
        <f t="shared" si="285"/>
        <v>42644.535358796296</v>
      </c>
      <c r="T3036" s="13">
        <f t="shared" si="286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3">
        <f t="shared" si="285"/>
        <v>41368.560289351852</v>
      </c>
      <c r="T3037" s="13">
        <f t="shared" si="286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3">
        <f t="shared" si="285"/>
        <v>41466.785231481481</v>
      </c>
      <c r="T3038" s="13">
        <f t="shared" si="286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3">
        <f t="shared" si="285"/>
        <v>40378.893206018518</v>
      </c>
      <c r="T3039" s="13">
        <f t="shared" si="286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3">
        <f t="shared" si="285"/>
        <v>42373.252280092594</v>
      </c>
      <c r="T3040" s="13">
        <f t="shared" si="286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3">
        <f t="shared" si="285"/>
        <v>41610.794421296298</v>
      </c>
      <c r="T3041" s="13">
        <f t="shared" si="286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3">
        <f t="shared" si="285"/>
        <v>42177.791909722218</v>
      </c>
      <c r="T3042" s="13">
        <f t="shared" si="286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3">
        <f t="shared" si="285"/>
        <v>42359.868611111116</v>
      </c>
      <c r="T3043" s="13">
        <f t="shared" si="286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3">
        <f t="shared" si="285"/>
        <v>42253.688043981485</v>
      </c>
      <c r="T3044" s="13">
        <f t="shared" si="286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3">
        <f t="shared" si="285"/>
        <v>42083.070590277777</v>
      </c>
      <c r="T3045" s="13">
        <f t="shared" si="286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3">
        <f t="shared" si="285"/>
        <v>42387.7268287037</v>
      </c>
      <c r="T3046" s="13">
        <f t="shared" si="286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3">
        <f t="shared" si="285"/>
        <v>41843.155729166669</v>
      </c>
      <c r="T3047" s="13">
        <f t="shared" si="286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3">
        <f t="shared" si="285"/>
        <v>41862.803078703706</v>
      </c>
      <c r="T3048" s="13">
        <f t="shared" si="286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3">
        <f t="shared" si="285"/>
        <v>42443.989050925928</v>
      </c>
      <c r="T3049" s="13">
        <f t="shared" si="286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3">
        <f t="shared" si="285"/>
        <v>41975.901180555556</v>
      </c>
      <c r="T3050" s="13">
        <f t="shared" si="286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3">
        <f t="shared" si="285"/>
        <v>42139.014525462961</v>
      </c>
      <c r="T3051" s="13">
        <f t="shared" si="286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3">
        <f t="shared" si="285"/>
        <v>42465.16851851852</v>
      </c>
      <c r="T3052" s="13">
        <f t="shared" si="286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3">
        <f t="shared" si="285"/>
        <v>42744.416030092594</v>
      </c>
      <c r="T3053" s="13">
        <f t="shared" si="286"/>
        <v>42774.416030092594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7"/>
        <v>spaces</v>
      </c>
      <c r="S3054" s="13">
        <f t="shared" si="285"/>
        <v>42122.670069444444</v>
      </c>
      <c r="T3054" s="13">
        <f t="shared" si="286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3">
        <f t="shared" si="285"/>
        <v>41862.761724537035</v>
      </c>
      <c r="T3055" s="13">
        <f t="shared" si="286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3">
        <f t="shared" si="285"/>
        <v>42027.832800925928</v>
      </c>
      <c r="T3056" s="13">
        <f t="shared" si="286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7"/>
        <v>spaces</v>
      </c>
      <c r="S3057" s="13">
        <f t="shared" si="285"/>
        <v>41953.95821759259</v>
      </c>
      <c r="T3057" s="13">
        <f t="shared" si="286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3">
        <f t="shared" si="285"/>
        <v>41851.636388888888</v>
      </c>
      <c r="T3058" s="13">
        <f t="shared" si="286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3">
        <f t="shared" si="285"/>
        <v>42433.650590277779</v>
      </c>
      <c r="T3059" s="13">
        <f t="shared" si="286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7"/>
        <v>spaces</v>
      </c>
      <c r="S3060" s="13">
        <f t="shared" si="285"/>
        <v>42460.374305555553</v>
      </c>
      <c r="T3060" s="13">
        <f t="shared" si="286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7"/>
        <v>spaces</v>
      </c>
      <c r="S3061" s="13">
        <f t="shared" si="285"/>
        <v>41829.935717592591</v>
      </c>
      <c r="T3061" s="13">
        <f t="shared" si="286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3">
        <f t="shared" si="285"/>
        <v>42245.274699074071</v>
      </c>
      <c r="T3062" s="13">
        <f t="shared" si="286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3">
        <f t="shared" si="285"/>
        <v>41834.784120370372</v>
      </c>
      <c r="T3063" s="13">
        <f t="shared" si="286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3">
        <f t="shared" si="285"/>
        <v>42248.535787037035</v>
      </c>
      <c r="T3064" s="13">
        <f t="shared" si="286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3">
        <f t="shared" si="285"/>
        <v>42630.922893518524</v>
      </c>
      <c r="T3065" s="13">
        <f t="shared" si="286"/>
        <v>42665.922893518524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3">
        <f t="shared" si="285"/>
        <v>42299.130162037036</v>
      </c>
      <c r="T3066" s="13">
        <f t="shared" si="286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7"/>
        <v>spaces</v>
      </c>
      <c r="S3067" s="13">
        <f t="shared" si="285"/>
        <v>41825.055231481485</v>
      </c>
      <c r="T3067" s="13">
        <f t="shared" si="286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3">
        <f t="shared" si="285"/>
        <v>42531.228437500002</v>
      </c>
      <c r="T3068" s="13">
        <f t="shared" si="286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7"/>
        <v>spaces</v>
      </c>
      <c r="S3069" s="13">
        <f t="shared" si="285"/>
        <v>42226.938414351855</v>
      </c>
      <c r="T3069" s="13">
        <f t="shared" si="286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7"/>
        <v>spaces</v>
      </c>
      <c r="S3070" s="13">
        <f t="shared" si="285"/>
        <v>42263.691574074073</v>
      </c>
      <c r="T3070" s="13">
        <f t="shared" si="286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3">
        <f t="shared" si="285"/>
        <v>41957.833726851852</v>
      </c>
      <c r="T3071" s="13">
        <f t="shared" si="286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3">
        <f t="shared" si="285"/>
        <v>42690.733437499999</v>
      </c>
      <c r="T3072" s="13">
        <f t="shared" si="286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3">
        <f t="shared" si="285"/>
        <v>42097.732418981483</v>
      </c>
      <c r="T3073" s="13">
        <f t="shared" si="286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7"/>
        <v>spaces</v>
      </c>
      <c r="S3074" s="13">
        <f t="shared" si="285"/>
        <v>42658.690532407403</v>
      </c>
      <c r="T3074" s="13">
        <f t="shared" si="286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si="287"/>
        <v>spaces</v>
      </c>
      <c r="S3075" s="13">
        <f t="shared" ref="S3075:S3138" si="291">(J3075/86400)+DATE(1970,1,1)</f>
        <v>42111.684027777781</v>
      </c>
      <c r="T3075" s="13">
        <f t="shared" ref="T3075:T3138" si="292">(I3075/86400)+DATE(1970,1,1)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ref="R3076:R3139" si="293">RIGHT(N3076, (LEN(N3076) - FIND("/", N3076)))</f>
        <v>spaces</v>
      </c>
      <c r="S3076" s="13">
        <f t="shared" si="291"/>
        <v>42409.571284722224</v>
      </c>
      <c r="T3076" s="13">
        <f t="shared" si="292"/>
        <v>42439.571284722224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3"/>
        <v>spaces</v>
      </c>
      <c r="S3077" s="13">
        <f t="shared" si="291"/>
        <v>42551.102314814816</v>
      </c>
      <c r="T3077" s="13">
        <f t="shared" si="292"/>
        <v>42601.102314814816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3">
        <f t="shared" si="291"/>
        <v>42226.651886574073</v>
      </c>
      <c r="T3078" s="13">
        <f t="shared" si="292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3"/>
        <v>spaces</v>
      </c>
      <c r="S3079" s="13">
        <f t="shared" si="291"/>
        <v>42766.956921296296</v>
      </c>
      <c r="T3079" s="13">
        <f t="shared" si="292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3">
        <f t="shared" si="291"/>
        <v>42031.138831018514</v>
      </c>
      <c r="T3080" s="13">
        <f t="shared" si="292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3">
        <f t="shared" si="291"/>
        <v>42055.713368055556</v>
      </c>
      <c r="T3081" s="13">
        <f t="shared" si="292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3">
        <f t="shared" si="291"/>
        <v>41940.028287037036</v>
      </c>
      <c r="T3082" s="13">
        <f t="shared" si="292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3">
        <f t="shared" si="291"/>
        <v>42237.181608796294</v>
      </c>
      <c r="T3083" s="13">
        <f t="shared" si="292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3">
        <f t="shared" si="291"/>
        <v>42293.922986111109</v>
      </c>
      <c r="T3084" s="13">
        <f t="shared" si="292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3">
        <f t="shared" si="291"/>
        <v>41853.563402777778</v>
      </c>
      <c r="T3085" s="13">
        <f t="shared" si="292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3">
        <f t="shared" si="291"/>
        <v>42100.723738425921</v>
      </c>
      <c r="T3086" s="13">
        <f t="shared" si="292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3">
        <f t="shared" si="291"/>
        <v>42246.883784722224</v>
      </c>
      <c r="T3087" s="13">
        <f t="shared" si="292"/>
        <v>42276.883784722224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3">
        <f t="shared" si="291"/>
        <v>42173.67082175926</v>
      </c>
      <c r="T3088" s="13">
        <f t="shared" si="292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3"/>
        <v>spaces</v>
      </c>
      <c r="S3089" s="13">
        <f t="shared" si="291"/>
        <v>42665.150347222225</v>
      </c>
      <c r="T3089" s="13">
        <f t="shared" si="292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3"/>
        <v>spaces</v>
      </c>
      <c r="S3090" s="13">
        <f t="shared" si="291"/>
        <v>41981.57230324074</v>
      </c>
      <c r="T3090" s="13">
        <f t="shared" si="292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3">
        <f t="shared" si="291"/>
        <v>42528.542627314819</v>
      </c>
      <c r="T3091" s="13">
        <f t="shared" si="292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3">
        <f t="shared" si="291"/>
        <v>42065.818807870368</v>
      </c>
      <c r="T3092" s="13">
        <f t="shared" si="292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3">
        <f t="shared" si="291"/>
        <v>42566.948414351849</v>
      </c>
      <c r="T3093" s="13">
        <f t="shared" si="292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3">
        <f t="shared" si="291"/>
        <v>42255.619351851856</v>
      </c>
      <c r="T3094" s="13">
        <f t="shared" si="292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3">
        <f t="shared" si="291"/>
        <v>41760.909039351856</v>
      </c>
      <c r="T3095" s="13">
        <f t="shared" si="292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3"/>
        <v>spaces</v>
      </c>
      <c r="S3096" s="13">
        <f t="shared" si="291"/>
        <v>42207.795787037037</v>
      </c>
      <c r="T3096" s="13">
        <f t="shared" si="292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3"/>
        <v>spaces</v>
      </c>
      <c r="S3097" s="13">
        <f t="shared" si="291"/>
        <v>42523.025231481486</v>
      </c>
      <c r="T3097" s="13">
        <f t="shared" si="292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3">
        <f t="shared" si="291"/>
        <v>42114.825532407413</v>
      </c>
      <c r="T3098" s="13">
        <f t="shared" si="292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3">
        <f t="shared" si="291"/>
        <v>42629.503483796296</v>
      </c>
      <c r="T3099" s="13">
        <f t="shared" si="292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3">
        <f t="shared" si="291"/>
        <v>42359.792233796295</v>
      </c>
      <c r="T3100" s="13">
        <f t="shared" si="292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3"/>
        <v>spaces</v>
      </c>
      <c r="S3101" s="13">
        <f t="shared" si="291"/>
        <v>42382.189710648148</v>
      </c>
      <c r="T3101" s="13">
        <f t="shared" si="292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3">
        <f t="shared" si="291"/>
        <v>41902.622395833336</v>
      </c>
      <c r="T3102" s="13">
        <f t="shared" si="292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3"/>
        <v>spaces</v>
      </c>
      <c r="S3103" s="13">
        <f t="shared" si="291"/>
        <v>42171.383530092593</v>
      </c>
      <c r="T3103" s="13">
        <f t="shared" si="292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3">
        <f t="shared" si="291"/>
        <v>42555.340486111112</v>
      </c>
      <c r="T3104" s="13">
        <f t="shared" si="292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3"/>
        <v>spaces</v>
      </c>
      <c r="S3105" s="13">
        <f t="shared" si="291"/>
        <v>42107.156319444446</v>
      </c>
      <c r="T3105" s="13">
        <f t="shared" si="292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3"/>
        <v>spaces</v>
      </c>
      <c r="S3106" s="13">
        <f t="shared" si="291"/>
        <v>42006.908692129626</v>
      </c>
      <c r="T3106" s="13">
        <f t="shared" si="292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3">
        <f t="shared" si="291"/>
        <v>41876.718935185185</v>
      </c>
      <c r="T3107" s="13">
        <f t="shared" si="292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3">
        <f t="shared" si="291"/>
        <v>42241.429120370369</v>
      </c>
      <c r="T3108" s="13">
        <f t="shared" si="292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3">
        <f t="shared" si="291"/>
        <v>42128.814247685186</v>
      </c>
      <c r="T3109" s="13">
        <f t="shared" si="292"/>
        <v>42135.814247685186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3"/>
        <v>spaces</v>
      </c>
      <c r="S3110" s="13">
        <f t="shared" si="291"/>
        <v>42062.680486111116</v>
      </c>
      <c r="T3110" s="13">
        <f t="shared" si="292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3">
        <f t="shared" si="291"/>
        <v>41844.125115740739</v>
      </c>
      <c r="T3111" s="13">
        <f t="shared" si="292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3"/>
        <v>spaces</v>
      </c>
      <c r="S3112" s="13">
        <f t="shared" si="291"/>
        <v>42745.031469907408</v>
      </c>
      <c r="T3112" s="13">
        <f t="shared" si="292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3">
        <f t="shared" si="291"/>
        <v>41885.595138888893</v>
      </c>
      <c r="T3113" s="13">
        <f t="shared" si="292"/>
        <v>41916.595138888893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3">
        <f t="shared" si="291"/>
        <v>42615.121921296297</v>
      </c>
      <c r="T3114" s="13">
        <f t="shared" si="292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3">
        <f t="shared" si="291"/>
        <v>42081.731273148151</v>
      </c>
      <c r="T3115" s="13">
        <f t="shared" si="292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3">
        <f t="shared" si="291"/>
        <v>41843.632523148146</v>
      </c>
      <c r="T3116" s="13">
        <f t="shared" si="292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3"/>
        <v>spaces</v>
      </c>
      <c r="S3117" s="13">
        <f t="shared" si="291"/>
        <v>42496.447071759263</v>
      </c>
      <c r="T3117" s="13">
        <f t="shared" si="292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3"/>
        <v>spaces</v>
      </c>
      <c r="S3118" s="13">
        <f t="shared" si="291"/>
        <v>42081.515335648146</v>
      </c>
      <c r="T3118" s="13">
        <f t="shared" si="292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3"/>
        <v>spaces</v>
      </c>
      <c r="S3119" s="13">
        <f t="shared" si="291"/>
        <v>42509.374537037038</v>
      </c>
      <c r="T3119" s="13">
        <f t="shared" si="292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3"/>
        <v>spaces</v>
      </c>
      <c r="S3120" s="13">
        <f t="shared" si="291"/>
        <v>42534.649571759262</v>
      </c>
      <c r="T3120" s="13">
        <f t="shared" si="292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3"/>
        <v>spaces</v>
      </c>
      <c r="S3121" s="13">
        <f t="shared" si="291"/>
        <v>42060.04550925926</v>
      </c>
      <c r="T3121" s="13">
        <f t="shared" si="292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3"/>
        <v>spaces</v>
      </c>
      <c r="S3122" s="13">
        <f t="shared" si="291"/>
        <v>42435.942083333328</v>
      </c>
      <c r="T3122" s="13">
        <f t="shared" si="292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3"/>
        <v>spaces</v>
      </c>
      <c r="S3123" s="13">
        <f t="shared" si="291"/>
        <v>41848.679803240739</v>
      </c>
      <c r="T3123" s="13">
        <f t="shared" si="292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3"/>
        <v>spaces</v>
      </c>
      <c r="S3124" s="13">
        <f t="shared" si="291"/>
        <v>42678.932083333333</v>
      </c>
      <c r="T3124" s="13">
        <f t="shared" si="292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3">
        <f t="shared" si="291"/>
        <v>42530.993032407408</v>
      </c>
      <c r="T3125" s="13">
        <f t="shared" si="292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3"/>
        <v>spaces</v>
      </c>
      <c r="S3126" s="13">
        <f t="shared" si="291"/>
        <v>41977.780104166668</v>
      </c>
      <c r="T3126" s="13">
        <f t="shared" si="292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3">
        <f t="shared" si="291"/>
        <v>42346.20685185185</v>
      </c>
      <c r="T3127" s="13">
        <f t="shared" si="292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3">
        <f t="shared" si="291"/>
        <v>42427.018078703702</v>
      </c>
      <c r="T3128" s="13">
        <f t="shared" si="292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3">
        <f t="shared" si="291"/>
        <v>42034.856817129628</v>
      </c>
      <c r="T3129" s="13">
        <f t="shared" si="292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3">
        <f t="shared" si="291"/>
        <v>42780.825706018513</v>
      </c>
      <c r="T3130" s="13">
        <f t="shared" si="292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3"/>
        <v>plays</v>
      </c>
      <c r="S3131" s="13">
        <f t="shared" si="291"/>
        <v>42803.842812499999</v>
      </c>
      <c r="T3131" s="13">
        <f t="shared" si="292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3"/>
        <v>plays</v>
      </c>
      <c r="S3132" s="13">
        <f t="shared" si="291"/>
        <v>42808.640231481477</v>
      </c>
      <c r="T3132" s="13">
        <f t="shared" si="292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3"/>
        <v>plays</v>
      </c>
      <c r="S3133" s="13">
        <f t="shared" si="291"/>
        <v>42803.579224537039</v>
      </c>
      <c r="T3133" s="13">
        <f t="shared" si="292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3"/>
        <v>plays</v>
      </c>
      <c r="S3134" s="13">
        <f t="shared" si="291"/>
        <v>42786.350231481483</v>
      </c>
      <c r="T3134" s="13">
        <f t="shared" si="292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3"/>
        <v>plays</v>
      </c>
      <c r="S3135" s="13">
        <f t="shared" si="291"/>
        <v>42788.565208333333</v>
      </c>
      <c r="T3135" s="13">
        <f t="shared" si="292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3"/>
        <v>plays</v>
      </c>
      <c r="S3136" s="13">
        <f t="shared" si="291"/>
        <v>42800.720127314809</v>
      </c>
      <c r="T3136" s="13">
        <f t="shared" si="292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3">
        <f t="shared" si="291"/>
        <v>42807.151863425926</v>
      </c>
      <c r="T3137" s="13">
        <f t="shared" si="292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3">
        <f t="shared" si="291"/>
        <v>42789.462430555555</v>
      </c>
      <c r="T3138" s="13">
        <f t="shared" si="292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si="293"/>
        <v>plays</v>
      </c>
      <c r="S3139" s="13">
        <f t="shared" ref="S3139:S3202" si="297">(J3139/86400)+DATE(1970,1,1)</f>
        <v>42807.885057870371</v>
      </c>
      <c r="T3139" s="13">
        <f t="shared" ref="T3139:T3202" si="298">(I3139/86400)+DATE(1970,1,1)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ref="R3140:R3203" si="299">RIGHT(N3140, (LEN(N3140) - FIND("/", N3140)))</f>
        <v>plays</v>
      </c>
      <c r="S3140" s="13">
        <f t="shared" si="297"/>
        <v>42809.645914351851</v>
      </c>
      <c r="T3140" s="13">
        <f t="shared" si="298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9"/>
        <v>plays</v>
      </c>
      <c r="S3141" s="13">
        <f t="shared" si="297"/>
        <v>42785.270370370374</v>
      </c>
      <c r="T3141" s="13">
        <f t="shared" si="298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9"/>
        <v>plays</v>
      </c>
      <c r="S3142" s="13">
        <f t="shared" si="297"/>
        <v>42802.718784722223</v>
      </c>
      <c r="T3142" s="13">
        <f t="shared" si="298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9"/>
        <v>plays</v>
      </c>
      <c r="S3143" s="13">
        <f t="shared" si="297"/>
        <v>42800.753333333334</v>
      </c>
      <c r="T3143" s="13">
        <f t="shared" si="298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9"/>
        <v>plays</v>
      </c>
      <c r="S3144" s="13">
        <f t="shared" si="297"/>
        <v>42783.513182870374</v>
      </c>
      <c r="T3144" s="13">
        <f t="shared" si="298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3">
        <f t="shared" si="297"/>
        <v>42808.358287037037</v>
      </c>
      <c r="T3145" s="13">
        <f t="shared" si="298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3">
        <f t="shared" si="297"/>
        <v>42796.538275462968</v>
      </c>
      <c r="T3146" s="13">
        <f t="shared" si="298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3">
        <f t="shared" si="297"/>
        <v>42762.040902777779</v>
      </c>
      <c r="T3147" s="13">
        <f t="shared" si="298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9"/>
        <v>plays</v>
      </c>
      <c r="S3148" s="13">
        <f t="shared" si="297"/>
        <v>42796.682476851856</v>
      </c>
      <c r="T3148" s="13">
        <f t="shared" si="298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3">
        <f t="shared" si="297"/>
        <v>41909.96938657407</v>
      </c>
      <c r="T3149" s="13">
        <f t="shared" si="298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3">
        <f t="shared" si="297"/>
        <v>41891.665324074071</v>
      </c>
      <c r="T3150" s="13">
        <f t="shared" si="298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9"/>
        <v>plays</v>
      </c>
      <c r="S3151" s="13">
        <f t="shared" si="297"/>
        <v>41226.017361111109</v>
      </c>
      <c r="T3151" s="13">
        <f t="shared" si="298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3">
        <f t="shared" si="297"/>
        <v>40478.263923611114</v>
      </c>
      <c r="T3152" s="13">
        <f t="shared" si="298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3">
        <f t="shared" si="297"/>
        <v>41862.83997685185</v>
      </c>
      <c r="T3153" s="13">
        <f t="shared" si="298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3">
        <f t="shared" si="297"/>
        <v>41550.867673611108</v>
      </c>
      <c r="T3154" s="13">
        <f t="shared" si="298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3">
        <f t="shared" si="297"/>
        <v>40633.154363425929</v>
      </c>
      <c r="T3155" s="13">
        <f t="shared" si="298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3">
        <f t="shared" si="297"/>
        <v>40970.875671296293</v>
      </c>
      <c r="T3156" s="13">
        <f t="shared" si="298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3">
        <f t="shared" si="297"/>
        <v>41233.499131944445</v>
      </c>
      <c r="T3157" s="13">
        <f t="shared" si="298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3">
        <f t="shared" si="297"/>
        <v>41026.953055555554</v>
      </c>
      <c r="T3158" s="13">
        <f t="shared" si="298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3">
        <f t="shared" si="297"/>
        <v>41829.788252314815</v>
      </c>
      <c r="T3159" s="13">
        <f t="shared" si="298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3">
        <f t="shared" si="297"/>
        <v>41447.839722222227</v>
      </c>
      <c r="T3160" s="13">
        <f t="shared" si="298"/>
        <v>41477.839722222227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3">
        <f t="shared" si="297"/>
        <v>40884.066678240742</v>
      </c>
      <c r="T3161" s="13">
        <f t="shared" si="298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3">
        <f t="shared" si="297"/>
        <v>41841.26489583333</v>
      </c>
      <c r="T3162" s="13">
        <f t="shared" si="298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3">
        <f t="shared" si="297"/>
        <v>41897.536134259259</v>
      </c>
      <c r="T3163" s="13">
        <f t="shared" si="298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3">
        <f t="shared" si="297"/>
        <v>41799.685902777775</v>
      </c>
      <c r="T3164" s="13">
        <f t="shared" si="298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3">
        <f t="shared" si="297"/>
        <v>41775.753761574073</v>
      </c>
      <c r="T3165" s="13">
        <f t="shared" si="298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3">
        <f t="shared" si="297"/>
        <v>41766.805729166663</v>
      </c>
      <c r="T3166" s="13">
        <f t="shared" si="298"/>
        <v>41799.805729166663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3">
        <f t="shared" si="297"/>
        <v>40644.159259259257</v>
      </c>
      <c r="T3167" s="13">
        <f t="shared" si="298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3">
        <f t="shared" si="297"/>
        <v>41940.69158564815</v>
      </c>
      <c r="T3168" s="13">
        <f t="shared" si="298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3">
        <f t="shared" si="297"/>
        <v>41839.175706018519</v>
      </c>
      <c r="T3169" s="13">
        <f t="shared" si="298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3">
        <f t="shared" si="297"/>
        <v>41772.105937500004</v>
      </c>
      <c r="T3170" s="13">
        <f t="shared" si="298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9"/>
        <v>plays</v>
      </c>
      <c r="S3171" s="13">
        <f t="shared" si="297"/>
        <v>41591.737974537034</v>
      </c>
      <c r="T3171" s="13">
        <f t="shared" si="298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3">
        <f t="shared" si="297"/>
        <v>41789.080370370371</v>
      </c>
      <c r="T3172" s="13">
        <f t="shared" si="298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3">
        <f t="shared" si="297"/>
        <v>42466.608310185184</v>
      </c>
      <c r="T3173" s="13">
        <f t="shared" si="298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3">
        <f t="shared" si="297"/>
        <v>40923.729953703703</v>
      </c>
      <c r="T3174" s="13">
        <f t="shared" si="298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3">
        <f t="shared" si="297"/>
        <v>41878.878379629634</v>
      </c>
      <c r="T3175" s="13">
        <f t="shared" si="298"/>
        <v>41908.878379629634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3">
        <f t="shared" si="297"/>
        <v>41862.864675925928</v>
      </c>
      <c r="T3176" s="13">
        <f t="shared" si="298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9"/>
        <v>plays</v>
      </c>
      <c r="S3177" s="13">
        <f t="shared" si="297"/>
        <v>40531.886886574073</v>
      </c>
      <c r="T3177" s="13">
        <f t="shared" si="298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3">
        <f t="shared" si="297"/>
        <v>41477.930914351848</v>
      </c>
      <c r="T3178" s="13">
        <f t="shared" si="298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3">
        <f t="shared" si="297"/>
        <v>41781.666770833333</v>
      </c>
      <c r="T3179" s="13">
        <f t="shared" si="298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3">
        <f t="shared" si="297"/>
        <v>41806.605034722219</v>
      </c>
      <c r="T3180" s="13">
        <f t="shared" si="298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3">
        <f t="shared" si="297"/>
        <v>41375.702210648145</v>
      </c>
      <c r="T3181" s="13">
        <f t="shared" si="298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3">
        <f t="shared" si="297"/>
        <v>41780.412604166668</v>
      </c>
      <c r="T3182" s="13">
        <f t="shared" si="298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3">
        <f t="shared" si="297"/>
        <v>41779.310034722221</v>
      </c>
      <c r="T3183" s="13">
        <f t="shared" si="298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3">
        <f t="shared" si="297"/>
        <v>40883.949317129627</v>
      </c>
      <c r="T3184" s="13">
        <f t="shared" si="298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3">
        <f t="shared" si="297"/>
        <v>41491.79478009259</v>
      </c>
      <c r="T3185" s="13">
        <f t="shared" si="298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3">
        <f t="shared" si="297"/>
        <v>41791.993414351848</v>
      </c>
      <c r="T3186" s="13">
        <f t="shared" si="298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3">
        <f t="shared" si="297"/>
        <v>41829.977326388893</v>
      </c>
      <c r="T3187" s="13">
        <f t="shared" si="298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3">
        <f t="shared" si="297"/>
        <v>41868.924050925925</v>
      </c>
      <c r="T3188" s="13">
        <f t="shared" si="298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3">
        <f t="shared" si="297"/>
        <v>41835.666354166664</v>
      </c>
      <c r="T3189" s="13">
        <f t="shared" si="298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3">
        <f t="shared" si="297"/>
        <v>42144.415532407409</v>
      </c>
      <c r="T3190" s="13">
        <f t="shared" si="298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3">
        <f t="shared" si="297"/>
        <v>42118.346435185187</v>
      </c>
      <c r="T3191" s="13">
        <f t="shared" si="298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3">
        <f t="shared" si="297"/>
        <v>42683.151331018518</v>
      </c>
      <c r="T3192" s="13">
        <f t="shared" si="298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3">
        <f t="shared" si="297"/>
        <v>42538.755428240736</v>
      </c>
      <c r="T3193" s="13">
        <f t="shared" si="298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3">
        <f t="shared" si="297"/>
        <v>42018.94049768518</v>
      </c>
      <c r="T3194" s="13">
        <f t="shared" si="298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3">
        <f t="shared" si="297"/>
        <v>42010.968240740738</v>
      </c>
      <c r="T3195" s="13">
        <f t="shared" si="298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3">
        <f t="shared" si="297"/>
        <v>42182.062476851846</v>
      </c>
      <c r="T3196" s="13">
        <f t="shared" si="298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3">
        <f t="shared" si="297"/>
        <v>42017.594236111108</v>
      </c>
      <c r="T3197" s="13">
        <f t="shared" si="298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9"/>
        <v>musical</v>
      </c>
      <c r="S3198" s="13">
        <f t="shared" si="297"/>
        <v>42157.598090277781</v>
      </c>
      <c r="T3198" s="13">
        <f t="shared" si="298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3">
        <f t="shared" si="297"/>
        <v>42009.493263888886</v>
      </c>
      <c r="T3199" s="13">
        <f t="shared" si="298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3">
        <f t="shared" si="297"/>
        <v>42013.424502314811</v>
      </c>
      <c r="T3200" s="13">
        <f t="shared" si="298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3">
        <f t="shared" si="297"/>
        <v>41858.761782407411</v>
      </c>
      <c r="T3201" s="13">
        <f t="shared" si="298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9"/>
        <v>musical</v>
      </c>
      <c r="S3202" s="13">
        <f t="shared" si="297"/>
        <v>42460.320613425924</v>
      </c>
      <c r="T3202" s="13">
        <f t="shared" si="298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si="299"/>
        <v>musical</v>
      </c>
      <c r="S3203" s="13">
        <f t="shared" ref="S3203:S3266" si="303">(J3203/86400)+DATE(1970,1,1)</f>
        <v>41861.767094907409</v>
      </c>
      <c r="T3203" s="13">
        <f t="shared" ref="T3203:T3266" si="304">(I3203/86400)+DATE(1970,1,1)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ref="R3204:R3267" si="305">RIGHT(N3204, (LEN(N3204) - FIND("/", N3204)))</f>
        <v>musical</v>
      </c>
      <c r="S3204" s="13">
        <f t="shared" si="303"/>
        <v>42293.853541666671</v>
      </c>
      <c r="T3204" s="13">
        <f t="shared" si="304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3">
        <f t="shared" si="303"/>
        <v>42242.988680555558</v>
      </c>
      <c r="T3205" s="13">
        <f t="shared" si="304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3">
        <f t="shared" si="303"/>
        <v>42172.686099537037</v>
      </c>
      <c r="T3206" s="13">
        <f t="shared" si="304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3">
        <f t="shared" si="303"/>
        <v>42095.374675925923</v>
      </c>
      <c r="T3207" s="13">
        <f t="shared" si="304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3">
        <f t="shared" si="303"/>
        <v>42236.276053240741</v>
      </c>
      <c r="T3208" s="13">
        <f t="shared" si="304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3">
        <f t="shared" si="303"/>
        <v>42057.277858796297</v>
      </c>
      <c r="T3209" s="13">
        <f t="shared" si="304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3">
        <f t="shared" si="303"/>
        <v>41827.605057870373</v>
      </c>
      <c r="T3210" s="13">
        <f t="shared" si="304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3">
        <f t="shared" si="303"/>
        <v>41778.637245370366</v>
      </c>
      <c r="T3211" s="13">
        <f t="shared" si="304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3">
        <f t="shared" si="303"/>
        <v>41013.936562499999</v>
      </c>
      <c r="T3212" s="13">
        <f t="shared" si="304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3">
        <f t="shared" si="303"/>
        <v>41834.58657407407</v>
      </c>
      <c r="T3213" s="13">
        <f t="shared" si="304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3">
        <f t="shared" si="303"/>
        <v>41829.795729166668</v>
      </c>
      <c r="T3214" s="13">
        <f t="shared" si="304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3">
        <f t="shared" si="303"/>
        <v>42171.763414351852</v>
      </c>
      <c r="T3215" s="13">
        <f t="shared" si="304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3">
        <f t="shared" si="303"/>
        <v>42337.792511574073</v>
      </c>
      <c r="T3216" s="13">
        <f t="shared" si="304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3">
        <f t="shared" si="303"/>
        <v>42219.665173611109</v>
      </c>
      <c r="T3217" s="13">
        <f t="shared" si="304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3">
        <f t="shared" si="303"/>
        <v>42165.462627314817</v>
      </c>
      <c r="T3218" s="13">
        <f t="shared" si="304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3">
        <f t="shared" si="303"/>
        <v>42648.546111111107</v>
      </c>
      <c r="T3219" s="13">
        <f t="shared" si="304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3">
        <f t="shared" si="303"/>
        <v>41971.002152777779</v>
      </c>
      <c r="T3220" s="13">
        <f t="shared" si="304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3">
        <f t="shared" si="303"/>
        <v>42050.983182870375</v>
      </c>
      <c r="T3221" s="13">
        <f t="shared" si="304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3">
        <f t="shared" si="303"/>
        <v>42772.833379629628</v>
      </c>
      <c r="T3222" s="13">
        <f t="shared" si="304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3">
        <f t="shared" si="303"/>
        <v>42155.696793981479</v>
      </c>
      <c r="T3223" s="13">
        <f t="shared" si="304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3">
        <f t="shared" si="303"/>
        <v>42270.582141203704</v>
      </c>
      <c r="T3224" s="13">
        <f t="shared" si="304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3">
        <f t="shared" si="303"/>
        <v>42206.835370370369</v>
      </c>
      <c r="T3225" s="13">
        <f t="shared" si="304"/>
        <v>42236.835370370369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3">
        <f t="shared" si="303"/>
        <v>42697.850844907407</v>
      </c>
      <c r="T3226" s="13">
        <f t="shared" si="304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3">
        <f t="shared" si="303"/>
        <v>42503.559467592597</v>
      </c>
      <c r="T3227" s="13">
        <f t="shared" si="304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3">
        <f t="shared" si="303"/>
        <v>42277.583472222221</v>
      </c>
      <c r="T3228" s="13">
        <f t="shared" si="304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5"/>
        <v>plays</v>
      </c>
      <c r="S3229" s="13">
        <f t="shared" si="303"/>
        <v>42722.882361111115</v>
      </c>
      <c r="T3229" s="13">
        <f t="shared" si="304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3">
        <f t="shared" si="303"/>
        <v>42323.70930555556</v>
      </c>
      <c r="T3230" s="13">
        <f t="shared" si="304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3">
        <f t="shared" si="303"/>
        <v>41933.291643518518</v>
      </c>
      <c r="T3231" s="13">
        <f t="shared" si="304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3">
        <f t="shared" si="303"/>
        <v>41898.168124999997</v>
      </c>
      <c r="T3232" s="13">
        <f t="shared" si="304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5"/>
        <v>plays</v>
      </c>
      <c r="S3233" s="13">
        <f t="shared" si="303"/>
        <v>42446.943831018521</v>
      </c>
      <c r="T3233" s="13">
        <f t="shared" si="304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3">
        <f t="shared" si="303"/>
        <v>42463.81385416667</v>
      </c>
      <c r="T3234" s="13">
        <f t="shared" si="304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3">
        <f t="shared" si="303"/>
        <v>42766.805034722223</v>
      </c>
      <c r="T3235" s="13">
        <f t="shared" si="304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3">
        <f t="shared" si="303"/>
        <v>42734.789444444439</v>
      </c>
      <c r="T3236" s="13">
        <f t="shared" si="304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3">
        <f t="shared" si="303"/>
        <v>42522.347812499997</v>
      </c>
      <c r="T3237" s="13">
        <f t="shared" si="304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3">
        <f t="shared" si="303"/>
        <v>42702.917048611111</v>
      </c>
      <c r="T3238" s="13">
        <f t="shared" si="304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3">
        <f t="shared" si="303"/>
        <v>42252.474351851852</v>
      </c>
      <c r="T3239" s="13">
        <f t="shared" si="304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3">
        <f t="shared" si="303"/>
        <v>42156.510393518518</v>
      </c>
      <c r="T3240" s="13">
        <f t="shared" si="304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3">
        <f t="shared" si="303"/>
        <v>42278.089039351849</v>
      </c>
      <c r="T3241" s="13">
        <f t="shared" si="304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3">
        <f t="shared" si="303"/>
        <v>42754.693842592591</v>
      </c>
      <c r="T3242" s="13">
        <f t="shared" si="304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3">
        <f t="shared" si="303"/>
        <v>41893.324884259258</v>
      </c>
      <c r="T3243" s="13">
        <f t="shared" si="304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3">
        <f t="shared" si="303"/>
        <v>41871.755694444444</v>
      </c>
      <c r="T3244" s="13">
        <f t="shared" si="304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3">
        <f t="shared" si="303"/>
        <v>42262.096782407403</v>
      </c>
      <c r="T3245" s="13">
        <f t="shared" si="304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3">
        <f t="shared" si="303"/>
        <v>42675.694236111114</v>
      </c>
      <c r="T3246" s="13">
        <f t="shared" si="304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3">
        <f t="shared" si="303"/>
        <v>42135.60020833333</v>
      </c>
      <c r="T3247" s="13">
        <f t="shared" si="304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3">
        <f t="shared" si="303"/>
        <v>42230.472222222219</v>
      </c>
      <c r="T3248" s="13">
        <f t="shared" si="304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3">
        <f t="shared" si="303"/>
        <v>42167.434166666666</v>
      </c>
      <c r="T3249" s="13">
        <f t="shared" si="304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3">
        <f t="shared" si="303"/>
        <v>42068.888391203705</v>
      </c>
      <c r="T3250" s="13">
        <f t="shared" si="304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3">
        <f t="shared" si="303"/>
        <v>42145.746689814812</v>
      </c>
      <c r="T3251" s="13">
        <f t="shared" si="304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3">
        <f t="shared" si="303"/>
        <v>41918.742175925923</v>
      </c>
      <c r="T3252" s="13">
        <f t="shared" si="304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5"/>
        <v>plays</v>
      </c>
      <c r="S3253" s="13">
        <f t="shared" si="303"/>
        <v>42146.731087962966</v>
      </c>
      <c r="T3253" s="13">
        <f t="shared" si="304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5"/>
        <v>plays</v>
      </c>
      <c r="S3254" s="13">
        <f t="shared" si="303"/>
        <v>42590.472685185188</v>
      </c>
      <c r="T3254" s="13">
        <f t="shared" si="304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3">
        <f t="shared" si="303"/>
        <v>42602.576712962968</v>
      </c>
      <c r="T3255" s="13">
        <f t="shared" si="304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3">
        <f t="shared" si="303"/>
        <v>42059.085752314815</v>
      </c>
      <c r="T3256" s="13">
        <f t="shared" si="304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3">
        <f t="shared" si="303"/>
        <v>41889.768229166664</v>
      </c>
      <c r="T3257" s="13">
        <f t="shared" si="304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3">
        <f t="shared" si="303"/>
        <v>42144.573807870373</v>
      </c>
      <c r="T3258" s="13">
        <f t="shared" si="304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3">
        <f t="shared" si="303"/>
        <v>42758.559629629628</v>
      </c>
      <c r="T3259" s="13">
        <f t="shared" si="304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5"/>
        <v>plays</v>
      </c>
      <c r="S3260" s="13">
        <f t="shared" si="303"/>
        <v>41982.887280092589</v>
      </c>
      <c r="T3260" s="13">
        <f t="shared" si="304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3">
        <f t="shared" si="303"/>
        <v>42614.760937500003</v>
      </c>
      <c r="T3261" s="13">
        <f t="shared" si="304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3">
        <f t="shared" si="303"/>
        <v>42303.672662037032</v>
      </c>
      <c r="T3262" s="13">
        <f t="shared" si="304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3">
        <f t="shared" si="303"/>
        <v>42171.725416666668</v>
      </c>
      <c r="T3263" s="13">
        <f t="shared" si="304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3">
        <f t="shared" si="303"/>
        <v>41964.315532407403</v>
      </c>
      <c r="T3264" s="13">
        <f t="shared" si="304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3">
        <f t="shared" si="303"/>
        <v>42284.516064814816</v>
      </c>
      <c r="T3265" s="13">
        <f t="shared" si="304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3">
        <f t="shared" si="303"/>
        <v>42016.800208333334</v>
      </c>
      <c r="T3266" s="13">
        <f t="shared" si="304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si="305"/>
        <v>plays</v>
      </c>
      <c r="S3267" s="13">
        <f t="shared" ref="S3267:S3330" si="309">(J3267/86400)+DATE(1970,1,1)</f>
        <v>42311.711979166663</v>
      </c>
      <c r="T3267" s="13">
        <f t="shared" ref="T3267:T3330" si="310">(I3267/86400)+DATE(1970,1,1)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ref="R3268:R3331" si="311">RIGHT(N3268, (LEN(N3268) - FIND("/", N3268)))</f>
        <v>plays</v>
      </c>
      <c r="S3268" s="13">
        <f t="shared" si="309"/>
        <v>42136.536134259259</v>
      </c>
      <c r="T3268" s="13">
        <f t="shared" si="310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3">
        <f t="shared" si="309"/>
        <v>42172.757638888885</v>
      </c>
      <c r="T3269" s="13">
        <f t="shared" si="310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3">
        <f t="shared" si="309"/>
        <v>42590.90425925926</v>
      </c>
      <c r="T3270" s="13">
        <f t="shared" si="310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11"/>
        <v>plays</v>
      </c>
      <c r="S3271" s="13">
        <f t="shared" si="309"/>
        <v>42137.395798611113</v>
      </c>
      <c r="T3271" s="13">
        <f t="shared" si="310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11"/>
        <v>plays</v>
      </c>
      <c r="S3272" s="13">
        <f t="shared" si="309"/>
        <v>42167.533159722225</v>
      </c>
      <c r="T3272" s="13">
        <f t="shared" si="310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3">
        <f t="shared" si="309"/>
        <v>41915.437210648146</v>
      </c>
      <c r="T3273" s="13">
        <f t="shared" si="310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3">
        <f t="shared" si="309"/>
        <v>42284.500104166669</v>
      </c>
      <c r="T3274" s="13">
        <f t="shared" si="310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3">
        <f t="shared" si="309"/>
        <v>42611.801412037035</v>
      </c>
      <c r="T3275" s="13">
        <f t="shared" si="310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3">
        <f t="shared" si="309"/>
        <v>42400.704537037032</v>
      </c>
      <c r="T3276" s="13">
        <f t="shared" si="310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3">
        <f t="shared" si="309"/>
        <v>42017.88045138889</v>
      </c>
      <c r="T3277" s="13">
        <f t="shared" si="310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11"/>
        <v>plays</v>
      </c>
      <c r="S3278" s="13">
        <f t="shared" si="309"/>
        <v>42426.949988425928</v>
      </c>
      <c r="T3278" s="13">
        <f t="shared" si="310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11"/>
        <v>plays</v>
      </c>
      <c r="S3279" s="13">
        <f t="shared" si="309"/>
        <v>41931.682939814811</v>
      </c>
      <c r="T3279" s="13">
        <f t="shared" si="310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3">
        <f t="shared" si="309"/>
        <v>42124.848414351851</v>
      </c>
      <c r="T3280" s="13">
        <f t="shared" si="310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3">
        <f t="shared" si="309"/>
        <v>42431.102534722224</v>
      </c>
      <c r="T3281" s="13">
        <f t="shared" si="310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3">
        <f t="shared" si="309"/>
        <v>42121.756921296299</v>
      </c>
      <c r="T3282" s="13">
        <f t="shared" si="310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3">
        <f t="shared" si="309"/>
        <v>42219.019733796296</v>
      </c>
      <c r="T3283" s="13">
        <f t="shared" si="310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3">
        <f t="shared" si="309"/>
        <v>42445.19430555556</v>
      </c>
      <c r="T3284" s="13">
        <f t="shared" si="310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3">
        <f t="shared" si="309"/>
        <v>42379.74418981481</v>
      </c>
      <c r="T3285" s="13">
        <f t="shared" si="310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11"/>
        <v>plays</v>
      </c>
      <c r="S3286" s="13">
        <f t="shared" si="309"/>
        <v>42380.884872685187</v>
      </c>
      <c r="T3286" s="13">
        <f t="shared" si="310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3">
        <f t="shared" si="309"/>
        <v>42762.942430555559</v>
      </c>
      <c r="T3287" s="13">
        <f t="shared" si="310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3">
        <f t="shared" si="309"/>
        <v>42567.840069444443</v>
      </c>
      <c r="T3288" s="13">
        <f t="shared" si="310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3">
        <f t="shared" si="309"/>
        <v>42311.750324074077</v>
      </c>
      <c r="T3289" s="13">
        <f t="shared" si="310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3">
        <f t="shared" si="309"/>
        <v>42505.774479166663</v>
      </c>
      <c r="T3290" s="13">
        <f t="shared" si="310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3">
        <f t="shared" si="309"/>
        <v>42758.368078703701</v>
      </c>
      <c r="T3291" s="13">
        <f t="shared" si="310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3">
        <f t="shared" si="309"/>
        <v>42775.51494212963</v>
      </c>
      <c r="T3292" s="13">
        <f t="shared" si="310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3">
        <f t="shared" si="309"/>
        <v>42232.702546296292</v>
      </c>
      <c r="T3293" s="13">
        <f t="shared" si="310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3">
        <f t="shared" si="309"/>
        <v>42282.770231481481</v>
      </c>
      <c r="T3294" s="13">
        <f t="shared" si="310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3">
        <f t="shared" si="309"/>
        <v>42768.425370370373</v>
      </c>
      <c r="T3295" s="13">
        <f t="shared" si="310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3">
        <f t="shared" si="309"/>
        <v>42141.541134259256</v>
      </c>
      <c r="T3296" s="13">
        <f t="shared" si="310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3">
        <f t="shared" si="309"/>
        <v>42609.442465277782</v>
      </c>
      <c r="T3297" s="13">
        <f t="shared" si="310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3">
        <f t="shared" si="309"/>
        <v>42309.756620370375</v>
      </c>
      <c r="T3298" s="13">
        <f t="shared" si="310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3">
        <f t="shared" si="309"/>
        <v>42193.771481481483</v>
      </c>
      <c r="T3299" s="13">
        <f t="shared" si="310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3">
        <f t="shared" si="309"/>
        <v>42239.957962962959</v>
      </c>
      <c r="T3300" s="13">
        <f t="shared" si="310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3">
        <f t="shared" si="309"/>
        <v>42261.917395833334</v>
      </c>
      <c r="T3301" s="13">
        <f t="shared" si="310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3">
        <f t="shared" si="309"/>
        <v>42102.743773148148</v>
      </c>
      <c r="T3302" s="13">
        <f t="shared" si="310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11"/>
        <v>plays</v>
      </c>
      <c r="S3303" s="13">
        <f t="shared" si="309"/>
        <v>42538.735833333332</v>
      </c>
      <c r="T3303" s="13">
        <f t="shared" si="310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11"/>
        <v>plays</v>
      </c>
      <c r="S3304" s="13">
        <f t="shared" si="309"/>
        <v>42681.35157407407</v>
      </c>
      <c r="T3304" s="13">
        <f t="shared" si="310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11"/>
        <v>plays</v>
      </c>
      <c r="S3305" s="13">
        <f t="shared" si="309"/>
        <v>42056.65143518518</v>
      </c>
      <c r="T3305" s="13">
        <f t="shared" si="310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3">
        <f t="shared" si="309"/>
        <v>42696.624444444446</v>
      </c>
      <c r="T3306" s="13">
        <f t="shared" si="310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3">
        <f t="shared" si="309"/>
        <v>42186.855879629627</v>
      </c>
      <c r="T3307" s="13">
        <f t="shared" si="310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3">
        <f t="shared" si="309"/>
        <v>42493.219236111108</v>
      </c>
      <c r="T3308" s="13">
        <f t="shared" si="310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3">
        <f t="shared" si="309"/>
        <v>42475.057164351849</v>
      </c>
      <c r="T3309" s="13">
        <f t="shared" si="310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3">
        <f t="shared" si="309"/>
        <v>42452.876909722225</v>
      </c>
      <c r="T3310" s="13">
        <f t="shared" si="310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11"/>
        <v>plays</v>
      </c>
      <c r="S3311" s="13">
        <f t="shared" si="309"/>
        <v>42628.650208333333</v>
      </c>
      <c r="T3311" s="13">
        <f t="shared" si="310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3">
        <f t="shared" si="309"/>
        <v>42253.928530092591</v>
      </c>
      <c r="T3312" s="13">
        <f t="shared" si="310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3">
        <f t="shared" si="309"/>
        <v>42264.29178240741</v>
      </c>
      <c r="T3313" s="13">
        <f t="shared" si="310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11"/>
        <v>plays</v>
      </c>
      <c r="S3314" s="13">
        <f t="shared" si="309"/>
        <v>42664.809560185182</v>
      </c>
      <c r="T3314" s="13">
        <f t="shared" si="310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3">
        <f t="shared" si="309"/>
        <v>42382.244409722218</v>
      </c>
      <c r="T3315" s="13">
        <f t="shared" si="310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3">
        <f t="shared" si="309"/>
        <v>42105.267488425925</v>
      </c>
      <c r="T3316" s="13">
        <f t="shared" si="310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3">
        <f t="shared" si="309"/>
        <v>42466.303715277776</v>
      </c>
      <c r="T3317" s="13">
        <f t="shared" si="310"/>
        <v>42496.303715277776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3">
        <f t="shared" si="309"/>
        <v>41826.871238425927</v>
      </c>
      <c r="T3318" s="13">
        <f t="shared" si="310"/>
        <v>41859.579166666663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3">
        <f t="shared" si="309"/>
        <v>42499.039629629631</v>
      </c>
      <c r="T3319" s="13">
        <f t="shared" si="310"/>
        <v>42529.039629629631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11"/>
        <v>plays</v>
      </c>
      <c r="S3320" s="13">
        <f t="shared" si="309"/>
        <v>42431.302002314813</v>
      </c>
      <c r="T3320" s="13">
        <f t="shared" si="310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11"/>
        <v>plays</v>
      </c>
      <c r="S3321" s="13">
        <f t="shared" si="309"/>
        <v>41990.585486111115</v>
      </c>
      <c r="T3321" s="13">
        <f t="shared" si="310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3">
        <f t="shared" si="309"/>
        <v>42513.045798611114</v>
      </c>
      <c r="T3322" s="13">
        <f t="shared" si="310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3">
        <f t="shared" si="309"/>
        <v>41914.100289351853</v>
      </c>
      <c r="T3323" s="13">
        <f t="shared" si="310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3">
        <f t="shared" si="309"/>
        <v>42521.010370370372</v>
      </c>
      <c r="T3324" s="13">
        <f t="shared" si="310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3">
        <f t="shared" si="309"/>
        <v>42608.36583333333</v>
      </c>
      <c r="T3325" s="13">
        <f t="shared" si="310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11"/>
        <v>plays</v>
      </c>
      <c r="S3326" s="13">
        <f t="shared" si="309"/>
        <v>42512.58321759259</v>
      </c>
      <c r="T3326" s="13">
        <f t="shared" si="310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11"/>
        <v>plays</v>
      </c>
      <c r="S3327" s="13">
        <f t="shared" si="309"/>
        <v>42064.785613425927</v>
      </c>
      <c r="T3327" s="13">
        <f t="shared" si="310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3">
        <f t="shared" si="309"/>
        <v>42041.714178240742</v>
      </c>
      <c r="T3328" s="13">
        <f t="shared" si="310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3">
        <f t="shared" si="309"/>
        <v>42468.374606481477</v>
      </c>
      <c r="T3329" s="13">
        <f t="shared" si="310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3">
        <f t="shared" si="309"/>
        <v>41822.57503472222</v>
      </c>
      <c r="T3330" s="13">
        <f t="shared" si="310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si="311"/>
        <v>plays</v>
      </c>
      <c r="S3331" s="13">
        <f t="shared" ref="S3331:S3394" si="315">(J3331/86400)+DATE(1970,1,1)</f>
        <v>41837.323009259257</v>
      </c>
      <c r="T3331" s="13">
        <f t="shared" ref="T3331:T3394" si="316">(I3331/86400)+DATE(1970,1,1)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ref="R3332:R3395" si="317">RIGHT(N3332, (LEN(N3332) - FIND("/", N3332)))</f>
        <v>plays</v>
      </c>
      <c r="S3332" s="13">
        <f t="shared" si="315"/>
        <v>42065.887361111112</v>
      </c>
      <c r="T3332" s="13">
        <f t="shared" si="316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3">
        <f t="shared" si="315"/>
        <v>42248.697754629626</v>
      </c>
      <c r="T3333" s="13">
        <f t="shared" si="316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3">
        <f t="shared" si="315"/>
        <v>41809.860300925924</v>
      </c>
      <c r="T3334" s="13">
        <f t="shared" si="316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3">
        <f t="shared" si="315"/>
        <v>42148.676851851851</v>
      </c>
      <c r="T3335" s="13">
        <f t="shared" si="316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3">
        <f t="shared" si="315"/>
        <v>42185.521087962959</v>
      </c>
      <c r="T3336" s="13">
        <f t="shared" si="316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3">
        <f t="shared" si="315"/>
        <v>41827.674143518518</v>
      </c>
      <c r="T3337" s="13">
        <f t="shared" si="316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3">
        <f t="shared" si="315"/>
        <v>42437.398680555554</v>
      </c>
      <c r="T3338" s="13">
        <f t="shared" si="316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3">
        <f t="shared" si="315"/>
        <v>41901.282025462962</v>
      </c>
      <c r="T3339" s="13">
        <f t="shared" si="316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3">
        <f t="shared" si="315"/>
        <v>42769.574999999997</v>
      </c>
      <c r="T3340" s="13">
        <f t="shared" si="316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3">
        <f t="shared" si="315"/>
        <v>42549.665717592594</v>
      </c>
      <c r="T3341" s="13">
        <f t="shared" si="316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3">
        <f t="shared" si="315"/>
        <v>42685.974004629628</v>
      </c>
      <c r="T3342" s="13">
        <f t="shared" si="316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3">
        <f t="shared" si="315"/>
        <v>42510.798854166671</v>
      </c>
      <c r="T3343" s="13">
        <f t="shared" si="316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3">
        <f t="shared" si="315"/>
        <v>42062.296412037038</v>
      </c>
      <c r="T3344" s="13">
        <f t="shared" si="316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3">
        <f t="shared" si="315"/>
        <v>42452.916481481487</v>
      </c>
      <c r="T3345" s="13">
        <f t="shared" si="316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3">
        <f t="shared" si="315"/>
        <v>41851.200150462959</v>
      </c>
      <c r="T3346" s="13">
        <f t="shared" si="316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7"/>
        <v>plays</v>
      </c>
      <c r="S3347" s="13">
        <f t="shared" si="315"/>
        <v>42053.106111111112</v>
      </c>
      <c r="T3347" s="13">
        <f t="shared" si="316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3">
        <f t="shared" si="315"/>
        <v>42054.024421296301</v>
      </c>
      <c r="T3348" s="13">
        <f t="shared" si="316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3">
        <f t="shared" si="315"/>
        <v>42484.551550925928</v>
      </c>
      <c r="T3349" s="13">
        <f t="shared" si="316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3">
        <f t="shared" si="315"/>
        <v>42466.558796296296</v>
      </c>
      <c r="T3350" s="13">
        <f t="shared" si="316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3">
        <f t="shared" si="315"/>
        <v>42513.110787037032</v>
      </c>
      <c r="T3351" s="13">
        <f t="shared" si="316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3">
        <f t="shared" si="315"/>
        <v>42302.701516203699</v>
      </c>
      <c r="T3352" s="13">
        <f t="shared" si="316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3">
        <f t="shared" si="315"/>
        <v>41806.395428240743</v>
      </c>
      <c r="T3353" s="13">
        <f t="shared" si="316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7"/>
        <v>plays</v>
      </c>
      <c r="S3354" s="13">
        <f t="shared" si="315"/>
        <v>42495.992800925931</v>
      </c>
      <c r="T3354" s="13">
        <f t="shared" si="316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3">
        <f t="shared" si="315"/>
        <v>42479.432291666672</v>
      </c>
      <c r="T3355" s="13">
        <f t="shared" si="316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7"/>
        <v>plays</v>
      </c>
      <c r="S3356" s="13">
        <f t="shared" si="315"/>
        <v>42270.7269212963</v>
      </c>
      <c r="T3356" s="13">
        <f t="shared" si="316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3">
        <f t="shared" si="315"/>
        <v>42489.619525462964</v>
      </c>
      <c r="T3357" s="13">
        <f t="shared" si="316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3">
        <f t="shared" si="315"/>
        <v>42536.815648148149</v>
      </c>
      <c r="T3358" s="13">
        <f t="shared" si="316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3">
        <f t="shared" si="315"/>
        <v>41822.417939814812</v>
      </c>
      <c r="T3359" s="13">
        <f t="shared" si="316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3">
        <f t="shared" si="315"/>
        <v>41932.311099537037</v>
      </c>
      <c r="T3360" s="13">
        <f t="shared" si="316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3">
        <f t="shared" si="315"/>
        <v>42746.057106481487</v>
      </c>
      <c r="T3361" s="13">
        <f t="shared" si="316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3">
        <f t="shared" si="315"/>
        <v>42697.082673611112</v>
      </c>
      <c r="T3362" s="13">
        <f t="shared" si="316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3">
        <f t="shared" si="315"/>
        <v>41866.025347222225</v>
      </c>
      <c r="T3363" s="13">
        <f t="shared" si="316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7"/>
        <v>plays</v>
      </c>
      <c r="S3364" s="13">
        <f t="shared" si="315"/>
        <v>42056.091631944444</v>
      </c>
      <c r="T3364" s="13">
        <f t="shared" si="316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3">
        <f t="shared" si="315"/>
        <v>41851.771354166667</v>
      </c>
      <c r="T3365" s="13">
        <f t="shared" si="316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3">
        <f t="shared" si="315"/>
        <v>42422.977418981478</v>
      </c>
      <c r="T3366" s="13">
        <f t="shared" si="316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3">
        <f t="shared" si="315"/>
        <v>42321.101759259254</v>
      </c>
      <c r="T3367" s="13">
        <f t="shared" si="316"/>
        <v>42351.101759259254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3">
        <f t="shared" si="315"/>
        <v>42107.067557870367</v>
      </c>
      <c r="T3368" s="13">
        <f t="shared" si="316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3">
        <f t="shared" si="315"/>
        <v>42192.933958333335</v>
      </c>
      <c r="T3369" s="13">
        <f t="shared" si="316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3">
        <f t="shared" si="315"/>
        <v>41969.199756944443</v>
      </c>
      <c r="T3370" s="13">
        <f t="shared" si="316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3">
        <f t="shared" si="315"/>
        <v>42690.041435185187</v>
      </c>
      <c r="T3371" s="13">
        <f t="shared" si="316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3">
        <f t="shared" si="315"/>
        <v>42690.334317129629</v>
      </c>
      <c r="T3372" s="13">
        <f t="shared" si="316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3">
        <f t="shared" si="315"/>
        <v>42312.874594907407</v>
      </c>
      <c r="T3373" s="13">
        <f t="shared" si="316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3">
        <f t="shared" si="315"/>
        <v>41855.548101851848</v>
      </c>
      <c r="T3374" s="13">
        <f t="shared" si="316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3">
        <f t="shared" si="315"/>
        <v>42179.854629629626</v>
      </c>
      <c r="T3375" s="13">
        <f t="shared" si="316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3">
        <f t="shared" si="315"/>
        <v>42275.731666666667</v>
      </c>
      <c r="T3376" s="13">
        <f t="shared" si="316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3">
        <f t="shared" si="315"/>
        <v>41765.610798611109</v>
      </c>
      <c r="T3377" s="13">
        <f t="shared" si="316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3">
        <f t="shared" si="315"/>
        <v>42059.701319444444</v>
      </c>
      <c r="T3378" s="13">
        <f t="shared" si="316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3">
        <f t="shared" si="315"/>
        <v>42053.732627314814</v>
      </c>
      <c r="T3379" s="13">
        <f t="shared" si="316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3">
        <f t="shared" si="315"/>
        <v>41858.355393518519</v>
      </c>
      <c r="T3380" s="13">
        <f t="shared" si="316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3">
        <f t="shared" si="315"/>
        <v>42225.513888888891</v>
      </c>
      <c r="T3381" s="13">
        <f t="shared" si="316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3">
        <f t="shared" si="315"/>
        <v>41937.953449074077</v>
      </c>
      <c r="T3382" s="13">
        <f t="shared" si="316"/>
        <v>41972.995115740741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3">
        <f t="shared" si="315"/>
        <v>42044.184988425928</v>
      </c>
      <c r="T3383" s="13">
        <f t="shared" si="316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3">
        <f t="shared" si="315"/>
        <v>42559.431203703702</v>
      </c>
      <c r="T3384" s="13">
        <f t="shared" si="316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3">
        <f t="shared" si="315"/>
        <v>42524.782638888893</v>
      </c>
      <c r="T3385" s="13">
        <f t="shared" si="316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3">
        <f t="shared" si="315"/>
        <v>42292.087592592594</v>
      </c>
      <c r="T3386" s="13">
        <f t="shared" si="316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3">
        <f t="shared" si="315"/>
        <v>41953.8675</v>
      </c>
      <c r="T3387" s="13">
        <f t="shared" si="316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3">
        <f t="shared" si="315"/>
        <v>41946.644745370373</v>
      </c>
      <c r="T3388" s="13">
        <f t="shared" si="316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3">
        <f t="shared" si="315"/>
        <v>41947.762592592597</v>
      </c>
      <c r="T3389" s="13">
        <f t="shared" si="316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7"/>
        <v>plays</v>
      </c>
      <c r="S3390" s="13">
        <f t="shared" si="315"/>
        <v>42143.461122685185</v>
      </c>
      <c r="T3390" s="13">
        <f t="shared" si="316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3">
        <f t="shared" si="315"/>
        <v>42494.563449074078</v>
      </c>
      <c r="T3391" s="13">
        <f t="shared" si="316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3">
        <f t="shared" si="315"/>
        <v>41815.774826388893</v>
      </c>
      <c r="T3392" s="13">
        <f t="shared" si="316"/>
        <v>41830.774826388893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3">
        <f t="shared" si="315"/>
        <v>41830.545694444445</v>
      </c>
      <c r="T3393" s="13">
        <f t="shared" si="316"/>
        <v>41859.936111111107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3">
        <f t="shared" si="315"/>
        <v>42446.845543981486</v>
      </c>
      <c r="T3394" s="13">
        <f t="shared" si="316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si="317"/>
        <v>plays</v>
      </c>
      <c r="S3395" s="13">
        <f t="shared" ref="S3395:S3458" si="321">(J3395/86400)+DATE(1970,1,1)</f>
        <v>41923.921643518523</v>
      </c>
      <c r="T3395" s="13">
        <f t="shared" ref="T3395:T3458" si="322">(I3395/86400)+DATE(1970,1,1)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ref="R3396:R3459" si="323">RIGHT(N3396, (LEN(N3396) - FIND("/", N3396)))</f>
        <v>plays</v>
      </c>
      <c r="S3396" s="13">
        <f t="shared" si="321"/>
        <v>41817.59542824074</v>
      </c>
      <c r="T3396" s="13">
        <f t="shared" si="322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3">
        <f t="shared" si="321"/>
        <v>42140.712314814809</v>
      </c>
      <c r="T3397" s="13">
        <f t="shared" si="322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3">
        <f t="shared" si="321"/>
        <v>41764.446631944447</v>
      </c>
      <c r="T3398" s="13">
        <f t="shared" si="322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3">
        <f t="shared" si="321"/>
        <v>42378.478344907402</v>
      </c>
      <c r="T3399" s="13">
        <f t="shared" si="322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3">
        <f t="shared" si="321"/>
        <v>41941.752037037033</v>
      </c>
      <c r="T3400" s="13">
        <f t="shared" si="322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3">
        <f t="shared" si="321"/>
        <v>42026.920428240745</v>
      </c>
      <c r="T3401" s="13">
        <f t="shared" si="322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3">
        <f t="shared" si="321"/>
        <v>41834.953865740739</v>
      </c>
      <c r="T3402" s="13">
        <f t="shared" si="322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3">
        <f t="shared" si="321"/>
        <v>42193.723912037036</v>
      </c>
      <c r="T3403" s="13">
        <f t="shared" si="322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3">
        <f t="shared" si="321"/>
        <v>42290.61855324074</v>
      </c>
      <c r="T3404" s="13">
        <f t="shared" si="322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3">
        <f t="shared" si="321"/>
        <v>42150.462083333332</v>
      </c>
      <c r="T3405" s="13">
        <f t="shared" si="322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3">
        <f t="shared" si="321"/>
        <v>42152.503495370373</v>
      </c>
      <c r="T3406" s="13">
        <f t="shared" si="322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3">
        <f t="shared" si="321"/>
        <v>42410.017199074078</v>
      </c>
      <c r="T3407" s="13">
        <f t="shared" si="322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3">
        <f t="shared" si="321"/>
        <v>41791.492777777778</v>
      </c>
      <c r="T3408" s="13">
        <f t="shared" si="322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3">
        <f t="shared" si="321"/>
        <v>41796.422326388885</v>
      </c>
      <c r="T3409" s="13">
        <f t="shared" si="322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3">
        <f t="shared" si="321"/>
        <v>41808.991944444446</v>
      </c>
      <c r="T3410" s="13">
        <f t="shared" si="322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3">
        <f t="shared" si="321"/>
        <v>42544.814328703702</v>
      </c>
      <c r="T3411" s="13">
        <f t="shared" si="322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3">
        <f t="shared" si="321"/>
        <v>42500.041550925926</v>
      </c>
      <c r="T3412" s="13">
        <f t="shared" si="322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3">
        <f t="shared" si="321"/>
        <v>42265.022824074069</v>
      </c>
      <c r="T3413" s="13">
        <f t="shared" si="322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3">
        <f t="shared" si="321"/>
        <v>41879.959050925929</v>
      </c>
      <c r="T3414" s="13">
        <f t="shared" si="322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3">
        <f t="shared" si="321"/>
        <v>42053.733078703706</v>
      </c>
      <c r="T3415" s="13">
        <f t="shared" si="322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3">
        <f t="shared" si="321"/>
        <v>42675.832465277781</v>
      </c>
      <c r="T3416" s="13">
        <f t="shared" si="322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3">
        <f t="shared" si="321"/>
        <v>42467.144166666665</v>
      </c>
      <c r="T3417" s="13">
        <f t="shared" si="322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3">
        <f t="shared" si="321"/>
        <v>42089.412557870368</v>
      </c>
      <c r="T3418" s="13">
        <f t="shared" si="322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3">
        <f t="shared" si="321"/>
        <v>41894.91375</v>
      </c>
      <c r="T3419" s="13">
        <f t="shared" si="322"/>
        <v>41938.029861111107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3">
        <f t="shared" si="321"/>
        <v>41752.83457175926</v>
      </c>
      <c r="T3420" s="13">
        <f t="shared" si="322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3">
        <f t="shared" si="321"/>
        <v>42448.821585648147</v>
      </c>
      <c r="T3421" s="13">
        <f t="shared" si="322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3">
        <f t="shared" si="321"/>
        <v>42405.090300925927</v>
      </c>
      <c r="T3422" s="13">
        <f t="shared" si="322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3">
        <f t="shared" si="321"/>
        <v>42037.791238425925</v>
      </c>
      <c r="T3423" s="13">
        <f t="shared" si="322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3">
        <f t="shared" si="321"/>
        <v>42323.562222222223</v>
      </c>
      <c r="T3424" s="13">
        <f t="shared" si="322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3"/>
        <v>plays</v>
      </c>
      <c r="S3425" s="13">
        <f t="shared" si="321"/>
        <v>42088.911354166667</v>
      </c>
      <c r="T3425" s="13">
        <f t="shared" si="322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3">
        <f t="shared" si="321"/>
        <v>42018.676898148144</v>
      </c>
      <c r="T3426" s="13">
        <f t="shared" si="322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3">
        <f t="shared" si="321"/>
        <v>41884.617314814815</v>
      </c>
      <c r="T3427" s="13">
        <f t="shared" si="322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3">
        <f t="shared" si="321"/>
        <v>41884.056747685187</v>
      </c>
      <c r="T3428" s="13">
        <f t="shared" si="322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3">
        <f t="shared" si="321"/>
        <v>41792.645277777774</v>
      </c>
      <c r="T3429" s="13">
        <f t="shared" si="322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3">
        <f t="shared" si="321"/>
        <v>42038.720451388886</v>
      </c>
      <c r="T3430" s="13">
        <f t="shared" si="322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3"/>
        <v>plays</v>
      </c>
      <c r="S3431" s="13">
        <f t="shared" si="321"/>
        <v>42662.021539351852</v>
      </c>
      <c r="T3431" s="13">
        <f t="shared" si="322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3">
        <f t="shared" si="321"/>
        <v>41820.945613425924</v>
      </c>
      <c r="T3432" s="13">
        <f t="shared" si="322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3">
        <f t="shared" si="321"/>
        <v>41839.730937500004</v>
      </c>
      <c r="T3433" s="13">
        <f t="shared" si="322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3">
        <f t="shared" si="321"/>
        <v>42380.581180555557</v>
      </c>
      <c r="T3434" s="13">
        <f t="shared" si="322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3">
        <f t="shared" si="321"/>
        <v>41776.06313657407</v>
      </c>
      <c r="T3435" s="13">
        <f t="shared" si="322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3">
        <f t="shared" si="321"/>
        <v>41800.380428240736</v>
      </c>
      <c r="T3436" s="13">
        <f t="shared" si="322"/>
        <v>41830.380428240736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3">
        <f t="shared" si="321"/>
        <v>42572.61681712963</v>
      </c>
      <c r="T3437" s="13">
        <f t="shared" si="322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3">
        <f t="shared" si="321"/>
        <v>41851.541585648149</v>
      </c>
      <c r="T3438" s="13">
        <f t="shared" si="322"/>
        <v>41872.686111111107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3">
        <f t="shared" si="321"/>
        <v>42205.710879629631</v>
      </c>
      <c r="T3439" s="13">
        <f t="shared" si="322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3">
        <f t="shared" si="321"/>
        <v>42100.927858796298</v>
      </c>
      <c r="T3440" s="13">
        <f t="shared" si="322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3">
        <f t="shared" si="321"/>
        <v>42374.911226851851</v>
      </c>
      <c r="T3441" s="13">
        <f t="shared" si="322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3">
        <f t="shared" si="321"/>
        <v>41809.12300925926</v>
      </c>
      <c r="T3442" s="13">
        <f t="shared" si="322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3">
        <f t="shared" si="321"/>
        <v>42294.429641203707</v>
      </c>
      <c r="T3443" s="13">
        <f t="shared" si="322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3"/>
        <v>plays</v>
      </c>
      <c r="S3444" s="13">
        <f t="shared" si="321"/>
        <v>42124.841111111113</v>
      </c>
      <c r="T3444" s="13">
        <f t="shared" si="322"/>
        <v>42154.841111111113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3">
        <f t="shared" si="321"/>
        <v>41861.524837962963</v>
      </c>
      <c r="T3445" s="13">
        <f t="shared" si="322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3"/>
        <v>plays</v>
      </c>
      <c r="S3446" s="13">
        <f t="shared" si="321"/>
        <v>42521.291504629626</v>
      </c>
      <c r="T3446" s="13">
        <f t="shared" si="322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3">
        <f t="shared" si="321"/>
        <v>42272.530509259261</v>
      </c>
      <c r="T3447" s="13">
        <f t="shared" si="322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3"/>
        <v>plays</v>
      </c>
      <c r="S3448" s="13">
        <f t="shared" si="321"/>
        <v>42016.832465277781</v>
      </c>
      <c r="T3448" s="13">
        <f t="shared" si="322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3"/>
        <v>plays</v>
      </c>
      <c r="S3449" s="13">
        <f t="shared" si="321"/>
        <v>42402.889027777783</v>
      </c>
      <c r="T3449" s="13">
        <f t="shared" si="322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3">
        <f t="shared" si="321"/>
        <v>41960.119085648148</v>
      </c>
      <c r="T3450" s="13">
        <f t="shared" si="322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3"/>
        <v>plays</v>
      </c>
      <c r="S3451" s="13">
        <f t="shared" si="321"/>
        <v>42532.052523148144</v>
      </c>
      <c r="T3451" s="13">
        <f t="shared" si="322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3">
        <f t="shared" si="321"/>
        <v>42036.704525462963</v>
      </c>
      <c r="T3452" s="13">
        <f t="shared" si="322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3">
        <f t="shared" si="321"/>
        <v>42088.723692129628</v>
      </c>
      <c r="T3453" s="13">
        <f t="shared" si="322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3">
        <f t="shared" si="321"/>
        <v>41820.639189814814</v>
      </c>
      <c r="T3454" s="13">
        <f t="shared" si="322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3"/>
        <v>plays</v>
      </c>
      <c r="S3455" s="13">
        <f t="shared" si="321"/>
        <v>42535.97865740741</v>
      </c>
      <c r="T3455" s="13">
        <f t="shared" si="322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3">
        <f t="shared" si="321"/>
        <v>41821.698599537034</v>
      </c>
      <c r="T3456" s="13">
        <f t="shared" si="322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3">
        <f t="shared" si="321"/>
        <v>42626.7503125</v>
      </c>
      <c r="T3457" s="13">
        <f t="shared" si="322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3">
        <f t="shared" si="321"/>
        <v>41821.205636574072</v>
      </c>
      <c r="T3458" s="13">
        <f t="shared" si="322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si="323"/>
        <v>plays</v>
      </c>
      <c r="S3459" s="13">
        <f t="shared" ref="S3459:S3522" si="327">(J3459/86400)+DATE(1970,1,1)</f>
        <v>42016.706678240742</v>
      </c>
      <c r="T3459" s="13">
        <f t="shared" ref="T3459:T3522" si="328">(I3459/86400)+DATE(1970,1,1)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ref="R3460:R3523" si="329">RIGHT(N3460, (LEN(N3460) - FIND("/", N3460)))</f>
        <v>plays</v>
      </c>
      <c r="S3460" s="13">
        <f t="shared" si="327"/>
        <v>42011.202581018515</v>
      </c>
      <c r="T3460" s="13">
        <f t="shared" si="328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3">
        <f t="shared" si="327"/>
        <v>42480.479861111111</v>
      </c>
      <c r="T3461" s="13">
        <f t="shared" si="328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9"/>
        <v>plays</v>
      </c>
      <c r="S3462" s="13">
        <f t="shared" si="327"/>
        <v>41852.527222222227</v>
      </c>
      <c r="T3462" s="13">
        <f t="shared" si="328"/>
        <v>41866.527222222227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3">
        <f t="shared" si="327"/>
        <v>42643.632858796293</v>
      </c>
      <c r="T3463" s="13">
        <f t="shared" si="328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3">
        <f t="shared" si="327"/>
        <v>42179.898472222223</v>
      </c>
      <c r="T3464" s="13">
        <f t="shared" si="328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3">
        <f t="shared" si="327"/>
        <v>42612.918807870374</v>
      </c>
      <c r="T3465" s="13">
        <f t="shared" si="328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3">
        <f t="shared" si="327"/>
        <v>42575.130057870367</v>
      </c>
      <c r="T3466" s="13">
        <f t="shared" si="328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3">
        <f t="shared" si="327"/>
        <v>42200.625833333332</v>
      </c>
      <c r="T3467" s="13">
        <f t="shared" si="328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3">
        <f t="shared" si="327"/>
        <v>42420.019097222219</v>
      </c>
      <c r="T3468" s="13">
        <f t="shared" si="328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3">
        <f t="shared" si="327"/>
        <v>42053.671666666662</v>
      </c>
      <c r="T3469" s="13">
        <f t="shared" si="328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3">
        <f t="shared" si="327"/>
        <v>42605.765381944446</v>
      </c>
      <c r="T3470" s="13">
        <f t="shared" si="328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3">
        <f t="shared" si="327"/>
        <v>42458.641724537039</v>
      </c>
      <c r="T3471" s="13">
        <f t="shared" si="328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3">
        <f t="shared" si="327"/>
        <v>42529.022013888884</v>
      </c>
      <c r="T3472" s="13">
        <f t="shared" si="328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3">
        <f t="shared" si="327"/>
        <v>41841.820486111115</v>
      </c>
      <c r="T3473" s="13">
        <f t="shared" si="328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3">
        <f t="shared" si="327"/>
        <v>41928.170497685183</v>
      </c>
      <c r="T3474" s="13">
        <f t="shared" si="328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3">
        <f t="shared" si="327"/>
        <v>42062.834444444445</v>
      </c>
      <c r="T3475" s="13">
        <f t="shared" si="328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3">
        <f t="shared" si="327"/>
        <v>42541.501516203702</v>
      </c>
      <c r="T3476" s="13">
        <f t="shared" si="328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9"/>
        <v>plays</v>
      </c>
      <c r="S3477" s="13">
        <f t="shared" si="327"/>
        <v>41918.880833333329</v>
      </c>
      <c r="T3477" s="13">
        <f t="shared" si="328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9"/>
        <v>plays</v>
      </c>
      <c r="S3478" s="13">
        <f t="shared" si="327"/>
        <v>41921.279976851853</v>
      </c>
      <c r="T3478" s="13">
        <f t="shared" si="328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3">
        <f t="shared" si="327"/>
        <v>42128.736608796295</v>
      </c>
      <c r="T3479" s="13">
        <f t="shared" si="328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3">
        <f t="shared" si="327"/>
        <v>42053.916921296295</v>
      </c>
      <c r="T3480" s="13">
        <f t="shared" si="328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9"/>
        <v>plays</v>
      </c>
      <c r="S3481" s="13">
        <f t="shared" si="327"/>
        <v>41781.855092592596</v>
      </c>
      <c r="T3481" s="13">
        <f t="shared" si="328"/>
        <v>41811.855092592596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3">
        <f t="shared" si="327"/>
        <v>42171.317442129628</v>
      </c>
      <c r="T3482" s="13">
        <f t="shared" si="328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3">
        <f t="shared" si="327"/>
        <v>41989.247546296298</v>
      </c>
      <c r="T3483" s="13">
        <f t="shared" si="328"/>
        <v>42006.247546296298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3">
        <f t="shared" si="327"/>
        <v>41796.771597222221</v>
      </c>
      <c r="T3484" s="13">
        <f t="shared" si="328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3">
        <f t="shared" si="327"/>
        <v>41793.668761574074</v>
      </c>
      <c r="T3485" s="13">
        <f t="shared" si="328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3">
        <f t="shared" si="327"/>
        <v>42506.760405092587</v>
      </c>
      <c r="T3486" s="13">
        <f t="shared" si="328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3">
        <f t="shared" si="327"/>
        <v>42372.693055555559</v>
      </c>
      <c r="T3487" s="13">
        <f t="shared" si="328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3">
        <f t="shared" si="327"/>
        <v>42126.87501157407</v>
      </c>
      <c r="T3488" s="13">
        <f t="shared" si="328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3">
        <f t="shared" si="327"/>
        <v>42149.940416666665</v>
      </c>
      <c r="T3489" s="13">
        <f t="shared" si="328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3">
        <f t="shared" si="327"/>
        <v>42087.768055555556</v>
      </c>
      <c r="T3490" s="13">
        <f t="shared" si="328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3">
        <f t="shared" si="327"/>
        <v>41753.635775462964</v>
      </c>
      <c r="T3491" s="13">
        <f t="shared" si="328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3">
        <f t="shared" si="327"/>
        <v>42443.802361111113</v>
      </c>
      <c r="T3492" s="13">
        <f t="shared" si="328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3">
        <f t="shared" si="327"/>
        <v>42121.249814814815</v>
      </c>
      <c r="T3493" s="13">
        <f t="shared" si="328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3">
        <f t="shared" si="327"/>
        <v>42268.009224537032</v>
      </c>
      <c r="T3494" s="13">
        <f t="shared" si="328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3">
        <f t="shared" si="327"/>
        <v>41848.866157407407</v>
      </c>
      <c r="T3495" s="13">
        <f t="shared" si="328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3">
        <f t="shared" si="327"/>
        <v>42689.214988425927</v>
      </c>
      <c r="T3496" s="13">
        <f t="shared" si="328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3">
        <f t="shared" si="327"/>
        <v>41915.762835648144</v>
      </c>
      <c r="T3497" s="13">
        <f t="shared" si="328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3">
        <f t="shared" si="327"/>
        <v>42584.846828703703</v>
      </c>
      <c r="T3498" s="13">
        <f t="shared" si="328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3">
        <f t="shared" si="327"/>
        <v>42511.741944444446</v>
      </c>
      <c r="T3499" s="13">
        <f t="shared" si="328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3">
        <f t="shared" si="327"/>
        <v>42459.15861111111</v>
      </c>
      <c r="T3500" s="13">
        <f t="shared" si="328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3">
        <f t="shared" si="327"/>
        <v>42132.036168981482</v>
      </c>
      <c r="T3501" s="13">
        <f t="shared" si="328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3">
        <f t="shared" si="327"/>
        <v>42419.919421296298</v>
      </c>
      <c r="T3502" s="13">
        <f t="shared" si="328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3">
        <f t="shared" si="327"/>
        <v>42233.763831018514</v>
      </c>
      <c r="T3503" s="13">
        <f t="shared" si="328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9"/>
        <v>plays</v>
      </c>
      <c r="S3504" s="13">
        <f t="shared" si="327"/>
        <v>42430.839398148149</v>
      </c>
      <c r="T3504" s="13">
        <f t="shared" si="328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3">
        <f t="shared" si="327"/>
        <v>42545.478333333333</v>
      </c>
      <c r="T3505" s="13">
        <f t="shared" si="328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9"/>
        <v>plays</v>
      </c>
      <c r="S3506" s="13">
        <f t="shared" si="327"/>
        <v>42297.748738425929</v>
      </c>
      <c r="T3506" s="13">
        <f t="shared" si="328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3">
        <f t="shared" si="327"/>
        <v>41760.935706018521</v>
      </c>
      <c r="T3507" s="13">
        <f t="shared" si="328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9"/>
        <v>plays</v>
      </c>
      <c r="S3508" s="13">
        <f t="shared" si="327"/>
        <v>41829.734259259261</v>
      </c>
      <c r="T3508" s="13">
        <f t="shared" si="328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9"/>
        <v>plays</v>
      </c>
      <c r="S3509" s="13">
        <f t="shared" si="327"/>
        <v>42491.92288194444</v>
      </c>
      <c r="T3509" s="13">
        <f t="shared" si="328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9"/>
        <v>plays</v>
      </c>
      <c r="S3510" s="13">
        <f t="shared" si="327"/>
        <v>42477.729780092588</v>
      </c>
      <c r="T3510" s="13">
        <f t="shared" si="328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3">
        <f t="shared" si="327"/>
        <v>41950.859560185185</v>
      </c>
      <c r="T3511" s="13">
        <f t="shared" si="328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3">
        <f t="shared" si="327"/>
        <v>41802.62090277778</v>
      </c>
      <c r="T3512" s="13">
        <f t="shared" si="328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3">
        <f t="shared" si="327"/>
        <v>41927.873784722222</v>
      </c>
      <c r="T3513" s="13">
        <f t="shared" si="328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3">
        <f t="shared" si="327"/>
        <v>42057.536944444444</v>
      </c>
      <c r="T3514" s="13">
        <f t="shared" si="328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3">
        <f t="shared" si="327"/>
        <v>41781.096203703702</v>
      </c>
      <c r="T3515" s="13">
        <f t="shared" si="328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9"/>
        <v>plays</v>
      </c>
      <c r="S3516" s="13">
        <f t="shared" si="327"/>
        <v>42020.846666666665</v>
      </c>
      <c r="T3516" s="13">
        <f t="shared" si="328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3">
        <f t="shared" si="327"/>
        <v>42125.772812499999</v>
      </c>
      <c r="T3517" s="13">
        <f t="shared" si="328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3">
        <f t="shared" si="327"/>
        <v>41856.010069444441</v>
      </c>
      <c r="T3518" s="13">
        <f t="shared" si="328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3">
        <f t="shared" si="327"/>
        <v>41794.817523148144</v>
      </c>
      <c r="T3519" s="13">
        <f t="shared" si="328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3">
        <f t="shared" si="327"/>
        <v>41893.783553240741</v>
      </c>
      <c r="T3520" s="13">
        <f t="shared" si="328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3">
        <f t="shared" si="327"/>
        <v>42037.598958333328</v>
      </c>
      <c r="T3521" s="13">
        <f t="shared" si="328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3">
        <f t="shared" si="327"/>
        <v>42227.824212962965</v>
      </c>
      <c r="T3522" s="13">
        <f t="shared" si="328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si="329"/>
        <v>plays</v>
      </c>
      <c r="S3523" s="13">
        <f t="shared" ref="S3523:S3586" si="333">(J3523/86400)+DATE(1970,1,1)</f>
        <v>41881.361342592594</v>
      </c>
      <c r="T3523" s="13">
        <f t="shared" ref="T3523:T3586" si="334">(I3523/86400)+DATE(1970,1,1)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ref="R3524:R3587" si="335">RIGHT(N3524, (LEN(N3524) - FIND("/", N3524)))</f>
        <v>plays</v>
      </c>
      <c r="S3524" s="13">
        <f t="shared" si="333"/>
        <v>42234.789884259255</v>
      </c>
      <c r="T3524" s="13">
        <f t="shared" si="334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3">
        <f t="shared" si="333"/>
        <v>42581.397546296299</v>
      </c>
      <c r="T3525" s="13">
        <f t="shared" si="334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3">
        <f t="shared" si="333"/>
        <v>41880.76357638889</v>
      </c>
      <c r="T3526" s="13">
        <f t="shared" si="334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3">
        <f t="shared" si="333"/>
        <v>42214.6956712963</v>
      </c>
      <c r="T3527" s="13">
        <f t="shared" si="334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5"/>
        <v>plays</v>
      </c>
      <c r="S3528" s="13">
        <f t="shared" si="333"/>
        <v>42460.335312499999</v>
      </c>
      <c r="T3528" s="13">
        <f t="shared" si="334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3">
        <f t="shared" si="333"/>
        <v>42167.023206018523</v>
      </c>
      <c r="T3529" s="13">
        <f t="shared" si="334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3">
        <f t="shared" si="333"/>
        <v>42733.50136574074</v>
      </c>
      <c r="T3530" s="13">
        <f t="shared" si="334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3">
        <f t="shared" si="333"/>
        <v>42177.761782407411</v>
      </c>
      <c r="T3531" s="13">
        <f t="shared" si="334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5"/>
        <v>plays</v>
      </c>
      <c r="S3532" s="13">
        <f t="shared" si="333"/>
        <v>42442.623344907406</v>
      </c>
      <c r="T3532" s="13">
        <f t="shared" si="334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3">
        <f t="shared" si="333"/>
        <v>42521.654328703706</v>
      </c>
      <c r="T3533" s="13">
        <f t="shared" si="334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3">
        <f t="shared" si="333"/>
        <v>41884.599849537037</v>
      </c>
      <c r="T3534" s="13">
        <f t="shared" si="334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3">
        <f t="shared" si="333"/>
        <v>42289.761192129634</v>
      </c>
      <c r="T3535" s="13">
        <f t="shared" si="334"/>
        <v>42319.802858796298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3">
        <f t="shared" si="333"/>
        <v>42243.6252662037</v>
      </c>
      <c r="T3536" s="13">
        <f t="shared" si="334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3">
        <f t="shared" si="333"/>
        <v>42248.640162037038</v>
      </c>
      <c r="T3537" s="13">
        <f t="shared" si="334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3">
        <f t="shared" si="333"/>
        <v>42328.727141203708</v>
      </c>
      <c r="T3538" s="13">
        <f t="shared" si="334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5"/>
        <v>plays</v>
      </c>
      <c r="S3539" s="13">
        <f t="shared" si="333"/>
        <v>41923.354351851856</v>
      </c>
      <c r="T3539" s="13">
        <f t="shared" si="334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3">
        <f t="shared" si="333"/>
        <v>42571.420601851853</v>
      </c>
      <c r="T3540" s="13">
        <f t="shared" si="334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3">
        <f t="shared" si="333"/>
        <v>42600.756041666667</v>
      </c>
      <c r="T3541" s="13">
        <f t="shared" si="334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3">
        <f t="shared" si="333"/>
        <v>42517.003368055557</v>
      </c>
      <c r="T3542" s="13">
        <f t="shared" si="334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3">
        <f t="shared" si="333"/>
        <v>42222.730034722219</v>
      </c>
      <c r="T3543" s="13">
        <f t="shared" si="334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3">
        <f t="shared" si="333"/>
        <v>41829.599791666667</v>
      </c>
      <c r="T3544" s="13">
        <f t="shared" si="334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3">
        <f t="shared" si="333"/>
        <v>42150.755312499998</v>
      </c>
      <c r="T3545" s="13">
        <f t="shared" si="334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3">
        <f t="shared" si="333"/>
        <v>42040.831678240742</v>
      </c>
      <c r="T3546" s="13">
        <f t="shared" si="334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3">
        <f t="shared" si="333"/>
        <v>42075.807395833333</v>
      </c>
      <c r="T3547" s="13">
        <f t="shared" si="334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3">
        <f t="shared" si="333"/>
        <v>42073.660694444443</v>
      </c>
      <c r="T3548" s="13">
        <f t="shared" si="334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3">
        <f t="shared" si="333"/>
        <v>42480.078715277778</v>
      </c>
      <c r="T3549" s="13">
        <f t="shared" si="334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3">
        <f t="shared" si="333"/>
        <v>42411.942291666666</v>
      </c>
      <c r="T3550" s="13">
        <f t="shared" si="334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3">
        <f t="shared" si="333"/>
        <v>42223.394363425927</v>
      </c>
      <c r="T3551" s="13">
        <f t="shared" si="334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3">
        <f t="shared" si="333"/>
        <v>42462.893495370372</v>
      </c>
      <c r="T3552" s="13">
        <f t="shared" si="334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5"/>
        <v>plays</v>
      </c>
      <c r="S3553" s="13">
        <f t="shared" si="333"/>
        <v>41753.515856481477</v>
      </c>
      <c r="T3553" s="13">
        <f t="shared" si="334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5"/>
        <v>plays</v>
      </c>
      <c r="S3554" s="13">
        <f t="shared" si="333"/>
        <v>41788.587083333332</v>
      </c>
      <c r="T3554" s="13">
        <f t="shared" si="334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3">
        <f t="shared" si="333"/>
        <v>42196.028703703705</v>
      </c>
      <c r="T3555" s="13">
        <f t="shared" si="334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3">
        <f t="shared" si="333"/>
        <v>42016.050451388888</v>
      </c>
      <c r="T3556" s="13">
        <f t="shared" si="334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3">
        <f t="shared" si="333"/>
        <v>42661.442060185189</v>
      </c>
      <c r="T3557" s="13">
        <f t="shared" si="334"/>
        <v>42691.483726851853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5"/>
        <v>plays</v>
      </c>
      <c r="S3558" s="13">
        <f t="shared" si="333"/>
        <v>41808.649583333332</v>
      </c>
      <c r="T3558" s="13">
        <f t="shared" si="334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3">
        <f t="shared" si="333"/>
        <v>41730.276747685188</v>
      </c>
      <c r="T3559" s="13">
        <f t="shared" si="334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3">
        <f t="shared" si="333"/>
        <v>42139.816840277781</v>
      </c>
      <c r="T3560" s="13">
        <f t="shared" si="334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3">
        <f t="shared" si="333"/>
        <v>42194.096157407403</v>
      </c>
      <c r="T3561" s="13">
        <f t="shared" si="334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3">
        <f t="shared" si="333"/>
        <v>42115.889652777776</v>
      </c>
      <c r="T3562" s="13">
        <f t="shared" si="334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3">
        <f t="shared" si="333"/>
        <v>42203.680300925931</v>
      </c>
      <c r="T3563" s="13">
        <f t="shared" si="334"/>
        <v>42221.775000000001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3">
        <f t="shared" si="333"/>
        <v>42433.761886574073</v>
      </c>
      <c r="T3564" s="13">
        <f t="shared" si="334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3">
        <f t="shared" si="333"/>
        <v>42555.671944444446</v>
      </c>
      <c r="T3565" s="13">
        <f t="shared" si="334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3">
        <f t="shared" si="333"/>
        <v>42236.623252314814</v>
      </c>
      <c r="T3566" s="13">
        <f t="shared" si="334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3">
        <f t="shared" si="333"/>
        <v>41974.743148148147</v>
      </c>
      <c r="T3567" s="13">
        <f t="shared" si="334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3">
        <f t="shared" si="333"/>
        <v>41997.507905092592</v>
      </c>
      <c r="T3568" s="13">
        <f t="shared" si="334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3">
        <f t="shared" si="333"/>
        <v>42135.810694444444</v>
      </c>
      <c r="T3569" s="13">
        <f t="shared" si="334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3">
        <f t="shared" si="333"/>
        <v>41869.740671296298</v>
      </c>
      <c r="T3570" s="13">
        <f t="shared" si="334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3">
        <f t="shared" si="333"/>
        <v>41982.688611111109</v>
      </c>
      <c r="T3571" s="13">
        <f t="shared" si="334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3">
        <f t="shared" si="333"/>
        <v>41976.331979166665</v>
      </c>
      <c r="T3572" s="13">
        <f t="shared" si="334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3">
        <f t="shared" si="333"/>
        <v>41912.858946759261</v>
      </c>
      <c r="T3573" s="13">
        <f t="shared" si="334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3">
        <f t="shared" si="333"/>
        <v>42146.570393518516</v>
      </c>
      <c r="T3574" s="13">
        <f t="shared" si="334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3">
        <f t="shared" si="333"/>
        <v>41921.375532407408</v>
      </c>
      <c r="T3575" s="13">
        <f t="shared" si="334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3">
        <f t="shared" si="333"/>
        <v>41926.942685185189</v>
      </c>
      <c r="T3576" s="13">
        <f t="shared" si="334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3">
        <f t="shared" si="333"/>
        <v>42561.783877314811</v>
      </c>
      <c r="T3577" s="13">
        <f t="shared" si="334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5"/>
        <v>plays</v>
      </c>
      <c r="S3578" s="13">
        <f t="shared" si="333"/>
        <v>42649.54923611111</v>
      </c>
      <c r="T3578" s="13">
        <f t="shared" si="334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3">
        <f t="shared" si="333"/>
        <v>42093.786840277782</v>
      </c>
      <c r="T3579" s="13">
        <f t="shared" si="334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3">
        <f t="shared" si="333"/>
        <v>42460.733530092592</v>
      </c>
      <c r="T3580" s="13">
        <f t="shared" si="334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3">
        <f t="shared" si="333"/>
        <v>42430.762222222227</v>
      </c>
      <c r="T3581" s="13">
        <f t="shared" si="334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3">
        <f t="shared" si="333"/>
        <v>42026.176180555558</v>
      </c>
      <c r="T3582" s="13">
        <f t="shared" si="334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3">
        <f t="shared" si="333"/>
        <v>41836.471180555556</v>
      </c>
      <c r="T3583" s="13">
        <f t="shared" si="334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3">
        <f t="shared" si="333"/>
        <v>42451.095856481479</v>
      </c>
      <c r="T3584" s="13">
        <f t="shared" si="334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3">
        <f t="shared" si="333"/>
        <v>42418.425983796296</v>
      </c>
      <c r="T3585" s="13">
        <f t="shared" si="334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3">
        <f t="shared" si="333"/>
        <v>42168.316481481481</v>
      </c>
      <c r="T3586" s="13">
        <f t="shared" si="334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si="335"/>
        <v>plays</v>
      </c>
      <c r="S3587" s="13">
        <f t="shared" ref="S3587:S3650" si="339">(J3587/86400)+DATE(1970,1,1)</f>
        <v>41964.716319444444</v>
      </c>
      <c r="T3587" s="13">
        <f t="shared" ref="T3587:T3650" si="340">(I3587/86400)+DATE(1970,1,1)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ref="R3588:R3651" si="341">RIGHT(N3588, (LEN(N3588) - FIND("/", N3588)))</f>
        <v>plays</v>
      </c>
      <c r="S3588" s="13">
        <f t="shared" si="339"/>
        <v>42576.697569444441</v>
      </c>
      <c r="T3588" s="13">
        <f t="shared" si="340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3">
        <f t="shared" si="339"/>
        <v>42503.539976851855</v>
      </c>
      <c r="T3589" s="13">
        <f t="shared" si="340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3">
        <f t="shared" si="339"/>
        <v>42101.828819444447</v>
      </c>
      <c r="T3590" s="13">
        <f t="shared" si="340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3">
        <f t="shared" si="339"/>
        <v>42125.647534722222</v>
      </c>
      <c r="T3591" s="13">
        <f t="shared" si="340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3">
        <f t="shared" si="339"/>
        <v>41902.333726851852</v>
      </c>
      <c r="T3592" s="13">
        <f t="shared" si="340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3">
        <f t="shared" si="339"/>
        <v>42003.948425925926</v>
      </c>
      <c r="T3593" s="13">
        <f t="shared" si="340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3">
        <f t="shared" si="339"/>
        <v>41988.829942129625</v>
      </c>
      <c r="T3594" s="13">
        <f t="shared" si="340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3">
        <f t="shared" si="339"/>
        <v>41974.898599537039</v>
      </c>
      <c r="T3595" s="13">
        <f t="shared" si="340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3">
        <f t="shared" si="339"/>
        <v>42592.066921296297</v>
      </c>
      <c r="T3596" s="13">
        <f t="shared" si="340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3">
        <f t="shared" si="339"/>
        <v>42050.008368055554</v>
      </c>
      <c r="T3597" s="13">
        <f t="shared" si="340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41"/>
        <v>plays</v>
      </c>
      <c r="S3598" s="13">
        <f t="shared" si="339"/>
        <v>41856.715069444443</v>
      </c>
      <c r="T3598" s="13">
        <f t="shared" si="340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3">
        <f t="shared" si="339"/>
        <v>42417.585532407407</v>
      </c>
      <c r="T3599" s="13">
        <f t="shared" si="340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3">
        <f t="shared" si="339"/>
        <v>41866.79886574074</v>
      </c>
      <c r="T3600" s="13">
        <f t="shared" si="340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3">
        <f t="shared" si="339"/>
        <v>42220.79487268519</v>
      </c>
      <c r="T3601" s="13">
        <f t="shared" si="340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41"/>
        <v>plays</v>
      </c>
      <c r="S3602" s="13">
        <f t="shared" si="339"/>
        <v>42628.849120370374</v>
      </c>
      <c r="T3602" s="13">
        <f t="shared" si="340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3">
        <f t="shared" si="339"/>
        <v>41990.99863425926</v>
      </c>
      <c r="T3603" s="13">
        <f t="shared" si="340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3">
        <f t="shared" si="339"/>
        <v>42447.894432870366</v>
      </c>
      <c r="T3604" s="13">
        <f t="shared" si="340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3">
        <f t="shared" si="339"/>
        <v>42283.864351851851</v>
      </c>
      <c r="T3605" s="13">
        <f t="shared" si="340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3">
        <f t="shared" si="339"/>
        <v>42483.015694444446</v>
      </c>
      <c r="T3606" s="13">
        <f t="shared" si="340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3">
        <f t="shared" si="339"/>
        <v>42383.793124999997</v>
      </c>
      <c r="T3607" s="13">
        <f t="shared" si="340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3">
        <f t="shared" si="339"/>
        <v>42566.604826388888</v>
      </c>
      <c r="T3608" s="13">
        <f t="shared" si="340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41"/>
        <v>plays</v>
      </c>
      <c r="S3609" s="13">
        <f t="shared" si="339"/>
        <v>42338.963912037041</v>
      </c>
      <c r="T3609" s="13">
        <f t="shared" si="340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3">
        <f t="shared" si="339"/>
        <v>42506.709374999999</v>
      </c>
      <c r="T3610" s="13">
        <f t="shared" si="340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3">
        <f t="shared" si="339"/>
        <v>42429.991724537038</v>
      </c>
      <c r="T3611" s="13">
        <f t="shared" si="340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3">
        <f t="shared" si="339"/>
        <v>42203.432129629626</v>
      </c>
      <c r="T3612" s="13">
        <f t="shared" si="340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3">
        <f t="shared" si="339"/>
        <v>42072.370381944449</v>
      </c>
      <c r="T3613" s="13">
        <f t="shared" si="340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3">
        <f t="shared" si="339"/>
        <v>41789.726979166662</v>
      </c>
      <c r="T3614" s="13">
        <f t="shared" si="340"/>
        <v>41799.726979166662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41"/>
        <v>plays</v>
      </c>
      <c r="S3615" s="13">
        <f t="shared" si="339"/>
        <v>41788.58997685185</v>
      </c>
      <c r="T3615" s="13">
        <f t="shared" si="340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3">
        <f t="shared" si="339"/>
        <v>42144.041851851856</v>
      </c>
      <c r="T3616" s="13">
        <f t="shared" si="340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3">
        <f t="shared" si="339"/>
        <v>42318.593703703707</v>
      </c>
      <c r="T3617" s="13">
        <f t="shared" si="340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3">
        <f t="shared" si="339"/>
        <v>42052.949814814812</v>
      </c>
      <c r="T3618" s="13">
        <f t="shared" si="340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3">
        <f t="shared" si="339"/>
        <v>42779.610289351855</v>
      </c>
      <c r="T3619" s="13">
        <f t="shared" si="340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3">
        <f t="shared" si="339"/>
        <v>42128.627893518518</v>
      </c>
      <c r="T3620" s="13">
        <f t="shared" si="340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3">
        <f t="shared" si="339"/>
        <v>42661.132245370369</v>
      </c>
      <c r="T3621" s="13">
        <f t="shared" si="340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3">
        <f t="shared" si="339"/>
        <v>42037.938206018516</v>
      </c>
      <c r="T3622" s="13">
        <f t="shared" si="340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3">
        <f t="shared" si="339"/>
        <v>42619.935694444444</v>
      </c>
      <c r="T3623" s="13">
        <f t="shared" si="340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3">
        <f t="shared" si="339"/>
        <v>41877.221886574072</v>
      </c>
      <c r="T3624" s="13">
        <f t="shared" si="340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3">
        <f t="shared" si="339"/>
        <v>41828.736921296295</v>
      </c>
      <c r="T3625" s="13">
        <f t="shared" si="340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3">
        <f t="shared" si="339"/>
        <v>42545.774189814816</v>
      </c>
      <c r="T3626" s="13">
        <f t="shared" si="340"/>
        <v>42605.774189814816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3">
        <f t="shared" si="339"/>
        <v>42157.652511574073</v>
      </c>
      <c r="T3627" s="13">
        <f t="shared" si="340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3">
        <f t="shared" si="339"/>
        <v>41846.667326388888</v>
      </c>
      <c r="T3628" s="13">
        <f t="shared" si="340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3">
        <f t="shared" si="339"/>
        <v>42460.741747685184</v>
      </c>
      <c r="T3629" s="13">
        <f t="shared" si="340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3">
        <f t="shared" si="339"/>
        <v>42291.833287037036</v>
      </c>
      <c r="T3630" s="13">
        <f t="shared" si="340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41"/>
        <v>musical</v>
      </c>
      <c r="S3631" s="13">
        <f t="shared" si="339"/>
        <v>42437.094490740739</v>
      </c>
      <c r="T3631" s="13">
        <f t="shared" si="340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41"/>
        <v>musical</v>
      </c>
      <c r="S3632" s="13">
        <f t="shared" si="339"/>
        <v>41942.84710648148</v>
      </c>
      <c r="T3632" s="13">
        <f t="shared" si="340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3">
        <f t="shared" si="339"/>
        <v>41880.753437499996</v>
      </c>
      <c r="T3633" s="13">
        <f t="shared" si="340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41"/>
        <v>musical</v>
      </c>
      <c r="S3634" s="13">
        <f t="shared" si="339"/>
        <v>41946.936909722222</v>
      </c>
      <c r="T3634" s="13">
        <f t="shared" si="340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3">
        <f t="shared" si="339"/>
        <v>42649.623460648145</v>
      </c>
      <c r="T3635" s="13">
        <f t="shared" si="340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3">
        <f t="shared" si="339"/>
        <v>42701.166365740741</v>
      </c>
      <c r="T3636" s="13">
        <f t="shared" si="340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3">
        <f t="shared" si="339"/>
        <v>42450.88282407407</v>
      </c>
      <c r="T3637" s="13">
        <f t="shared" si="340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3">
        <f t="shared" si="339"/>
        <v>42226.694780092592</v>
      </c>
      <c r="T3638" s="13">
        <f t="shared" si="340"/>
        <v>42261.694780092592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3">
        <f t="shared" si="339"/>
        <v>41975.700636574074</v>
      </c>
      <c r="T3639" s="13">
        <f t="shared" si="340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41"/>
        <v>musical</v>
      </c>
      <c r="S3640" s="13">
        <f t="shared" si="339"/>
        <v>42053.672824074078</v>
      </c>
      <c r="T3640" s="13">
        <f t="shared" si="340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41"/>
        <v>musical</v>
      </c>
      <c r="S3641" s="13">
        <f t="shared" si="339"/>
        <v>42590.677152777775</v>
      </c>
      <c r="T3641" s="13">
        <f t="shared" si="340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3">
        <f t="shared" si="339"/>
        <v>42104.781597222223</v>
      </c>
      <c r="T3642" s="13">
        <f t="shared" si="340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3">
        <f t="shared" si="339"/>
        <v>41899.627071759256</v>
      </c>
      <c r="T3643" s="13">
        <f t="shared" si="340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41"/>
        <v>musical</v>
      </c>
      <c r="S3644" s="13">
        <f t="shared" si="339"/>
        <v>42297.816284722227</v>
      </c>
      <c r="T3644" s="13">
        <f t="shared" si="340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3">
        <f t="shared" si="339"/>
        <v>42285.143969907411</v>
      </c>
      <c r="T3645" s="13">
        <f t="shared" si="340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3">
        <f t="shared" si="339"/>
        <v>42409.241747685184</v>
      </c>
      <c r="T3646" s="13">
        <f t="shared" si="340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41"/>
        <v>musical</v>
      </c>
      <c r="S3647" s="13">
        <f t="shared" si="339"/>
        <v>42665.970347222217</v>
      </c>
      <c r="T3647" s="13">
        <f t="shared" si="340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3">
        <f t="shared" si="339"/>
        <v>42140.421319444446</v>
      </c>
      <c r="T3648" s="13">
        <f t="shared" si="340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41"/>
        <v>musical</v>
      </c>
      <c r="S3649" s="13">
        <f t="shared" si="339"/>
        <v>42598.749155092592</v>
      </c>
      <c r="T3649" s="13">
        <f t="shared" si="340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3">
        <f t="shared" si="339"/>
        <v>41887.292187500003</v>
      </c>
      <c r="T3650" s="13">
        <f t="shared" si="340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si="341"/>
        <v>plays</v>
      </c>
      <c r="S3651" s="13">
        <f t="shared" ref="S3651:S3714" si="345">(J3651/86400)+DATE(1970,1,1)</f>
        <v>41780.712893518517</v>
      </c>
      <c r="T3651" s="13">
        <f t="shared" ref="T3651:T3714" si="346">(I3651/86400)+DATE(1970,1,1)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ref="R3652:R3715" si="347">RIGHT(N3652, (LEN(N3652) - FIND("/", N3652)))</f>
        <v>plays</v>
      </c>
      <c r="S3652" s="13">
        <f t="shared" si="345"/>
        <v>42381.478981481487</v>
      </c>
      <c r="T3652" s="13">
        <f t="shared" si="346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3">
        <f t="shared" si="345"/>
        <v>41828.646319444444</v>
      </c>
      <c r="T3653" s="13">
        <f t="shared" si="346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3">
        <f t="shared" si="345"/>
        <v>42596.644699074073</v>
      </c>
      <c r="T3654" s="13">
        <f t="shared" si="346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3">
        <f t="shared" si="345"/>
        <v>42191.363506944443</v>
      </c>
      <c r="T3655" s="13">
        <f t="shared" si="346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3">
        <f t="shared" si="345"/>
        <v>42440.416504629626</v>
      </c>
      <c r="T3656" s="13">
        <f t="shared" si="346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3">
        <f t="shared" si="345"/>
        <v>42173.803217592591</v>
      </c>
      <c r="T3657" s="13">
        <f t="shared" si="346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3">
        <f t="shared" si="345"/>
        <v>42737.910138888888</v>
      </c>
      <c r="T3658" s="13">
        <f t="shared" si="346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3">
        <f t="shared" si="345"/>
        <v>42499.629849537036</v>
      </c>
      <c r="T3659" s="13">
        <f t="shared" si="346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7"/>
        <v>plays</v>
      </c>
      <c r="S3660" s="13">
        <f t="shared" si="345"/>
        <v>41775.858564814815</v>
      </c>
      <c r="T3660" s="13">
        <f t="shared" si="346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3">
        <f t="shared" si="345"/>
        <v>42055.277199074073</v>
      </c>
      <c r="T3661" s="13">
        <f t="shared" si="346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3">
        <f t="shared" si="345"/>
        <v>41971.881076388891</v>
      </c>
      <c r="T3662" s="13">
        <f t="shared" si="346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7"/>
        <v>plays</v>
      </c>
      <c r="S3663" s="13">
        <f t="shared" si="345"/>
        <v>42447.896666666667</v>
      </c>
      <c r="T3663" s="13">
        <f t="shared" si="346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3">
        <f t="shared" si="345"/>
        <v>42064.220069444447</v>
      </c>
      <c r="T3664" s="13">
        <f t="shared" si="346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7"/>
        <v>plays</v>
      </c>
      <c r="S3665" s="13">
        <f t="shared" si="345"/>
        <v>42665.451736111107</v>
      </c>
      <c r="T3665" s="13">
        <f t="shared" si="346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3">
        <f t="shared" si="345"/>
        <v>42523.248715277776</v>
      </c>
      <c r="T3666" s="13">
        <f t="shared" si="346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7"/>
        <v>plays</v>
      </c>
      <c r="S3667" s="13">
        <f t="shared" si="345"/>
        <v>42294.808124999996</v>
      </c>
      <c r="T3667" s="13">
        <f t="shared" si="346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3">
        <f t="shared" si="345"/>
        <v>41822.90488425926</v>
      </c>
      <c r="T3668" s="13">
        <f t="shared" si="346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3">
        <f t="shared" si="345"/>
        <v>42173.970127314809</v>
      </c>
      <c r="T3669" s="13">
        <f t="shared" si="346"/>
        <v>42203.970127314809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3">
        <f t="shared" si="345"/>
        <v>42185.556157407409</v>
      </c>
      <c r="T3670" s="13">
        <f t="shared" si="346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3">
        <f t="shared" si="345"/>
        <v>42136.675196759257</v>
      </c>
      <c r="T3671" s="13">
        <f t="shared" si="346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3">
        <f t="shared" si="345"/>
        <v>42142.514016203699</v>
      </c>
      <c r="T3672" s="13">
        <f t="shared" si="346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7"/>
        <v>plays</v>
      </c>
      <c r="S3673" s="13">
        <f t="shared" si="345"/>
        <v>41820.62809027778</v>
      </c>
      <c r="T3673" s="13">
        <f t="shared" si="346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3">
        <f t="shared" si="345"/>
        <v>41878.946574074071</v>
      </c>
      <c r="T3674" s="13">
        <f t="shared" si="346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3">
        <f t="shared" si="345"/>
        <v>41914.295104166667</v>
      </c>
      <c r="T3675" s="13">
        <f t="shared" si="346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3">
        <f t="shared" si="345"/>
        <v>42556.873020833329</v>
      </c>
      <c r="T3676" s="13">
        <f t="shared" si="346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3">
        <f t="shared" si="345"/>
        <v>42493.597013888888</v>
      </c>
      <c r="T3677" s="13">
        <f t="shared" si="346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3">
        <f t="shared" si="345"/>
        <v>41876.815787037034</v>
      </c>
      <c r="T3678" s="13">
        <f t="shared" si="346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3">
        <f t="shared" si="345"/>
        <v>41802.574282407411</v>
      </c>
      <c r="T3679" s="13">
        <f t="shared" si="346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3">
        <f t="shared" si="345"/>
        <v>42120.531226851846</v>
      </c>
      <c r="T3680" s="13">
        <f t="shared" si="346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3">
        <f t="shared" si="345"/>
        <v>41786.761354166665</v>
      </c>
      <c r="T3681" s="13">
        <f t="shared" si="346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7"/>
        <v>plays</v>
      </c>
      <c r="S3682" s="13">
        <f t="shared" si="345"/>
        <v>42627.454097222224</v>
      </c>
      <c r="T3682" s="13">
        <f t="shared" si="346"/>
        <v>42648.454097222224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3">
        <f t="shared" si="345"/>
        <v>42374.651504629626</v>
      </c>
      <c r="T3683" s="13">
        <f t="shared" si="346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3">
        <f t="shared" si="345"/>
        <v>41772.685393518521</v>
      </c>
      <c r="T3684" s="13">
        <f t="shared" si="346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3">
        <f t="shared" si="345"/>
        <v>42633.116851851853</v>
      </c>
      <c r="T3685" s="13">
        <f t="shared" si="346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3">
        <f t="shared" si="345"/>
        <v>42219.180393518516</v>
      </c>
      <c r="T3686" s="13">
        <f t="shared" si="346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3">
        <f t="shared" si="345"/>
        <v>41753.593275462961</v>
      </c>
      <c r="T3687" s="13">
        <f t="shared" si="346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3">
        <f t="shared" si="345"/>
        <v>42230.662731481483</v>
      </c>
      <c r="T3688" s="13">
        <f t="shared" si="346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3">
        <f t="shared" si="345"/>
        <v>41787.218229166669</v>
      </c>
      <c r="T3689" s="13">
        <f t="shared" si="346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3">
        <f t="shared" si="345"/>
        <v>41829.787083333329</v>
      </c>
      <c r="T3690" s="13">
        <f t="shared" si="346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3">
        <f t="shared" si="345"/>
        <v>42147.826840277776</v>
      </c>
      <c r="T3691" s="13">
        <f t="shared" si="346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3">
        <f t="shared" si="345"/>
        <v>41940.598182870366</v>
      </c>
      <c r="T3692" s="13">
        <f t="shared" si="346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3">
        <f t="shared" si="345"/>
        <v>42020.700567129628</v>
      </c>
      <c r="T3693" s="13">
        <f t="shared" si="346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3">
        <f t="shared" si="345"/>
        <v>41891.96503472222</v>
      </c>
      <c r="T3694" s="13">
        <f t="shared" si="346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3">
        <f t="shared" si="345"/>
        <v>42309.191307870366</v>
      </c>
      <c r="T3695" s="13">
        <f t="shared" si="346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3">
        <f t="shared" si="345"/>
        <v>42490.133877314816</v>
      </c>
      <c r="T3696" s="13">
        <f t="shared" si="346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3">
        <f t="shared" si="345"/>
        <v>41995.870486111111</v>
      </c>
      <c r="T3697" s="13">
        <f t="shared" si="346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3">
        <f t="shared" si="345"/>
        <v>41988.617083333331</v>
      </c>
      <c r="T3698" s="13">
        <f t="shared" si="346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7"/>
        <v>plays</v>
      </c>
      <c r="S3699" s="13">
        <f t="shared" si="345"/>
        <v>42479.465833333335</v>
      </c>
      <c r="T3699" s="13">
        <f t="shared" si="346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3">
        <f t="shared" si="345"/>
        <v>42401.806562500002</v>
      </c>
      <c r="T3700" s="13">
        <f t="shared" si="346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7"/>
        <v>plays</v>
      </c>
      <c r="S3701" s="13">
        <f t="shared" si="345"/>
        <v>41897.602037037039</v>
      </c>
      <c r="T3701" s="13">
        <f t="shared" si="346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3">
        <f t="shared" si="345"/>
        <v>41882.585648148146</v>
      </c>
      <c r="T3702" s="13">
        <f t="shared" si="346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3">
        <f t="shared" si="345"/>
        <v>42129.541585648149</v>
      </c>
      <c r="T3703" s="13">
        <f t="shared" si="346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3">
        <f t="shared" si="345"/>
        <v>42524.53800925926</v>
      </c>
      <c r="T3704" s="13">
        <f t="shared" si="346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7"/>
        <v>plays</v>
      </c>
      <c r="S3705" s="13">
        <f t="shared" si="345"/>
        <v>42556.504490740743</v>
      </c>
      <c r="T3705" s="13">
        <f t="shared" si="346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3">
        <f t="shared" si="345"/>
        <v>42461.689745370371</v>
      </c>
      <c r="T3706" s="13">
        <f t="shared" si="346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3">
        <f t="shared" si="345"/>
        <v>41792.542986111112</v>
      </c>
      <c r="T3707" s="13">
        <f t="shared" si="346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7"/>
        <v>plays</v>
      </c>
      <c r="S3708" s="13">
        <f t="shared" si="345"/>
        <v>41879.913761574076</v>
      </c>
      <c r="T3708" s="13">
        <f t="shared" si="346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3">
        <f t="shared" si="345"/>
        <v>42552.048356481479</v>
      </c>
      <c r="T3709" s="13">
        <f t="shared" si="346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3">
        <f t="shared" si="345"/>
        <v>41810.142199074078</v>
      </c>
      <c r="T3710" s="13">
        <f t="shared" si="346"/>
        <v>41824.142199074078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3">
        <f t="shared" si="345"/>
        <v>41785.707708333335</v>
      </c>
      <c r="T3711" s="13">
        <f t="shared" si="346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3">
        <f t="shared" si="345"/>
        <v>42072.576249999998</v>
      </c>
      <c r="T3712" s="13">
        <f t="shared" si="346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3">
        <f t="shared" si="345"/>
        <v>41779.724224537036</v>
      </c>
      <c r="T3713" s="13">
        <f t="shared" si="346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3">
        <f t="shared" si="345"/>
        <v>42134.172071759254</v>
      </c>
      <c r="T3714" s="13">
        <f t="shared" si="346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si="347"/>
        <v>plays</v>
      </c>
      <c r="S3715" s="13">
        <f t="shared" ref="S3715:S3778" si="351">(J3715/86400)+DATE(1970,1,1)</f>
        <v>42505.738032407404</v>
      </c>
      <c r="T3715" s="13">
        <f t="shared" ref="T3715:T3778" si="352">(I3715/86400)+DATE(1970,1,1)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ref="R3716:R3779" si="353">RIGHT(N3716, (LEN(N3716) - FIND("/", N3716)))</f>
        <v>plays</v>
      </c>
      <c r="S3716" s="13">
        <f t="shared" si="351"/>
        <v>42118.556331018517</v>
      </c>
      <c r="T3716" s="13">
        <f t="shared" si="352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3">
        <f t="shared" si="351"/>
        <v>42036.995590277773</v>
      </c>
      <c r="T3717" s="13">
        <f t="shared" si="352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3">
        <f t="shared" si="351"/>
        <v>42360.887835648144</v>
      </c>
      <c r="T3718" s="13">
        <f t="shared" si="352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3"/>
        <v>plays</v>
      </c>
      <c r="S3719" s="13">
        <f t="shared" si="351"/>
        <v>42102.866307870368</v>
      </c>
      <c r="T3719" s="13">
        <f t="shared" si="352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3">
        <f t="shared" si="351"/>
        <v>42032.716145833328</v>
      </c>
      <c r="T3720" s="13">
        <f t="shared" si="352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3"/>
        <v>plays</v>
      </c>
      <c r="S3721" s="13">
        <f t="shared" si="351"/>
        <v>42147.729930555557</v>
      </c>
      <c r="T3721" s="13">
        <f t="shared" si="352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3">
        <f t="shared" si="351"/>
        <v>42165.993125000001</v>
      </c>
      <c r="T3722" s="13">
        <f t="shared" si="352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3">
        <f t="shared" si="351"/>
        <v>41927.936157407406</v>
      </c>
      <c r="T3723" s="13">
        <f t="shared" si="352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3">
        <f t="shared" si="351"/>
        <v>42381.671840277777</v>
      </c>
      <c r="T3724" s="13">
        <f t="shared" si="352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3">
        <f t="shared" si="351"/>
        <v>41943.753032407403</v>
      </c>
      <c r="T3725" s="13">
        <f t="shared" si="352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3">
        <f t="shared" si="351"/>
        <v>42465.491435185184</v>
      </c>
      <c r="T3726" s="13">
        <f t="shared" si="352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3"/>
        <v>plays</v>
      </c>
      <c r="S3727" s="13">
        <f t="shared" si="351"/>
        <v>42401.945219907408</v>
      </c>
      <c r="T3727" s="13">
        <f t="shared" si="352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3">
        <f t="shared" si="351"/>
        <v>42462.140868055554</v>
      </c>
      <c r="T3728" s="13">
        <f t="shared" si="352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3">
        <f t="shared" si="351"/>
        <v>42632.348310185189</v>
      </c>
      <c r="T3729" s="13">
        <f t="shared" si="352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3">
        <f t="shared" si="351"/>
        <v>42205.171018518522</v>
      </c>
      <c r="T3730" s="13">
        <f t="shared" si="352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3">
        <f t="shared" si="351"/>
        <v>42041.205000000002</v>
      </c>
      <c r="T3731" s="13">
        <f t="shared" si="352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3"/>
        <v>plays</v>
      </c>
      <c r="S3732" s="13">
        <f t="shared" si="351"/>
        <v>42203.677766203706</v>
      </c>
      <c r="T3732" s="13">
        <f t="shared" si="352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3">
        <f t="shared" si="351"/>
        <v>41983.752847222218</v>
      </c>
      <c r="T3733" s="13">
        <f t="shared" si="352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3"/>
        <v>plays</v>
      </c>
      <c r="S3734" s="13">
        <f t="shared" si="351"/>
        <v>41968.677465277782</v>
      </c>
      <c r="T3734" s="13">
        <f t="shared" si="352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3">
        <f t="shared" si="351"/>
        <v>42103.024398148147</v>
      </c>
      <c r="T3735" s="13">
        <f t="shared" si="352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3"/>
        <v>plays</v>
      </c>
      <c r="S3736" s="13">
        <f t="shared" si="351"/>
        <v>42089.901574074072</v>
      </c>
      <c r="T3736" s="13">
        <f t="shared" si="352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3"/>
        <v>plays</v>
      </c>
      <c r="S3737" s="13">
        <f t="shared" si="351"/>
        <v>42122.693159722221</v>
      </c>
      <c r="T3737" s="13">
        <f t="shared" si="352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3"/>
        <v>plays</v>
      </c>
      <c r="S3738" s="13">
        <f t="shared" si="351"/>
        <v>42048.711724537032</v>
      </c>
      <c r="T3738" s="13">
        <f t="shared" si="352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3"/>
        <v>plays</v>
      </c>
      <c r="S3739" s="13">
        <f t="shared" si="351"/>
        <v>42297.691006944442</v>
      </c>
      <c r="T3739" s="13">
        <f t="shared" si="352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3"/>
        <v>plays</v>
      </c>
      <c r="S3740" s="13">
        <f t="shared" si="351"/>
        <v>41813.938715277778</v>
      </c>
      <c r="T3740" s="13">
        <f t="shared" si="352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3">
        <f t="shared" si="351"/>
        <v>42548.449861111112</v>
      </c>
      <c r="T3741" s="13">
        <f t="shared" si="352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3">
        <f t="shared" si="351"/>
        <v>41833.089756944442</v>
      </c>
      <c r="T3742" s="13">
        <f t="shared" si="352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3">
        <f t="shared" si="351"/>
        <v>42325.920717592591</v>
      </c>
      <c r="T3743" s="13">
        <f t="shared" si="352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3"/>
        <v>plays</v>
      </c>
      <c r="S3744" s="13">
        <f t="shared" si="351"/>
        <v>41858.214629629627</v>
      </c>
      <c r="T3744" s="13">
        <f t="shared" si="352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3">
        <f t="shared" si="351"/>
        <v>41793.710231481484</v>
      </c>
      <c r="T3745" s="13">
        <f t="shared" si="352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3">
        <f t="shared" si="351"/>
        <v>41793.814259259263</v>
      </c>
      <c r="T3746" s="13">
        <f t="shared" si="352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3"/>
        <v>plays</v>
      </c>
      <c r="S3747" s="13">
        <f t="shared" si="351"/>
        <v>41831.697939814811</v>
      </c>
      <c r="T3747" s="13">
        <f t="shared" si="352"/>
        <v>41861.697939814811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3"/>
        <v>plays</v>
      </c>
      <c r="S3748" s="13">
        <f t="shared" si="351"/>
        <v>42621.389340277776</v>
      </c>
      <c r="T3748" s="13">
        <f t="shared" si="352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3"/>
        <v>plays</v>
      </c>
      <c r="S3749" s="13">
        <f t="shared" si="351"/>
        <v>42164.299722222218</v>
      </c>
      <c r="T3749" s="13">
        <f t="shared" si="352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3">
        <f t="shared" si="351"/>
        <v>42395.706435185188</v>
      </c>
      <c r="T3750" s="13">
        <f t="shared" si="352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3"/>
        <v>musical</v>
      </c>
      <c r="S3751" s="13">
        <f t="shared" si="351"/>
        <v>42458.127175925925</v>
      </c>
      <c r="T3751" s="13">
        <f t="shared" si="352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3">
        <f t="shared" si="351"/>
        <v>42016.981574074074</v>
      </c>
      <c r="T3752" s="13">
        <f t="shared" si="352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3">
        <f t="shared" si="351"/>
        <v>42403.035567129627</v>
      </c>
      <c r="T3753" s="13">
        <f t="shared" si="352"/>
        <v>42462.993900462963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3">
        <f t="shared" si="351"/>
        <v>42619.802488425921</v>
      </c>
      <c r="T3754" s="13">
        <f t="shared" si="352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3">
        <f t="shared" si="351"/>
        <v>42128.824074074073</v>
      </c>
      <c r="T3755" s="13">
        <f t="shared" si="352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3">
        <f t="shared" si="351"/>
        <v>41808.881215277775</v>
      </c>
      <c r="T3756" s="13">
        <f t="shared" si="352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3">
        <f t="shared" si="351"/>
        <v>42445.866979166662</v>
      </c>
      <c r="T3757" s="13">
        <f t="shared" si="352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3">
        <f t="shared" si="351"/>
        <v>41771.814791666664</v>
      </c>
      <c r="T3758" s="13">
        <f t="shared" si="352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3">
        <f t="shared" si="351"/>
        <v>41954.850868055553</v>
      </c>
      <c r="T3759" s="13">
        <f t="shared" si="352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3">
        <f t="shared" si="351"/>
        <v>41747.471504629633</v>
      </c>
      <c r="T3760" s="13">
        <f t="shared" si="352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3">
        <f t="shared" si="351"/>
        <v>42182.108252314814</v>
      </c>
      <c r="T3761" s="13">
        <f t="shared" si="352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3">
        <f t="shared" si="351"/>
        <v>41739.525300925925</v>
      </c>
      <c r="T3762" s="13">
        <f t="shared" si="352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3">
        <f t="shared" si="351"/>
        <v>42173.466863425929</v>
      </c>
      <c r="T3763" s="13">
        <f t="shared" si="352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3">
        <f t="shared" si="351"/>
        <v>42193.813530092593</v>
      </c>
      <c r="T3764" s="13">
        <f t="shared" si="352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3">
        <f t="shared" si="351"/>
        <v>42065.750300925924</v>
      </c>
      <c r="T3765" s="13">
        <f t="shared" si="352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3">
        <f t="shared" si="351"/>
        <v>42499.842962962968</v>
      </c>
      <c r="T3766" s="13">
        <f t="shared" si="352"/>
        <v>42519.025000000001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3">
        <f t="shared" si="351"/>
        <v>41820.776412037041</v>
      </c>
      <c r="T3767" s="13">
        <f t="shared" si="352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3">
        <f t="shared" si="351"/>
        <v>41788.167187500003</v>
      </c>
      <c r="T3768" s="13">
        <f t="shared" si="352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3">
        <f t="shared" si="351"/>
        <v>42050.019641203704</v>
      </c>
      <c r="T3769" s="13">
        <f t="shared" si="352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3">
        <f t="shared" si="351"/>
        <v>41772.727893518517</v>
      </c>
      <c r="T3770" s="13">
        <f t="shared" si="352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3">
        <f t="shared" si="351"/>
        <v>42445.598136574074</v>
      </c>
      <c r="T3771" s="13">
        <f t="shared" si="352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3"/>
        <v>musical</v>
      </c>
      <c r="S3772" s="13">
        <f t="shared" si="351"/>
        <v>42138.930671296301</v>
      </c>
      <c r="T3772" s="13">
        <f t="shared" si="352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3">
        <f t="shared" si="351"/>
        <v>42493.857083333336</v>
      </c>
      <c r="T3773" s="13">
        <f t="shared" si="352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3">
        <f t="shared" si="351"/>
        <v>42682.616967592592</v>
      </c>
      <c r="T3774" s="13">
        <f t="shared" si="352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3">
        <f t="shared" si="351"/>
        <v>42656.005173611113</v>
      </c>
      <c r="T3775" s="13">
        <f t="shared" si="352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3"/>
        <v>musical</v>
      </c>
      <c r="S3776" s="13">
        <f t="shared" si="351"/>
        <v>42087.792303240742</v>
      </c>
      <c r="T3776" s="13">
        <f t="shared" si="352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3">
        <f t="shared" si="351"/>
        <v>42075.942627314813</v>
      </c>
      <c r="T3777" s="13">
        <f t="shared" si="352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3">
        <f t="shared" si="351"/>
        <v>41814.367800925924</v>
      </c>
      <c r="T3778" s="13">
        <f t="shared" si="352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si="353"/>
        <v>musical</v>
      </c>
      <c r="S3779" s="13">
        <f t="shared" ref="S3779:S3842" si="357">(J3779/86400)+DATE(1970,1,1)</f>
        <v>41887.111354166671</v>
      </c>
      <c r="T3779" s="13">
        <f t="shared" ref="T3779:T3842" si="358">(I3779/86400)+DATE(1970,1,1)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ref="R3780:R3843" si="359">RIGHT(N3780, (LEN(N3780) - FIND("/", N3780)))</f>
        <v>musical</v>
      </c>
      <c r="S3780" s="13">
        <f t="shared" si="357"/>
        <v>41989.819212962961</v>
      </c>
      <c r="T3780" s="13">
        <f t="shared" si="358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3">
        <f t="shared" si="357"/>
        <v>42425.735416666663</v>
      </c>
      <c r="T3781" s="13">
        <f t="shared" si="358"/>
        <v>42455.693749999999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9"/>
        <v>musical</v>
      </c>
      <c r="S3782" s="13">
        <f t="shared" si="357"/>
        <v>42166.219733796301</v>
      </c>
      <c r="T3782" s="13">
        <f t="shared" si="358"/>
        <v>42198.837500000001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3">
        <f t="shared" si="357"/>
        <v>41865.882928240739</v>
      </c>
      <c r="T3783" s="13">
        <f t="shared" si="358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3">
        <f t="shared" si="357"/>
        <v>42546.862233796295</v>
      </c>
      <c r="T3784" s="13">
        <f t="shared" si="358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3">
        <f t="shared" si="357"/>
        <v>42420.140277777777</v>
      </c>
      <c r="T3785" s="13">
        <f t="shared" si="358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9"/>
        <v>musical</v>
      </c>
      <c r="S3786" s="13">
        <f t="shared" si="357"/>
        <v>42531.980694444443</v>
      </c>
      <c r="T3786" s="13">
        <f t="shared" si="358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3">
        <f t="shared" si="357"/>
        <v>42548.63853009259</v>
      </c>
      <c r="T3787" s="13">
        <f t="shared" si="358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3">
        <f t="shared" si="357"/>
        <v>42487.037905092591</v>
      </c>
      <c r="T3788" s="13">
        <f t="shared" si="358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3">
        <f t="shared" si="357"/>
        <v>42167.534791666665</v>
      </c>
      <c r="T3789" s="13">
        <f t="shared" si="358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9"/>
        <v>musical</v>
      </c>
      <c r="S3790" s="13">
        <f t="shared" si="357"/>
        <v>42333.695821759262</v>
      </c>
      <c r="T3790" s="13">
        <f t="shared" si="358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9"/>
        <v>musical</v>
      </c>
      <c r="S3791" s="13">
        <f t="shared" si="357"/>
        <v>42138.798819444448</v>
      </c>
      <c r="T3791" s="13">
        <f t="shared" si="358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3">
        <f t="shared" si="357"/>
        <v>42666.666932870372</v>
      </c>
      <c r="T3792" s="13">
        <f t="shared" si="358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3">
        <f t="shared" si="357"/>
        <v>41766.692037037035</v>
      </c>
      <c r="T3793" s="13">
        <f t="shared" si="358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3">
        <f t="shared" si="357"/>
        <v>42170.447013888886</v>
      </c>
      <c r="T3794" s="13">
        <f t="shared" si="358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9"/>
        <v>musical</v>
      </c>
      <c r="S3795" s="13">
        <f t="shared" si="357"/>
        <v>41968.938993055555</v>
      </c>
      <c r="T3795" s="13">
        <f t="shared" si="358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9"/>
        <v>musical</v>
      </c>
      <c r="S3796" s="13">
        <f t="shared" si="357"/>
        <v>42132.58048611111</v>
      </c>
      <c r="T3796" s="13">
        <f t="shared" si="358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9"/>
        <v>musical</v>
      </c>
      <c r="S3797" s="13">
        <f t="shared" si="357"/>
        <v>42201.436226851853</v>
      </c>
      <c r="T3797" s="13">
        <f t="shared" si="358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9"/>
        <v>musical</v>
      </c>
      <c r="S3798" s="13">
        <f t="shared" si="357"/>
        <v>42689.029583333337</v>
      </c>
      <c r="T3798" s="13">
        <f t="shared" si="358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3">
        <f t="shared" si="357"/>
        <v>42084.881539351853</v>
      </c>
      <c r="T3799" s="13">
        <f t="shared" si="358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9"/>
        <v>musical</v>
      </c>
      <c r="S3800" s="13">
        <f t="shared" si="357"/>
        <v>41831.722777777773</v>
      </c>
      <c r="T3800" s="13">
        <f t="shared" si="358"/>
        <v>41861.722777777773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3">
        <f t="shared" si="357"/>
        <v>42410.93105324074</v>
      </c>
      <c r="T3801" s="13">
        <f t="shared" si="358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3">
        <f t="shared" si="357"/>
        <v>41982.737071759257</v>
      </c>
      <c r="T3802" s="13">
        <f t="shared" si="358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3">
        <f t="shared" si="357"/>
        <v>41975.676111111112</v>
      </c>
      <c r="T3803" s="13">
        <f t="shared" si="358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3">
        <f t="shared" si="357"/>
        <v>42269.126226851848</v>
      </c>
      <c r="T3804" s="13">
        <f t="shared" si="358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3">
        <f t="shared" si="357"/>
        <v>42403.971851851849</v>
      </c>
      <c r="T3805" s="13">
        <f t="shared" si="358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3">
        <f t="shared" si="357"/>
        <v>42527.00953703704</v>
      </c>
      <c r="T3806" s="13">
        <f t="shared" si="358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9"/>
        <v>musical</v>
      </c>
      <c r="S3807" s="13">
        <f t="shared" si="357"/>
        <v>41849.887037037035</v>
      </c>
      <c r="T3807" s="13">
        <f t="shared" si="358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9"/>
        <v>musical</v>
      </c>
      <c r="S3808" s="13">
        <f t="shared" si="357"/>
        <v>41799.259039351848</v>
      </c>
      <c r="T3808" s="13">
        <f t="shared" si="358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3">
        <f t="shared" si="357"/>
        <v>42090.909016203703</v>
      </c>
      <c r="T3809" s="13">
        <f t="shared" si="358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3">
        <f t="shared" si="357"/>
        <v>42059.453923611116</v>
      </c>
      <c r="T3810" s="13">
        <f t="shared" si="358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3">
        <f t="shared" si="357"/>
        <v>41800.526701388888</v>
      </c>
      <c r="T3811" s="13">
        <f t="shared" si="358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3">
        <f t="shared" si="357"/>
        <v>42054.849050925928</v>
      </c>
      <c r="T3812" s="13">
        <f t="shared" si="358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3">
        <f t="shared" si="357"/>
        <v>42487.62700231481</v>
      </c>
      <c r="T3813" s="13">
        <f t="shared" si="358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3">
        <f t="shared" si="357"/>
        <v>42109.751250000001</v>
      </c>
      <c r="T3814" s="13">
        <f t="shared" si="358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3">
        <f t="shared" si="357"/>
        <v>42497.275706018518</v>
      </c>
      <c r="T3815" s="13">
        <f t="shared" si="358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3">
        <f t="shared" si="357"/>
        <v>42058.904074074075</v>
      </c>
      <c r="T3816" s="13">
        <f t="shared" si="358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3">
        <f t="shared" si="357"/>
        <v>42207.259918981479</v>
      </c>
      <c r="T3817" s="13">
        <f t="shared" si="358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3">
        <f t="shared" si="357"/>
        <v>41807.690081018518</v>
      </c>
      <c r="T3818" s="13">
        <f t="shared" si="358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3">
        <f t="shared" si="357"/>
        <v>42284.69694444444</v>
      </c>
      <c r="T3819" s="13">
        <f t="shared" si="358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9"/>
        <v>plays</v>
      </c>
      <c r="S3820" s="13">
        <f t="shared" si="357"/>
        <v>42045.84238425926</v>
      </c>
      <c r="T3820" s="13">
        <f t="shared" si="358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3">
        <f t="shared" si="357"/>
        <v>42184.209537037037</v>
      </c>
      <c r="T3821" s="13">
        <f t="shared" si="358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9"/>
        <v>plays</v>
      </c>
      <c r="S3822" s="13">
        <f t="shared" si="357"/>
        <v>42160.651817129634</v>
      </c>
      <c r="T3822" s="13">
        <f t="shared" si="358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3">
        <f t="shared" si="357"/>
        <v>42341.180636574078</v>
      </c>
      <c r="T3823" s="13">
        <f t="shared" si="358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3">
        <f t="shared" si="357"/>
        <v>42329.838159722218</v>
      </c>
      <c r="T3824" s="13">
        <f t="shared" si="358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3">
        <f t="shared" si="357"/>
        <v>42170.910231481481</v>
      </c>
      <c r="T3825" s="13">
        <f t="shared" si="358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3">
        <f t="shared" si="357"/>
        <v>42571.626192129625</v>
      </c>
      <c r="T3826" s="13">
        <f t="shared" si="358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3">
        <f t="shared" si="357"/>
        <v>42151.069606481484</v>
      </c>
      <c r="T3827" s="13">
        <f t="shared" si="358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9"/>
        <v>plays</v>
      </c>
      <c r="S3828" s="13">
        <f t="shared" si="357"/>
        <v>42101.423541666663</v>
      </c>
      <c r="T3828" s="13">
        <f t="shared" si="358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3">
        <f t="shared" si="357"/>
        <v>42034.928252314814</v>
      </c>
      <c r="T3829" s="13">
        <f t="shared" si="358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3">
        <f t="shared" si="357"/>
        <v>41944.527627314819</v>
      </c>
      <c r="T3830" s="13">
        <f t="shared" si="358"/>
        <v>42004.569293981476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3">
        <f t="shared" si="357"/>
        <v>42593.865405092598</v>
      </c>
      <c r="T3831" s="13">
        <f t="shared" si="358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9"/>
        <v>plays</v>
      </c>
      <c r="S3832" s="13">
        <f t="shared" si="357"/>
        <v>42503.740868055553</v>
      </c>
      <c r="T3832" s="13">
        <f t="shared" si="358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3">
        <f t="shared" si="357"/>
        <v>41927.848900462966</v>
      </c>
      <c r="T3833" s="13">
        <f t="shared" si="358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3">
        <f t="shared" si="357"/>
        <v>42375.114988425921</v>
      </c>
      <c r="T3834" s="13">
        <f t="shared" si="358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9"/>
        <v>plays</v>
      </c>
      <c r="S3835" s="13">
        <f t="shared" si="357"/>
        <v>41963.872361111113</v>
      </c>
      <c r="T3835" s="13">
        <f t="shared" si="358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3">
        <f t="shared" si="357"/>
        <v>42143.445219907408</v>
      </c>
      <c r="T3836" s="13">
        <f t="shared" si="358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9"/>
        <v>plays</v>
      </c>
      <c r="S3837" s="13">
        <f t="shared" si="357"/>
        <v>42460.94222222222</v>
      </c>
      <c r="T3837" s="13">
        <f t="shared" si="358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3">
        <f t="shared" si="357"/>
        <v>42553.926527777774</v>
      </c>
      <c r="T3838" s="13">
        <f t="shared" si="358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3">
        <f t="shared" si="357"/>
        <v>42152.765717592592</v>
      </c>
      <c r="T3839" s="13">
        <f t="shared" si="358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3">
        <f t="shared" si="357"/>
        <v>42116.710752314815</v>
      </c>
      <c r="T3840" s="13">
        <f t="shared" si="358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3">
        <f t="shared" si="357"/>
        <v>42155.142638888894</v>
      </c>
      <c r="T3841" s="13">
        <f t="shared" si="358"/>
        <v>42215.142638888894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3">
        <f t="shared" si="357"/>
        <v>42432.701724537037</v>
      </c>
      <c r="T3842" s="13">
        <f t="shared" si="358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si="359"/>
        <v>plays</v>
      </c>
      <c r="S3843" s="13">
        <f t="shared" ref="S3843:S3906" si="363">(J3843/86400)+DATE(1970,1,1)</f>
        <v>41780.785729166666</v>
      </c>
      <c r="T3843" s="13">
        <f t="shared" ref="T3843:T3906" si="364">(I3843/86400)+DATE(1970,1,1)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ref="R3844:R3907" si="365">RIGHT(N3844, (LEN(N3844) - FIND("/", N3844)))</f>
        <v>plays</v>
      </c>
      <c r="S3844" s="13">
        <f t="shared" si="363"/>
        <v>41740.493657407409</v>
      </c>
      <c r="T3844" s="13">
        <f t="shared" si="364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3">
        <f t="shared" si="363"/>
        <v>41766.072500000002</v>
      </c>
      <c r="T3845" s="13">
        <f t="shared" si="364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3">
        <f t="shared" si="363"/>
        <v>41766.617291666669</v>
      </c>
      <c r="T3846" s="13">
        <f t="shared" si="364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3">
        <f t="shared" si="363"/>
        <v>42248.627013888894</v>
      </c>
      <c r="T3847" s="13">
        <f t="shared" si="364"/>
        <v>42278.627013888894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3">
        <f t="shared" si="363"/>
        <v>41885.221550925926</v>
      </c>
      <c r="T3848" s="13">
        <f t="shared" si="364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3">
        <f t="shared" si="363"/>
        <v>42159.224432870367</v>
      </c>
      <c r="T3849" s="13">
        <f t="shared" si="364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3">
        <f t="shared" si="363"/>
        <v>42265.817002314812</v>
      </c>
      <c r="T3850" s="13">
        <f t="shared" si="364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3">
        <f t="shared" si="363"/>
        <v>42136.767175925925</v>
      </c>
      <c r="T3851" s="13">
        <f t="shared" si="364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5"/>
        <v>plays</v>
      </c>
      <c r="S3852" s="13">
        <f t="shared" si="363"/>
        <v>41975.124340277776</v>
      </c>
      <c r="T3852" s="13">
        <f t="shared" si="364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5"/>
        <v>plays</v>
      </c>
      <c r="S3853" s="13">
        <f t="shared" si="363"/>
        <v>42172.439571759256</v>
      </c>
      <c r="T3853" s="13">
        <f t="shared" si="364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5"/>
        <v>plays</v>
      </c>
      <c r="S3854" s="13">
        <f t="shared" si="363"/>
        <v>42065.190694444449</v>
      </c>
      <c r="T3854" s="13">
        <f t="shared" si="364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5"/>
        <v>plays</v>
      </c>
      <c r="S3855" s="13">
        <f t="shared" si="363"/>
        <v>41848.84002314815</v>
      </c>
      <c r="T3855" s="13">
        <f t="shared" si="364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5"/>
        <v>plays</v>
      </c>
      <c r="S3856" s="13">
        <f t="shared" si="363"/>
        <v>42103.884930555556</v>
      </c>
      <c r="T3856" s="13">
        <f t="shared" si="364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5"/>
        <v>plays</v>
      </c>
      <c r="S3857" s="13">
        <f t="shared" si="363"/>
        <v>42059.970729166671</v>
      </c>
      <c r="T3857" s="13">
        <f t="shared" si="364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5"/>
        <v>plays</v>
      </c>
      <c r="S3858" s="13">
        <f t="shared" si="363"/>
        <v>42041.743090277778</v>
      </c>
      <c r="T3858" s="13">
        <f t="shared" si="364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5"/>
        <v>plays</v>
      </c>
      <c r="S3859" s="13">
        <f t="shared" si="363"/>
        <v>41829.73715277778</v>
      </c>
      <c r="T3859" s="13">
        <f t="shared" si="364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5"/>
        <v>plays</v>
      </c>
      <c r="S3860" s="13">
        <f t="shared" si="363"/>
        <v>42128.431064814809</v>
      </c>
      <c r="T3860" s="13">
        <f t="shared" si="364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5"/>
        <v>plays</v>
      </c>
      <c r="S3861" s="13">
        <f t="shared" si="363"/>
        <v>41789.893599537041</v>
      </c>
      <c r="T3861" s="13">
        <f t="shared" si="364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3">
        <f t="shared" si="363"/>
        <v>41833.660995370374</v>
      </c>
      <c r="T3862" s="13">
        <f t="shared" si="364"/>
        <v>41863.660995370374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5"/>
        <v>plays</v>
      </c>
      <c r="S3863" s="13">
        <f t="shared" si="363"/>
        <v>41914.590011574073</v>
      </c>
      <c r="T3863" s="13">
        <f t="shared" si="364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5"/>
        <v>plays</v>
      </c>
      <c r="S3864" s="13">
        <f t="shared" si="363"/>
        <v>42611.261064814811</v>
      </c>
      <c r="T3864" s="13">
        <f t="shared" si="364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3">
        <f t="shared" si="363"/>
        <v>42253.633159722223</v>
      </c>
      <c r="T3865" s="13">
        <f t="shared" si="364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5"/>
        <v>plays</v>
      </c>
      <c r="S3866" s="13">
        <f t="shared" si="363"/>
        <v>42295.891828703709</v>
      </c>
      <c r="T3866" s="13">
        <f t="shared" si="364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3">
        <f t="shared" si="363"/>
        <v>41841.651597222226</v>
      </c>
      <c r="T3867" s="13">
        <f t="shared" si="364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5"/>
        <v>plays</v>
      </c>
      <c r="S3868" s="13">
        <f t="shared" si="363"/>
        <v>42402.947002314817</v>
      </c>
      <c r="T3868" s="13">
        <f t="shared" si="364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5"/>
        <v>plays</v>
      </c>
      <c r="S3869" s="13">
        <f t="shared" si="363"/>
        <v>42509.814108796301</v>
      </c>
      <c r="T3869" s="13">
        <f t="shared" si="364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5"/>
        <v>musical</v>
      </c>
      <c r="S3870" s="13">
        <f t="shared" si="363"/>
        <v>41865.659780092596</v>
      </c>
      <c r="T3870" s="13">
        <f t="shared" si="364"/>
        <v>41890.659780092596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3">
        <f t="shared" si="363"/>
        <v>42047.724444444444</v>
      </c>
      <c r="T3871" s="13">
        <f t="shared" si="364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5"/>
        <v>musical</v>
      </c>
      <c r="S3872" s="13">
        <f t="shared" si="363"/>
        <v>41793.172199074077</v>
      </c>
      <c r="T3872" s="13">
        <f t="shared" si="364"/>
        <v>41823.172199074077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3">
        <f t="shared" si="363"/>
        <v>42763.780671296292</v>
      </c>
      <c r="T3873" s="13">
        <f t="shared" si="364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3">
        <f t="shared" si="363"/>
        <v>42180.145787037036</v>
      </c>
      <c r="T3874" s="13">
        <f t="shared" si="364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3">
        <f t="shared" si="363"/>
        <v>42255.696006944447</v>
      </c>
      <c r="T3875" s="13">
        <f t="shared" si="364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3">
        <f t="shared" si="363"/>
        <v>42007.016458333332</v>
      </c>
      <c r="T3876" s="13">
        <f t="shared" si="364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3">
        <f t="shared" si="363"/>
        <v>42615.346817129626</v>
      </c>
      <c r="T3877" s="13">
        <f t="shared" si="364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3">
        <f t="shared" si="363"/>
        <v>42372.624166666668</v>
      </c>
      <c r="T3878" s="13">
        <f t="shared" si="364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3">
        <f t="shared" si="363"/>
        <v>42682.67768518519</v>
      </c>
      <c r="T3879" s="13">
        <f t="shared" si="364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5"/>
        <v>musical</v>
      </c>
      <c r="S3880" s="13">
        <f t="shared" si="363"/>
        <v>42154.818819444445</v>
      </c>
      <c r="T3880" s="13">
        <f t="shared" si="364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3">
        <f t="shared" si="363"/>
        <v>41999.861064814817</v>
      </c>
      <c r="T3881" s="13">
        <f t="shared" si="364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3">
        <f t="shared" si="363"/>
        <v>41815.815046296295</v>
      </c>
      <c r="T3882" s="13">
        <f t="shared" si="364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5"/>
        <v>musical</v>
      </c>
      <c r="S3883" s="13">
        <f t="shared" si="363"/>
        <v>42756.018506944441</v>
      </c>
      <c r="T3883" s="13">
        <f t="shared" si="364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3">
        <f t="shared" si="363"/>
        <v>42373.983449074076</v>
      </c>
      <c r="T3884" s="13">
        <f t="shared" si="364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3">
        <f t="shared" si="363"/>
        <v>41854.602650462963</v>
      </c>
      <c r="T3885" s="13">
        <f t="shared" si="364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3">
        <f t="shared" si="363"/>
        <v>42065.791574074072</v>
      </c>
      <c r="T3886" s="13">
        <f t="shared" si="364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3">
        <f t="shared" si="363"/>
        <v>42469.951284722221</v>
      </c>
      <c r="T3887" s="13">
        <f t="shared" si="364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3">
        <f t="shared" si="363"/>
        <v>41954.228032407409</v>
      </c>
      <c r="T3888" s="13">
        <f t="shared" si="364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3">
        <f t="shared" si="363"/>
        <v>42079.857974537037</v>
      </c>
      <c r="T3889" s="13">
        <f t="shared" si="364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3">
        <f t="shared" si="363"/>
        <v>42762.545810185184</v>
      </c>
      <c r="T3890" s="13">
        <f t="shared" si="364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3">
        <f t="shared" si="363"/>
        <v>41977.004976851851</v>
      </c>
      <c r="T3891" s="13">
        <f t="shared" si="364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5"/>
        <v>plays</v>
      </c>
      <c r="S3892" s="13">
        <f t="shared" si="363"/>
        <v>42171.758611111116</v>
      </c>
      <c r="T3892" s="13">
        <f t="shared" si="364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3">
        <f t="shared" si="363"/>
        <v>42056.1324537037</v>
      </c>
      <c r="T3893" s="13">
        <f t="shared" si="364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3">
        <f t="shared" si="363"/>
        <v>41867.652280092589</v>
      </c>
      <c r="T3894" s="13">
        <f t="shared" si="364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3">
        <f t="shared" si="363"/>
        <v>41779.657870370371</v>
      </c>
      <c r="T3895" s="13">
        <f t="shared" si="364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3">
        <f t="shared" si="363"/>
        <v>42679.958472222221</v>
      </c>
      <c r="T3896" s="13">
        <f t="shared" si="364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5"/>
        <v>plays</v>
      </c>
      <c r="S3897" s="13">
        <f t="shared" si="363"/>
        <v>42032.250208333338</v>
      </c>
      <c r="T3897" s="13">
        <f t="shared" si="364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5"/>
        <v>plays</v>
      </c>
      <c r="S3898" s="13">
        <f t="shared" si="363"/>
        <v>41793.191875000004</v>
      </c>
      <c r="T3898" s="13">
        <f t="shared" si="364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5"/>
        <v>plays</v>
      </c>
      <c r="S3899" s="13">
        <f t="shared" si="363"/>
        <v>41982.87364583333</v>
      </c>
      <c r="T3899" s="13">
        <f t="shared" si="364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3">
        <f t="shared" si="363"/>
        <v>42193.482291666667</v>
      </c>
      <c r="T3900" s="13">
        <f t="shared" si="364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5"/>
        <v>plays</v>
      </c>
      <c r="S3901" s="13">
        <f t="shared" si="363"/>
        <v>41843.775011574078</v>
      </c>
      <c r="T3901" s="13">
        <f t="shared" si="364"/>
        <v>41863.775011574078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5"/>
        <v>plays</v>
      </c>
      <c r="S3902" s="13">
        <f t="shared" si="363"/>
        <v>42136.092488425929</v>
      </c>
      <c r="T3902" s="13">
        <f t="shared" si="364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5"/>
        <v>plays</v>
      </c>
      <c r="S3903" s="13">
        <f t="shared" si="363"/>
        <v>42317.826377314814</v>
      </c>
      <c r="T3903" s="13">
        <f t="shared" si="364"/>
        <v>42357.826377314814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3">
        <f t="shared" si="363"/>
        <v>42663.468078703707</v>
      </c>
      <c r="T3904" s="13">
        <f t="shared" si="364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3">
        <f t="shared" si="363"/>
        <v>42186.01116898148</v>
      </c>
      <c r="T3905" s="13">
        <f t="shared" si="364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5"/>
        <v>plays</v>
      </c>
      <c r="S3906" s="13">
        <f t="shared" si="363"/>
        <v>42095.229166666672</v>
      </c>
      <c r="T3906" s="13">
        <f t="shared" si="364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si="365"/>
        <v>plays</v>
      </c>
      <c r="S3907" s="13">
        <f t="shared" ref="S3907:S3970" si="369">(J3907/86400)+DATE(1970,1,1)</f>
        <v>42124.623877314814</v>
      </c>
      <c r="T3907" s="13">
        <f t="shared" ref="T3907:T3970" si="370">(I3907/86400)+DATE(1970,1,1)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ref="R3908:R3971" si="371">RIGHT(N3908, (LEN(N3908) - FIND("/", N3908)))</f>
        <v>plays</v>
      </c>
      <c r="S3908" s="13">
        <f t="shared" si="369"/>
        <v>42143.917743055557</v>
      </c>
      <c r="T3908" s="13">
        <f t="shared" si="370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71"/>
        <v>plays</v>
      </c>
      <c r="S3909" s="13">
        <f t="shared" si="369"/>
        <v>41906.819513888891</v>
      </c>
      <c r="T3909" s="13">
        <f t="shared" si="370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71"/>
        <v>plays</v>
      </c>
      <c r="S3910" s="13">
        <f t="shared" si="369"/>
        <v>41834.135370370372</v>
      </c>
      <c r="T3910" s="13">
        <f t="shared" si="370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71"/>
        <v>plays</v>
      </c>
      <c r="S3911" s="13">
        <f t="shared" si="369"/>
        <v>41863.359282407408</v>
      </c>
      <c r="T3911" s="13">
        <f t="shared" si="370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3">
        <f t="shared" si="369"/>
        <v>42224.756909722222</v>
      </c>
      <c r="T3912" s="13">
        <f t="shared" si="370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3">
        <f t="shared" si="369"/>
        <v>41939.8122337963</v>
      </c>
      <c r="T3913" s="13">
        <f t="shared" si="370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71"/>
        <v>plays</v>
      </c>
      <c r="S3914" s="13">
        <f t="shared" si="369"/>
        <v>42059.270023148143</v>
      </c>
      <c r="T3914" s="13">
        <f t="shared" si="370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3">
        <f t="shared" si="369"/>
        <v>42308.211215277777</v>
      </c>
      <c r="T3915" s="13">
        <f t="shared" si="370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3">
        <f t="shared" si="369"/>
        <v>42114.818935185191</v>
      </c>
      <c r="T3916" s="13">
        <f t="shared" si="370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71"/>
        <v>plays</v>
      </c>
      <c r="S3917" s="13">
        <f t="shared" si="369"/>
        <v>42492.98505787037</v>
      </c>
      <c r="T3917" s="13">
        <f t="shared" si="370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3">
        <f t="shared" si="369"/>
        <v>42494.471666666665</v>
      </c>
      <c r="T3918" s="13">
        <f t="shared" si="370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71"/>
        <v>plays</v>
      </c>
      <c r="S3919" s="13">
        <f t="shared" si="369"/>
        <v>41863.527326388888</v>
      </c>
      <c r="T3919" s="13">
        <f t="shared" si="370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71"/>
        <v>plays</v>
      </c>
      <c r="S3920" s="13">
        <f t="shared" si="369"/>
        <v>41843.664618055554</v>
      </c>
      <c r="T3920" s="13">
        <f t="shared" si="370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71"/>
        <v>plays</v>
      </c>
      <c r="S3921" s="13">
        <f t="shared" si="369"/>
        <v>42358.684872685189</v>
      </c>
      <c r="T3921" s="13">
        <f t="shared" si="370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71"/>
        <v>plays</v>
      </c>
      <c r="S3922" s="13">
        <f t="shared" si="369"/>
        <v>42657.38726851852</v>
      </c>
      <c r="T3922" s="13">
        <f t="shared" si="370"/>
        <v>42687.428935185184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3">
        <f t="shared" si="369"/>
        <v>41926.542303240742</v>
      </c>
      <c r="T3923" s="13">
        <f t="shared" si="370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3">
        <f t="shared" si="369"/>
        <v>42020.768634259264</v>
      </c>
      <c r="T3924" s="13">
        <f t="shared" si="370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3">
        <f t="shared" si="369"/>
        <v>42075.979988425926</v>
      </c>
      <c r="T3925" s="13">
        <f t="shared" si="370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71"/>
        <v>plays</v>
      </c>
      <c r="S3926" s="13">
        <f t="shared" si="369"/>
        <v>41786.959745370368</v>
      </c>
      <c r="T3926" s="13">
        <f t="shared" si="370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71"/>
        <v>plays</v>
      </c>
      <c r="S3927" s="13">
        <f t="shared" si="369"/>
        <v>41820.870821759258</v>
      </c>
      <c r="T3927" s="13">
        <f t="shared" si="370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71"/>
        <v>plays</v>
      </c>
      <c r="S3928" s="13">
        <f t="shared" si="369"/>
        <v>41970.085046296299</v>
      </c>
      <c r="T3928" s="13">
        <f t="shared" si="370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71"/>
        <v>plays</v>
      </c>
      <c r="S3929" s="13">
        <f t="shared" si="369"/>
        <v>41830.267407407409</v>
      </c>
      <c r="T3929" s="13">
        <f t="shared" si="370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71"/>
        <v>plays</v>
      </c>
      <c r="S3930" s="13">
        <f t="shared" si="369"/>
        <v>42265.683182870373</v>
      </c>
      <c r="T3930" s="13">
        <f t="shared" si="370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3">
        <f t="shared" si="369"/>
        <v>42601.827141203699</v>
      </c>
      <c r="T3931" s="13">
        <f t="shared" si="370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3">
        <f t="shared" si="369"/>
        <v>42433.338749999995</v>
      </c>
      <c r="T3932" s="13">
        <f t="shared" si="370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3">
        <f t="shared" si="369"/>
        <v>42228.151701388888</v>
      </c>
      <c r="T3933" s="13">
        <f t="shared" si="370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71"/>
        <v>plays</v>
      </c>
      <c r="S3934" s="13">
        <f t="shared" si="369"/>
        <v>42415.168564814812</v>
      </c>
      <c r="T3934" s="13">
        <f t="shared" si="370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3">
        <f t="shared" si="369"/>
        <v>42538.968310185184</v>
      </c>
      <c r="T3935" s="13">
        <f t="shared" si="370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3">
        <f t="shared" si="369"/>
        <v>42233.671747685185</v>
      </c>
      <c r="T3936" s="13">
        <f t="shared" si="370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3">
        <f t="shared" si="369"/>
        <v>42221.656782407408</v>
      </c>
      <c r="T3937" s="13">
        <f t="shared" si="370"/>
        <v>42281.656782407408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3">
        <f t="shared" si="369"/>
        <v>42675.262962962966</v>
      </c>
      <c r="T3938" s="13">
        <f t="shared" si="370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71"/>
        <v>plays</v>
      </c>
      <c r="S3939" s="13">
        <f t="shared" si="369"/>
        <v>42534.631481481483</v>
      </c>
      <c r="T3939" s="13">
        <f t="shared" si="370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3">
        <f t="shared" si="369"/>
        <v>42151.905717592592</v>
      </c>
      <c r="T3940" s="13">
        <f t="shared" si="370"/>
        <v>42182.905717592592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71"/>
        <v>plays</v>
      </c>
      <c r="S3941" s="13">
        <f t="shared" si="369"/>
        <v>41915.400219907409</v>
      </c>
      <c r="T3941" s="13">
        <f t="shared" si="370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71"/>
        <v>plays</v>
      </c>
      <c r="S3942" s="13">
        <f t="shared" si="369"/>
        <v>41961.492488425924</v>
      </c>
      <c r="T3942" s="13">
        <f t="shared" si="370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71"/>
        <v>plays</v>
      </c>
      <c r="S3943" s="13">
        <f t="shared" si="369"/>
        <v>41940.587233796294</v>
      </c>
      <c r="T3943" s="13">
        <f t="shared" si="370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3">
        <f t="shared" si="369"/>
        <v>42111.904097222221</v>
      </c>
      <c r="T3944" s="13">
        <f t="shared" si="370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3">
        <f t="shared" si="369"/>
        <v>42279.778564814813</v>
      </c>
      <c r="T3945" s="13">
        <f t="shared" si="370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3">
        <f t="shared" si="369"/>
        <v>42213.662905092591</v>
      </c>
      <c r="T3946" s="13">
        <f t="shared" si="370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71"/>
        <v>plays</v>
      </c>
      <c r="S3947" s="13">
        <f t="shared" si="369"/>
        <v>42109.801712962959</v>
      </c>
      <c r="T3947" s="13">
        <f t="shared" si="370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71"/>
        <v>plays</v>
      </c>
      <c r="S3948" s="13">
        <f t="shared" si="369"/>
        <v>42031.833587962959</v>
      </c>
      <c r="T3948" s="13">
        <f t="shared" si="370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71"/>
        <v>plays</v>
      </c>
      <c r="S3949" s="13">
        <f t="shared" si="369"/>
        <v>42615.142870370371</v>
      </c>
      <c r="T3949" s="13">
        <f t="shared" si="370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3">
        <f t="shared" si="369"/>
        <v>41829.325497685189</v>
      </c>
      <c r="T3950" s="13">
        <f t="shared" si="370"/>
        <v>41889.325497685189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3">
        <f t="shared" si="369"/>
        <v>42016.120613425926</v>
      </c>
      <c r="T3951" s="13">
        <f t="shared" si="370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71"/>
        <v>plays</v>
      </c>
      <c r="S3952" s="13">
        <f t="shared" si="369"/>
        <v>42439.702314814815</v>
      </c>
      <c r="T3952" s="13">
        <f t="shared" si="370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71"/>
        <v>plays</v>
      </c>
      <c r="S3953" s="13">
        <f t="shared" si="369"/>
        <v>42433.825717592597</v>
      </c>
      <c r="T3953" s="13">
        <f t="shared" si="370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71"/>
        <v>plays</v>
      </c>
      <c r="S3954" s="13">
        <f t="shared" si="369"/>
        <v>42243.790393518517</v>
      </c>
      <c r="T3954" s="13">
        <f t="shared" si="370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3">
        <f t="shared" si="369"/>
        <v>42550.048449074078</v>
      </c>
      <c r="T3955" s="13">
        <f t="shared" si="370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3">
        <f t="shared" si="369"/>
        <v>41774.651203703703</v>
      </c>
      <c r="T3956" s="13">
        <f t="shared" si="370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3">
        <f t="shared" si="369"/>
        <v>42306.848854166667</v>
      </c>
      <c r="T3957" s="13">
        <f t="shared" si="370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3">
        <f t="shared" si="369"/>
        <v>42457.932025462964</v>
      </c>
      <c r="T3958" s="13">
        <f t="shared" si="370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71"/>
        <v>plays</v>
      </c>
      <c r="S3959" s="13">
        <f t="shared" si="369"/>
        <v>42513.976319444446</v>
      </c>
      <c r="T3959" s="13">
        <f t="shared" si="370"/>
        <v>42559.976319444446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3">
        <f t="shared" si="369"/>
        <v>41816.950370370367</v>
      </c>
      <c r="T3960" s="13">
        <f t="shared" si="370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3">
        <f t="shared" si="369"/>
        <v>41880.788842592592</v>
      </c>
      <c r="T3961" s="13">
        <f t="shared" si="370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71"/>
        <v>plays</v>
      </c>
      <c r="S3962" s="13">
        <f t="shared" si="369"/>
        <v>42342.845555555556</v>
      </c>
      <c r="T3962" s="13">
        <f t="shared" si="370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71"/>
        <v>plays</v>
      </c>
      <c r="S3963" s="13">
        <f t="shared" si="369"/>
        <v>41745.891319444447</v>
      </c>
      <c r="T3963" s="13">
        <f t="shared" si="370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71"/>
        <v>plays</v>
      </c>
      <c r="S3964" s="13">
        <f t="shared" si="369"/>
        <v>42311.621458333335</v>
      </c>
      <c r="T3964" s="13">
        <f t="shared" si="370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3">
        <f t="shared" si="369"/>
        <v>42296.154131944444</v>
      </c>
      <c r="T3965" s="13">
        <f t="shared" si="370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71"/>
        <v>plays</v>
      </c>
      <c r="S3966" s="13">
        <f t="shared" si="369"/>
        <v>42053.722060185188</v>
      </c>
      <c r="T3966" s="13">
        <f t="shared" si="370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71"/>
        <v>plays</v>
      </c>
      <c r="S3967" s="13">
        <f t="shared" si="369"/>
        <v>42414.235879629632</v>
      </c>
      <c r="T3967" s="13">
        <f t="shared" si="370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71"/>
        <v>plays</v>
      </c>
      <c r="S3968" s="13">
        <f t="shared" si="369"/>
        <v>41801.711550925924</v>
      </c>
      <c r="T3968" s="13">
        <f t="shared" si="370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71"/>
        <v>plays</v>
      </c>
      <c r="S3969" s="13">
        <f t="shared" si="369"/>
        <v>42770.290590277778</v>
      </c>
      <c r="T3969" s="13">
        <f t="shared" si="370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3">
        <f t="shared" si="369"/>
        <v>42452.815659722226</v>
      </c>
      <c r="T3970" s="13">
        <f t="shared" si="370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si="371"/>
        <v>plays</v>
      </c>
      <c r="S3971" s="13">
        <f t="shared" ref="S3971:S4034" si="375">(J3971/86400)+DATE(1970,1,1)</f>
        <v>42601.854699074072</v>
      </c>
      <c r="T3971" s="13">
        <f t="shared" ref="T3971:T4034" si="376">(I3971/86400)+DATE(1970,1,1)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ref="R3972:R4035" si="377">RIGHT(N3972, (LEN(N3972) - FIND("/", N3972)))</f>
        <v>plays</v>
      </c>
      <c r="S3972" s="13">
        <f t="shared" si="375"/>
        <v>42447.863553240742</v>
      </c>
      <c r="T3972" s="13">
        <f t="shared" si="376"/>
        <v>42477.863553240742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3">
        <f t="shared" si="375"/>
        <v>41811.536180555559</v>
      </c>
      <c r="T3973" s="13">
        <f t="shared" si="376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3">
        <f t="shared" si="375"/>
        <v>41981.067523148144</v>
      </c>
      <c r="T3974" s="13">
        <f t="shared" si="376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3">
        <f t="shared" si="375"/>
        <v>42469.68414351852</v>
      </c>
      <c r="T3975" s="13">
        <f t="shared" si="376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3">
        <f t="shared" si="375"/>
        <v>42493.546851851846</v>
      </c>
      <c r="T3976" s="13">
        <f t="shared" si="376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3">
        <f t="shared" si="375"/>
        <v>42534.866875</v>
      </c>
      <c r="T3977" s="13">
        <f t="shared" si="376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7"/>
        <v>plays</v>
      </c>
      <c r="S3978" s="13">
        <f t="shared" si="375"/>
        <v>41830.858344907407</v>
      </c>
      <c r="T3978" s="13">
        <f t="shared" si="376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7"/>
        <v>plays</v>
      </c>
      <c r="S3979" s="13">
        <f t="shared" si="375"/>
        <v>42543.788564814815</v>
      </c>
      <c r="T3979" s="13">
        <f t="shared" si="376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7"/>
        <v>plays</v>
      </c>
      <c r="S3980" s="13">
        <f t="shared" si="375"/>
        <v>41975.642974537041</v>
      </c>
      <c r="T3980" s="13">
        <f t="shared" si="376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3">
        <f t="shared" si="375"/>
        <v>42069.903437500005</v>
      </c>
      <c r="T3981" s="13">
        <f t="shared" si="376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3">
        <f t="shared" si="375"/>
        <v>41795.598923611113</v>
      </c>
      <c r="T3982" s="13">
        <f t="shared" si="376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7"/>
        <v>plays</v>
      </c>
      <c r="S3983" s="13">
        <f t="shared" si="375"/>
        <v>42508.179965277777</v>
      </c>
      <c r="T3983" s="13">
        <f t="shared" si="376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7"/>
        <v>plays</v>
      </c>
      <c r="S3984" s="13">
        <f t="shared" si="375"/>
        <v>42132.809953703705</v>
      </c>
      <c r="T3984" s="13">
        <f t="shared" si="376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3">
        <f t="shared" si="375"/>
        <v>41747.86986111111</v>
      </c>
      <c r="T3985" s="13">
        <f t="shared" si="376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7"/>
        <v>plays</v>
      </c>
      <c r="S3986" s="13">
        <f t="shared" si="375"/>
        <v>41920.963472222225</v>
      </c>
      <c r="T3986" s="13">
        <f t="shared" si="376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3">
        <f t="shared" si="375"/>
        <v>42399.707407407404</v>
      </c>
      <c r="T3987" s="13">
        <f t="shared" si="376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3">
        <f t="shared" si="375"/>
        <v>42467.548541666663</v>
      </c>
      <c r="T3988" s="13">
        <f t="shared" si="376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3">
        <f t="shared" si="375"/>
        <v>41765.92465277778</v>
      </c>
      <c r="T3989" s="13">
        <f t="shared" si="376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7"/>
        <v>plays</v>
      </c>
      <c r="S3990" s="13">
        <f t="shared" si="375"/>
        <v>42230.08116898148</v>
      </c>
      <c r="T3990" s="13">
        <f t="shared" si="376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3">
        <f t="shared" si="375"/>
        <v>42286.749780092592</v>
      </c>
      <c r="T3991" s="13">
        <f t="shared" si="376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7"/>
        <v>plays</v>
      </c>
      <c r="S3992" s="13">
        <f t="shared" si="375"/>
        <v>42401.672372685185</v>
      </c>
      <c r="T3992" s="13">
        <f t="shared" si="376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7"/>
        <v>plays</v>
      </c>
      <c r="S3993" s="13">
        <f t="shared" si="375"/>
        <v>42125.644467592589</v>
      </c>
      <c r="T3993" s="13">
        <f t="shared" si="376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3">
        <f t="shared" si="375"/>
        <v>42289.94049768518</v>
      </c>
      <c r="T3994" s="13">
        <f t="shared" si="376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7"/>
        <v>plays</v>
      </c>
      <c r="S3995" s="13">
        <f t="shared" si="375"/>
        <v>42107.864722222221</v>
      </c>
      <c r="T3995" s="13">
        <f t="shared" si="376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7"/>
        <v>plays</v>
      </c>
      <c r="S3996" s="13">
        <f t="shared" si="375"/>
        <v>41809.389930555553</v>
      </c>
      <c r="T3996" s="13">
        <f t="shared" si="376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7"/>
        <v>plays</v>
      </c>
      <c r="S3997" s="13">
        <f t="shared" si="375"/>
        <v>42019.683761574073</v>
      </c>
      <c r="T3997" s="13">
        <f t="shared" si="376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3">
        <f t="shared" si="375"/>
        <v>41950.266944444447</v>
      </c>
      <c r="T3998" s="13">
        <f t="shared" si="376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3">
        <f t="shared" si="375"/>
        <v>42069.391446759255</v>
      </c>
      <c r="T3999" s="13">
        <f t="shared" si="376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3">
        <f t="shared" si="375"/>
        <v>42061.963263888887</v>
      </c>
      <c r="T4000" s="13">
        <f t="shared" si="376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3">
        <f t="shared" si="375"/>
        <v>41842.828680555554</v>
      </c>
      <c r="T4001" s="13">
        <f t="shared" si="376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7"/>
        <v>plays</v>
      </c>
      <c r="S4002" s="13">
        <f t="shared" si="375"/>
        <v>42437.64534722222</v>
      </c>
      <c r="T4002" s="13">
        <f t="shared" si="376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3">
        <f t="shared" si="375"/>
        <v>42775.964212962965</v>
      </c>
      <c r="T4003" s="13">
        <f t="shared" si="376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7"/>
        <v>plays</v>
      </c>
      <c r="S4004" s="13">
        <f t="shared" si="375"/>
        <v>41879.043530092589</v>
      </c>
      <c r="T4004" s="13">
        <f t="shared" si="376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7"/>
        <v>plays</v>
      </c>
      <c r="S4005" s="13">
        <f t="shared" si="375"/>
        <v>42020.587349537032</v>
      </c>
      <c r="T4005" s="13">
        <f t="shared" si="376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7"/>
        <v>plays</v>
      </c>
      <c r="S4006" s="13">
        <f t="shared" si="375"/>
        <v>41890.16269675926</v>
      </c>
      <c r="T4006" s="13">
        <f t="shared" si="376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7"/>
        <v>plays</v>
      </c>
      <c r="S4007" s="13">
        <f t="shared" si="375"/>
        <v>41872.807696759257</v>
      </c>
      <c r="T4007" s="13">
        <f t="shared" si="376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7"/>
        <v>plays</v>
      </c>
      <c r="S4008" s="13">
        <f t="shared" si="375"/>
        <v>42391.772997685184</v>
      </c>
      <c r="T4008" s="13">
        <f t="shared" si="376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7"/>
        <v>plays</v>
      </c>
      <c r="S4009" s="13">
        <f t="shared" si="375"/>
        <v>41848.772928240738</v>
      </c>
      <c r="T4009" s="13">
        <f t="shared" si="376"/>
        <v>41877.686111111107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7"/>
        <v>plays</v>
      </c>
      <c r="S4010" s="13">
        <f t="shared" si="375"/>
        <v>42177.964201388888</v>
      </c>
      <c r="T4010" s="13">
        <f t="shared" si="376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7"/>
        <v>plays</v>
      </c>
      <c r="S4011" s="13">
        <f t="shared" si="375"/>
        <v>41851.700925925928</v>
      </c>
      <c r="T4011" s="13">
        <f t="shared" si="376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3">
        <f t="shared" si="375"/>
        <v>41921.770439814813</v>
      </c>
      <c r="T4012" s="13">
        <f t="shared" si="376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7"/>
        <v>plays</v>
      </c>
      <c r="S4013" s="13">
        <f t="shared" si="375"/>
        <v>42002.54488425926</v>
      </c>
      <c r="T4013" s="13">
        <f t="shared" si="376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3">
        <f t="shared" si="375"/>
        <v>42096.544548611113</v>
      </c>
      <c r="T4014" s="13">
        <f t="shared" si="376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7"/>
        <v>plays</v>
      </c>
      <c r="S4015" s="13">
        <f t="shared" si="375"/>
        <v>42021.301192129627</v>
      </c>
      <c r="T4015" s="13">
        <f t="shared" si="376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3">
        <f t="shared" si="375"/>
        <v>42419.246168981481</v>
      </c>
      <c r="T4016" s="13">
        <f t="shared" si="376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7"/>
        <v>plays</v>
      </c>
      <c r="S4017" s="13">
        <f t="shared" si="375"/>
        <v>42174.780821759261</v>
      </c>
      <c r="T4017" s="13">
        <f t="shared" si="376"/>
        <v>42204.780821759261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7"/>
        <v>plays</v>
      </c>
      <c r="S4018" s="13">
        <f t="shared" si="375"/>
        <v>41869.872685185182</v>
      </c>
      <c r="T4018" s="13">
        <f t="shared" si="376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7"/>
        <v>plays</v>
      </c>
      <c r="S4019" s="13">
        <f t="shared" si="375"/>
        <v>41856.672152777777</v>
      </c>
      <c r="T4019" s="13">
        <f t="shared" si="376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7"/>
        <v>plays</v>
      </c>
      <c r="S4020" s="13">
        <f t="shared" si="375"/>
        <v>42620.91097222222</v>
      </c>
      <c r="T4020" s="13">
        <f t="shared" si="376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7"/>
        <v>plays</v>
      </c>
      <c r="S4021" s="13">
        <f t="shared" si="375"/>
        <v>42417.675879629634</v>
      </c>
      <c r="T4021" s="13">
        <f t="shared" si="376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3">
        <f t="shared" si="375"/>
        <v>42057.190960648149</v>
      </c>
      <c r="T4022" s="13">
        <f t="shared" si="376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7"/>
        <v>plays</v>
      </c>
      <c r="S4023" s="13">
        <f t="shared" si="375"/>
        <v>41878.911550925928</v>
      </c>
      <c r="T4023" s="13">
        <f t="shared" si="376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3">
        <f t="shared" si="375"/>
        <v>41990.584108796298</v>
      </c>
      <c r="T4024" s="13">
        <f t="shared" si="376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3">
        <f t="shared" si="375"/>
        <v>42408.999571759261</v>
      </c>
      <c r="T4025" s="13">
        <f t="shared" si="376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7"/>
        <v>plays</v>
      </c>
      <c r="S4026" s="13">
        <f t="shared" si="375"/>
        <v>42217.670104166667</v>
      </c>
      <c r="T4026" s="13">
        <f t="shared" si="376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7"/>
        <v>plays</v>
      </c>
      <c r="S4027" s="13">
        <f t="shared" si="375"/>
        <v>42151.237685185188</v>
      </c>
      <c r="T4027" s="13">
        <f t="shared" si="376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3">
        <f t="shared" si="375"/>
        <v>42282.655543981484</v>
      </c>
      <c r="T4028" s="13">
        <f t="shared" si="376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3">
        <f t="shared" si="375"/>
        <v>42768.97084490741</v>
      </c>
      <c r="T4029" s="13">
        <f t="shared" si="376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7"/>
        <v>plays</v>
      </c>
      <c r="S4030" s="13">
        <f t="shared" si="375"/>
        <v>41765.938657407409</v>
      </c>
      <c r="T4030" s="13">
        <f t="shared" si="376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3">
        <f t="shared" si="375"/>
        <v>42322.02511574074</v>
      </c>
      <c r="T4031" s="13">
        <f t="shared" si="376"/>
        <v>42352.02511574074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3">
        <f t="shared" si="375"/>
        <v>42374.655081018514</v>
      </c>
      <c r="T4032" s="13">
        <f t="shared" si="376"/>
        <v>42403.78402777778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3">
        <f t="shared" si="375"/>
        <v>41941.585231481484</v>
      </c>
      <c r="T4033" s="13">
        <f t="shared" si="376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7"/>
        <v>plays</v>
      </c>
      <c r="S4034" s="13">
        <f t="shared" si="375"/>
        <v>42293.809212962966</v>
      </c>
      <c r="T4034" s="13">
        <f t="shared" si="376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si="377"/>
        <v>plays</v>
      </c>
      <c r="S4035" s="13">
        <f t="shared" ref="S4035:S4098" si="381">(J4035/86400)+DATE(1970,1,1)</f>
        <v>42614.268796296295</v>
      </c>
      <c r="T4035" s="13">
        <f t="shared" ref="T4035:T4098" si="382">(I4035/86400)+DATE(1970,1,1)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ref="R4036:R4099" si="383">RIGHT(N4036, (LEN(N4036) - FIND("/", N4036)))</f>
        <v>plays</v>
      </c>
      <c r="S4036" s="13">
        <f t="shared" si="381"/>
        <v>42067.947337962964</v>
      </c>
      <c r="T4036" s="13">
        <f t="shared" si="382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3"/>
        <v>plays</v>
      </c>
      <c r="S4037" s="13">
        <f t="shared" si="381"/>
        <v>41903.882951388892</v>
      </c>
      <c r="T4037" s="13">
        <f t="shared" si="382"/>
        <v>41933.882951388892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3">
        <f t="shared" si="381"/>
        <v>41804.937083333338</v>
      </c>
      <c r="T4038" s="13">
        <f t="shared" si="382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3"/>
        <v>plays</v>
      </c>
      <c r="S4039" s="13">
        <f t="shared" si="381"/>
        <v>42497.070775462962</v>
      </c>
      <c r="T4039" s="13">
        <f t="shared" si="382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3"/>
        <v>plays</v>
      </c>
      <c r="S4040" s="13">
        <f t="shared" si="381"/>
        <v>41869.798726851848</v>
      </c>
      <c r="T4040" s="13">
        <f t="shared" si="382"/>
        <v>41929.798726851848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3"/>
        <v>plays</v>
      </c>
      <c r="S4041" s="13">
        <f t="shared" si="381"/>
        <v>42305.670914351853</v>
      </c>
      <c r="T4041" s="13">
        <f t="shared" si="382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3"/>
        <v>plays</v>
      </c>
      <c r="S4042" s="13">
        <f t="shared" si="381"/>
        <v>42144.231527777782</v>
      </c>
      <c r="T4042" s="13">
        <f t="shared" si="382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3"/>
        <v>plays</v>
      </c>
      <c r="S4043" s="13">
        <f t="shared" si="381"/>
        <v>42559.474004629628</v>
      </c>
      <c r="T4043" s="13">
        <f t="shared" si="382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3"/>
        <v>plays</v>
      </c>
      <c r="S4044" s="13">
        <f t="shared" si="381"/>
        <v>41995.084074074075</v>
      </c>
      <c r="T4044" s="13">
        <f t="shared" si="382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3">
        <f t="shared" si="381"/>
        <v>41948.957465277781</v>
      </c>
      <c r="T4045" s="13">
        <f t="shared" si="382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3"/>
        <v>plays</v>
      </c>
      <c r="S4046" s="13">
        <f t="shared" si="381"/>
        <v>42074.219699074078</v>
      </c>
      <c r="T4046" s="13">
        <f t="shared" si="382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3"/>
        <v>plays</v>
      </c>
      <c r="S4047" s="13">
        <f t="shared" si="381"/>
        <v>41842.201261574075</v>
      </c>
      <c r="T4047" s="13">
        <f t="shared" si="382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3">
        <f t="shared" si="381"/>
        <v>41904.650578703702</v>
      </c>
      <c r="T4048" s="13">
        <f t="shared" si="382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3"/>
        <v>plays</v>
      </c>
      <c r="S4049" s="13">
        <f t="shared" si="381"/>
        <v>41991.022488425922</v>
      </c>
      <c r="T4049" s="13">
        <f t="shared" si="382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3">
        <f t="shared" si="381"/>
        <v>42436.509108796294</v>
      </c>
      <c r="T4050" s="13">
        <f t="shared" si="382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3"/>
        <v>plays</v>
      </c>
      <c r="S4051" s="13">
        <f t="shared" si="381"/>
        <v>42169.958506944444</v>
      </c>
      <c r="T4051" s="13">
        <f t="shared" si="382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3"/>
        <v>plays</v>
      </c>
      <c r="S4052" s="13">
        <f t="shared" si="381"/>
        <v>41905.636469907404</v>
      </c>
      <c r="T4052" s="13">
        <f t="shared" si="382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3">
        <f t="shared" si="381"/>
        <v>41761.810150462959</v>
      </c>
      <c r="T4053" s="13">
        <f t="shared" si="382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3">
        <f t="shared" si="381"/>
        <v>41865.878657407404</v>
      </c>
      <c r="T4054" s="13">
        <f t="shared" si="382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3"/>
        <v>plays</v>
      </c>
      <c r="S4055" s="13">
        <f t="shared" si="381"/>
        <v>41928.690138888887</v>
      </c>
      <c r="T4055" s="13">
        <f t="shared" si="382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3">
        <f t="shared" si="381"/>
        <v>42613.841261574074</v>
      </c>
      <c r="T4056" s="13">
        <f t="shared" si="382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3">
        <f t="shared" si="381"/>
        <v>41779.648506944446</v>
      </c>
      <c r="T4057" s="13">
        <f t="shared" si="382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3">
        <f t="shared" si="381"/>
        <v>42534.933321759258</v>
      </c>
      <c r="T4058" s="13">
        <f t="shared" si="382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3">
        <f t="shared" si="381"/>
        <v>42310.968518518523</v>
      </c>
      <c r="T4059" s="13">
        <f t="shared" si="382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3"/>
        <v>plays</v>
      </c>
      <c r="S4060" s="13">
        <f t="shared" si="381"/>
        <v>42446.060694444444</v>
      </c>
      <c r="T4060" s="13">
        <f t="shared" si="382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3">
        <f t="shared" si="381"/>
        <v>41866.640648148146</v>
      </c>
      <c r="T4061" s="13">
        <f t="shared" si="382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3"/>
        <v>plays</v>
      </c>
      <c r="S4062" s="13">
        <f t="shared" si="381"/>
        <v>41779.695092592592</v>
      </c>
      <c r="T4062" s="13">
        <f t="shared" si="382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3">
        <f t="shared" si="381"/>
        <v>42421.141469907408</v>
      </c>
      <c r="T4063" s="13">
        <f t="shared" si="382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3">
        <f t="shared" si="381"/>
        <v>42523.739212962959</v>
      </c>
      <c r="T4064" s="13">
        <f t="shared" si="382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3"/>
        <v>plays</v>
      </c>
      <c r="S4065" s="13">
        <f t="shared" si="381"/>
        <v>41787.681527777779</v>
      </c>
      <c r="T4065" s="13">
        <f t="shared" si="382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3">
        <f t="shared" si="381"/>
        <v>42093.588263888887</v>
      </c>
      <c r="T4066" s="13">
        <f t="shared" si="382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3"/>
        <v>plays</v>
      </c>
      <c r="S4067" s="13">
        <f t="shared" si="381"/>
        <v>41833.951516203706</v>
      </c>
      <c r="T4067" s="13">
        <f t="shared" si="382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3"/>
        <v>plays</v>
      </c>
      <c r="S4068" s="13">
        <f t="shared" si="381"/>
        <v>42479.039212962962</v>
      </c>
      <c r="T4068" s="13">
        <f t="shared" si="382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3">
        <f t="shared" si="381"/>
        <v>42235.117476851854</v>
      </c>
      <c r="T4069" s="13">
        <f t="shared" si="382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3">
        <f t="shared" si="381"/>
        <v>42718.963599537034</v>
      </c>
      <c r="T4070" s="13">
        <f t="shared" si="382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3">
        <f t="shared" si="381"/>
        <v>42022.661527777775</v>
      </c>
      <c r="T4071" s="13">
        <f t="shared" si="382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3"/>
        <v>plays</v>
      </c>
      <c r="S4072" s="13">
        <f t="shared" si="381"/>
        <v>42031.666898148149</v>
      </c>
      <c r="T4072" s="13">
        <f t="shared" si="382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3">
        <f t="shared" si="381"/>
        <v>42700.804756944446</v>
      </c>
      <c r="T4073" s="13">
        <f t="shared" si="382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3"/>
        <v>plays</v>
      </c>
      <c r="S4074" s="13">
        <f t="shared" si="381"/>
        <v>41812.77443287037</v>
      </c>
      <c r="T4074" s="13">
        <f t="shared" si="382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3"/>
        <v>plays</v>
      </c>
      <c r="S4075" s="13">
        <f t="shared" si="381"/>
        <v>42078.345208333332</v>
      </c>
      <c r="T4075" s="13">
        <f t="shared" si="382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3"/>
        <v>plays</v>
      </c>
      <c r="S4076" s="13">
        <f t="shared" si="381"/>
        <v>42283.552951388891</v>
      </c>
      <c r="T4076" s="13">
        <f t="shared" si="382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3">
        <f t="shared" si="381"/>
        <v>41779.045937499999</v>
      </c>
      <c r="T4077" s="13">
        <f t="shared" si="382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3">
        <f t="shared" si="381"/>
        <v>41905.795706018514</v>
      </c>
      <c r="T4078" s="13">
        <f t="shared" si="382"/>
        <v>41933.827083333337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3"/>
        <v>plays</v>
      </c>
      <c r="S4079" s="13">
        <f t="shared" si="381"/>
        <v>42695.7105787037</v>
      </c>
      <c r="T4079" s="13">
        <f t="shared" si="382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3">
        <f t="shared" si="381"/>
        <v>42732.787523148145</v>
      </c>
      <c r="T4080" s="13">
        <f t="shared" si="382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3"/>
        <v>plays</v>
      </c>
      <c r="S4081" s="13">
        <f t="shared" si="381"/>
        <v>42510.938900462963</v>
      </c>
      <c r="T4081" s="13">
        <f t="shared" si="382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3">
        <f t="shared" si="381"/>
        <v>42511.698101851856</v>
      </c>
      <c r="T4082" s="13">
        <f t="shared" si="382"/>
        <v>42535.787499999999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3">
        <f t="shared" si="381"/>
        <v>42041.581307870365</v>
      </c>
      <c r="T4083" s="13">
        <f t="shared" si="382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3"/>
        <v>plays</v>
      </c>
      <c r="S4084" s="13">
        <f t="shared" si="381"/>
        <v>42307.189270833333</v>
      </c>
      <c r="T4084" s="13">
        <f t="shared" si="382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3"/>
        <v>plays</v>
      </c>
      <c r="S4085" s="13">
        <f t="shared" si="381"/>
        <v>42353.761759259258</v>
      </c>
      <c r="T4085" s="13">
        <f t="shared" si="382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3"/>
        <v>plays</v>
      </c>
      <c r="S4086" s="13">
        <f t="shared" si="381"/>
        <v>42622.436412037037</v>
      </c>
      <c r="T4086" s="13">
        <f t="shared" si="382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3"/>
        <v>plays</v>
      </c>
      <c r="S4087" s="13">
        <f t="shared" si="381"/>
        <v>42058.603877314818</v>
      </c>
      <c r="T4087" s="13">
        <f t="shared" si="382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3"/>
        <v>plays</v>
      </c>
      <c r="S4088" s="13">
        <f t="shared" si="381"/>
        <v>42304.940960648149</v>
      </c>
      <c r="T4088" s="13">
        <f t="shared" si="382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3">
        <f t="shared" si="381"/>
        <v>42538.742893518516</v>
      </c>
      <c r="T4089" s="13">
        <f t="shared" si="382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3"/>
        <v>plays</v>
      </c>
      <c r="S4090" s="13">
        <f t="shared" si="381"/>
        <v>41990.612546296295</v>
      </c>
      <c r="T4090" s="13">
        <f t="shared" si="382"/>
        <v>42020.43472222222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3"/>
        <v>plays</v>
      </c>
      <c r="S4091" s="13">
        <f t="shared" si="381"/>
        <v>42122.732499999998</v>
      </c>
      <c r="T4091" s="13">
        <f t="shared" si="382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3">
        <f t="shared" si="381"/>
        <v>42209.67288194444</v>
      </c>
      <c r="T4092" s="13">
        <f t="shared" si="382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3"/>
        <v>plays</v>
      </c>
      <c r="S4093" s="13">
        <f t="shared" si="381"/>
        <v>41990.506377314814</v>
      </c>
      <c r="T4093" s="13">
        <f t="shared" si="382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3"/>
        <v>plays</v>
      </c>
      <c r="S4094" s="13">
        <f t="shared" si="381"/>
        <v>42039.194988425923</v>
      </c>
      <c r="T4094" s="13">
        <f t="shared" si="382"/>
        <v>42099.153321759259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3"/>
        <v>plays</v>
      </c>
      <c r="S4095" s="13">
        <f t="shared" si="381"/>
        <v>42178.815891203703</v>
      </c>
      <c r="T4095" s="13">
        <f t="shared" si="382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3"/>
        <v>plays</v>
      </c>
      <c r="S4096" s="13">
        <f t="shared" si="381"/>
        <v>41890.086805555555</v>
      </c>
      <c r="T4096" s="13">
        <f t="shared" si="382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3"/>
        <v>plays</v>
      </c>
      <c r="S4097" s="13">
        <f t="shared" si="381"/>
        <v>42693.031828703708</v>
      </c>
      <c r="T4097" s="13">
        <f t="shared" si="382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3"/>
        <v>plays</v>
      </c>
      <c r="S4098" s="13">
        <f t="shared" si="381"/>
        <v>42750.530312499999</v>
      </c>
      <c r="T4098" s="13">
        <f t="shared" si="382"/>
        <v>42794.368750000001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si="383"/>
        <v>plays</v>
      </c>
      <c r="S4099" s="13">
        <f t="shared" ref="S4099:S4115" si="387">(J4099/86400)+DATE(1970,1,1)</f>
        <v>42344.824502314819</v>
      </c>
      <c r="T4099" s="13">
        <f t="shared" ref="T4099:T4115" si="388">(I4099/86400)+DATE(1970,1,1)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ref="R4100:R4115" si="389">RIGHT(N4100, (LEN(N4100) - FIND("/", N4100)))</f>
        <v>plays</v>
      </c>
      <c r="S4100" s="13">
        <f t="shared" si="387"/>
        <v>42495.722187499996</v>
      </c>
      <c r="T4100" s="13">
        <f t="shared" si="388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9"/>
        <v>plays</v>
      </c>
      <c r="S4101" s="13">
        <f t="shared" si="387"/>
        <v>42570.850381944445</v>
      </c>
      <c r="T4101" s="13">
        <f t="shared" si="388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3">
        <f t="shared" si="387"/>
        <v>41927.124884259261</v>
      </c>
      <c r="T4102" s="13">
        <f t="shared" si="388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3">
        <f t="shared" si="387"/>
        <v>42730.903726851851</v>
      </c>
      <c r="T4103" s="13">
        <f t="shared" si="388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3">
        <f t="shared" si="387"/>
        <v>42475.848067129627</v>
      </c>
      <c r="T4104" s="13">
        <f t="shared" si="388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3">
        <f t="shared" si="387"/>
        <v>42188.83293981482</v>
      </c>
      <c r="T4105" s="13">
        <f t="shared" si="388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3">
        <f t="shared" si="387"/>
        <v>42640.278171296297</v>
      </c>
      <c r="T4106" s="13">
        <f t="shared" si="388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3">
        <f t="shared" si="387"/>
        <v>42697.010520833333</v>
      </c>
      <c r="T4107" s="13">
        <f t="shared" si="388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3">
        <f t="shared" si="387"/>
        <v>42053.049375000002</v>
      </c>
      <c r="T4108" s="13">
        <f t="shared" si="388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9"/>
        <v>plays</v>
      </c>
      <c r="S4109" s="13">
        <f t="shared" si="387"/>
        <v>41883.916678240741</v>
      </c>
      <c r="T4109" s="13">
        <f t="shared" si="388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9"/>
        <v>plays</v>
      </c>
      <c r="S4110" s="13">
        <f t="shared" si="387"/>
        <v>42767.031678240739</v>
      </c>
      <c r="T4110" s="13">
        <f t="shared" si="388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3">
        <f t="shared" si="387"/>
        <v>42307.539398148147</v>
      </c>
      <c r="T4111" s="13">
        <f t="shared" si="388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3">
        <f t="shared" si="387"/>
        <v>42512.626747685186</v>
      </c>
      <c r="T4112" s="13">
        <f t="shared" si="388"/>
        <v>42572.626747685186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3">
        <f t="shared" si="387"/>
        <v>42029.135879629626</v>
      </c>
      <c r="T4113" s="13">
        <f t="shared" si="388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9"/>
        <v>plays</v>
      </c>
      <c r="S4114" s="13">
        <f t="shared" si="387"/>
        <v>42400.946597222224</v>
      </c>
      <c r="T4114" s="13">
        <f t="shared" si="388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9"/>
        <v>plays</v>
      </c>
      <c r="S4115" s="13">
        <f t="shared" si="387"/>
        <v>42358.573182870372</v>
      </c>
      <c r="T4115" s="13">
        <f t="shared" si="388"/>
        <v>42377.273611111115</v>
      </c>
    </row>
  </sheetData>
  <autoFilter ref="A1:T4115" xr:uid="{ECEAB64C-618D-4785-9D47-C357EA22D05C}"/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5585-1BDC-43C5-B97B-E7CD49E8F2EC}">
  <dimension ref="A1:F14"/>
  <sheetViews>
    <sheetView zoomScale="110" zoomScaleNormal="110" workbookViewId="0">
      <selection activeCell="D27" sqref="D27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7.85546875" bestFit="1" customWidth="1"/>
    <col min="9" max="9" width="18.5703125" bestFit="1" customWidth="1"/>
    <col min="10" max="10" width="22.140625" bestFit="1" customWidth="1"/>
  </cols>
  <sheetData>
    <row r="1" spans="1:6" x14ac:dyDescent="0.25">
      <c r="A1" s="6" t="s">
        <v>8223</v>
      </c>
      <c r="B1" t="s">
        <v>8314</v>
      </c>
    </row>
    <row r="3" spans="1:6" x14ac:dyDescent="0.25">
      <c r="A3" s="6" t="s">
        <v>8324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8322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DBC8-C664-4EA4-829B-E237B09160ED}">
  <dimension ref="A1:F47"/>
  <sheetViews>
    <sheetView zoomScale="70" zoomScaleNormal="70" workbookViewId="0">
      <selection activeCell="G61" sqref="G61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6" t="s">
        <v>8223</v>
      </c>
      <c r="B1" t="s">
        <v>8314</v>
      </c>
    </row>
    <row r="2" spans="1:6" x14ac:dyDescent="0.25">
      <c r="A2" s="6" t="s">
        <v>8308</v>
      </c>
      <c r="B2" t="s">
        <v>8314</v>
      </c>
    </row>
    <row r="4" spans="1:6" x14ac:dyDescent="0.25">
      <c r="A4" s="6" t="s">
        <v>8324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8354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8360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A725-15EA-47AC-B72C-6BAD642A5259}">
  <dimension ref="A1:E18"/>
  <sheetViews>
    <sheetView workbookViewId="0">
      <selection activeCell="M32" sqref="M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8314</v>
      </c>
    </row>
    <row r="2" spans="1:5" x14ac:dyDescent="0.25">
      <c r="A2" s="6" t="s">
        <v>8380</v>
      </c>
      <c r="B2" t="s">
        <v>8314</v>
      </c>
    </row>
    <row r="4" spans="1:5" x14ac:dyDescent="0.25">
      <c r="A4" s="6" t="s">
        <v>8312</v>
      </c>
      <c r="B4" s="6" t="s">
        <v>8313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9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9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9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9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9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9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9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9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9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9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9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9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9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B6E38-6B9F-4CE1-B719-19206EA6FE77}">
  <dimension ref="A1:H27"/>
  <sheetViews>
    <sheetView zoomScale="85" zoomScaleNormal="85" workbookViewId="0">
      <selection activeCell="B3" sqref="B3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2.7109375" customWidth="1"/>
    <col min="7" max="7" width="12.85546875" customWidth="1"/>
    <col min="8" max="8" width="13.7109375" customWidth="1"/>
  </cols>
  <sheetData>
    <row r="1" spans="1:8" s="1" customFormat="1" ht="30" x14ac:dyDescent="0.25">
      <c r="A1" s="1" t="s">
        <v>8381</v>
      </c>
      <c r="B1" s="1" t="s">
        <v>8400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>SUM(B2:D2)</f>
        <v>453</v>
      </c>
      <c r="F2" s="3">
        <f>B2/$E2</f>
        <v>0.71081677704194257</v>
      </c>
      <c r="G2" s="3">
        <f t="shared" ref="G2:H13" si="0">C2/$E2</f>
        <v>0.24944812362030905</v>
      </c>
      <c r="H2" s="3">
        <f t="shared" si="0"/>
        <v>3.9735099337748346E-2</v>
      </c>
    </row>
    <row r="3" spans="1:8" x14ac:dyDescent="0.25">
      <c r="A3" t="s">
        <v>8389</v>
      </c>
      <c r="B3">
        <f>COUNTIFS(Sheet1!$D:$D, "&gt;999", Sheet1!$D:$D, "&lt;5000", Sheet1!$F:$F, "successful")</f>
        <v>932</v>
      </c>
      <c r="C3">
        <f>COUNTIFS(Sheet1!$D:$D, "&gt;999", Sheet1!$D:$D, "&lt;5000", Sheet1!$F:$F, "failed")</f>
        <v>420</v>
      </c>
      <c r="D3">
        <f>COUNTIFS(Sheet1!$D:$D, "&gt;999", Sheet1!$D:$D, "&lt;5000", Sheet1!$F:$F, "canceled")</f>
        <v>60</v>
      </c>
      <c r="E3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25">
      <c r="A4" t="s">
        <v>8390</v>
      </c>
      <c r="B4">
        <f>COUNTIFS(Sheet1!$D:$D, "&gt;4999", Sheet1!$D:$D, "&lt;10000", Sheet1!$F:$F, "successful")</f>
        <v>381</v>
      </c>
      <c r="C4">
        <f>COUNTIFS(Sheet1!$D:$D, "&gt;4999", Sheet1!$D:$D, "&lt;10000", Sheet1!$F:$F, "failed")</f>
        <v>283</v>
      </c>
      <c r="D4">
        <f>COUNTIFS(Sheet1!$D:$D, "&gt;4999", Sheet1!$D:$D, "&lt;10000", Sheet1!$F:$F, "canceled")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25">
      <c r="A5" t="s">
        <v>8391</v>
      </c>
      <c r="B5">
        <f>COUNTIFS(Sheet1!$D:$D, "&gt;9999", Sheet1!$D:$D, "&lt;15000", Sheet1!$F:$F, "successful")</f>
        <v>168</v>
      </c>
      <c r="C5">
        <f>COUNTIFS(Sheet1!$D:$D, "&gt;9999", Sheet1!$D:$D, "&lt;15000", Sheet1!$F:$F, "failed")</f>
        <v>144</v>
      </c>
      <c r="D5">
        <f>COUNTIFS(Sheet1!$D:$D, "&gt;9999", Sheet1!$D:$D, "&lt;15000", Sheet1!$F:$F, "canceled")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25">
      <c r="A6" t="s">
        <v>8392</v>
      </c>
      <c r="B6">
        <f>COUNTIFS(Sheet1!$D:$D, "&gt;14999", Sheet1!$D:$D, "&lt;20000", Sheet1!$F:$F, "successful")</f>
        <v>94</v>
      </c>
      <c r="C6">
        <f>COUNTIFS(Sheet1!$D:$D, "&gt;14999", Sheet1!$D:$D, "&lt;20000", Sheet1!$F:$F, "failed")</f>
        <v>90</v>
      </c>
      <c r="D6">
        <f>COUNTIFS(Sheet1!$D:$D, "&gt;14999", Sheet1!$D:$D, "&lt;20000", Sheet1!$F:$F, "canceled")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 t="shared" si="0"/>
        <v>8.45771144278607E-2</v>
      </c>
    </row>
    <row r="7" spans="1:8" x14ac:dyDescent="0.25">
      <c r="A7" t="s">
        <v>8393</v>
      </c>
      <c r="B7">
        <f>COUNTIFS(Sheet1!$D:$D, "&gt;19999", Sheet1!$D:$D, "&lt;25000", Sheet1!$F:$F, "successful")</f>
        <v>62</v>
      </c>
      <c r="C7">
        <f>COUNTIFS(Sheet1!$D:$D, "&gt;19999", Sheet1!$D:$D, "&lt;25000", Sheet1!$F:$F, "failed")</f>
        <v>72</v>
      </c>
      <c r="D7">
        <f>COUNTIFS(Sheet1!$D:$D, "&gt;19999", Sheet1!$D:$D, "&lt;25000", Sheet1!$F:$F, "canceled")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25">
      <c r="A8" t="s">
        <v>8394</v>
      </c>
      <c r="B8">
        <f>COUNTIFS(Sheet1!$D:$D, "&gt;24999", Sheet1!$D:$D, "&lt;30000", Sheet1!$F:$F, "successful")</f>
        <v>55</v>
      </c>
      <c r="C8">
        <f>COUNTIFS(Sheet1!$D:$D, "&gt;24999", Sheet1!$D:$D, "&lt;30000", Sheet1!$F:$F, "failed")</f>
        <v>64</v>
      </c>
      <c r="D8">
        <f>COUNTIFS(Sheet1!$D:$D, "&gt;24999", Sheet1!$D:$D, "&lt;30000", Sheet1!$F:$F, "canceled")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25">
      <c r="A9" t="s">
        <v>8396</v>
      </c>
      <c r="B9">
        <f>COUNTIFS(Sheet1!$D:$D, "&gt;29999", Sheet1!$D:$D, "&lt;35000", Sheet1!$F:$F, "successful")</f>
        <v>32</v>
      </c>
      <c r="C9">
        <f>COUNTIFS(Sheet1!$D:$D, "&gt;29999", Sheet1!$D:$D, "&lt;35000", Sheet1!$F:$F, "failed")</f>
        <v>37</v>
      </c>
      <c r="D9">
        <f>COUNTIFS(Sheet1!$D:$D, "&gt;29999", Sheet1!$D:$D, "&lt;35000", Sheet1!$F:$F, "canceled")</f>
        <v>13</v>
      </c>
      <c r="E9">
        <f t="shared" si="1"/>
        <v>82</v>
      </c>
      <c r="F9" s="3">
        <f t="shared" si="2"/>
        <v>0.3902439024390244</v>
      </c>
      <c r="G9" s="3">
        <f t="shared" si="0"/>
        <v>0.45121951219512196</v>
      </c>
      <c r="H9" s="3">
        <f t="shared" si="0"/>
        <v>0.15853658536585366</v>
      </c>
    </row>
    <row r="10" spans="1:8" x14ac:dyDescent="0.25">
      <c r="A10" t="s">
        <v>8395</v>
      </c>
      <c r="B10">
        <f>COUNTIFS(Sheet1!$D:$D, "&gt;34999", Sheet1!$D:$D, "&lt;40000", Sheet1!$F:$F, "successful")</f>
        <v>26</v>
      </c>
      <c r="C10">
        <f>COUNTIFS(Sheet1!$D:$D, "&gt;34999", Sheet1!$D:$D, "&lt;40000", Sheet1!$F:$F, "failed")</f>
        <v>22</v>
      </c>
      <c r="D10">
        <f>COUNTIFS(Sheet1!$D:$D, "&gt;34999", Sheet1!$D:$D, "&lt;40000", Sheet1!$F:$F, "canceled")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25">
      <c r="A11" t="s">
        <v>8397</v>
      </c>
      <c r="B11">
        <f>COUNTIFS(Sheet1!$D:$D, "&gt;39999", Sheet1!$D:$D, "&lt;45000", Sheet1!$F:$F, "successful")</f>
        <v>21</v>
      </c>
      <c r="C11">
        <f>COUNTIFS(Sheet1!$D:$D, "&gt;39999", Sheet1!$D:$D, "&lt;45000", Sheet1!$F:$F, "failed")</f>
        <v>16</v>
      </c>
      <c r="D11">
        <f>COUNTIFS(Sheet1!$D:$D, "&gt;39999", Sheet1!$D:$D, "&lt;45000", Sheet1!$F:$F, "canceled")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25">
      <c r="A12" t="s">
        <v>8398</v>
      </c>
      <c r="B12">
        <f>COUNTIFS(Sheet1!$D:$D, "&gt;44999", Sheet1!$D:$D, "&lt;50000", Sheet1!$F:$F, "successful")</f>
        <v>6</v>
      </c>
      <c r="C12">
        <f>COUNTIFS(Sheet1!$D:$D, "&gt;44999", Sheet1!$D:$D, "&lt;50000", Sheet1!$F:$F, "failed")</f>
        <v>11</v>
      </c>
      <c r="D12">
        <f>COUNTIFS(Sheet1!$D:$D, "&gt;44999", Sheet1!$D:$D, "&lt;50000", Sheet1!$F:$F, "canceled")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x14ac:dyDescent="0.25">
      <c r="A13" t="s">
        <v>8399</v>
      </c>
      <c r="B13">
        <f>COUNTIFS(Sheet1!$D:$D, "&gt;49999", Sheet1!$F:$F, "successful")</f>
        <v>86</v>
      </c>
      <c r="C13">
        <f>COUNTIFS(Sheet1!$D:$D, "&gt;49999", Sheet1!$F:$F, "failed")</f>
        <v>258</v>
      </c>
      <c r="D13">
        <f>COUNTIFS(Sheet1!$D:$D, "&gt;49999", Sheet1!$F:$F, "canceled")</f>
        <v>100</v>
      </c>
      <c r="E13">
        <f t="shared" si="1"/>
        <v>444</v>
      </c>
      <c r="F13" s="3">
        <f t="shared" si="2"/>
        <v>0.19369369369369369</v>
      </c>
      <c r="G13" s="3">
        <f t="shared" si="0"/>
        <v>0.58108108108108103</v>
      </c>
      <c r="H13" s="3">
        <f t="shared" si="0"/>
        <v>0.22522522522522523</v>
      </c>
    </row>
    <row r="17" spans="2:2" x14ac:dyDescent="0.25">
      <c r="B17" s="14"/>
    </row>
    <row r="22" spans="2:2" x14ac:dyDescent="0.25">
      <c r="B22" s="14"/>
    </row>
    <row r="26" spans="2:2" x14ac:dyDescent="0.25">
      <c r="B26" s="14"/>
    </row>
    <row r="27" spans="2:2" x14ac:dyDescent="0.25">
      <c r="B27" s="14"/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CategoryStats</vt:lpstr>
      <vt:lpstr>SubCategoryStats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Rika</cp:lastModifiedBy>
  <dcterms:created xsi:type="dcterms:W3CDTF">2017-04-20T15:17:24Z</dcterms:created>
  <dcterms:modified xsi:type="dcterms:W3CDTF">2019-05-22T01:01:50Z</dcterms:modified>
</cp:coreProperties>
</file>